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45" windowWidth="28560" windowHeight="13080" activeTab="0"/>
  </bookViews>
  <sheets>
    <sheet name="DE" sheetId="1" r:id="rId1"/>
  </sheets>
  <definedNames/>
  <calcPr fullCalcOnLoad="1"/>
</workbook>
</file>

<file path=xl/sharedStrings.xml><?xml version="1.0" encoding="utf-8"?>
<sst xmlns="http://schemas.openxmlformats.org/spreadsheetml/2006/main" count="3775" uniqueCount="2488">
  <si>
    <t xml:space="preserve">Kosten für die Sicherheitsmaßnahmen
Kosten für die Sicherheitsmaßnahmen bestehend aus:
a) Einzäunung und Regelung der Baustelle, Herstellung der Zugangswege und der Beschilderung, Baustellentafel;
b) Schutz oder Sicherheitsmaßnahmen gegen mögliche Gefährdungen von außen bzw. von der Baustelle nach außen; vorschriftsmäßige Lieferung, Vorhaltung und Abtransport der Straßenabsicherung mit New Yersy-Betonelementen oder gleichwertiges, jegliche Schutzmaßnahmen bei Grabungs-, bzw. Aushubarbeiten; feste Schutzvorkehrungen gegen eventuelle Materialbewegungen von der Baustelle nach außen; jegliche Vermessungsarbeit für den Aushub
c) Büro-,Hygiene- und Sozialeinrichtungen / Sanitärräume; erste Hilfe Einrichtung
d) Schutz oder Sicherheitsmaßnahmen wegen Freileitungen oder unterirdischer Kabel und Rohrleitungen, welche auf der Baustelle vorhanden sind.
e) Hauptverkehrswege in der Baustelle; Beleuchtung
f) Versorgungsanlagen und Hauptnetze für Strom, Wasser, Gas und sonstige Energieformen; Löschwassereinrichtung; homologierte Handfeuerlöscher
g) Erdungs- und Blitzschutzanlagen
h) bei Aushubarbeiten anzuwendende allgemeine Maßnahmen gegen die 
Verschüttungsgefahr; sämtliche Sicherheitsvorkehrungen für die Baustellenabsicherung;
i) allgemeine Maßnahmen gegen die Ertrinkungsgefahr; sämtliche Vorkehrungen für die 
Trockenhaltung der Baustelle während der gesamten Bauzeit
l) allgemeine Schutzmaßnahmen gegen die Absturzgefahr / Lieferung, Aufbauen, zur 
Verfügung Stellung,  Abbauen von Gerüsten, Arbeitsgalerien, Befestigungsanlagen
und andere notwendige Maßnahmen;
m) Maßnahmen zur Gewährleistung sauberer Atemluft bei unterirdischen Erdarbeiten.
n) Maßnahmen zur Gewährleistung der Standsicherheit des Geländes, der Wände, 
Decken, Stützen, Träger usw. und des Gewölbes bei Tunnelbauarbeiten;
o) bei größeren Abbruch- bzw. Instandhaltungsarbeiten anzuwendende allgemeine 
Sicherheitsmaßnahmen, falls die technischen Ausführungsbedingungen in der 
Planungsphase festgelegt werden;
p) Sicherheitsmaßnahmen gegen Brand- oder Explosionsgefahr, die mit der 
Ausübung von gefährlichen Arbeiten oder Verwendung von gefährlichen Stoffen 
in der Baustelle verbunden ist;
q) Erfüllung allgemeiner Anweisungen von seiten des Sicherheitskoordinators
r) allgemeine Schutzmaßnahmen gegen ausserordentliche Temperatursprünge
s) spezielle Schutzmaßnahmen gegen krebsfördernde Materialien
t) allgemeine persönliche Schutzausrüstungen im Sinne des LgD Nr.626 vom 
19.09.1994, LgD Nr.257 vom 19.11.2007 und Änderungen
u) Befolgung von ärztlichen Anweisungen 
v) allgemeine Schutzmaßnahmen im Sinne des vom jeweiligen Auftragnehmer 
vorgelegten Einsatzsicherheitsplanes
w) die Befolgung aller Sicherheitsvorkehrungen im Sinne DPR vom 03.07.2003, 
Nr.222, L.D. Nr.81 vom 09.04.2008, LGS.D. Nr.106 vom 03.08.2009
Sämtliche Sicherheitsmaßnahmen sind vorschriftsmäßig für die gesamte Bauzeit 
zu leisten.
</t>
  </si>
  <si>
    <t>Fehlerstromschutzschalterblock Leistungsschutzschalter bis 4x125 A, für den modularen Einbau auf DIN-Schiene geeignet.</t>
  </si>
  <si>
    <t>1.045</t>
  </si>
  <si>
    <t>*B0.32.02.01.M</t>
  </si>
  <si>
    <t>Fehlerstromschutzrelais modular, Klasse A. mit Voralarm</t>
  </si>
  <si>
    <t>1.046</t>
  </si>
  <si>
    <t>*B0.32.02.11.C</t>
  </si>
  <si>
    <t>LV-Pos. Nr.</t>
  </si>
  <si>
    <t>Menge</t>
  </si>
  <si>
    <t>Einheitspreis</t>
  </si>
  <si>
    <t>Gesamtpreis (Menge x Einheitspreis)</t>
  </si>
  <si>
    <t>Ausschreibungssumme ohne Kosten für Sicherheitsmaßnahmen</t>
  </si>
  <si>
    <r>
      <t xml:space="preserve">Digitale Unterschrift des bevollmächtigten Vertreters des </t>
    </r>
    <r>
      <rPr>
        <b/>
        <sz val="9"/>
        <rFont val="Arial"/>
        <family val="2"/>
      </rPr>
      <t>einzelnen</t>
    </r>
    <r>
      <rPr>
        <sz val="9"/>
        <rFont val="Arial"/>
        <family val="2"/>
      </rPr>
      <t xml:space="preserve"> Unternehmens</t>
    </r>
  </si>
  <si>
    <r>
      <t xml:space="preserve">Digitale Unterschrift des bevollmächtigten Vertreters des </t>
    </r>
    <r>
      <rPr>
        <b/>
        <sz val="9"/>
        <rFont val="Arial"/>
        <family val="2"/>
      </rPr>
      <t>federführenden</t>
    </r>
    <r>
      <rPr>
        <sz val="9"/>
        <rFont val="Arial"/>
        <family val="2"/>
      </rPr>
      <t xml:space="preserve"> Unternehmens</t>
    </r>
  </si>
  <si>
    <r>
      <t xml:space="preserve">Digitale Unterschrift des bevollmächtigten Vertreters des </t>
    </r>
    <r>
      <rPr>
        <b/>
        <sz val="9"/>
        <rFont val="Arial"/>
        <family val="2"/>
      </rPr>
      <t>(kooptierten)</t>
    </r>
    <r>
      <rPr>
        <sz val="9"/>
        <rFont val="Arial"/>
        <family val="2"/>
      </rPr>
      <t xml:space="preserve"> Mitglieds</t>
    </r>
  </si>
  <si>
    <t xml:space="preserve">Datum: </t>
  </si>
  <si>
    <t>Summe Arbeiten ohne Kosten für Sicherheitsmaßnahmen</t>
  </si>
  <si>
    <t xml:space="preserve">
ANLAGE 1
VERZEICHNIS DER ARBEITEN UND DER LIEFERUNGEN
ANGEBOT MIT EINHEITSPREISEN
</t>
  </si>
  <si>
    <t>Bezeichnung</t>
  </si>
  <si>
    <t>Maßeinheit</t>
  </si>
  <si>
    <t>00</t>
  </si>
  <si>
    <t>Allgemeine Vorschriften</t>
  </si>
  <si>
    <t>00.01</t>
  </si>
  <si>
    <t>Baustelleneinrichtung</t>
  </si>
  <si>
    <t>00.01.01</t>
  </si>
  <si>
    <t>Einrichtung und Organisation der Baustelle</t>
  </si>
  <si>
    <t>pauschal</t>
  </si>
  <si>
    <t>SUMME Allgemeine Vorschriften</t>
  </si>
  <si>
    <t>02</t>
  </si>
  <si>
    <t>02.04</t>
  </si>
  <si>
    <t>02.04.01</t>
  </si>
  <si>
    <t>Schalungen für am Boden aufliegende Strukturen, Untermauerungen</t>
  </si>
  <si>
    <t>02.04.01.02.b</t>
  </si>
  <si>
    <t>Seitliche Abschalung für Streifenfundamente für Oberflächenstruktur S2</t>
  </si>
  <si>
    <t>02.04.02</t>
  </si>
  <si>
    <t>Schalungen für Mauern und Wände</t>
  </si>
  <si>
    <t>02.04.02.02.b</t>
  </si>
  <si>
    <t>Schalung für geradlinige Mauern und Wände: für Oberflächenstruktur S2</t>
  </si>
  <si>
    <t>02.04.03</t>
  </si>
  <si>
    <t>Schalungen für Platten, Kragplatten, Treppen</t>
  </si>
  <si>
    <t>02.04.03.01.a</t>
  </si>
  <si>
    <t>Schalung für Platten und Kragplatten: für Oberflächenstruktur S2</t>
  </si>
  <si>
    <t>02.04.03.03.a</t>
  </si>
  <si>
    <t>Schalung für Treppenplatten, Podeste, Stufen für Oberflächenstruktur S2</t>
  </si>
  <si>
    <t>02.04.04</t>
  </si>
  <si>
    <t>Schalungen für horizontale Strukturen, Träger</t>
  </si>
  <si>
    <t>02.04.04.01.a</t>
  </si>
  <si>
    <t>Schalung für geradlinige Träger: für Oberflächenstruktur S2</t>
  </si>
  <si>
    <t>02.04.05</t>
  </si>
  <si>
    <t>Schalungen für Stützen</t>
  </si>
  <si>
    <t>02.04.05.01.a</t>
  </si>
  <si>
    <t>Schalung für Stützen mit Polygonalquerschnitt, bis zu 4 Kanten für Oberflächenstruktur S2</t>
  </si>
  <si>
    <t>02.04.05.03.a</t>
  </si>
  <si>
    <t>Schalung für Stützen mit kreisförmigem Querschnitt für Oberflächenstruktur S2</t>
  </si>
  <si>
    <t>02.04.07</t>
  </si>
  <si>
    <t>Stützmaßnahme, Arbeitsbühnen H&gt;3,50m</t>
  </si>
  <si>
    <t>02.04.07.01.a</t>
  </si>
  <si>
    <t>Stützmaßnahmen für Platten, Kragplatten und Treppen, H &gt; 3,5 m H über 3,5 bis 6,0 m</t>
  </si>
  <si>
    <t>02.04.07.02.a</t>
  </si>
  <si>
    <t>Stützmaßnahmen für Träger, H &gt; 3,5 m H über 3,5 bis 6,0 m</t>
  </si>
  <si>
    <t>02.04.10</t>
  </si>
  <si>
    <t>02.04.10.01.b</t>
  </si>
  <si>
    <t>Unterbeton, Ausgleichsbeton und Füllbeton Festigkeitsklasse C 12/15</t>
  </si>
  <si>
    <t>02.04.10.05.c</t>
  </si>
  <si>
    <t>Beton für Bauwerke jedwelcher Lage, Form und Abmessung Festigkeitsklasse C 20/25</t>
  </si>
  <si>
    <t>02.04.10.05.d</t>
  </si>
  <si>
    <t>Beton für Bauwerke jedwelcher Lage, Form und Abmessung Festigkeitsklasse C 25/30</t>
  </si>
  <si>
    <t>02.04.10.05.h</t>
  </si>
  <si>
    <t>Beton für Bauwerke jedwelcher Lage, Form und Abmessung Festigkeitsklasse C 30/37</t>
  </si>
  <si>
    <t>02.04.20</t>
  </si>
  <si>
    <t>Aufpreise für Beton für bewehrte und unbewehrte Bauwerke</t>
  </si>
  <si>
    <t>02.04.20.01.b</t>
  </si>
  <si>
    <t>Expositionsklasse XC XC4 mit Wassereindringtiefe 15 mm</t>
  </si>
  <si>
    <t>02.04.20.03.b</t>
  </si>
  <si>
    <t>Expositionsklasse XF XF2</t>
  </si>
  <si>
    <t>02.05</t>
  </si>
  <si>
    <t>Betonstahl</t>
  </si>
  <si>
    <t>02.05.01</t>
  </si>
  <si>
    <t>Betonstabstahl</t>
  </si>
  <si>
    <t>02.05.01.01.c</t>
  </si>
  <si>
    <t>Betonstahl: gerippter Stahl B450C</t>
  </si>
  <si>
    <t>kg</t>
  </si>
  <si>
    <t>02.05.02</t>
  </si>
  <si>
    <t>Betonstahlmatten</t>
  </si>
  <si>
    <t>02.05.02.01.a</t>
  </si>
  <si>
    <t>Betonstahlmatten: gerippter Stahl, B450C</t>
  </si>
  <si>
    <t>02.07</t>
  </si>
  <si>
    <t>Mauerwerk aus künstlichen Steinen (Hohlblocksteinen, Mauerziegeln)</t>
  </si>
  <si>
    <t>02.07.01</t>
  </si>
  <si>
    <t>Mauerwerk</t>
  </si>
  <si>
    <t>02.07.01.04.a</t>
  </si>
  <si>
    <t>Mauerwerk Leicht-Hochlochziegel: mit MG M2,5</t>
  </si>
  <si>
    <t>02.07.03</t>
  </si>
  <si>
    <t>Trennwände, Verblendungen</t>
  </si>
  <si>
    <t>02.07.03.03.a</t>
  </si>
  <si>
    <t>Trennwand Lochziegel D 12cm: mit hydr. Kalkmörtel</t>
  </si>
  <si>
    <t>02.07.04</t>
  </si>
  <si>
    <t>Rollladenkästen</t>
  </si>
  <si>
    <t>02.07.04.01.d*</t>
  </si>
  <si>
    <t>Rollladenkasten:  D 25-35cm</t>
  </si>
  <si>
    <t>02.09</t>
  </si>
  <si>
    <t>Putzarbeiten</t>
  </si>
  <si>
    <t>02.09.01</t>
  </si>
  <si>
    <t>Putze</t>
  </si>
  <si>
    <t>02.09.01.03.a*</t>
  </si>
  <si>
    <t>Innenputz 3 Lagen: Spritz+Weißkalkhydrat+gelösch. Weißkalk</t>
  </si>
  <si>
    <t>02.09.01.04.b*</t>
  </si>
  <si>
    <t>Außenputz 2 Lagen: Spritz+hochhydr. Kalkmörtel</t>
  </si>
  <si>
    <t>02.10</t>
  </si>
  <si>
    <t>Packlagen und Estricharbeiten</t>
  </si>
  <si>
    <t>02.10.01</t>
  </si>
  <si>
    <t>Packlagen</t>
  </si>
  <si>
    <t>02.10.01.01.c</t>
  </si>
  <si>
    <t>Schotterunterbau: D 40-50cm</t>
  </si>
  <si>
    <t>02.10.02</t>
  </si>
  <si>
    <t>Verbundestriche</t>
  </si>
  <si>
    <t>02.10.02.03.b</t>
  </si>
  <si>
    <t>Ausgleichestrich, D 5cm: Schaumbeton</t>
  </si>
  <si>
    <t>02.10.02.05</t>
  </si>
  <si>
    <t>Aufpreis Pos. .03 b) Mehrdicke D 1cm</t>
  </si>
  <si>
    <t>02.10.03</t>
  </si>
  <si>
    <t>Estrich auf Dämmschicht</t>
  </si>
  <si>
    <t>02.10.03.05</t>
  </si>
  <si>
    <t>Schwimm. Anhydritestrich D4cm</t>
  </si>
  <si>
    <t>02.10.03.06</t>
  </si>
  <si>
    <t>Aufpreis Pos. .05 für Mehrdicke</t>
  </si>
  <si>
    <t>02.10.04</t>
  </si>
  <si>
    <t>Betonböden</t>
  </si>
  <si>
    <t>02.10.04.02.b</t>
  </si>
  <si>
    <t>Industrieboden D 15cm: mech. geglättete Oberfl.</t>
  </si>
  <si>
    <t>02.11</t>
  </si>
  <si>
    <t>Abdichtungsarbeiten</t>
  </si>
  <si>
    <t>02.11.01</t>
  </si>
  <si>
    <t>Waagerechte Abdichtung unter Wänden</t>
  </si>
  <si>
    <t>02.11.01.02.a</t>
  </si>
  <si>
    <t>Waager. Abdichtung: Dichtungsschlämme 2000g/m2</t>
  </si>
  <si>
    <t>02.11.02</t>
  </si>
  <si>
    <t>Abdichtung von Außenwandflächen</t>
  </si>
  <si>
    <t>02.11.02.01.d</t>
  </si>
  <si>
    <t>Wandabdichtung: 1 Kaltaufst. Bitum.lösung 250 g/m2</t>
  </si>
  <si>
    <t>02.11.03</t>
  </si>
  <si>
    <t>Abdichtung von Bodenflächen</t>
  </si>
  <si>
    <t>02.11.03.03.b</t>
  </si>
  <si>
    <t>Bodenabdichtung Bitumen-Schweißbahn: Bitumen-Schweißbahn 4 mm</t>
  </si>
  <si>
    <t>02.11.03.04.a</t>
  </si>
  <si>
    <t>Kunststoff-Bitumendickbeschichtung 2-Komponenten-Kunststoff-Bitumendickbeschichtung</t>
  </si>
  <si>
    <t>02.11.04</t>
  </si>
  <si>
    <t>Trennschichten, Schutzschichten</t>
  </si>
  <si>
    <t>02.11.04.01.d*</t>
  </si>
  <si>
    <t>Trennlage: Vliesbahnen Polypropylenfaser 450g/m2</t>
  </si>
  <si>
    <t>02.11.04.01.h</t>
  </si>
  <si>
    <t>Trennlage: Polyäthylen 0,30mm</t>
  </si>
  <si>
    <t>02.11.04.03.*</t>
  </si>
  <si>
    <t>Geotextile - Trennlage</t>
  </si>
  <si>
    <t>02.11.07</t>
  </si>
  <si>
    <t>Hohlkehlen</t>
  </si>
  <si>
    <t>02.11.07.01.a</t>
  </si>
  <si>
    <t>Hohlkehlen: an Wand-Fundamentanschluß</t>
  </si>
  <si>
    <t>02.11.08</t>
  </si>
  <si>
    <t>Abdichtung von Dächern</t>
  </si>
  <si>
    <t>02.11.08.02.a</t>
  </si>
  <si>
    <t>Dachabdichtung Polymethylmetacrylat, für Gründächer: Schichtstärke 2,0mm</t>
  </si>
  <si>
    <t>02.12</t>
  </si>
  <si>
    <t>Dämmarbeiten</t>
  </si>
  <si>
    <t>02.12.01</t>
  </si>
  <si>
    <t>Wärmedämmungen</t>
  </si>
  <si>
    <t>02.12.01.07.g</t>
  </si>
  <si>
    <t>Gesteinsfaserdämmstoffe: Matten, 80kg/m3, D 4cm</t>
  </si>
  <si>
    <t>02.12.01.07.o</t>
  </si>
  <si>
    <t>Gesteinsfaserdämmstoffe: Mineralfaser-Putzträgerplatte, 90kg/m3, 150kg/m3, D 10cm</t>
  </si>
  <si>
    <t>02.12.01.07.t</t>
  </si>
  <si>
    <t>Gesteinsfaserdämmstoffe: Mineralfaser-Putzträgerplatte, 90kg/m3, 150kg/m3, D 20cm</t>
  </si>
  <si>
    <t>02.12.01.09.r</t>
  </si>
  <si>
    <t>EPS-Partikelschaum: Wänden als WDVS, D 20cm</t>
  </si>
  <si>
    <t>02.12.01.16.b</t>
  </si>
  <si>
    <t>Wärmedämmplatten aus extrudiertem Polystyrol XPS: Dämmplatte XPS, D 12,0 cm</t>
  </si>
  <si>
    <t>02.12.01.16.e</t>
  </si>
  <si>
    <t>Wärmedämmplatten aus extrudiertem Polystyrol XPS: Dämmplatte XPS, D 20,0 cm</t>
  </si>
  <si>
    <t>02.12.01.17.e</t>
  </si>
  <si>
    <t>Schaumglasplatten für Bodendämmung, 130-140 kg/m3: Schaumglasplatten, D 12,0 cm</t>
  </si>
  <si>
    <t>02.12.02</t>
  </si>
  <si>
    <t>Schalldämmungen</t>
  </si>
  <si>
    <t>02.12.02.01.d</t>
  </si>
  <si>
    <t>Dämmstreifen B 12-20cm: gebundenes Gummigranulat</t>
  </si>
  <si>
    <t>02.12.02.03.e</t>
  </si>
  <si>
    <t>Trittschalldämmschicht, Holzfaserplatten, Auflast 5 kN/m2: Holzfaserplatten, Dicke: 21-20mm</t>
  </si>
  <si>
    <t>02.12.02.08.b</t>
  </si>
  <si>
    <t>Trittschalldämmschicht, EPS-T, Auflast 5 kN/m2: Dicke: 30-2mm</t>
  </si>
  <si>
    <t>02.15</t>
  </si>
  <si>
    <t>Dachabdichtungsarbeiten</t>
  </si>
  <si>
    <t>02.15.01</t>
  </si>
  <si>
    <t>Dachabdichtungen</t>
  </si>
  <si>
    <t>02.15.01.03.a</t>
  </si>
  <si>
    <t>Bitumendachbahn 2x: Polyester/Polyester</t>
  </si>
  <si>
    <t>02.15.02</t>
  </si>
  <si>
    <t>Anschlüsse, Abschlüsse</t>
  </si>
  <si>
    <t>02.15.02.07.b</t>
  </si>
  <si>
    <t>Rohrdurchführung: über ø 80-150mm</t>
  </si>
  <si>
    <t>02.16</t>
  </si>
  <si>
    <t>Dränarbeiten, Abfluss- und Abwasserleitungen, Straßendecken</t>
  </si>
  <si>
    <t>02.16.01</t>
  </si>
  <si>
    <t>Dränrohre</t>
  </si>
  <si>
    <t>02.16.01.02.a</t>
  </si>
  <si>
    <t>Dränleitung PVC: DN 100mm</t>
  </si>
  <si>
    <t>02.16.01.02.b</t>
  </si>
  <si>
    <t>Dränleitung PVC: DN 150mm</t>
  </si>
  <si>
    <t>02.16.01.02.c</t>
  </si>
  <si>
    <t>Dränleitung PVC: DN 200mm</t>
  </si>
  <si>
    <t>02.16.02</t>
  </si>
  <si>
    <t>Drän- und Filterschichten</t>
  </si>
  <si>
    <t>02.16.02.01.a</t>
  </si>
  <si>
    <t>Dränwand Betonfilterkörper: D 10cm</t>
  </si>
  <si>
    <t>02.16.07</t>
  </si>
  <si>
    <t>Schächte</t>
  </si>
  <si>
    <t>02.16.07.01.b</t>
  </si>
  <si>
    <t>11.006</t>
  </si>
  <si>
    <t>*M0.30.89.02</t>
  </si>
  <si>
    <t>Unbewehrte Betonschächte, rechteckig 40x40</t>
  </si>
  <si>
    <t>cm</t>
  </si>
  <si>
    <t>02.16.08</t>
  </si>
  <si>
    <t>Schachtabdeckungen, Rinnenabdeckungen und Einbauteile</t>
  </si>
  <si>
    <t>02.16.08.01.b</t>
  </si>
  <si>
    <t>Schachtabdeckung Gußeisen: 400x400mm, 20-30kg</t>
  </si>
  <si>
    <t>02.16.08.03.*</t>
  </si>
  <si>
    <t>Entwässerungsrinne:mit Schlitzaufsätzen aus verzinktem Stahl / Edelstahl</t>
  </si>
  <si>
    <t>lfm</t>
  </si>
  <si>
    <t>02.16.09</t>
  </si>
  <si>
    <t>Straßen, Wege, Plätze</t>
  </si>
  <si>
    <t>02.16.09.01.d</t>
  </si>
  <si>
    <t>Schottertragschicht: D 30cm</t>
  </si>
  <si>
    <t>02.16.09.07.a</t>
  </si>
  <si>
    <t>Bituminöses Mischgut für herkömmliche Binderschichten: je m2 und cm Schichtstärke, eingebaut</t>
  </si>
  <si>
    <t>02.16.09.08.a</t>
  </si>
  <si>
    <t>Bituminöses Mischgut für herkömmliche Verschleißschichten: Schichtstärke, eingebaut: 3 cm</t>
  </si>
  <si>
    <t>02.16.09.24.c*</t>
  </si>
  <si>
    <t>Pflasterdecke Granit: Stückgrößen: 8/10cm</t>
  </si>
  <si>
    <t>02.16.09.25.a*</t>
  </si>
  <si>
    <t>Binderleiste Granit: Abm. 8x12x25cm</t>
  </si>
  <si>
    <t>02.17</t>
  </si>
  <si>
    <t>Gärtnerarbeiten</t>
  </si>
  <si>
    <t>02.17.01</t>
  </si>
  <si>
    <t>Rasenflächen</t>
  </si>
  <si>
    <t>02.17.01.01.b*</t>
  </si>
  <si>
    <t>Gartenerde: Einbau maschinell</t>
  </si>
  <si>
    <t>02.17.01.02</t>
  </si>
  <si>
    <t>02.17.04</t>
  </si>
  <si>
    <t>Dachbegrünung</t>
  </si>
  <si>
    <t>02.17.04.09.a*</t>
  </si>
  <si>
    <t>Absturzsicherung Absturzsicherung für mehrere Anschlagpunkte und linearer Verbindung</t>
  </si>
  <si>
    <t>02.18</t>
  </si>
  <si>
    <t>Maurerbeihilfen</t>
  </si>
  <si>
    <t>02.18.09</t>
  </si>
  <si>
    <t>Maurerbeihilfen - Heizungsanlagen</t>
  </si>
  <si>
    <t>02.18.09.01.*</t>
  </si>
  <si>
    <t>Maurerbeih. Heizungs-Sanitär und Lüftungsanlage</t>
  </si>
  <si>
    <t>%</t>
  </si>
  <si>
    <t>02.18.12</t>
  </si>
  <si>
    <t>Maurerbeihilfen - Elektroanlagen</t>
  </si>
  <si>
    <t>02.18.12.01.b</t>
  </si>
  <si>
    <t>Maurerbeih. Elektroanlage: öff. Gebäude</t>
  </si>
  <si>
    <t>SUMME Baumeisterarbeiten</t>
  </si>
  <si>
    <t>03</t>
  </si>
  <si>
    <t>Schlosserarbeiten</t>
  </si>
  <si>
    <t>03.01</t>
  </si>
  <si>
    <t>Stahlbauarbeiten</t>
  </si>
  <si>
    <t>03.01.01</t>
  </si>
  <si>
    <t>Gesamtbauwerke und Bauteile</t>
  </si>
  <si>
    <t>03.01.01.01.a*</t>
  </si>
  <si>
    <t>Stahlkonstruktion: geschraubt,geschweißt</t>
  </si>
  <si>
    <t>03.01.01.21.a*</t>
  </si>
  <si>
    <t>Wand-, Brüstungsverkleidung mit Verbundsicherheitsglas</t>
  </si>
  <si>
    <t>03.01.01.22.a*</t>
  </si>
  <si>
    <t>3-fache Dachverglasung, Pfosten-Riegelk.lt.Plänen</t>
  </si>
  <si>
    <t>03.01.01.23.a*</t>
  </si>
  <si>
    <t>Pfosten-Riegelkonstruktion lt.Plan</t>
  </si>
  <si>
    <t>03.01.01.23.c*</t>
  </si>
  <si>
    <t>Pfosten-Riegelkonstruktion lt.Plan; senkrecht, schräg, Rang,</t>
  </si>
  <si>
    <t>03.02</t>
  </si>
  <si>
    <t>Schachtabdeckungen, Gitterroste</t>
  </si>
  <si>
    <t>03.02.02</t>
  </si>
  <si>
    <t>Gitterroste</t>
  </si>
  <si>
    <t>03.02.02.01.c</t>
  </si>
  <si>
    <t>Gitterrost: 33x33mm (24,67 kg/m2)</t>
  </si>
  <si>
    <t>03.03</t>
  </si>
  <si>
    <t>Handläufe, Geländer, Gitter, Einfriedungen</t>
  </si>
  <si>
    <t>03.03.01</t>
  </si>
  <si>
    <t>Handläufe</t>
  </si>
  <si>
    <t>03.03.01.01.a</t>
  </si>
  <si>
    <t>Handlauf Stahl: gerade Treppe</t>
  </si>
  <si>
    <t>03.03.02</t>
  </si>
  <si>
    <t>Geländer</t>
  </si>
  <si>
    <t>03.03.02.01.a</t>
  </si>
  <si>
    <t>Geländer gerade Treppe</t>
  </si>
  <si>
    <t>03.04</t>
  </si>
  <si>
    <t>Treppen</t>
  </si>
  <si>
    <t>03.04.01</t>
  </si>
  <si>
    <t>Einläufige gerade Treppen</t>
  </si>
  <si>
    <t>03.04.01.01.a</t>
  </si>
  <si>
    <t>Stahltreppe gerade: Treppe (17 Stufen)</t>
  </si>
  <si>
    <t>03.04.01.01.c</t>
  </si>
  <si>
    <t>Stahltreppe gerade: Verzinkung</t>
  </si>
  <si>
    <t>03.06</t>
  </si>
  <si>
    <t>Türen</t>
  </si>
  <si>
    <t>03.06.03</t>
  </si>
  <si>
    <t>Feuerschutzabschlüsse</t>
  </si>
  <si>
    <t>03.06.03.01.e</t>
  </si>
  <si>
    <t>Feuerschutztür Stahl: 1300x2000mm REI 60'</t>
  </si>
  <si>
    <t>03.06.03.01.f</t>
  </si>
  <si>
    <t>Feuerschutztür Stahl: 1300x2000mm REI 120'</t>
  </si>
  <si>
    <t>03.06.03.01.j*</t>
  </si>
  <si>
    <t>Feuerschutztür Stahl: 2400x2000mm REI 120'</t>
  </si>
  <si>
    <t>SUMME Schlosserarbeiten</t>
  </si>
  <si>
    <t>04</t>
  </si>
  <si>
    <t>Malerarbeiten und Trockenbauarbeiten</t>
  </si>
  <si>
    <t>04.01</t>
  </si>
  <si>
    <t>Beschichtungen auf mineralischen Untergründen und Gipskartonplatten</t>
  </si>
  <si>
    <t>04.01.03</t>
  </si>
  <si>
    <t>Beschichtungen auf mineralischen Untergründen für innen</t>
  </si>
  <si>
    <t>04.01.03.01.a</t>
  </si>
  <si>
    <t>Kalkfarbe: Grundb. + 1 Besch.</t>
  </si>
  <si>
    <t>04.01.03.05.d</t>
  </si>
  <si>
    <t>Kunststoffdisp.-Farbe: airless</t>
  </si>
  <si>
    <t>04.05</t>
  </si>
  <si>
    <t>Trockenbauarbeiten</t>
  </si>
  <si>
    <t>04.05.01</t>
  </si>
  <si>
    <t>Deckenverkleidungen</t>
  </si>
  <si>
    <t>04.05.01.02.a</t>
  </si>
  <si>
    <t>Unterdecke Gipskartonpl.: D 12,5mm</t>
  </si>
  <si>
    <t>04.05.01.22.b</t>
  </si>
  <si>
    <t>Brandschutzverkleidung für Eisenträger und Eisensteher: R 60</t>
  </si>
  <si>
    <t>04.05.04</t>
  </si>
  <si>
    <t>Oberflächenbearbeitung</t>
  </si>
  <si>
    <t>04.05.04.02.b</t>
  </si>
  <si>
    <t>Ausschnitte in Gipskartondecken Rechteckig bis 30 cm Kantenlänge</t>
  </si>
  <si>
    <t>04.05.04.05.b</t>
  </si>
  <si>
    <t>Revisionsklappen 40 x 40 cm</t>
  </si>
  <si>
    <t>04.05.04.06.a</t>
  </si>
  <si>
    <t>Revisionsklappen REI 120 40 x 40 cm</t>
  </si>
  <si>
    <t>SUMME Malerarbeiten und Trockenbauarbeiten</t>
  </si>
  <si>
    <t>05</t>
  </si>
  <si>
    <t>Keramische Fliesen- und Plattenarbeiten</t>
  </si>
  <si>
    <t>05.01</t>
  </si>
  <si>
    <t>Keramische Bodenbeläge</t>
  </si>
  <si>
    <t>05.01.02</t>
  </si>
  <si>
    <t>Keramische Bodenbeläge im Dünnbett</t>
  </si>
  <si>
    <t>05.01.02.05.a</t>
  </si>
  <si>
    <t>Bodenbel. Steinzeug frostb.: 20x20cm granit.</t>
  </si>
  <si>
    <t>05.01.02.05.c</t>
  </si>
  <si>
    <t>Bodenbel. Steinzeug frostb.: 20x20cm granit. rutschhemmed</t>
  </si>
  <si>
    <t>05.02</t>
  </si>
  <si>
    <t>Keramische Wandverkleidungen</t>
  </si>
  <si>
    <t>05.02.02</t>
  </si>
  <si>
    <t>Keramische Wandverkleidungen im Dünnbett</t>
  </si>
  <si>
    <t>05.02.02.20.a</t>
  </si>
  <si>
    <t>Wandverkleidung aus Feinsteinzeug, Stärke &lt;3,5mm: 45x45cm</t>
  </si>
  <si>
    <t>SUMME Keramische Fliesen- und Plattenarbeiten</t>
  </si>
  <si>
    <t>06</t>
  </si>
  <si>
    <t>Bodenbelag- und Parkettarbeiten</t>
  </si>
  <si>
    <t>06.01</t>
  </si>
  <si>
    <t>Vorbereiten des Untergrundes</t>
  </si>
  <si>
    <t>06.01.01</t>
  </si>
  <si>
    <t>Vorbehandeln</t>
  </si>
  <si>
    <t>06.01.01.01</t>
  </si>
  <si>
    <t>Untergr. absaugen</t>
  </si>
  <si>
    <t>06.03</t>
  </si>
  <si>
    <t>Holzfußböden</t>
  </si>
  <si>
    <t>06.03.02</t>
  </si>
  <si>
    <t>Parkettriemen</t>
  </si>
  <si>
    <t>06.03.02.01.a</t>
  </si>
  <si>
    <t>Parkettriemen N/F D21mm: Eiche</t>
  </si>
  <si>
    <t>06.06</t>
  </si>
  <si>
    <t>Fußleisten</t>
  </si>
  <si>
    <t>06.06.01</t>
  </si>
  <si>
    <t>Holz</t>
  </si>
  <si>
    <t>06.06.01.01.c</t>
  </si>
  <si>
    <t>Fußleiste 10x75(H)mm: Eiche</t>
  </si>
  <si>
    <t>06.08</t>
  </si>
  <si>
    <t>Oberflächenbehandlung</t>
  </si>
  <si>
    <t>06.08.01</t>
  </si>
  <si>
    <t>Parkettfußböden</t>
  </si>
  <si>
    <t>06.08.01.01.c</t>
  </si>
  <si>
    <t>Versiegelung: 3xPolyurethan-Siegel</t>
  </si>
  <si>
    <t>SUMME Bodenbelag- und Parkettarbeiten</t>
  </si>
  <si>
    <t>07</t>
  </si>
  <si>
    <t>Zimmermanns- und Dachdeckungsarbeiten</t>
  </si>
  <si>
    <t>07.01</t>
  </si>
  <si>
    <t>Zimmermannsarbeiten</t>
  </si>
  <si>
    <t>07.01.04</t>
  </si>
  <si>
    <t>Dämmungen</t>
  </si>
  <si>
    <t>07.01.04.03.h</t>
  </si>
  <si>
    <t>Gesteinsfaserdämmkeile: D240mm</t>
  </si>
  <si>
    <t>07.01.04.13.i*</t>
  </si>
  <si>
    <t>Zellulosefasern: D54cm</t>
  </si>
  <si>
    <t>07.01.05</t>
  </si>
  <si>
    <t>Rieselschutz, Sperrbahnen</t>
  </si>
  <si>
    <t>07.01.05.01.a</t>
  </si>
  <si>
    <t>Dampfbremse: Sd ca. 2m</t>
  </si>
  <si>
    <t>07.01.10</t>
  </si>
  <si>
    <t>Holzkonstruktionen für tragende Wandaufbauten</t>
  </si>
  <si>
    <t>07.01.10.01.a*</t>
  </si>
  <si>
    <t>Wände aus Holzständerkonstruktion: Fichte</t>
  </si>
  <si>
    <t>07.01.12</t>
  </si>
  <si>
    <t>Massivholzdecken</t>
  </si>
  <si>
    <t>07.01.12.01.a</t>
  </si>
  <si>
    <t>Brettsperrholzdecke: Stärke: 100 mm</t>
  </si>
  <si>
    <t>SUMME Zimmermanns- und Dachdeckungsarbeiten</t>
  </si>
  <si>
    <t>08</t>
  </si>
  <si>
    <t>Spenglerarbeiten</t>
  </si>
  <si>
    <t>08.02</t>
  </si>
  <si>
    <t>Feuerverzinktes beschichtetes Stahlblech</t>
  </si>
  <si>
    <t>08.02.01</t>
  </si>
  <si>
    <t>Dachdeckungen</t>
  </si>
  <si>
    <t>08.02.01.01.c</t>
  </si>
  <si>
    <t>Metalldachdeckung: verz. besch. Stahl, 800mm</t>
  </si>
  <si>
    <t>08.02.01.02.*</t>
  </si>
  <si>
    <t>Trapezblech</t>
  </si>
  <si>
    <t>08.02.04</t>
  </si>
  <si>
    <t>Einfassungen, Wandanschlüsse, Kehlen, Abdeckungen</t>
  </si>
  <si>
    <t>08.02.04.01.e</t>
  </si>
  <si>
    <t>Dachrandabschluß verz. besch. Stahl: 40cm</t>
  </si>
  <si>
    <t>08.02.04.05.a</t>
  </si>
  <si>
    <t>Fensterbankabdeck. verz. besch. Stahl: 20-33cm</t>
  </si>
  <si>
    <t>08.02.04.06</t>
  </si>
  <si>
    <t>Einfassung Dachdurchdringung aus verz. besch. Stahl:</t>
  </si>
  <si>
    <t>08.02.04.07.b</t>
  </si>
  <si>
    <t>Einfassung Metall-Dachdurchdringung aus verz. besch. Stahl: über 1m2  - 2,5m2</t>
  </si>
  <si>
    <t>SUMME Spenglerarbeiten</t>
  </si>
  <si>
    <t>09</t>
  </si>
  <si>
    <t>Tischlerarbeiten</t>
  </si>
  <si>
    <t>09.01</t>
  </si>
  <si>
    <t>Fenster</t>
  </si>
  <si>
    <t>09.01.04</t>
  </si>
  <si>
    <t>Rahmen aus Holz-Aluminium</t>
  </si>
  <si>
    <t>09.01.04.01.*</t>
  </si>
  <si>
    <t>Fenster Holz-Alu Rahmen Klimahaushaus A</t>
  </si>
  <si>
    <t>09.03</t>
  </si>
  <si>
    <t>Doppelfalztüren, Innentüren, Feuerschutztüren</t>
  </si>
  <si>
    <t>09.03.02</t>
  </si>
  <si>
    <t>Innentüren</t>
  </si>
  <si>
    <t>09.03.02.03.d</t>
  </si>
  <si>
    <t>Innentür mit Futter oder Pfostenstock und Verkl.: Lärche</t>
  </si>
  <si>
    <t>09.03.04</t>
  </si>
  <si>
    <t>Feuerschutztüren (Holztüren)</t>
  </si>
  <si>
    <t>09.03.04.01.b</t>
  </si>
  <si>
    <t>Feuerschutztür mit Pfostenstock: REI 60'</t>
  </si>
  <si>
    <t>09.03.04.01.c</t>
  </si>
  <si>
    <t>Feuerschutztür mit Pfostenstock: REI 120'</t>
  </si>
  <si>
    <t>09.04</t>
  </si>
  <si>
    <t>Sonnenschutz</t>
  </si>
  <si>
    <t>09.04.05</t>
  </si>
  <si>
    <t>Elektrisch betätigte Antriebe</t>
  </si>
  <si>
    <t>09.04.05.05.a*</t>
  </si>
  <si>
    <t>Gegenzug-Verdunkelungsrollo</t>
  </si>
  <si>
    <t>09.07</t>
  </si>
  <si>
    <t>Trennwände</t>
  </si>
  <si>
    <t>09.07.01</t>
  </si>
  <si>
    <t>Montagewände</t>
  </si>
  <si>
    <t>09.07.01.15.a*</t>
  </si>
  <si>
    <t>Montagewand: Decklage Schichtpreßstoff</t>
  </si>
  <si>
    <t>09.07.01.18.*</t>
  </si>
  <si>
    <t xml:space="preserve"> Falt-Trennwand</t>
  </si>
  <si>
    <t>09.07.01.19.*</t>
  </si>
  <si>
    <t>Summe: ZUTRITTSKONTROLLE</t>
  </si>
  <si>
    <t>SUMME KOSTEN OHNE KOSTEN FÜR SICHERHEITSMASSNAHMEN</t>
  </si>
  <si>
    <t>ELEKTROANLAGE</t>
  </si>
  <si>
    <t>THERMO - THERMOSANITÄR</t>
  </si>
  <si>
    <t>ZUSAMMENFASSUNG GRUPPEN ELEKTROANLAGE</t>
  </si>
  <si>
    <t>ZUSAMMENFASSUNG GRUPPEN THERMO-THERMOSANITÄR</t>
  </si>
  <si>
    <t>Brandschutzklappe, Breite: 500 mm, Höhe: 200 mm</t>
  </si>
  <si>
    <t>06.02.290.ah</t>
  </si>
  <si>
    <t>Brandschutzklappe, Breite: 600 mm, Höhe: 200 mm</t>
  </si>
  <si>
    <t>06.02.290.bp</t>
  </si>
  <si>
    <t>06.02.290.bq</t>
  </si>
  <si>
    <t>Brandschutzklappe, Breite: 700 mm, Höhe: 300 mm</t>
  </si>
  <si>
    <t>06.02.290.bs</t>
  </si>
  <si>
    <t>Schalldämmende, bewegliche,  Falt-Trennwandanlage</t>
  </si>
  <si>
    <t>SUMME Tischlerarbeiten</t>
  </si>
  <si>
    <t>10</t>
  </si>
  <si>
    <t>Naturwerksteinarbeiten, Betonwerksteinarbeiten</t>
  </si>
  <si>
    <t>10.02</t>
  </si>
  <si>
    <t>Bodenbeläge im Freien</t>
  </si>
  <si>
    <t>10.02.01</t>
  </si>
  <si>
    <t>10.02.01.01.c*</t>
  </si>
  <si>
    <t>Bodenbelag: Brixner Granit in Drainbeton</t>
  </si>
  <si>
    <t>SUMME Naturwerksteinarbeiten, Betonwerksteinarbeiten</t>
  </si>
  <si>
    <t>77</t>
  </si>
  <si>
    <t>VORGEFERTIGTE SCHÄCHTE</t>
  </si>
  <si>
    <t>77.12</t>
  </si>
  <si>
    <t>SCHÄCHTE AUS STAHLBETON, KREISRUND.</t>
  </si>
  <si>
    <t>77.12.01</t>
  </si>
  <si>
    <t>SCHÄCHTE FÜR NICHT AGGRESSIVES MILIEU</t>
  </si>
  <si>
    <t>77.12.01.11.b</t>
  </si>
  <si>
    <t>Schacht, wasserdicht 0,50 bar DN 1000 mm</t>
  </si>
  <si>
    <t>77.12.02</t>
  </si>
  <si>
    <t>SCHÄCHTE FÜR HOCHAGGRESSIVES MILIEU (ABWASSER)</t>
  </si>
  <si>
    <t>77.12.02.11.b</t>
  </si>
  <si>
    <t>77.50</t>
  </si>
  <si>
    <t>SCHACHTGERINNE UND SCHACHTFUTTER</t>
  </si>
  <si>
    <t>77.50.01</t>
  </si>
  <si>
    <t>VOLLSTÄNDIG VORGEFERTIGTE SCHACHTGERINNE</t>
  </si>
  <si>
    <t>77.50.01.01.b</t>
  </si>
  <si>
    <t>Schachtgerinne in Schächten DN 1000 DN 200</t>
  </si>
  <si>
    <t>Nr</t>
  </si>
  <si>
    <t>SUMME VORGEFERTIGTE SCHÄCHTE</t>
  </si>
  <si>
    <t>78</t>
  </si>
  <si>
    <t>SCHACHTABDECKUNGEN, EINLÄUFE, ROSTE, RIGOLEN, SCHACHTZUBEHÖR</t>
  </si>
  <si>
    <t>78.01</t>
  </si>
  <si>
    <t>SCHACHTABDECKUNGEN AUS GUSSEISEN</t>
  </si>
  <si>
    <t>78.01.01</t>
  </si>
  <si>
    <t>SCHACHTABDECKUNGEN, VOLLSTÄNDIG AUS GUSSEISEN</t>
  </si>
  <si>
    <t>78.01.01.01.b</t>
  </si>
  <si>
    <t>Kreisförmige Schachtabdeckung Prüflast 250 kN  Gewicht 140/150 kg</t>
  </si>
  <si>
    <t>78.01.90</t>
  </si>
  <si>
    <t>SCHACHTABDECKUNGSZUBEHÖR</t>
  </si>
  <si>
    <t>78.01.90.01.a</t>
  </si>
  <si>
    <t>Laubfangteller ø 60 cm, leichte Ausführung (ca. 6,0 kg)</t>
  </si>
  <si>
    <t>SUMME SCHACHTABDECKUNGEN, EINLÄUFE, ROSTE, RIGOLEN, SCHACHTZUBEHÖR</t>
  </si>
  <si>
    <t xml:space="preserve">
Neubau Gemeindezentrum Feldthurns
</t>
  </si>
  <si>
    <t>Betrag der Arbeiten NACH AUFMASS</t>
  </si>
  <si>
    <t>Kosten für Sicherheitsmaßnahmen</t>
  </si>
  <si>
    <t>GESAMTBETRAG DER ARBEITEN EINSCHLIESSLICH DER KOSTEN FÜR SICHERHEITSMASSNAHMEN</t>
  </si>
  <si>
    <t>ZUSAMMENFASSUNG</t>
  </si>
  <si>
    <t>01</t>
  </si>
  <si>
    <t>HEIZUNGSANLAGE</t>
  </si>
  <si>
    <t>01.01</t>
  </si>
  <si>
    <t>Übergabestation und Zubehöre</t>
  </si>
  <si>
    <t>01.01.10</t>
  </si>
  <si>
    <t>Anschluss der vom Fernheizwerkbetreiber gelieferten Übergabestation</t>
  </si>
  <si>
    <t>Pauschal</t>
  </si>
  <si>
    <t>01.01.300</t>
  </si>
  <si>
    <t>Membranausdehnungsgefäß mit Kollaudierung:</t>
  </si>
  <si>
    <t>01.01.300.d</t>
  </si>
  <si>
    <t>105 l</t>
  </si>
  <si>
    <t>01.01.330</t>
  </si>
  <si>
    <t>Heizungskollektor:</t>
  </si>
  <si>
    <t>01.01.330.f</t>
  </si>
  <si>
    <t>øe/øi 219/207 mm</t>
  </si>
  <si>
    <t>01.01.340</t>
  </si>
  <si>
    <t>Wärmeschutzisolierung des Vor- und Rücklaufverteilers</t>
  </si>
  <si>
    <t>01.01.340.g</t>
  </si>
  <si>
    <t>Wärmeschutzisolierung des Vor- und Rücklaufverteilers, Größe: DN 200</t>
  </si>
  <si>
    <t>01.01.380</t>
  </si>
  <si>
    <t>Umwälzpumpe</t>
  </si>
  <si>
    <t>01.01.380.ba</t>
  </si>
  <si>
    <t>Umwälzpumpe, Kreislauf: LG FOYER</t>
  </si>
  <si>
    <t>01.01.380.bb</t>
  </si>
  <si>
    <t>Umwälzpumpe, Kreislauf: LG KÜCHE</t>
  </si>
  <si>
    <t>01.01.380.bc</t>
  </si>
  <si>
    <t>Umwälzpumpe, Kreislauf: BOILERLADUNG</t>
  </si>
  <si>
    <t>01.01.380.f</t>
  </si>
  <si>
    <t>Umwälzpumpe, Kreislauf: LG SAAL</t>
  </si>
  <si>
    <t>01.01.380.m</t>
  </si>
  <si>
    <t>Umwälzpumpe, Kreislauf: FUSSBODENHEIZUNG</t>
  </si>
  <si>
    <t>01.01.400</t>
  </si>
  <si>
    <t>Dokumentenkasten</t>
  </si>
  <si>
    <t/>
  </si>
  <si>
    <t>SUMME Übergabestation und Zubehöre</t>
  </si>
  <si>
    <t>01.02</t>
  </si>
  <si>
    <t>Armaturen und Zubehöre</t>
  </si>
  <si>
    <t>01.02.20</t>
  </si>
  <si>
    <t>Kugelhahn - Vollstromventil:</t>
  </si>
  <si>
    <t>01.02.20.c</t>
  </si>
  <si>
    <t>DN 20 - 3/4"</t>
  </si>
  <si>
    <t>01.02.20.d</t>
  </si>
  <si>
    <t>DN 25 - 1"</t>
  </si>
  <si>
    <t>01.02.20.e</t>
  </si>
  <si>
    <t>DN 32 - 5/4"</t>
  </si>
  <si>
    <t>01.02.20.f</t>
  </si>
  <si>
    <t>DN 40 - 6/4"</t>
  </si>
  <si>
    <t>01.02.20.g</t>
  </si>
  <si>
    <t>DN 50 - 2"</t>
  </si>
  <si>
    <t>01.02.20.h</t>
  </si>
  <si>
    <t>DN 65 - 2 1/2"</t>
  </si>
  <si>
    <t>01.02.50</t>
  </si>
  <si>
    <t>Klappenrückschlagventil:</t>
  </si>
  <si>
    <t>01.02.50.e</t>
  </si>
  <si>
    <t>01.02.50.f</t>
  </si>
  <si>
    <t>01.02.50.g</t>
  </si>
  <si>
    <t>01.02.100</t>
  </si>
  <si>
    <t>Zyklonfilter</t>
  </si>
  <si>
    <t>01.02.140</t>
  </si>
  <si>
    <t>Luftabscheider mit Flanschanschlüsse:</t>
  </si>
  <si>
    <t>01.02.140.b</t>
  </si>
  <si>
    <t>01.02.180</t>
  </si>
  <si>
    <t>Rücklauftemperaturbegrenzer</t>
  </si>
  <si>
    <t>01.02.180.c</t>
  </si>
  <si>
    <t>Rücklauftemperaturbegrenzer, Größe: 1"</t>
  </si>
  <si>
    <t>01.02.280</t>
  </si>
  <si>
    <t>Abgleichventil</t>
  </si>
  <si>
    <t>01.02.280.h</t>
  </si>
  <si>
    <t>Abgleichventil, Durchfluss: 50 ÷ 200 l/min, Größe: 2"</t>
  </si>
  <si>
    <t>01.02.300</t>
  </si>
  <si>
    <t>Automatischer Schnellentlüfter:</t>
  </si>
  <si>
    <t>01.02.300.a</t>
  </si>
  <si>
    <t>DN 10 - 3/8"</t>
  </si>
  <si>
    <t>01.02.330</t>
  </si>
  <si>
    <t>Füll- und Entleerungshahn: 1/2"</t>
  </si>
  <si>
    <t>01.02.330.b</t>
  </si>
  <si>
    <t>1/2"</t>
  </si>
  <si>
    <t>01.02.340</t>
  </si>
  <si>
    <t>Bimetallthermometer:</t>
  </si>
  <si>
    <t>01.02.340.a</t>
  </si>
  <si>
    <t>01.02.350</t>
  </si>
  <si>
    <t>Bezeichnungsschild</t>
  </si>
  <si>
    <t>SUMME Armaturen und Zubehöre</t>
  </si>
  <si>
    <t>01.03</t>
  </si>
  <si>
    <t>Flächenheizung und Zubehöre</t>
  </si>
  <si>
    <t>01.03.10</t>
  </si>
  <si>
    <t>Fußbodenheizungssystem</t>
  </si>
  <si>
    <t>m²</t>
  </si>
  <si>
    <t>01.03.10.b</t>
  </si>
  <si>
    <t>Fußbodenheizungssystem, Rohrabstand: 10 cm</t>
  </si>
  <si>
    <t>01.03.10.c</t>
  </si>
  <si>
    <t>Fußbodenheizungssystem, Rohrabstand: 15 cm</t>
  </si>
  <si>
    <t>01.03.10.d</t>
  </si>
  <si>
    <t>Fußbodenheizungssystem, Rohrabstand: 20 cm</t>
  </si>
  <si>
    <t>01.03.10.f</t>
  </si>
  <si>
    <t>Fußbodenheizungssystem, Rohrabstand: 30 cm</t>
  </si>
  <si>
    <t>01.03.60</t>
  </si>
  <si>
    <t>Wärmeisolierung aus Polyäthylen D 9:</t>
  </si>
  <si>
    <t>01.03.60.b</t>
  </si>
  <si>
    <t>ø 1/2"</t>
  </si>
  <si>
    <t>01.03.90</t>
  </si>
  <si>
    <t>Fertigverteiler</t>
  </si>
  <si>
    <t>01.03.90.d</t>
  </si>
  <si>
    <t>Fertigverteiler, Anschlüsse: 5</t>
  </si>
  <si>
    <t>01.03.90.e</t>
  </si>
  <si>
    <t>Fertigverteiler, Anschlüsse: 6</t>
  </si>
  <si>
    <t>01.03.90.f</t>
  </si>
  <si>
    <t>Fertigverteiler, Anschlüsse: 7</t>
  </si>
  <si>
    <t>01.03.90.g</t>
  </si>
  <si>
    <t>Fertigverteiler, Anschlüsse: 8</t>
  </si>
  <si>
    <t>01.03.90.h</t>
  </si>
  <si>
    <t>Fertigverteiler, Anschlüsse: 9</t>
  </si>
  <si>
    <t>01.03.90.j</t>
  </si>
  <si>
    <t>Fertigverteiler, Anschlüsse: 11</t>
  </si>
  <si>
    <t>01.03.140</t>
  </si>
  <si>
    <t>Thermoantrieb</t>
  </si>
  <si>
    <t>01.03.200</t>
  </si>
  <si>
    <t>Wärmedämmplatte</t>
  </si>
  <si>
    <t>SUMME Flächenheizung und Zubehöre</t>
  </si>
  <si>
    <t>01.04</t>
  </si>
  <si>
    <t>Rohrleitungen und Zubehöre</t>
  </si>
  <si>
    <t>01.04.70</t>
  </si>
  <si>
    <t>Stahlrohr</t>
  </si>
  <si>
    <t>01.04.70.c</t>
  </si>
  <si>
    <t>Stahlrohr, Größe: 22 x 1,5</t>
  </si>
  <si>
    <t>01.04.70.d</t>
  </si>
  <si>
    <t>Stahlrohr, Größe: 28 x 1,5</t>
  </si>
  <si>
    <t>01.04.70.e</t>
  </si>
  <si>
    <t>Stahlrohr, Größe: 35 x 1,5</t>
  </si>
  <si>
    <t>01.04.70.f</t>
  </si>
  <si>
    <t>Stahlrohr, Größe: 42 x 1,5</t>
  </si>
  <si>
    <t>01.04.70.g</t>
  </si>
  <si>
    <t>Stahlrohr, Größe: 54 x 1,5</t>
  </si>
  <si>
    <t>01.04.70.h</t>
  </si>
  <si>
    <t>Stahlrohr, Größe: 64 x 2,0</t>
  </si>
  <si>
    <t>01.04.200</t>
  </si>
  <si>
    <t>Wärmeisolierung aus Polyurethan D 30:</t>
  </si>
  <si>
    <t>01.04.200.b</t>
  </si>
  <si>
    <t>ø 3/4"</t>
  </si>
  <si>
    <t>01.04.200.c</t>
  </si>
  <si>
    <t>ø 1"</t>
  </si>
  <si>
    <t>01.04.200.d</t>
  </si>
  <si>
    <t>ø 5/4"</t>
  </si>
  <si>
    <t>01.04.210</t>
  </si>
  <si>
    <t>Wärmeisolierung aus Polyurethan D 40:</t>
  </si>
  <si>
    <t>01.04.210.a</t>
  </si>
  <si>
    <t>ø 6/4"</t>
  </si>
  <si>
    <t>01.04.210.b</t>
  </si>
  <si>
    <t>ø 2"</t>
  </si>
  <si>
    <t>01.04.210.c</t>
  </si>
  <si>
    <t>ø 2 1/2"</t>
  </si>
  <si>
    <t>01.04.240</t>
  </si>
  <si>
    <t>01.04.240.c</t>
  </si>
  <si>
    <t>01.04.240.d</t>
  </si>
  <si>
    <t>01.04.240.e</t>
  </si>
  <si>
    <t>01.04.245</t>
  </si>
  <si>
    <t>Wärmeisolierung aus Polyäthylen D 13:</t>
  </si>
  <si>
    <t>01.04.245.e</t>
  </si>
  <si>
    <t>SUMME Rohrleitungen und Zubehöre</t>
  </si>
  <si>
    <t>SUMME HEIZUNGSANLAGE</t>
  </si>
  <si>
    <t>SANITÄRE ANLAGE</t>
  </si>
  <si>
    <t>02.01</t>
  </si>
  <si>
    <t>Brauchwasserzentrale und Zubehöre</t>
  </si>
  <si>
    <t>02.01.80</t>
  </si>
  <si>
    <t>Warmwasserladesystem mit Edelstahl-Pufferspeicher</t>
  </si>
  <si>
    <t>02.01.200</t>
  </si>
  <si>
    <t>Hocheffizienz-Pumpe</t>
  </si>
  <si>
    <t>02.01.240</t>
  </si>
  <si>
    <t>Druckausdehnungsgefäß für Trinkwasserspeicher</t>
  </si>
  <si>
    <t>02.01.240.d</t>
  </si>
  <si>
    <t>Druckausdehnungsgefäß für Trinkwasserspeicher, Inhalt: 25 l</t>
  </si>
  <si>
    <t>02.01.250</t>
  </si>
  <si>
    <t>Membran-Sicherheitsventil</t>
  </si>
  <si>
    <t>02.01.250.a</t>
  </si>
  <si>
    <t>Membran-Sicherheitsventil, Größe: 1/2" x 3/4", Druck: 6,0 bar</t>
  </si>
  <si>
    <t>02.01.430</t>
  </si>
  <si>
    <t>Tragbare Enthärterflasche</t>
  </si>
  <si>
    <t>02.01.450</t>
  </si>
  <si>
    <t>Kanister mit Heizungsschutzmittel</t>
  </si>
  <si>
    <t>02.01.450.c</t>
  </si>
  <si>
    <t>Kanister mit Heizungsschutzmittel, Inhalt: 5 kg</t>
  </si>
  <si>
    <t>02.01.460</t>
  </si>
  <si>
    <t>Dosierstation</t>
  </si>
  <si>
    <t>SUMME Brauchwasserzentrale und Zubehöre</t>
  </si>
  <si>
    <t>02.02</t>
  </si>
  <si>
    <t>02.02.35</t>
  </si>
  <si>
    <t>Schrägsitzventil mit Muffen:</t>
  </si>
  <si>
    <t>02.02.35.a</t>
  </si>
  <si>
    <t>DN 15 - 1/2"</t>
  </si>
  <si>
    <t>02.02.35.b</t>
  </si>
  <si>
    <t>02.02.35.c</t>
  </si>
  <si>
    <t>02.02.35.d</t>
  </si>
  <si>
    <t>02.02.35.f</t>
  </si>
  <si>
    <t>02.02.35.h</t>
  </si>
  <si>
    <t>DN 80 - 3"</t>
  </si>
  <si>
    <t>02.02.38</t>
  </si>
  <si>
    <t>02.02.38.c</t>
  </si>
  <si>
    <t>02.02.38.g</t>
  </si>
  <si>
    <t>02.02.40</t>
  </si>
  <si>
    <t>Zirkulationsregelventil</t>
  </si>
  <si>
    <t>02.02.40.a</t>
  </si>
  <si>
    <t>Zirkulationsregelventil, Größe: 1/2"</t>
  </si>
  <si>
    <t>02.02.40.b</t>
  </si>
  <si>
    <t>Zirkulationsregelventil, Größe: 3/4"</t>
  </si>
  <si>
    <t>02.02.50</t>
  </si>
  <si>
    <t>Automatische Füllgarnitur:</t>
  </si>
  <si>
    <t>02.02.50.a</t>
  </si>
  <si>
    <t>02.02.70</t>
  </si>
  <si>
    <t>Rohrnetztrenner mit Muffen:</t>
  </si>
  <si>
    <t>02.02.70.a</t>
  </si>
  <si>
    <t>02.02.70.f</t>
  </si>
  <si>
    <t>02.02.90</t>
  </si>
  <si>
    <t>Brauchwasserrückspülfilter mit Muffen:</t>
  </si>
  <si>
    <t>02.02.90.d</t>
  </si>
  <si>
    <t>DN 50 - 2" - 17 m3/h</t>
  </si>
  <si>
    <t>02.02.110</t>
  </si>
  <si>
    <t>CIG-Kodex: 4881516270</t>
  </si>
  <si>
    <t>08.03.90</t>
  </si>
  <si>
    <t>02.02.160</t>
  </si>
  <si>
    <t>Kaltwasserzähler für kleine Mengen:</t>
  </si>
  <si>
    <t>02.02.160.b</t>
  </si>
  <si>
    <t>DN 15 - 1/2" - 1 m3/h</t>
  </si>
  <si>
    <t>02.02.190</t>
  </si>
  <si>
    <t>Anschluss des Kaltwasserhauptzählers</t>
  </si>
  <si>
    <t>02.02.330</t>
  </si>
  <si>
    <t>02.02.330.b</t>
  </si>
  <si>
    <t>02.02.340</t>
  </si>
  <si>
    <t>02.02.340.a</t>
  </si>
  <si>
    <t>02.02.345</t>
  </si>
  <si>
    <t>Manometer</t>
  </si>
  <si>
    <t>02.02.345.c</t>
  </si>
  <si>
    <t>Manometer, Messbereich: 0 ÷ 16 bar</t>
  </si>
  <si>
    <t>02.02.350</t>
  </si>
  <si>
    <t>02.03</t>
  </si>
  <si>
    <t>Einrichtungsgegenstände</t>
  </si>
  <si>
    <t>02.03.10</t>
  </si>
  <si>
    <t>Sichtteile für Klosettanlage</t>
  </si>
  <si>
    <t>02.03.20</t>
  </si>
  <si>
    <t>Sichtteile für Klosettanlage für Behinderte</t>
  </si>
  <si>
    <t>02.03.50</t>
  </si>
  <si>
    <t>Unterputzteile für Klosettanlage</t>
  </si>
  <si>
    <t>02.03.100</t>
  </si>
  <si>
    <t>Möbel-Waschtisch</t>
  </si>
  <si>
    <t>02.03.100.a</t>
  </si>
  <si>
    <t>Möbel-Waschtisch, Größe: 60 x 47 cm</t>
  </si>
  <si>
    <t>02.03.120</t>
  </si>
  <si>
    <t>Waschtisch für Behinderte</t>
  </si>
  <si>
    <t>02.03.120.b</t>
  </si>
  <si>
    <t>Waschtisch für Behinderte, Größe: 70 x 56 cm</t>
  </si>
  <si>
    <t>02.03.210</t>
  </si>
  <si>
    <t>Mehrzweckbecken</t>
  </si>
  <si>
    <t>02.03.210.a</t>
  </si>
  <si>
    <t>Mehrzweckbecken, Größe: 55 x 45 x 23 cm</t>
  </si>
  <si>
    <t>02.03.220</t>
  </si>
  <si>
    <t>Waschtischausstattung</t>
  </si>
  <si>
    <t>02.03.240</t>
  </si>
  <si>
    <t>Waschtischausstattung für Behinderte</t>
  </si>
  <si>
    <t>02.03.320</t>
  </si>
  <si>
    <t>Mehrzweckbeckenausstattung mit Einhand-Spültischmischer</t>
  </si>
  <si>
    <t>02.03.390</t>
  </si>
  <si>
    <t>Urinalschale</t>
  </si>
  <si>
    <t>02.03.410</t>
  </si>
  <si>
    <t>Unterputzteile für Urinalanlage</t>
  </si>
  <si>
    <t>02.03.420</t>
  </si>
  <si>
    <t>Urinalausstattung mit Infrarot-Annäherungselektronik für Spülung</t>
  </si>
  <si>
    <t>02.03.470</t>
  </si>
  <si>
    <t>Wandausgussbecken</t>
  </si>
  <si>
    <t>02.03.490</t>
  </si>
  <si>
    <t>Wandausgussbeckenausstattung mit Einhand-Spültischmischer und Unterputz-Spülkasten</t>
  </si>
  <si>
    <t>02.03.810</t>
  </si>
  <si>
    <t>Anschlüsse in Küche, Foyer und Außenbereich mit Kaltwasser</t>
  </si>
  <si>
    <t>02.03.820</t>
  </si>
  <si>
    <t>Anschlüsse in Küche, Foyer und Außenbereich mit Warmwasser</t>
  </si>
  <si>
    <t>02.03.830</t>
  </si>
  <si>
    <t>Anschlüsse in Küche, Foyer und Außenbereich mit Abfluss</t>
  </si>
  <si>
    <t>02.03.950</t>
  </si>
  <si>
    <t>Kellerablauf</t>
  </si>
  <si>
    <t>02.03.960</t>
  </si>
  <si>
    <t>Ablaufrinne</t>
  </si>
  <si>
    <t>02.03.960.d</t>
  </si>
  <si>
    <t>Ablaufrinne, Länge: 115 cm</t>
  </si>
  <si>
    <t>SUMME Einrichtungsgegenstände</t>
  </si>
  <si>
    <t>Einrichtungszubehöre</t>
  </si>
  <si>
    <t>02.04.260</t>
  </si>
  <si>
    <t>Toilettenpapierspender für Großrollen</t>
  </si>
  <si>
    <t>02.04.270</t>
  </si>
  <si>
    <t>Toilettenpapiergroßrollen</t>
  </si>
  <si>
    <t>02.04.280</t>
  </si>
  <si>
    <t>Seifencremespender:</t>
  </si>
  <si>
    <t>02.04.280.a</t>
  </si>
  <si>
    <t>Inhalt 500 ml</t>
  </si>
  <si>
    <t>02.04.320</t>
  </si>
  <si>
    <t>Papierhandtuchspender:</t>
  </si>
  <si>
    <t>02.04.320.a</t>
  </si>
  <si>
    <t>Papiertücher</t>
  </si>
  <si>
    <t>02.04.340</t>
  </si>
  <si>
    <t>Papierkorb:</t>
  </si>
  <si>
    <t>02.04.430</t>
  </si>
  <si>
    <t>WC - Reinigungsbürste</t>
  </si>
  <si>
    <t>02.04.440</t>
  </si>
  <si>
    <t>Papierrollenhalter</t>
  </si>
  <si>
    <t>02.04.470</t>
  </si>
  <si>
    <t>Seifenhalter</t>
  </si>
  <si>
    <t>02.04.525</t>
  </si>
  <si>
    <t>Urinaltrennwand</t>
  </si>
  <si>
    <t>02.04.590</t>
  </si>
  <si>
    <t>Doppelhaken</t>
  </si>
  <si>
    <t>02.04.660</t>
  </si>
  <si>
    <t>Stützstange</t>
  </si>
  <si>
    <t>02.04.660.b</t>
  </si>
  <si>
    <t>Stützstange, Länge: 90 cm</t>
  </si>
  <si>
    <t>02.04.660.c</t>
  </si>
  <si>
    <t>Stützstange, Länge: 110 cm</t>
  </si>
  <si>
    <t>02.04.680</t>
  </si>
  <si>
    <t>Stütz-Klappgriff für Wandaufbau</t>
  </si>
  <si>
    <t>02.04.710</t>
  </si>
  <si>
    <t>Winkelgriff</t>
  </si>
  <si>
    <t>02.04.730</t>
  </si>
  <si>
    <t>Kippspiegel, Größe: 70 x 54 cm</t>
  </si>
  <si>
    <t>Stück</t>
  </si>
  <si>
    <t>SUMME Einrichtungszubehöre</t>
  </si>
  <si>
    <t>02.05.10</t>
  </si>
  <si>
    <t>Vorisolierte Fernwärmeleitung</t>
  </si>
  <si>
    <t>02.05.10.a</t>
  </si>
  <si>
    <t>Vorisolierte Fernwärmeleitung, Größe: DN 16</t>
  </si>
  <si>
    <t>02.05.10.b</t>
  </si>
  <si>
    <t>Vorisolierte Fernwärmeleitung, Größe: DN 20</t>
  </si>
  <si>
    <t>02.05.40</t>
  </si>
  <si>
    <t>Hartpolyäthylenrohr</t>
  </si>
  <si>
    <t>02.05.40.b</t>
  </si>
  <si>
    <t>Hartpolyäthylenrohr, Größe: 25 x 2,3</t>
  </si>
  <si>
    <t>02.05.40.f</t>
  </si>
  <si>
    <t>Hartpolyäthylenrohr, Größe: 63 x 5,8</t>
  </si>
  <si>
    <t>02.05.40.i</t>
  </si>
  <si>
    <t>Hartpolyäthylenrohr, Größe: 110 x 10,0</t>
  </si>
  <si>
    <t>02.05.40.k</t>
  </si>
  <si>
    <t>Hartpolyäthylenrohr, Größe: 140 x 12,7</t>
  </si>
  <si>
    <t>02.05.60</t>
  </si>
  <si>
    <t>Pressverbinder-Edelstahlrohrleitungen :</t>
  </si>
  <si>
    <t>02.05.60.b</t>
  </si>
  <si>
    <t>DN 15 - ø 18x1,0</t>
  </si>
  <si>
    <t>02.05.60.c</t>
  </si>
  <si>
    <t>DN 20 - ø 22x1,2</t>
  </si>
  <si>
    <t>02.05.60.d</t>
  </si>
  <si>
    <t>DN 25 - ø 28x1,2</t>
  </si>
  <si>
    <t>02.05.60.e</t>
  </si>
  <si>
    <t>DN 32 - ø 35x1,5</t>
  </si>
  <si>
    <t>02.05.60.g</t>
  </si>
  <si>
    <t>DN 50 - ø 54x1,5</t>
  </si>
  <si>
    <t>02.05.110</t>
  </si>
  <si>
    <t>Verzinktes, nahtloses Gewindestahlrohr:</t>
  </si>
  <si>
    <t>02.05.110.i</t>
  </si>
  <si>
    <t>02.05.200</t>
  </si>
  <si>
    <t>Wärmeisolierung aus Polyurethan, Stärke 30 mm:</t>
  </si>
  <si>
    <t>02.05.200.a</t>
  </si>
  <si>
    <t>Rohr DN 15 - 1/2"</t>
  </si>
  <si>
    <t>02.05.200.b</t>
  </si>
  <si>
    <t>Rohr DN 20 - 3/4"</t>
  </si>
  <si>
    <t>02.05.200.c</t>
  </si>
  <si>
    <t>Rohr DN 25 - 1"</t>
  </si>
  <si>
    <t>02.05.200.d</t>
  </si>
  <si>
    <t>Rohr DN 32 - 5/4"</t>
  </si>
  <si>
    <t>02.05.205</t>
  </si>
  <si>
    <t>Wärmeisolierung aus Polyurethan, Stärke 40 mm:</t>
  </si>
  <si>
    <t>02.05.205.b</t>
  </si>
  <si>
    <t>Rohr DN 50 - 2"</t>
  </si>
  <si>
    <t>02.05.205.d</t>
  </si>
  <si>
    <t>Rohr DN 80 - 3"</t>
  </si>
  <si>
    <t>02.05.220</t>
  </si>
  <si>
    <t>Isolierung der im Bodenkanal verlegten Rohrleitungen</t>
  </si>
  <si>
    <t>02.05.220.g</t>
  </si>
  <si>
    <t>Isolierung der im Bodenkanal verlegten Rohrleitungen, Größe: 2"</t>
  </si>
  <si>
    <t>02.05.220.j</t>
  </si>
  <si>
    <t>Isolierung der im Bodenkanal verlegten Rohrleitungen, Größe: 3"</t>
  </si>
  <si>
    <t>02.05.220.o</t>
  </si>
  <si>
    <t>Isolierung der im Bodenkanal verlegten Rohrleitungen, Größe: 5"</t>
  </si>
  <si>
    <t>02.05.240</t>
  </si>
  <si>
    <t>Wärmeisolierung aus Polyäthylen, Stärke 6 mm:</t>
  </si>
  <si>
    <t>02.05.240.b</t>
  </si>
  <si>
    <t>02.05.240.c</t>
  </si>
  <si>
    <t>02.05.245</t>
  </si>
  <si>
    <t>Wärmeisolierung aus Polyäthylen, Stärke 9 mm:</t>
  </si>
  <si>
    <t>02.05.245.d</t>
  </si>
  <si>
    <t>02.05.245.e</t>
  </si>
  <si>
    <t>02.05.245.g</t>
  </si>
  <si>
    <t>02.06</t>
  </si>
  <si>
    <t>Ablauf- und Entlüftungsleitungen und Zubehöre</t>
  </si>
  <si>
    <t>02.06.30</t>
  </si>
  <si>
    <t>Kanalrohr aus Polypropylen</t>
  </si>
  <si>
    <t>02.06.30.a</t>
  </si>
  <si>
    <t>Kanalrohr aus Polypropylen, Größe: DN 110</t>
  </si>
  <si>
    <t>02.06.30.b</t>
  </si>
  <si>
    <t>Kanalrohr aus Polypropylen, Größe: DN 125</t>
  </si>
  <si>
    <t>02.06.40</t>
  </si>
  <si>
    <t>Abflussrohr aus Guss</t>
  </si>
  <si>
    <t>02.06.40.c</t>
  </si>
  <si>
    <t>Abflussrohr aus Guss, Größe: DN 100</t>
  </si>
  <si>
    <t>02.06.45</t>
  </si>
  <si>
    <t>Revisionstür</t>
  </si>
  <si>
    <t>02.06.45.a</t>
  </si>
  <si>
    <t>Revisionstür, Größe: 150 x 150 mm</t>
  </si>
  <si>
    <t>02.06.80</t>
  </si>
  <si>
    <t>Abflussrohr aus dreischichtigem Kopolymer-Polypropilen</t>
  </si>
  <si>
    <t>02.06.80.c</t>
  </si>
  <si>
    <t>Abflussrohr aus dreischichtigem Kopolymer-Polypropilen, Größe: DN 50</t>
  </si>
  <si>
    <t>02.06.80.d</t>
  </si>
  <si>
    <t>Abflussrohr aus dreischichtigem Kopolymer-Polypropilen, Größe: DN 70</t>
  </si>
  <si>
    <t>02.06.80.e</t>
  </si>
  <si>
    <t>Abflussrohr aus dreischichtigem Kopolymer-Polypropilen, Größe: DN 90</t>
  </si>
  <si>
    <t>02.06.100</t>
  </si>
  <si>
    <t>HT-Rohr</t>
  </si>
  <si>
    <t>02.06.100.d</t>
  </si>
  <si>
    <t>HT-Rohr, Größe: DN 90</t>
  </si>
  <si>
    <t>SUMME Ablauf- und Entlüftungsleitungen und Zubehöre</t>
  </si>
  <si>
    <t>SUMME SANITÄRE ANLAGE</t>
  </si>
  <si>
    <t>FEUERLÖSCHANLAGE</t>
  </si>
  <si>
    <t>Feuerlöscheinrichtungen und Zubehöre</t>
  </si>
  <si>
    <t>03.01.50</t>
  </si>
  <si>
    <t>Hydranten-Feuerlöschkasten für Unterputz-Wandmontage, interne Verwendung, mit Abteilung für Feuerlöscher zu 6 kg</t>
  </si>
  <si>
    <t>03.01.70</t>
  </si>
  <si>
    <t>Haspel-Feuerlöschkasten für Unterputz bzw. Aufputz-Wandmontage, mit Abteilung für Feuerlöscher zu 6 kg</t>
  </si>
  <si>
    <t>03.01.80</t>
  </si>
  <si>
    <t>Tragbarer Pulver-Feuerlöscher</t>
  </si>
  <si>
    <t>03.01.80.b</t>
  </si>
  <si>
    <t>Tragbarer Pulver-Feuerlöscher, Löschkapazität: 55 A - 233 BC, Inhalt: 6 kg</t>
  </si>
  <si>
    <t>03.01.80.f</t>
  </si>
  <si>
    <t>Tragbarer CO2-Feuerlöscher, Löschkapazität: 113 B, Inhalt: 5 kg</t>
  </si>
  <si>
    <t>03.01.90</t>
  </si>
  <si>
    <t>Kasten für Feuerlöscher</t>
  </si>
  <si>
    <t>03.01.90.a</t>
  </si>
  <si>
    <t>Kasten für Feuerlöscher, Größe: 310 x 645 x 215 mm</t>
  </si>
  <si>
    <t>03.01.90.c</t>
  </si>
  <si>
    <t>Kasten für Feuerlöscher, Größe: 330 x 830 x 170 mm</t>
  </si>
  <si>
    <t>03.01.100</t>
  </si>
  <si>
    <t>Feuerlöschdecke</t>
  </si>
  <si>
    <t>03.01.120</t>
  </si>
  <si>
    <t>Motorpumpenanschluss</t>
  </si>
  <si>
    <t>03.01.120.b</t>
  </si>
  <si>
    <t>Motorpumpenanschluss, STORZ B x 2"1/2</t>
  </si>
  <si>
    <t>03.01.130</t>
  </si>
  <si>
    <t>Wandeinbaukasten</t>
  </si>
  <si>
    <t>03.01.130.b</t>
  </si>
  <si>
    <t>Wandeinbaukasten, Größe: 800 x 600 x 300 mm</t>
  </si>
  <si>
    <t>03.01.150</t>
  </si>
  <si>
    <t>Sicherheitsbeschilderung</t>
  </si>
  <si>
    <t>SUMME Feuerlöscheinrichtungen und Zubehöre</t>
  </si>
  <si>
    <t>03.02.10</t>
  </si>
  <si>
    <t>Keilschieber</t>
  </si>
  <si>
    <t>03.02.10.b</t>
  </si>
  <si>
    <t>Keilschieber, Größe: DN 65</t>
  </si>
  <si>
    <t>03.02.10.c</t>
  </si>
  <si>
    <t>Keilschieber, Größe: DN 80</t>
  </si>
  <si>
    <t>03.02.20</t>
  </si>
  <si>
    <t>03.02.20.h</t>
  </si>
  <si>
    <t>03.02.38</t>
  </si>
  <si>
    <t>03.02.38.h</t>
  </si>
  <si>
    <t>03.02.70</t>
  </si>
  <si>
    <t>Rohrnetztrenner mit Flanschen:</t>
  </si>
  <si>
    <t>03.02.70.c</t>
  </si>
  <si>
    <t>03.02.90</t>
  </si>
  <si>
    <t>Schmutzfänger mit Flanschen:</t>
  </si>
  <si>
    <t>03.02.90.e</t>
  </si>
  <si>
    <t>03.02.330</t>
  </si>
  <si>
    <t>03.02.330.b</t>
  </si>
  <si>
    <t>03.02.345</t>
  </si>
  <si>
    <t>03.02.345.c</t>
  </si>
  <si>
    <t>03.02.350</t>
  </si>
  <si>
    <t>03.03.40</t>
  </si>
  <si>
    <t>pausch</t>
  </si>
  <si>
    <t>Summe: Kosten für die Sicherheitsmaßnahmen</t>
  </si>
  <si>
    <t>Hartpolyäthylenrohr, Größe: 50 x 4,6</t>
  </si>
  <si>
    <t>03.03.40.f</t>
  </si>
  <si>
    <t>03.03.40.h</t>
  </si>
  <si>
    <t>Hartpolyäthylenrohr, Größe: 90 x 8,2</t>
  </si>
  <si>
    <t>03.03.110</t>
  </si>
  <si>
    <t>03.03.110.f</t>
  </si>
  <si>
    <t>03.03.110.g</t>
  </si>
  <si>
    <t>03.03.110.h</t>
  </si>
  <si>
    <t>03.03.210</t>
  </si>
  <si>
    <t>Wärmeschutzisolierung der in Sicht verlegten Rohrleitungen mit Aluminiumblechummantelung</t>
  </si>
  <si>
    <t>03.03.210.f</t>
  </si>
  <si>
    <t>Wärmeschutzisolierung der in Sicht verlegten Rohrleitungen mit Aluminiumblechummantelung, Größe: 1"1/2</t>
  </si>
  <si>
    <t>03.03.220</t>
  </si>
  <si>
    <t>03.03.220.f</t>
  </si>
  <si>
    <t>Isolierung der im Bodenkanal verlegten Rohrleitungen, Größe: 1"1/2</t>
  </si>
  <si>
    <t>03.03.220.g</t>
  </si>
  <si>
    <t>03.03.220.i</t>
  </si>
  <si>
    <t>Isolierung der im Bodenkanal verlegten Rohrleitungen, Größe: 2"1/2</t>
  </si>
  <si>
    <t>03.03.240</t>
  </si>
  <si>
    <t>03.03.240.f</t>
  </si>
  <si>
    <t>Rohr DN 40 - 6/4"</t>
  </si>
  <si>
    <t>03.03.240.g</t>
  </si>
  <si>
    <t>03.03.240.h</t>
  </si>
  <si>
    <t>Rohr DN 65 - 2 1/2"</t>
  </si>
  <si>
    <t>03.03.400</t>
  </si>
  <si>
    <t>Selbstregelndes Heizband</t>
  </si>
  <si>
    <t>03.03.400.a</t>
  </si>
  <si>
    <t>03.03.400.b</t>
  </si>
  <si>
    <t>03.03.400.c</t>
  </si>
  <si>
    <t>03.03.400.d</t>
  </si>
  <si>
    <t>SUMME FEUERLÖSCHANLAGE</t>
  </si>
  <si>
    <t>RAUMENTLÜFTUNGSANLAGE</t>
  </si>
  <si>
    <t>Geräte und Zubehöre</t>
  </si>
  <si>
    <t>04.01.10</t>
  </si>
  <si>
    <t>Abluftelektroventilator</t>
  </si>
  <si>
    <t>04.01.10.a</t>
  </si>
  <si>
    <t>Abluftelektroventilator, Luftleistung: 100 m³/h</t>
  </si>
  <si>
    <t>04.01.10.b</t>
  </si>
  <si>
    <t>Abluftelektroventilator mit WC-Ansaugstutzen, Luftleistung: 100 m³/h</t>
  </si>
  <si>
    <t>04.01.100</t>
  </si>
  <si>
    <t>HT-Rohr für die Raumentlüftung</t>
  </si>
  <si>
    <t>04.01.100.b</t>
  </si>
  <si>
    <t>HT-Rohr, Größe: DN 50</t>
  </si>
  <si>
    <t>04.01.100.c</t>
  </si>
  <si>
    <t>HT-Rohr, Größe: DN 75</t>
  </si>
  <si>
    <t>04.01.140</t>
  </si>
  <si>
    <t>Elektrische Geräteanschlüsse, Inbetriebnahme und Einregulierung</t>
  </si>
  <si>
    <t>04.01.1800</t>
  </si>
  <si>
    <t>Brandschutzmanschette</t>
  </si>
  <si>
    <t>04.01.1800.f</t>
  </si>
  <si>
    <t>Brandschutzmanschette, Größe: 50 mm</t>
  </si>
  <si>
    <t>SUMME Geräte und Zubehöre</t>
  </si>
  <si>
    <t>SUMME RAUMENTLÜFTUNGSANLAGE</t>
  </si>
  <si>
    <t>KLIMAANLAGE</t>
  </si>
  <si>
    <t>Autonome Klimaanlage und Zubehöre</t>
  </si>
  <si>
    <t>05.01.10</t>
  </si>
  <si>
    <t>Klimatisierungsgerät Typ "Monovolumen"</t>
  </si>
  <si>
    <t>05.01.140</t>
  </si>
  <si>
    <t>Kältemittel-Doppelkupferrohr</t>
  </si>
  <si>
    <t>05.01.140.a</t>
  </si>
  <si>
    <t>Kältemittel-Doppelkupferrohr, Größe: 6,35 - 9,52 mm</t>
  </si>
  <si>
    <t>05.01.200</t>
  </si>
  <si>
    <t>05.01.200.a</t>
  </si>
  <si>
    <t>HT-Rohr, Größe: DN 40</t>
  </si>
  <si>
    <t>05.01.230</t>
  </si>
  <si>
    <t>Elektrische Verdrahtungen</t>
  </si>
  <si>
    <t>05.01.240</t>
  </si>
  <si>
    <t>Füllung der Kupferrohre mit Kältemittel R410A, elektrische Geräteanschlüsse, Inbetriebnahme und Einregulierung sowie Personalanweisung</t>
  </si>
  <si>
    <t>05.01.1800</t>
  </si>
  <si>
    <t>05.01.1800.f</t>
  </si>
  <si>
    <t>Brandschutzmanschette, Größe: 200 mm</t>
  </si>
  <si>
    <t>SUMME Autonome Klimaanlage und Zubehöre</t>
  </si>
  <si>
    <t>SUMME KLIMAANLAGE</t>
  </si>
  <si>
    <t>LÜFTUNGSTECHNISCHE ANLAGEN</t>
  </si>
  <si>
    <t>Be- und Entlüftungsanlage Saal</t>
  </si>
  <si>
    <t>06.01.10</t>
  </si>
  <si>
    <t>Lüftungsgerät</t>
  </si>
  <si>
    <t>06.01.200</t>
  </si>
  <si>
    <t>Luftkanal in rechteckiger Form</t>
  </si>
  <si>
    <t>06.01.200.a</t>
  </si>
  <si>
    <t>Luftkanal in rechteckiger Form, aus verzinktem Stahlblech</t>
  </si>
  <si>
    <t>06.01.210</t>
  </si>
  <si>
    <t>Luftkanal in runder Form, aus verzinktem Stahlblech</t>
  </si>
  <si>
    <t>06.01.210.g</t>
  </si>
  <si>
    <t>Luftkanal in runder Form, aus verzinktem Stahlblech, Größe: 250 mm</t>
  </si>
  <si>
    <t>06.01.230</t>
  </si>
  <si>
    <t>Bimetallzeigerthermometer</t>
  </si>
  <si>
    <t>06.01.240</t>
  </si>
  <si>
    <t>Thermoakustische Wärmedämmplatten für die äußere Luftkanalisolierung</t>
  </si>
  <si>
    <t>06.01.260</t>
  </si>
  <si>
    <t>Flexibler Luftkanal in runder Form aus Aluminium</t>
  </si>
  <si>
    <t>06.01.260.g</t>
  </si>
  <si>
    <t>Flexibler Luftkanal in runder Form aus Aluminium, Größe: 203 mm</t>
  </si>
  <si>
    <t>06.01.270</t>
  </si>
  <si>
    <t>Kulissenschalldämpfer</t>
  </si>
  <si>
    <t>06.01.270.l</t>
  </si>
  <si>
    <t>Kulissenschalldämpfer, Länge: 1.500 mm, Breite: 800 mm, Höhe: 600 mm</t>
  </si>
  <si>
    <t>06.01.270.zh</t>
  </si>
  <si>
    <t>Kulissenschalldämpfer, Länge: 1.500 mm, Breite: 400 mm, Höhe: 1.500 mm</t>
  </si>
  <si>
    <t>06.01.290</t>
  </si>
  <si>
    <t>Brandschutzklappe mit Stellmotor</t>
  </si>
  <si>
    <t>06.01.290.bo</t>
  </si>
  <si>
    <t>Brandschutzklappe, Breite: 500 mm, Höhe: 300 mm</t>
  </si>
  <si>
    <t>06.01.290.bp</t>
  </si>
  <si>
    <t>Brandschutzklappe, Breite: 600 mm, Höhe: 300 mm</t>
  </si>
  <si>
    <t>06.01.290.da</t>
  </si>
  <si>
    <t>Brandschutzklappe, Breite: 900 mm, Höhe: 400 mm</t>
  </si>
  <si>
    <t>06.01.290.eh</t>
  </si>
  <si>
    <t>Brandschutzklappe, Breite: 1200 mm, Höhe: 500 mm</t>
  </si>
  <si>
    <t>06.01.290.es</t>
  </si>
  <si>
    <t>Brandschutzklappe, Breite: 800 mm, Höhe: 600 mm</t>
  </si>
  <si>
    <t>06.01.290.ew</t>
  </si>
  <si>
    <t>Brandschutzklappe, Breite: 1200 mm, Höhe: 600 mm</t>
  </si>
  <si>
    <t>06.01.320</t>
  </si>
  <si>
    <t>Jalousieklappe</t>
  </si>
  <si>
    <t>06.01.320.a</t>
  </si>
  <si>
    <t>Jalousieklappe, Breite: 500 mm, Höhe: 150 mm</t>
  </si>
  <si>
    <t>06.01.320.b</t>
  </si>
  <si>
    <t>Jalousieklappe, Breite: 500 mm, Höhe: 200 mm</t>
  </si>
  <si>
    <t>06.01.320.c</t>
  </si>
  <si>
    <t>Jalousieklappe, Breite: 900 mm, Höhe: 250 mm</t>
  </si>
  <si>
    <t>06.01.320.d</t>
  </si>
  <si>
    <t>Jalousieklappe, Breite: 500 mm, Höhe: 300 mm</t>
  </si>
  <si>
    <t>06.01.370</t>
  </si>
  <si>
    <t>Schlitzdurchlass</t>
  </si>
  <si>
    <t>06.01.370.bk</t>
  </si>
  <si>
    <t>Schlitzdurchlass, Schlitzanzahl: 3, Breite Frontdurchlass: 35 mm, Länge: 1500 mm</t>
  </si>
  <si>
    <t>06.01.372</t>
  </si>
  <si>
    <t>Schlitzdurchlass mit Anschlusskasten</t>
  </si>
  <si>
    <t>06.01.372.bk</t>
  </si>
  <si>
    <t>Schlitzdurchlass mit Anschlusskasten, Schlitzanzahl: 3, Breite Frontdurchlass: 35 mm, Länge: 1500 mm</t>
  </si>
  <si>
    <t>06.01.375</t>
  </si>
  <si>
    <t>Aufpreis RAL-Farbe</t>
  </si>
  <si>
    <t>06.01.375.bk</t>
  </si>
  <si>
    <t>Aufpreis RAL-Farbe Schlitzdurchlass, Schlitzanzahl: 3, Breite Frontdurchlass: 35 mm, Länge: 1500 mm</t>
  </si>
  <si>
    <t>06.01.380</t>
  </si>
  <si>
    <t>Abschlusselemente</t>
  </si>
  <si>
    <t>06.01.380.c</t>
  </si>
  <si>
    <t>06.01.385</t>
  </si>
  <si>
    <t>06.01.385.c</t>
  </si>
  <si>
    <t>Aufpreis RAL-Farbe Abschlusselemente</t>
  </si>
  <si>
    <t>06.01.440</t>
  </si>
  <si>
    <t>Zuluftgitter aus profiliertem Stahlblech mit senkrechten Frontlamellen</t>
  </si>
  <si>
    <t>06.01.440.ax</t>
  </si>
  <si>
    <t>Zuluftgitter aus profiliertem Stahlblech mit senkrechten Frontlamellen, Länge: 1225 mm, Höhe: 225 mm</t>
  </si>
  <si>
    <t>06.01.440.bc</t>
  </si>
  <si>
    <t>Zuluftgitter aus profiliertem Stahlblech mit senkrechten Frontlamellen, Länge: 825 mm, Höhe: 325 mm</t>
  </si>
  <si>
    <t>06.01.510</t>
  </si>
  <si>
    <t>Abluftgitter aus profiliertem Stahlblech mit senkrechten Frontlamellen</t>
  </si>
  <si>
    <t>06.01.510.ba</t>
  </si>
  <si>
    <t>Abluftgitter aus profiliertem Stahlblech mit senkrechten Frontlamellen, Länge: 525 mm, Höhe: 325 mm</t>
  </si>
  <si>
    <t>06.01.520</t>
  </si>
  <si>
    <t>Abluftgitter in rechteckiger Ausführung für Rundkanäle aus verzinktem Stahlblech</t>
  </si>
  <si>
    <t>06.01.520.ak</t>
  </si>
  <si>
    <t>Abluftgitter in rechteckiger Ausführung für Rundkanäle aus verzinktem Stahlblech, Länge: 425 mm, Höhe: 125 mm</t>
  </si>
  <si>
    <t>06.01.630</t>
  </si>
  <si>
    <t>Inbetriebnahme und Einregulierung</t>
  </si>
  <si>
    <t>SUMME Be- und Entlüftungsanlage Saal</t>
  </si>
  <si>
    <t>06.02</t>
  </si>
  <si>
    <t>Be- und Entlüftungsanlage Foyer</t>
  </si>
  <si>
    <t>06.02.10</t>
  </si>
  <si>
    <t>06.02.200</t>
  </si>
  <si>
    <t>06.02.200.a</t>
  </si>
  <si>
    <t>06.02.230</t>
  </si>
  <si>
    <t>06.02.240</t>
  </si>
  <si>
    <t>06.02.260</t>
  </si>
  <si>
    <t>06.02.260.b</t>
  </si>
  <si>
    <t>Flexibler Luftkanal in runder Form aus Aluminium, Größe: 102 mm</t>
  </si>
  <si>
    <t>06.02.260.c</t>
  </si>
  <si>
    <t>Flexibler Luftkanal in runder Form aus Aluminium, Größe: 127 mm</t>
  </si>
  <si>
    <t>06.02.260.e</t>
  </si>
  <si>
    <t>Flexibler Luftkanal in runder Form aus Aluminium, Größe: 160 mm</t>
  </si>
  <si>
    <t>06.02.260.g</t>
  </si>
  <si>
    <t>06.02.270</t>
  </si>
  <si>
    <t>06.02.270.d</t>
  </si>
  <si>
    <t>Kulissenschalldämpfer, Länge: 1.500 mm, Breite: 800 mm, Höhe: 300 mm</t>
  </si>
  <si>
    <t>06.02.270.i</t>
  </si>
  <si>
    <t>Kulissenschalldämpfer, Länge: 1.500 mm, Breite: 200 mm, Höhe: 600 mm</t>
  </si>
  <si>
    <t>06.02.270.j</t>
  </si>
  <si>
    <t>Kulissenschalldämpfer, Länge: 1.500 mm, Breite: 400 mm, Höhe: 600 mm</t>
  </si>
  <si>
    <t>06.02.290</t>
  </si>
  <si>
    <t>06.02.290.aa</t>
  </si>
  <si>
    <t>Brandschutzklappe, Breite: 200 mm, Höhe: 200 mm</t>
  </si>
  <si>
    <t>06.02.290.ag</t>
  </si>
  <si>
    <t>Aufzugsanlagen</t>
  </si>
  <si>
    <t>Personenaufzüge</t>
  </si>
  <si>
    <t>Elektrisch betriebene Aufzüge</t>
  </si>
  <si>
    <t>Pers.Panorama-Seil-Aufzug 630kg, 3 Haltest. + 3 Türen</t>
  </si>
  <si>
    <t>Anlage</t>
  </si>
  <si>
    <t>Anfertigung, Lieferung und Montage eines Hubliftes aus Stahl-, Sicherheits-Glasstruktur im Innenbereich</t>
  </si>
  <si>
    <t>16.01</t>
  </si>
  <si>
    <t>16.01.01.01</t>
  </si>
  <si>
    <t>16.01.01.01*</t>
  </si>
  <si>
    <t>16.01.01.02*</t>
  </si>
  <si>
    <t>SUMME Aufzugsanlagen</t>
  </si>
  <si>
    <t>Betrag der Arbeiten PAUSCHAL</t>
  </si>
  <si>
    <t>GESAMTBETRAG des Angebots für Arbeiten pauschal und/oder nach Aufmaß OHNE KOSTEN FÜR SICHERHEITSMASSNAHMEN</t>
  </si>
  <si>
    <t>Abschlag in %</t>
  </si>
  <si>
    <t>Brandschutzklappe, Breite: 900 mm, Höhe: 300 mm</t>
  </si>
  <si>
    <t>06.02.320</t>
  </si>
  <si>
    <t>Jalousieklappe mit Stellmotor</t>
  </si>
  <si>
    <t>06.02.320.a</t>
  </si>
  <si>
    <t>Jalousieklappe, Breite: 350 mm, Höhe: 150 mm</t>
  </si>
  <si>
    <t>06.02.320.b</t>
  </si>
  <si>
    <t>06.02.320.c</t>
  </si>
  <si>
    <t>Jalousieklappe, Breite: 600 mm, Höhe: 200 mm</t>
  </si>
  <si>
    <t>06.02.370</t>
  </si>
  <si>
    <t>06.02.370.an</t>
  </si>
  <si>
    <t>Schlitzdurchlass, Schlitzanzahl: 1, Breite Frontdurchlass: 35 mm, Länge: 1050 mm</t>
  </si>
  <si>
    <t>06.02.370.aq</t>
  </si>
  <si>
    <t>Schlitzdurchlass, Schlitzanzahl: 1, Breite Frontdurchlass: 35 mm, Länge: 1500 mm</t>
  </si>
  <si>
    <t>06.02.370.ax</t>
  </si>
  <si>
    <t>Schlitzdurchlass, Schlitzanzahl: 2, Breite Frontdurchlass: 35 mm, Länge: 1050 mm</t>
  </si>
  <si>
    <t>06.02.375</t>
  </si>
  <si>
    <t>Blindelement</t>
  </si>
  <si>
    <t>06.02.375.an</t>
  </si>
  <si>
    <t>Blindelement, Schlitzanzahl: 1, Breite Frontdurchlass: 35 mm, Länge: 1050 mm</t>
  </si>
  <si>
    <t>06.02.375.ax</t>
  </si>
  <si>
    <t>Blindelement, Schlitzanzahl: 2, Breite Frontdurchlass: 35 mm, Länge: 1050 mm</t>
  </si>
  <si>
    <t>06.02.377</t>
  </si>
  <si>
    <t>06.02.377.an</t>
  </si>
  <si>
    <t>Aufpreis RAL-Farbe Schlitzdurchlass, Schlitzanzahl: 1, Breite Frontdurchlass: 35 mm, Länge: 1050 mm</t>
  </si>
  <si>
    <t>06.02.377.aq</t>
  </si>
  <si>
    <t>Aufpreis RAL-Farbe Schlitzdurchlass, Schlitzanzahl: 1, Breite Frontdurchlass: 35 mm, Länge: 1500 mm</t>
  </si>
  <si>
    <t>06.02.377.ax</t>
  </si>
  <si>
    <t>Aufpreis RAL-Farbe Schlitzdurchlass, Schlitzanzahl: 2, Breite Frontdurchlass: 35 mm, Länge: 1050 mm</t>
  </si>
  <si>
    <t>06.02.380</t>
  </si>
  <si>
    <t>06.02.380.a</t>
  </si>
  <si>
    <t>Abschlusselemente, Schlitzanzahl: 1</t>
  </si>
  <si>
    <t>06.02.380.b</t>
  </si>
  <si>
    <t>Abschlusselemente, Schlitzanzahl: 2</t>
  </si>
  <si>
    <t>06.02.385</t>
  </si>
  <si>
    <t>06.02.385.a</t>
  </si>
  <si>
    <t>Aufpreis RAL-Farbe Abschlusselemente, Schlitzanzahl: 1</t>
  </si>
  <si>
    <t>06.02.385.b</t>
  </si>
  <si>
    <t>Aufpreis RAL-Farbe Abschlusselemente, Schlitzanzahl: 2</t>
  </si>
  <si>
    <t>06.02.400</t>
  </si>
  <si>
    <t>Deckenluftdurchlass in quadratischer bzw. rechteckiger Ausführung aus Aluminium</t>
  </si>
  <si>
    <t>06.02.400.a</t>
  </si>
  <si>
    <t>Deckenluftdurchlass in quadratischer bzw. rechteckiger Ausführung, Breite: 473 mm, Höhe: 264 mm</t>
  </si>
  <si>
    <t>06.02.405</t>
  </si>
  <si>
    <t>06.02.405.a</t>
  </si>
  <si>
    <t>Aufpreis RAL-Farbe Deckenluftdurchlass in quadratischer bzw. rechteckiger Ausführung, Breite: 473 mm, Höhe: 264 mm</t>
  </si>
  <si>
    <t>06.02.530</t>
  </si>
  <si>
    <t>Durchgangsgitter aus Aluminiumstrangpressprofilen mit waagrechten Frontlamellen</t>
  </si>
  <si>
    <t>06.02.530.d</t>
  </si>
  <si>
    <t>Durchgangsgitter aus Aluminiumstrangpressprofilen mit waagrechten Frontlamellen, Breite: 525 mm, Höhe: 125 mm</t>
  </si>
  <si>
    <t>06.02.530.j</t>
  </si>
  <si>
    <t>Durchgangsgitter aus Aluminiumstrangpressprofilen mit waagrechten Frontlamellen, Breite: 425 mm, Höhe: 225 mm</t>
  </si>
  <si>
    <t>06.02.530.k</t>
  </si>
  <si>
    <t>Durchgangsgitter aus Aluminiumstrangpressprofilen mit waagrechten Frontlamellen, Breite: 525 mm, Höhe: 225 mm</t>
  </si>
  <si>
    <t>06.02.535</t>
  </si>
  <si>
    <t>06.02.535.d</t>
  </si>
  <si>
    <t>Aufpreis RAL-Farbe Durchgangsgitter aus Aluminiumstrangpressprofilen mit waagrechten Frontlamellen, Breite: 525 mm, Höhe: 125 mm</t>
  </si>
  <si>
    <t>06.02.535.j</t>
  </si>
  <si>
    <t>Aufpreis RAL-Farbe Durchgangsgitter aus Aluminiumstrangpressprofilen mit waagrechten Frontlamellen, Breite: 425 mm, Höhe: 225 mm</t>
  </si>
  <si>
    <t>06.02.535.k</t>
  </si>
  <si>
    <t>Aufpreis RAL-Farbe Durchgangsgitter aus Aluminiumstrangpressprofilen mit waagrechten Frontlamellen, Breite: 525 mm, Höhe: 225 mm</t>
  </si>
  <si>
    <t>06.02.550</t>
  </si>
  <si>
    <t>Lüftungsventil für Abluft in runder Ausführung</t>
  </si>
  <si>
    <t>06.02.550.a</t>
  </si>
  <si>
    <t>Lüftungsventil für Abluft in runder Ausführung, Größe: 100 mm</t>
  </si>
  <si>
    <t>06.02.550.d</t>
  </si>
  <si>
    <t>Lüftungsventil für Abluft in runder Ausführung, Größe: 200 mm</t>
  </si>
  <si>
    <t>06.02.560</t>
  </si>
  <si>
    <t>Luftsammelkasten</t>
  </si>
  <si>
    <t>06.02.560.an</t>
  </si>
  <si>
    <t>Luftsammelkasten, Länge: 500 mm, Höhe: 300 mm</t>
  </si>
  <si>
    <t>06.02.630</t>
  </si>
  <si>
    <t>SUMME Be- und Entlüftungsanlage Foyer</t>
  </si>
  <si>
    <t>Be- und Entlüftungsanlage Küche</t>
  </si>
  <si>
    <t>06.03.55</t>
  </si>
  <si>
    <t>Zuluftgerät</t>
  </si>
  <si>
    <t>06.03.60</t>
  </si>
  <si>
    <t>Abluftgerät</t>
  </si>
  <si>
    <t>06.03.200</t>
  </si>
  <si>
    <t>06.03.200.a</t>
  </si>
  <si>
    <t>06.03.200.b</t>
  </si>
  <si>
    <t>Luftkanal in rechteckiger Form, aus Edelstahlblech</t>
  </si>
  <si>
    <t>06.03.230</t>
  </si>
  <si>
    <t>06.03.240</t>
  </si>
  <si>
    <t>06.03.290</t>
  </si>
  <si>
    <t>06.03.290.bp</t>
  </si>
  <si>
    <t>06.03.350</t>
  </si>
  <si>
    <t>Wetterschutzgitter aus Aluminium</t>
  </si>
  <si>
    <t>06.03.350.ah</t>
  </si>
  <si>
    <t>Wetterschutzgitter, Breite: 1800 mm, Höhe: 345 mm</t>
  </si>
  <si>
    <t>06.03.355</t>
  </si>
  <si>
    <t>06.03.355.ah</t>
  </si>
  <si>
    <t>Aufpreis RAL-Farbe Wetterschutzgitter, Breite: 1800 mm, Höhe: 345 mm</t>
  </si>
  <si>
    <t>06.03.360</t>
  </si>
  <si>
    <t>Luftbrunnen für die Frisch- bzw. Fortluft aus verzinktem Stahlblech</t>
  </si>
  <si>
    <t>06.03.360.ah</t>
  </si>
  <si>
    <t>Luftbrunnen für die Frisch- bzw. Fortluft, Breite: 500 mm, Länge: 500 mm</t>
  </si>
  <si>
    <t>06.03.400</t>
  </si>
  <si>
    <t>06.03.400.i</t>
  </si>
  <si>
    <t>Deckenluftdurchlass in quadratischer bzw. rechteckiger Ausführung, Breite: 873 mm, Höhe: 364 mm</t>
  </si>
  <si>
    <t>06.03.580</t>
  </si>
  <si>
    <t>Edelstahl- Dunstabzugshaube als Deckenhaube über Kochfeld</t>
  </si>
  <si>
    <t>06.03.590</t>
  </si>
  <si>
    <t>Edelstahl- Dunstabzugshaube für Wandmontage über Heißluftdämpfer</t>
  </si>
  <si>
    <t>06.03.600</t>
  </si>
  <si>
    <t>Edelstahl- Dunstabzugshaube für Wandmontage über Spülmaschine</t>
  </si>
  <si>
    <t>06.03.630</t>
  </si>
  <si>
    <t>SUMME Be- und Entlüftungsanlage Küche</t>
  </si>
  <si>
    <t>06.04</t>
  </si>
  <si>
    <t>Gemeinsame Frischluftansaugung</t>
  </si>
  <si>
    <t>06.04.200</t>
  </si>
  <si>
    <t>06.04.200.a</t>
  </si>
  <si>
    <t>06.04.240</t>
  </si>
  <si>
    <t>06.04.350</t>
  </si>
  <si>
    <t>06.04.350.ce</t>
  </si>
  <si>
    <t>Wetterschutzgitter, Breite: 800 mm, Höhe: 1320 mm</t>
  </si>
  <si>
    <t>06.04.355</t>
  </si>
  <si>
    <t>06.04.355.ce</t>
  </si>
  <si>
    <t>Aufpreis RAL-Farbe Wetterschutzgitter, Breite: 800 mm, Höhe: 1320 mm</t>
  </si>
  <si>
    <t>SUMME Gemeinsame Frischluftansaugung</t>
  </si>
  <si>
    <t>SUMME LÜFTUNGSTECHNISCHE ANLAGEN</t>
  </si>
  <si>
    <t>STAUBSAUGERANLAGE</t>
  </si>
  <si>
    <t>Zentralstaubsauggerät</t>
  </si>
  <si>
    <t>07.01.10.b</t>
  </si>
  <si>
    <t>Zentralstaubsauggerät für 3 Benutzer</t>
  </si>
  <si>
    <t>07.01.90</t>
  </si>
  <si>
    <t>Staubsauger-Steckdose</t>
  </si>
  <si>
    <t>07.01.98</t>
  </si>
  <si>
    <t>Staubsauger-Steckdose für Möbel (Kehrleisten)</t>
  </si>
  <si>
    <t>07.01.110</t>
  </si>
  <si>
    <t>Staubsaugerzubehör</t>
  </si>
  <si>
    <t>07.01.130</t>
  </si>
  <si>
    <t>Antistatisches PVC-Hartrohr</t>
  </si>
  <si>
    <t>07.01.130.a</t>
  </si>
  <si>
    <t>Antistatisches PVC-Hartrohr, Größe: DN 50</t>
  </si>
  <si>
    <t>07.01.130.b</t>
  </si>
  <si>
    <t>Antistatisches PVC-Hartrohr, Größe: DN 63</t>
  </si>
  <si>
    <t>07.01.140</t>
  </si>
  <si>
    <t>07.01.150</t>
  </si>
  <si>
    <t>SUMME STAUBSAUGERANLAGE</t>
  </si>
  <si>
    <t>REGEL- UND ELEKTROANLAGE</t>
  </si>
  <si>
    <t>08.01</t>
  </si>
  <si>
    <t>Regelorgane und Zubehöre Unterstation Heizung</t>
  </si>
  <si>
    <t>08.01.10</t>
  </si>
  <si>
    <t>Außentemperaturfühler</t>
  </si>
  <si>
    <t>08.01.20</t>
  </si>
  <si>
    <t>Stabtemperaturfühler</t>
  </si>
  <si>
    <t>08.01.30</t>
  </si>
  <si>
    <t>Kabeltemperaturfühler</t>
  </si>
  <si>
    <t>08.01.40</t>
  </si>
  <si>
    <t>Tauch-Thermostat</t>
  </si>
  <si>
    <t>08.01.90</t>
  </si>
  <si>
    <t>Dreiwegeregelventil</t>
  </si>
  <si>
    <t>08.01.90.h</t>
  </si>
  <si>
    <t>Dreiwegeregelventil, Größe: DN 40, Kvs-Wert: 18,0 m³/h</t>
  </si>
  <si>
    <t>08.01.100</t>
  </si>
  <si>
    <t>Kompakter Ventilantrieb</t>
  </si>
  <si>
    <t>SUMME Regelorgane und Zubehöre Unterstation Heizung</t>
  </si>
  <si>
    <t>Regelorgane und Zubehöre Lüftungsgerät Saal</t>
  </si>
  <si>
    <t>08.02.10</t>
  </si>
  <si>
    <t>Stellantrieb mit Federrücklauf, AUF / ZU</t>
  </si>
  <si>
    <t>08.02.20</t>
  </si>
  <si>
    <t>Stellantrieb mit Federrücklauf, stetig</t>
  </si>
  <si>
    <t>08.02.30</t>
  </si>
  <si>
    <t>Klappenantrieb</t>
  </si>
  <si>
    <t>08.02.40</t>
  </si>
  <si>
    <t>Frostschutz-Temperaturwächter</t>
  </si>
  <si>
    <t>08.02.50</t>
  </si>
  <si>
    <t>Differenzdruckwächter</t>
  </si>
  <si>
    <t>08.02.60</t>
  </si>
  <si>
    <t>Differenzdruck-Messumformer</t>
  </si>
  <si>
    <t>08.02.70</t>
  </si>
  <si>
    <t>Messumformer für Luftqualität CO2</t>
  </si>
  <si>
    <t>08.02.80</t>
  </si>
  <si>
    <t>Kanaltemperaturfühler</t>
  </si>
  <si>
    <t>08.02.90</t>
  </si>
  <si>
    <t>08.02.90.g</t>
  </si>
  <si>
    <t>Dreiwegeregelventil, Größe: DN 32, Kvs-Wert: 13 m³/h</t>
  </si>
  <si>
    <t>08.02.100</t>
  </si>
  <si>
    <t>08.02.1370</t>
  </si>
  <si>
    <t>Zweiwege-Kugelventil</t>
  </si>
  <si>
    <t>08.02.1370.a</t>
  </si>
  <si>
    <t>Zweiwege-Kugelventil, Größe: 1/2"</t>
  </si>
  <si>
    <t>08.02.1370.c</t>
  </si>
  <si>
    <t>Zweiwege-Kugelventil, Größe: 1"</t>
  </si>
  <si>
    <t>SUMME Regelorgane und Zubehöre Lüftungsgerät Saal</t>
  </si>
  <si>
    <t>08.03</t>
  </si>
  <si>
    <t>Regelorgane und Zubehöre Lüftungsgerät Foyer</t>
  </si>
  <si>
    <t>08.03.10</t>
  </si>
  <si>
    <t>08.03.20</t>
  </si>
  <si>
    <t>08.03.30</t>
  </si>
  <si>
    <t>08.03.40</t>
  </si>
  <si>
    <t>08.03.50</t>
  </si>
  <si>
    <t>08.03.60</t>
  </si>
  <si>
    <t>08.03.80</t>
  </si>
  <si>
    <t>SICHERHEITSKOSTEN</t>
  </si>
  <si>
    <t>Kosten für die Sicherheitsmaßnahmen</t>
  </si>
  <si>
    <t>18.00.00.00</t>
  </si>
  <si>
    <t>*18.01.01.01</t>
  </si>
  <si>
    <t>08.04.60</t>
  </si>
  <si>
    <t>Raumtemperaturfühler</t>
  </si>
  <si>
    <t>08.04.80</t>
  </si>
  <si>
    <t>08.04.90</t>
  </si>
  <si>
    <t>08.04.90.f</t>
  </si>
  <si>
    <t>08.04.100</t>
  </si>
  <si>
    <t>SUMME Regelorgane und Zubehöre Lüftungsgeräte Küche</t>
  </si>
  <si>
    <t>08.05</t>
  </si>
  <si>
    <t>Elektroanlage Unterstation Heizung-Lüftung und Zubehöre</t>
  </si>
  <si>
    <t>08.05.100</t>
  </si>
  <si>
    <t>Kompakt-Schaltschrank</t>
  </si>
  <si>
    <t>08.05.200</t>
  </si>
  <si>
    <t>DDC-Unterstation</t>
  </si>
  <si>
    <t>08.05.500</t>
  </si>
  <si>
    <t>08.05.600</t>
  </si>
  <si>
    <t>SUMME Elektroanlage Unterstation Heizung-Lüftung und Zubehöre</t>
  </si>
  <si>
    <t>08.06</t>
  </si>
  <si>
    <t>Elektroanlage Lüftungsanlage Küche und Zubehöre</t>
  </si>
  <si>
    <t>08.06.100</t>
  </si>
  <si>
    <t>08.06.200</t>
  </si>
  <si>
    <t>08.06.500</t>
  </si>
  <si>
    <t>08.06.600</t>
  </si>
  <si>
    <t>SUMME Elektroanlage Lüftungsanlage Küche und Zubehöre</t>
  </si>
  <si>
    <t>SUMME REGEL- UND ELEKTROANLAGE</t>
  </si>
  <si>
    <t>ZUSATZARBEITEN</t>
  </si>
  <si>
    <t>Zusatzarbeiten</t>
  </si>
  <si>
    <t>09.01.1400</t>
  </si>
  <si>
    <t>Erstellung eines Kabelzugplanes</t>
  </si>
  <si>
    <t>09.01.1500</t>
  </si>
  <si>
    <t>Ausstellung aller Erklärungen, revidierte Pläne, Bedienungshandbuch, Instandhaltungshandbuch und Instandhaltungsprogramm</t>
  </si>
  <si>
    <t>SUMME Zusatzarbeiten</t>
  </si>
  <si>
    <t>SUMME ZUSATZARBEITEN</t>
  </si>
  <si>
    <t>SUMME ARBEITEN OHNE KOSTEN FÜR SICHERHEITSMASSNAHMEN</t>
  </si>
  <si>
    <t>1</t>
  </si>
  <si>
    <t>VERTEILER</t>
  </si>
  <si>
    <t>1.001</t>
  </si>
  <si>
    <t>*15.06.02.01.E</t>
  </si>
  <si>
    <t>Niederspannungsstromkreisverteiler mit In&lt;125A, Unterputzausführung Platzeinheiten: 120</t>
  </si>
  <si>
    <t>1.002</t>
  </si>
  <si>
    <t>15.06.02.01.F</t>
  </si>
  <si>
    <t>Niederspannungsstromkreisverteiler mit In&lt;125A, Unterputzausführung Platzeinheiten: 144</t>
  </si>
  <si>
    <t>1.003</t>
  </si>
  <si>
    <t>15.06.02.01.H</t>
  </si>
  <si>
    <t>Niederspannungsstromkreisverteiler mit In&lt;125A, Unterputzausführung Platzeinheiten: 180</t>
  </si>
  <si>
    <t>1.004</t>
  </si>
  <si>
    <t>*15.06.04.01.A</t>
  </si>
  <si>
    <t>Niederspannungsstromkreisverteiler mit In&lt;630A, als Standschrank komplett mit Sockel 1600x550x250mm</t>
  </si>
  <si>
    <t>1.005</t>
  </si>
  <si>
    <t>15.06.04.01.B</t>
  </si>
  <si>
    <t>Niederspannungsstromkreisverteiler mit In&lt;630A, als Standschrank komplett mit Sockel 2000x550x250mm</t>
  </si>
  <si>
    <t>1.006</t>
  </si>
  <si>
    <t>15.06.04.02.B</t>
  </si>
  <si>
    <t>Niederspannungsstromkreisverteiler mit In&lt;630A, als Standschrank kombinierbar komplett mit Sockel 2000x600x400mm</t>
  </si>
  <si>
    <t>1.007</t>
  </si>
  <si>
    <t>15.06.01.03.B</t>
  </si>
  <si>
    <t>Feuchtraumstromkreisverteiler mit In&lt;63A, Aufputzausführung Platzeinheiten: 24</t>
  </si>
  <si>
    <t>1.008</t>
  </si>
  <si>
    <t>15.06.07.01.A</t>
  </si>
  <si>
    <t>Aussenverteilerschränke Abmessungen (hxbxp) ca. 1250x700x250 mm</t>
  </si>
  <si>
    <t>1.009</t>
  </si>
  <si>
    <t>15.06.10.01.C</t>
  </si>
  <si>
    <t>Ein-Ausschalter - Trenner in Modularbauweise Nennstrom 2x63 A</t>
  </si>
  <si>
    <t>1.010</t>
  </si>
  <si>
    <t>15.06.10.01.D</t>
  </si>
  <si>
    <t>Ein-Ausschalter - Trenner in Modularbauweise Nennstrom 4x25 A</t>
  </si>
  <si>
    <t>1.011</t>
  </si>
  <si>
    <t>15.06.10.01.E</t>
  </si>
  <si>
    <t>Ein-Ausschalter - Trenner in Modularbauweise Nennstrom 4x40 A</t>
  </si>
  <si>
    <t>1.012</t>
  </si>
  <si>
    <t>15.06.10.01.F</t>
  </si>
  <si>
    <t>Ein-Ausschalter - Trenner in Modularbauweise Nennstrom 4x63 A</t>
  </si>
  <si>
    <t>1.013</t>
  </si>
  <si>
    <t>15.06.21.01.A</t>
  </si>
  <si>
    <t>Thermomagnetischer Leistungsschalter 1+N 6kA C Nennstrom 1x6 A+N - 1 Moduleinheit</t>
  </si>
  <si>
    <t>1.014</t>
  </si>
  <si>
    <t>15.06.21.01.B</t>
  </si>
  <si>
    <t>Thermomagnetischer Leistungsschalter 1+N 6kA C Nennstrom 1x10 A+N - 1 Moduleinheit</t>
  </si>
  <si>
    <t>1.015</t>
  </si>
  <si>
    <t>15.06.21.01.C</t>
  </si>
  <si>
    <t>Thermomagnetischer Leistungsschalter 1+N 6kA C Nennstrom 1x16 A+N - 1 Moduleinheit</t>
  </si>
  <si>
    <t>1.016</t>
  </si>
  <si>
    <t>15.06.21.02.B</t>
  </si>
  <si>
    <t>Thermomagnetischer Leistungsschalter 2 Pole 6kA C Nennstrom 2x10 A - 2 Moduleinheiten</t>
  </si>
  <si>
    <t>1.017</t>
  </si>
  <si>
    <t>15.06.21.02.C</t>
  </si>
  <si>
    <t>Thermomagnetischer Leistungsschalter 2 Pole 6kA C Nennstrom 2x16 A - 2 Moduleinheiten</t>
  </si>
  <si>
    <t>1.018</t>
  </si>
  <si>
    <t>*15.06.21.04.B</t>
  </si>
  <si>
    <t>Thermomagnetischer Leistungsschalter 3+N 6 kA C Nennstrom 3x16 A + N - 3 Moduleinheiten</t>
  </si>
  <si>
    <t>1.019</t>
  </si>
  <si>
    <t>*15.06.21.04.D</t>
  </si>
  <si>
    <t>Thermomagnetischer Leistungsschalter 3+N 6 kA C Nennstrom 3x20 A + N - 3 Moduleinheiten</t>
  </si>
  <si>
    <t>1.020</t>
  </si>
  <si>
    <t>15.06.21.04.C</t>
  </si>
  <si>
    <t>Thermomagnetischer Leistungsschalter 4 Pole 6 kA C Nennstrom 4x16 A - 4 Moduleinheiten</t>
  </si>
  <si>
    <t>1.021</t>
  </si>
  <si>
    <t>15.06.21.04.E</t>
  </si>
  <si>
    <t>Thermomagnetischer Leistungsschalter 4 Pole 6 kA C Nennstrom 4x25 A - 4 Moduleinheiten</t>
  </si>
  <si>
    <t>1.022</t>
  </si>
  <si>
    <t>15.06.21.04.F</t>
  </si>
  <si>
    <t>Thermomagnetischer Leistungsschalter 4 Pole 6 kA C Nennstrom 4x32 A - 4 Moduleinheiten</t>
  </si>
  <si>
    <t>1.023</t>
  </si>
  <si>
    <t>15.06.21.04.G</t>
  </si>
  <si>
    <t>Thermomagnetischer Leistungsschalter 4 Pole 6 kA C Nennstrom 4x40 A - 4 Moduleinheiten</t>
  </si>
  <si>
    <t>1.024</t>
  </si>
  <si>
    <t>15.06.22.04.C</t>
  </si>
  <si>
    <t>Thermomagnetischer Leistungsschalter 4 Pole 10 kA C Nennstrom 4x16 A - 4 Moduleinheiten</t>
  </si>
  <si>
    <t>1.025</t>
  </si>
  <si>
    <t>*15.06.22.04.F</t>
  </si>
  <si>
    <t>Thermomagnetischer Leistungsschalter 4 Pole 10 kA "D" Nennstrom 4x32 A - 4 Moduleinheiten</t>
  </si>
  <si>
    <t>1.026</t>
  </si>
  <si>
    <t>15.06.41.02.A</t>
  </si>
  <si>
    <t>Fehlerstromschutzschalter 2 Pole 0,03A A Nennstrom 2x25A, Idn 0,03A - 2 Moduleinheiten</t>
  </si>
  <si>
    <t>1.027</t>
  </si>
  <si>
    <t>*15.06.41.04.A</t>
  </si>
  <si>
    <t>Fehlerstromschutzschalter 4 Pole 0,03A A Nennstrom 4x25A, Idn 0,03A - 4 Moduleinheiten</t>
  </si>
  <si>
    <t>1.028</t>
  </si>
  <si>
    <t>*B0.29.02.11.N</t>
  </si>
  <si>
    <t>FI-Blöcke für modulare Selbstschalter, Klasse A, 3+N, 30mA, für In=bis 25A, 3 ME</t>
  </si>
  <si>
    <t>1.029</t>
  </si>
  <si>
    <t>*B0.29.02.02.E</t>
  </si>
  <si>
    <t>FI-Blöcke für modulare Selbstschalter, Klasse A, "si" 1-polig + N, 30mA, für In=bis 25A</t>
  </si>
  <si>
    <t>1.030</t>
  </si>
  <si>
    <t>*B0.29.02.01.F</t>
  </si>
  <si>
    <t>FI-Blöcke für modulare Selbstschalter, Klasse A, 1-polig + N, 300mA, für In=bis 25A</t>
  </si>
  <si>
    <t>1.031</t>
  </si>
  <si>
    <t>*B0.29.02.11.M</t>
  </si>
  <si>
    <t>FI-Blöcke für modulare Selbstschalter, Klasse A, 4-polig, 300mA, für In=bis 25A</t>
  </si>
  <si>
    <t>1.032</t>
  </si>
  <si>
    <t>*B0.29.02.11.O</t>
  </si>
  <si>
    <t>FI-Blöcke für modulare Selbstschalter, Klasse A, 4-polig, 300mA, für In=bis 63A</t>
  </si>
  <si>
    <t>1.033</t>
  </si>
  <si>
    <t>*B0.29.02.12.L</t>
  </si>
  <si>
    <t>FI-Blöcke für modulare Selbstschalter, Klasse A, "si" 4-polig, 30mA, für In=bis 25A</t>
  </si>
  <si>
    <t>1.034</t>
  </si>
  <si>
    <t>*15.06.91.11</t>
  </si>
  <si>
    <t>Fehlersignalkontakt mit Wechsler, für Einbau an Schaltorgane in Modulbauweise</t>
  </si>
  <si>
    <t>1.035</t>
  </si>
  <si>
    <t>Hilfskontakt für Einbau an Schaltorgane in Modulbauweise</t>
  </si>
  <si>
    <t>1.036</t>
  </si>
  <si>
    <t>*15.06.51.01.A</t>
  </si>
  <si>
    <t>Thermomagnetischer Leistungsschalter 4 Pole 16kA Nennstrom 4x25 A, für den modularen Einbau auf DIN-Schiene geeignet.</t>
  </si>
  <si>
    <t>1.037</t>
  </si>
  <si>
    <t>*15.06.51.01.B</t>
  </si>
  <si>
    <t>Thermomagnetischer Leistungsschalter 4 Pole 16kA Nennstrom 4x32-40 A, für den modularen Einbau auf DIN-Schiene geeignet.</t>
  </si>
  <si>
    <t>1.038</t>
  </si>
  <si>
    <t>*15.06.51.01.C</t>
  </si>
  <si>
    <t>Thermomagnetischer Leistungsschalter 4 Pole 16kA Nennstrom 4x50-63 A, für den modularen Einbau auf DIN-Schiene geeignet.</t>
  </si>
  <si>
    <t>1.039</t>
  </si>
  <si>
    <t>*15.06.51.01.D</t>
  </si>
  <si>
    <t>Thermomagnetischer Leistungsschalter 4 Pole 16kA Nennstrom 4x80-100 A,  für den modularen Einbau auf DIN-Schiene geeignet.</t>
  </si>
  <si>
    <t>1.040</t>
  </si>
  <si>
    <t>*15.06.51.01.E</t>
  </si>
  <si>
    <t>Thermomagnetischer Leistungsschalter 4 Pole 16kA Nennstrom 4x125-160 A.</t>
  </si>
  <si>
    <t>1.041</t>
  </si>
  <si>
    <t>*15.06.52.02.G</t>
  </si>
  <si>
    <t xml:space="preserve">Thermomagnetischer Leistungsschalter 4 Pole 40kA Nennstrom 4x315-400 A, mit elektronischer Auslösung </t>
  </si>
  <si>
    <t>1.042</t>
  </si>
  <si>
    <t>15.06.58.01.A</t>
  </si>
  <si>
    <t>Leistungstrenner mit 4 Polen Nennstrom 160 A</t>
  </si>
  <si>
    <t>1.043</t>
  </si>
  <si>
    <t>15.06.58.01.C</t>
  </si>
  <si>
    <t>Leistungstrenner mit 4 Polen Nennstrom 400 A</t>
  </si>
  <si>
    <t>1.044</t>
  </si>
  <si>
    <t>*15.06.55.01</t>
  </si>
  <si>
    <t>03.03.40.e</t>
  </si>
  <si>
    <t>Summenstromwandler für FI-Relais, geschlossene Ausführung, Type A, 120mm</t>
  </si>
  <si>
    <t>1.047</t>
  </si>
  <si>
    <t>15.06.61.01.A</t>
  </si>
  <si>
    <t>Leistungstrenner mit 4 Polen Sicherungshalter zweipolig bis 25A</t>
  </si>
  <si>
    <t>1.048</t>
  </si>
  <si>
    <t>15.06.61.01.B</t>
  </si>
  <si>
    <t>Leistungstrenner mit 4 Polen Sicherungshalter vierpolig bis 25A</t>
  </si>
  <si>
    <t>1.049</t>
  </si>
  <si>
    <t>*15.06.71.01.F</t>
  </si>
  <si>
    <t>Schaltgeräte für die Betätigung von Stromkreisen und die Betriebsanzeige Umschalter mit drei Schaltpositionen 16 A</t>
  </si>
  <si>
    <t>1.050</t>
  </si>
  <si>
    <t>15.06.71.01.K</t>
  </si>
  <si>
    <t>Schaltgeräte für die Betätigung von Stromkreisen und die Betriebsanzeige Signallampe mit LED oder Neon</t>
  </si>
  <si>
    <t>1.051</t>
  </si>
  <si>
    <t>15.06.71.01.L</t>
  </si>
  <si>
    <t>Schaltgeräte für die Betätigung von Stromkreisen und die Betriebsanzeige Signallampe mit 3 Glimmlampen 250V</t>
  </si>
  <si>
    <t>1.052</t>
  </si>
  <si>
    <t>15.06.71.11.F</t>
  </si>
  <si>
    <t>Schaltgeräte für automatische oder manuelle Ein- oder Ausschalterung Schütz zweipolig 20A</t>
  </si>
  <si>
    <t>1.053</t>
  </si>
  <si>
    <t>15.06.71.11.I</t>
  </si>
  <si>
    <t>Schaltgeräte für automatische oder manuelle Ein- oder Ausschalterung Schütz vierpolig 40A</t>
  </si>
  <si>
    <t>1.054</t>
  </si>
  <si>
    <t>*15.06.72.04</t>
  </si>
  <si>
    <t>Vielfachanzeige, mit Interface KNX.</t>
  </si>
  <si>
    <t>1.055</t>
  </si>
  <si>
    <t>15.06.72.05.C</t>
  </si>
  <si>
    <t>Stromwandler Primärstrom 400 A</t>
  </si>
  <si>
    <t>1.056</t>
  </si>
  <si>
    <t>*B0.40.02.42.I</t>
  </si>
  <si>
    <t>Netzgerät für Verteilereinbau, 24V DC - 5A, 120W</t>
  </si>
  <si>
    <t>1.057</t>
  </si>
  <si>
    <t>*15.06.81.03</t>
  </si>
  <si>
    <t>Kombi-Ableiter Type 1 vierpolig TT, mit Fernmeldekontakt</t>
  </si>
  <si>
    <t>1.058</t>
  </si>
  <si>
    <t>*15.06.81.11</t>
  </si>
  <si>
    <t>Überspannungsableiter zweipolig Klasse 2, TT, mit Fernmeldekontakt.</t>
  </si>
  <si>
    <t>1.059</t>
  </si>
  <si>
    <t>*15.06.81.13</t>
  </si>
  <si>
    <t>Überspannungsbleiter vierpolig Klasse 2, TN, mit Fernmeldekontakt.</t>
  </si>
  <si>
    <t>Summe: VERTEILER</t>
  </si>
  <si>
    <t>2</t>
  </si>
  <si>
    <t>VERLEGESYSTEME</t>
  </si>
  <si>
    <t>2.001</t>
  </si>
  <si>
    <t>15.04.01.01.A</t>
  </si>
  <si>
    <t>Installationsrohre aus PVC, flexibel: D=25 mm</t>
  </si>
  <si>
    <t>2.002</t>
  </si>
  <si>
    <t>15.04.01.01.B</t>
  </si>
  <si>
    <t>Installationsrohre aus PVC, flexibel: D=32 mm</t>
  </si>
  <si>
    <t>2.003</t>
  </si>
  <si>
    <t>15.04.01.01.C</t>
  </si>
  <si>
    <t>Installationsrohre aus PVC, flexibel: D=40 mm</t>
  </si>
  <si>
    <t>2.004</t>
  </si>
  <si>
    <t>15.04.01.01.D</t>
  </si>
  <si>
    <t>Installationsrohre aus PVC, flexibel: D=50 mm</t>
  </si>
  <si>
    <t>2.005</t>
  </si>
  <si>
    <t>15.04.02.01.A</t>
  </si>
  <si>
    <t>Installationsrohre aus PVC, starr, 750N: D=25 mm - 750 N</t>
  </si>
  <si>
    <t>2.006</t>
  </si>
  <si>
    <t>15.04.02.01.B</t>
  </si>
  <si>
    <t>Installationsrohre aus PVC, starr, 750N: D=32 mm - 750 N</t>
  </si>
  <si>
    <t>2.007</t>
  </si>
  <si>
    <t>*C0.01.22.15.B</t>
  </si>
  <si>
    <t>Flexibles PVC-Installationsrohr, selbstverlöschend, für Inbetonverlegung ø 20 mm</t>
  </si>
  <si>
    <t>2.008</t>
  </si>
  <si>
    <t>*C0.01.22.15.C</t>
  </si>
  <si>
    <t>Flexibles PVC-Installationsrohr, selbstverlöschend, für Inbetonverlegung ø 25 mm</t>
  </si>
  <si>
    <t>2.009</t>
  </si>
  <si>
    <t>*C0.01.22.15.D</t>
  </si>
  <si>
    <t>Flexibles PVC-Installationsrohr, selbstverlöschend, für Inbetonverlegung ø 32 mm</t>
  </si>
  <si>
    <t>2.010</t>
  </si>
  <si>
    <t>15.04.03.01.C</t>
  </si>
  <si>
    <t>Polyäthylenrohre D=63 mm</t>
  </si>
  <si>
    <t>2.011</t>
  </si>
  <si>
    <t>15.04.03.01.E</t>
  </si>
  <si>
    <t>Polyäthylenrohre D=90 mm</t>
  </si>
  <si>
    <t>2.012</t>
  </si>
  <si>
    <t>15.04.03.01.F</t>
  </si>
  <si>
    <t>Polyäthylenrohre D=110 mm</t>
  </si>
  <si>
    <t>2.013</t>
  </si>
  <si>
    <t>15.04.05.01.B</t>
  </si>
  <si>
    <t>Abzweigdosen 200/250x150/200x50/70 mm</t>
  </si>
  <si>
    <t>2.014</t>
  </si>
  <si>
    <t>15.04.05.01.D</t>
  </si>
  <si>
    <t>Abzweigdosen 350/400x150/200x50/70 mm</t>
  </si>
  <si>
    <t>2.015</t>
  </si>
  <si>
    <t>15.04.05.01.G</t>
  </si>
  <si>
    <t>Abzweigdosen 500/550x250/300x80/100 mm</t>
  </si>
  <si>
    <t>2.016</t>
  </si>
  <si>
    <t>15.04.05.21.B</t>
  </si>
  <si>
    <t>Abzweigdosen PVC 100/120x80/100x50/70 mm</t>
  </si>
  <si>
    <t>2.017</t>
  </si>
  <si>
    <t>15.04.05.21.D</t>
  </si>
  <si>
    <t>Abzweigdosen PVC 150/200x100/150x70/100 mm</t>
  </si>
  <si>
    <t>2.018</t>
  </si>
  <si>
    <t>15.04.05.21.E</t>
  </si>
  <si>
    <t>Abzweigdosen PVC 200/250x150/200x70/100 mm</t>
  </si>
  <si>
    <t>2.019</t>
  </si>
  <si>
    <t>15.04.05.21.G</t>
  </si>
  <si>
    <t>Abzweigdosen PVC 300/350x250/300x100/120 mm</t>
  </si>
  <si>
    <t>2.020</t>
  </si>
  <si>
    <t>15.04.06.01.B</t>
  </si>
  <si>
    <t>Kanäle in verzinktem Blech, gerade Gerader Kanal 100x50/75 mm</t>
  </si>
  <si>
    <t>2.021</t>
  </si>
  <si>
    <t>15.04.06.01.D</t>
  </si>
  <si>
    <t>Kanäle in verzinktem Blech, gerade Gerader Kanal 200x50/75 mm</t>
  </si>
  <si>
    <t>2.022</t>
  </si>
  <si>
    <t>15.04.06.01.E</t>
  </si>
  <si>
    <t>Kanäle in verzinktem Blech, gerade Gerader Kanal 300x50/75 mm</t>
  </si>
  <si>
    <t>2.023</t>
  </si>
  <si>
    <t>15.04.06.03.D</t>
  </si>
  <si>
    <t>Kabelwannensystem: Abdeckung Breite 200 mm</t>
  </si>
  <si>
    <t>2.024</t>
  </si>
  <si>
    <t>15.04.06.03.E</t>
  </si>
  <si>
    <t>Kabelwannensystem: Abdeckung Breite 300 mm</t>
  </si>
  <si>
    <t>2.025</t>
  </si>
  <si>
    <t>15.04.06.04.A</t>
  </si>
  <si>
    <t>Kabelwannensystem: Trennsteg Höhe 50/75/100 mm</t>
  </si>
  <si>
    <t>2.026</t>
  </si>
  <si>
    <t>15.04.07.01.C</t>
  </si>
  <si>
    <t>Gitterkanal aus elektroverzinktem Stahl Abmessungen (bxh) 200x54/80 mm</t>
  </si>
  <si>
    <t>2.027</t>
  </si>
  <si>
    <t>15.04.07.01.E</t>
  </si>
  <si>
    <t>Gitterkanal aus elektroverzinktem Stahl Abmessungen (bxh) 400x54/80 mm</t>
  </si>
  <si>
    <t>2.028</t>
  </si>
  <si>
    <t>*C0.10.35.01.C</t>
  </si>
  <si>
    <t>Aufpreis für Gitter- oder Kabelwanne und Montagezubehör mit Fuktionserhalt im Brandfall E90 bis 300 mm</t>
  </si>
  <si>
    <t>2.029</t>
  </si>
  <si>
    <t>15.04.09.01.A</t>
  </si>
  <si>
    <t>Kabelkanäle aus PVC Abmessungen (bxh) 40x40 mm</t>
  </si>
  <si>
    <t>2.030</t>
  </si>
  <si>
    <t>15.04.09.01.C</t>
  </si>
  <si>
    <t>Kabelkanäle aus PVC Abmessungen (bxh) 80x40 mm</t>
  </si>
  <si>
    <t>2.031</t>
  </si>
  <si>
    <t>*15.04.09.01.E</t>
  </si>
  <si>
    <t>Kabelkanäle aus PVC Abmessungen (bxh) 60x60 mm</t>
  </si>
  <si>
    <t>2.032</t>
  </si>
  <si>
    <t>15.04.09.01.G</t>
  </si>
  <si>
    <t>Kabelkanäle aus PVC Abmessungen (bxh) 120x60 mm</t>
  </si>
  <si>
    <t>2.033</t>
  </si>
  <si>
    <t>15.04.10.01.A</t>
  </si>
  <si>
    <t>Brüstungskanal aus PVC Abmessungen (bxh) 130x70 mm</t>
  </si>
  <si>
    <t>2.034</t>
  </si>
  <si>
    <t>*15.04.10.11.A</t>
  </si>
  <si>
    <t>Brüstungskanal aus eloxiertem Aluminium Abmessungen (bxh) 130x70 mm</t>
  </si>
  <si>
    <t>2.035</t>
  </si>
  <si>
    <t>*C0.18.35.14</t>
  </si>
  <si>
    <t>Abzweig-, Zug- oder Geräte-Bodendose für Unterflurmontage, für Bodenkassette und -deckel bis 9 Geräteeinsätze</t>
  </si>
  <si>
    <t>2.036</t>
  </si>
  <si>
    <t>*C0.18.35.24</t>
  </si>
  <si>
    <t>Geräte-Bodenkassette mit Deckel aus Inox V2A, für Unterflur-Bodendose oder Zwischenbodenmontage, mit 9 Geräteeinheiten samt Gerätebecher, quadratisch, für nassgepflegte Fussböden</t>
  </si>
  <si>
    <t>2.037</t>
  </si>
  <si>
    <t>*C0.20.20.50.A</t>
  </si>
  <si>
    <t>Feuerschutzkissen 250 gr</t>
  </si>
  <si>
    <t>2.038</t>
  </si>
  <si>
    <t>*C0.20.20.50.B</t>
  </si>
  <si>
    <t>Feuerschutzkissen 400 gr</t>
  </si>
  <si>
    <t>2.039</t>
  </si>
  <si>
    <t>*C0.20.20.50.C</t>
  </si>
  <si>
    <t>Feuerschutzkissen 720 gr</t>
  </si>
  <si>
    <t>2.040</t>
  </si>
  <si>
    <t>*13.05.06.01.D</t>
  </si>
  <si>
    <t>Brandschutzisolierungen in Plattenbauweise: REI120</t>
  </si>
  <si>
    <t>2.041</t>
  </si>
  <si>
    <t>02.16.07.05.C</t>
  </si>
  <si>
    <t>Einsteigschacht Elektroleit.: 60x60x50(H)x5cm</t>
  </si>
  <si>
    <t>2.042</t>
  </si>
  <si>
    <t>02.16.08.01.D</t>
  </si>
  <si>
    <t>Schachtabdeckung Gußeisen: 600x600mm, 110-120kg</t>
  </si>
  <si>
    <t>Summe: VERLEGESYSTEME</t>
  </si>
  <si>
    <t>3</t>
  </si>
  <si>
    <t>HAUPT- UND  STEUERLEITUNGEN</t>
  </si>
  <si>
    <t>3.001</t>
  </si>
  <si>
    <t>*15.05.04.01.A</t>
  </si>
  <si>
    <t>Kupferkabel mit flexiblen Leitern, einpolige Leitung FG7OM1 0,6/1KV 1x16 mm2</t>
  </si>
  <si>
    <t>3.002</t>
  </si>
  <si>
    <t>15.05.04.01.B</t>
  </si>
  <si>
    <t>Kupferkabel mit flexiblen Leitern, einpolige Leitung FG7OM1 0,6/1KV 1x35 mm2</t>
  </si>
  <si>
    <t>3.003</t>
  </si>
  <si>
    <t>15.05.04.01.D</t>
  </si>
  <si>
    <t>Kupferkabel mit flexiblen Leitern, einpolige Leitung FG7OM1 0,6/1KV 1x70 mm2</t>
  </si>
  <si>
    <t>3.004</t>
  </si>
  <si>
    <t>15.05.04.01.E</t>
  </si>
  <si>
    <t>Kupferkabel mit flexiblen Leitern, einpolige Leitung FG7OM1 0,6/1KV 1x95 mm2</t>
  </si>
  <si>
    <t>3.005</t>
  </si>
  <si>
    <t>15.05.04.01.H</t>
  </si>
  <si>
    <t>Kupferkabel mit flexiblen Leitern, einpolige Leitung FG7OM1 0,6/1KV 1x185 mm2</t>
  </si>
  <si>
    <t>3.006</t>
  </si>
  <si>
    <t>15.05.04.03.C</t>
  </si>
  <si>
    <t>Kupferkabel mit flexiblen Leitern, dreipolige Leitung FG7OM1 0,6/1KV 3x4 mm2</t>
  </si>
  <si>
    <t>3.007</t>
  </si>
  <si>
    <t>15.05.04.03.D</t>
  </si>
  <si>
    <t>Kupferkabel mit flexiblen Leitern, dreipolige Leitung FG7OM1 0,6/1KV 3x6 mm2</t>
  </si>
  <si>
    <t>3.008</t>
  </si>
  <si>
    <t>15.05.04.03.E</t>
  </si>
  <si>
    <t>Kupferkabel mit flexiblen Leitern, dreipolige Leitung FG7OM1 0,6/1KV 3x10 mm2</t>
  </si>
  <si>
    <t>3.009</t>
  </si>
  <si>
    <t>15.05.04.05.B</t>
  </si>
  <si>
    <t>Kupferkabel mit flexiblen Leitern, fünfpolige Leitung FG7OM1 0,6/1KV 5x2,5 mm2</t>
  </si>
  <si>
    <t>3.010</t>
  </si>
  <si>
    <t>15.05.04.05.C</t>
  </si>
  <si>
    <t>Kupferkabel mit flexiblen Leitern, fünfpolige Leitung FG7OM1 0,6/1KV 5x4 mm2</t>
  </si>
  <si>
    <t>3.011</t>
  </si>
  <si>
    <t>15.05.04.05.D</t>
  </si>
  <si>
    <t>Kupferkabel mit flexiblen Leitern, fünfpolige Leitung FG7OM1 0,6/1KV 5x6 mm2</t>
  </si>
  <si>
    <t>3.012</t>
  </si>
  <si>
    <t>15.05.04.05.E</t>
  </si>
  <si>
    <t>Kupferkabel mit flexiblen Leitern, fünfpolige Leitung FG7OM1 0,6/1KV 5x10 mm2</t>
  </si>
  <si>
    <t>3.013</t>
  </si>
  <si>
    <t>15.05.04.05.F</t>
  </si>
  <si>
    <t>Kupferkabel mit flexiblen Leitern, fünfpolige Leitung FG7OM1 0,6/1KV 5x16 mm2</t>
  </si>
  <si>
    <t>3.014</t>
  </si>
  <si>
    <t>15.05.04.05.G</t>
  </si>
  <si>
    <t>Kupferkabel mit flexiblen Leitern, fünfpolige Leitung FG7OM1 0,6/1KV 5x25 mm2</t>
  </si>
  <si>
    <t>3.015</t>
  </si>
  <si>
    <t>15.05.02.02.A</t>
  </si>
  <si>
    <t>Mantelleitung mit flexiblen Leitern, dreipolige Leitungen FROR 450/750V 3x1,5 mm2</t>
  </si>
  <si>
    <t>3.016</t>
  </si>
  <si>
    <t>15.05.02.02.B</t>
  </si>
  <si>
    <t>Mantelleitung mit flexiblen Leitern, dreipolige Leitungen FROR 450/750V 3x2,5 mm2</t>
  </si>
  <si>
    <t>3.017</t>
  </si>
  <si>
    <t>15.05.02.03.A</t>
  </si>
  <si>
    <t>Mantelleitung mit flexiblen Leitern, vierpolige Leitungen FROR 450/750V 4x1,5 mm2</t>
  </si>
  <si>
    <t>3.018</t>
  </si>
  <si>
    <t>15.05.02.04.A</t>
  </si>
  <si>
    <t>Mantelleitung mit flexiblen Leitern, fünfpolige Leitungen FROR 450/750V 5x1,5 mm2</t>
  </si>
  <si>
    <t>3.019</t>
  </si>
  <si>
    <t>15.05.02.04.B</t>
  </si>
  <si>
    <t>Mantelleitung mit flexiblen Leitern, fünfpolige Leitungen FROR 450/750V 5x2,5 mm2</t>
  </si>
  <si>
    <t>3.020</t>
  </si>
  <si>
    <t>15.05.05.03.B</t>
  </si>
  <si>
    <t>Kupferkabel mit flexiblen Leitern, dreipolige Leitung FTG10OM1 0,6/1KV 3x2,5 mm2</t>
  </si>
  <si>
    <t>3.021</t>
  </si>
  <si>
    <t>15.05.06.02.A</t>
  </si>
  <si>
    <t>Kupferkabel mit abgeschirmten flexiblen Leitern, zweipolige Leitung FROH2R 450/750V 2x1,5 mm2</t>
  </si>
  <si>
    <t>3.022</t>
  </si>
  <si>
    <t>15.05.06.03.A</t>
  </si>
  <si>
    <t>Kupferkabel mit abgeschirmten flexiblen Leitern, dreipolige Leitung FROH2R 450/750V 3x1,5 mm2</t>
  </si>
  <si>
    <t>3.023</t>
  </si>
  <si>
    <t>15.05.06.04.A</t>
  </si>
  <si>
    <t>Kupferkabel mit abgeschirmten flexiblen Leitern, vierpolige Leitung FROH2R 450/750V 4x1,5 mm2</t>
  </si>
  <si>
    <t>3.024</t>
  </si>
  <si>
    <t>15.05.11.24</t>
  </si>
  <si>
    <t>Buskabel geschirmt 2x2x0,8 mm2</t>
  </si>
  <si>
    <t>3.025</t>
  </si>
  <si>
    <t>*D0.30.34.10.B</t>
  </si>
  <si>
    <t>Brandmeldekabel mit Funktionserhalt, rot Querschnitt 2x1 mm²</t>
  </si>
  <si>
    <t>Summe: HAUPT- UND  STEUERLEITUNGEN</t>
  </si>
  <si>
    <t>4</t>
  </si>
  <si>
    <t>STARKSTROMINSTALLATION</t>
  </si>
  <si>
    <t xml:space="preserve">In den Leerrohrauslässen sind auch Spezialdosen (wo notwendig) wie luftdichte Dosen für Klimahaus A, Brandschutzdosen und Betoneinbaudosen einzurechnen. </t>
  </si>
  <si>
    <t>4.001</t>
  </si>
  <si>
    <t>*15.08.01.31.A</t>
  </si>
  <si>
    <t>Auslass für Lampenstelle zentral gesteuert in unter Putz Ausführung Lichtauslass zentral geschaltet, unter Putz IP40</t>
  </si>
  <si>
    <t>4.002</t>
  </si>
  <si>
    <t>*15.08.01.51.A</t>
  </si>
  <si>
    <t>Paralleler Lichtpunkt örtlich oder zentral geschaltet, in unter Putz Ausführung Lichtauslass parallel in unter Putz Ausführung - IP40</t>
  </si>
  <si>
    <t>4.003</t>
  </si>
  <si>
    <t>*15.08.01.55.A</t>
  </si>
  <si>
    <t>Mehrpreis für Lichtpunkte, örtlich oder zentral geschaltet, in unter Putz Ausführung Mehrpreis für Länge zwischen 20m und 40m, IP40</t>
  </si>
  <si>
    <t>4.004</t>
  </si>
  <si>
    <t>15.08.01.55.B</t>
  </si>
  <si>
    <t>Mehrpreis für Lichtpunkte, örtlich oder zentral geschaltet, in unter Putz Ausführung Mehrpreis für Länge zwischen 20m und 60m, IP40</t>
  </si>
  <si>
    <t>4.005</t>
  </si>
  <si>
    <t>*15.08.01.32.B</t>
  </si>
  <si>
    <t>Auslass für Lampenstelle zentral gesteuert in auf Putz Ausführung Lichtauslass zentral geschaltet auf Putz IP44 - Leitung FG7OR0,6/1kV</t>
  </si>
  <si>
    <t>4.006</t>
  </si>
  <si>
    <t>*15.08.01.52.B</t>
  </si>
  <si>
    <t>Parallelen Lichtpunkt örtlich oder zentral geschaltet, in auf Putz Ausführung Lichtauslass parallel in auf Putz Ausführung - IP44 - Leitung FG7OR0,6/1kV</t>
  </si>
  <si>
    <t>4.007</t>
  </si>
  <si>
    <t>*15.08.01.56.D</t>
  </si>
  <si>
    <t>Mehrpreis für Lichtpunkte, örtlich oder zentral geschaltet, in auf Putz Ausführung Mehrpreis für Länge zwischen  20m und 40m, IP44</t>
  </si>
  <si>
    <t>4.008</t>
  </si>
  <si>
    <t>*15.11.11.01.B</t>
  </si>
  <si>
    <t>Erstellen eines Auslasses  für KNX-Geräte mit Leerrohr in unter Putz Ausführung Auslass mit Leerrohr Durchmesser 25mm</t>
  </si>
  <si>
    <t>4.009</t>
  </si>
  <si>
    <t>*E0.01.00.20.A</t>
  </si>
  <si>
    <t>Auslässe KNX, mit Leitung ab Verteiler, ohne Leerrohr, Auslaß Schaltgeräte KNX (Einfach-Sensoren bzw. Mehrfach-Sensoren KNX =1 Auslass, dezentrale Aktoren KNX) usw.</t>
  </si>
  <si>
    <t>4.010</t>
  </si>
  <si>
    <t>*E0.01.00.05.M</t>
  </si>
  <si>
    <t>Leerrohrauslässe, Unterputz-Rohre und Auslaßdose,  Leerrohrauslaß für Lichtregelung (für Steuerleitung zum EVG)</t>
  </si>
  <si>
    <t>4.011</t>
  </si>
  <si>
    <t>*E0.01.00.01.O</t>
  </si>
  <si>
    <t>Leerrohrauslässe, Unterputz-Rohre und Auslaßdose, Leerrohrauslaß für Abluftventilator</t>
  </si>
  <si>
    <t>4.012</t>
  </si>
  <si>
    <t>*E0.01.00.05.P</t>
  </si>
  <si>
    <t>Leerrohrauslässe, Unterputz-Rohre und Auslaßdose,  Leerrohrauslaß für Notruf - Behinderten WC</t>
  </si>
  <si>
    <t>4.013</t>
  </si>
  <si>
    <t>*E0.01.00.05.R</t>
  </si>
  <si>
    <t>Leerrohrauslässe, Unterputz-Rohre und Auslaßdose,  Leerrohrauslaß für Rollos, el.Fenster und elektrische Leinwand</t>
  </si>
  <si>
    <t>4.014</t>
  </si>
  <si>
    <t>*E0.01.00.05.S</t>
  </si>
  <si>
    <t xml:space="preserve">Leerrohrauslässe, Unterputz-Rohre und Auslaßdose,  Leerrohrauslaß für Projektor/Beamer
</t>
  </si>
  <si>
    <t>4.015</t>
  </si>
  <si>
    <t>*E0.01.00.05.U</t>
  </si>
  <si>
    <t>Leerrohrauslässe, Unterputz-Rohre und Auslaßdose,  Leerrohrauslaß 230V</t>
  </si>
  <si>
    <t>4.016</t>
  </si>
  <si>
    <t>*E0.01.00.05.V</t>
  </si>
  <si>
    <t>Leerrohrauslässe, Unterputz-Rohre und Auslaßdose,  Leerrohrauslaß 230V, direkt ab Verteiler</t>
  </si>
  <si>
    <t>4.017</t>
  </si>
  <si>
    <t>*E0.01.00.01.W</t>
  </si>
  <si>
    <t>Leerrohrauslässe, Unterputz-Rohre und Auslaßdose, Leerrohrauslaß 400V, direkt ab Verteiler</t>
  </si>
  <si>
    <t>4.018</t>
  </si>
  <si>
    <t>*E0.01.00.11.G</t>
  </si>
  <si>
    <t>Auslässe 1,5 mm², mit Leitung ab Verteiler, ohne Leerrohr, Auslaß für Lichtregelung (Steuerleitung zum EVG)</t>
  </si>
  <si>
    <t>4.019</t>
  </si>
  <si>
    <t>*E0.01.00.11.J</t>
  </si>
  <si>
    <t>Auslässe 1,5 mm², mit Leitung ab Verteiler, ohne Leerrohr, Auslaß für Abluftventilator</t>
  </si>
  <si>
    <t>4.020</t>
  </si>
  <si>
    <t>*E0.01.00.11.K</t>
  </si>
  <si>
    <t>Auslässe 1,5 mm², mit Leitung ab Verteiler, ohne Leerrohr, Auslaß für Notruf - Behinderten WC</t>
  </si>
  <si>
    <t>4.021</t>
  </si>
  <si>
    <t>*E0.01.00.11.Q</t>
  </si>
  <si>
    <t>Auslässe 1,5 mm², mit Leitung ab Verteiler, ohne Leerrohr, Auslaß für Rollo, el.Fenster und elektrische Leinwände</t>
  </si>
  <si>
    <t>4.022</t>
  </si>
  <si>
    <t>*E0.01.00.12.A</t>
  </si>
  <si>
    <t>Auslässe Starkstrom,  mit Leitung ab Verteiler, ohne Leerrohr, Auslaß 230V</t>
  </si>
  <si>
    <t>4.023</t>
  </si>
  <si>
    <t>*E0.01.00.12.B</t>
  </si>
  <si>
    <t>Auslässe Starkstrom,  mit Leitung ab Verteiler, ohne Leerrohr, Auslaß 230V mit Leitung direkt ab Verteiler</t>
  </si>
  <si>
    <t>4.024</t>
  </si>
  <si>
    <t>*E0.01.00.12.G</t>
  </si>
  <si>
    <t>Auslässe Starkstrom,  mit Leitung ab Verteiler, ohne Leerrohr, Auslaß 400V,16A, (Steckdosen)</t>
  </si>
  <si>
    <t>4.025</t>
  </si>
  <si>
    <t>*E0.01.00.12.H</t>
  </si>
  <si>
    <t>Auslässe Starkstrom,  mit Leitung ab Verteiler, ohne Leerrohr, Auslaß 400V, 16A, direkt ab Verteiler</t>
  </si>
  <si>
    <t>4.026</t>
  </si>
  <si>
    <t>*E0.01.00.15.B</t>
  </si>
  <si>
    <t>Auslässe Heizung/Lüftung/Klima, mit Leitung ab Zentrale, ohne Leerrohr, Auslaß Raumthermostat/Sonde</t>
  </si>
  <si>
    <t>4.027</t>
  </si>
  <si>
    <t>*E0.01.00.15.A</t>
  </si>
  <si>
    <t>Auslässe Heizung/Lüftung/Klima, mit Leitung ab Zentrale, ohne Leerrohr, Auslaß Heizungsverteiler</t>
  </si>
  <si>
    <t>4.028</t>
  </si>
  <si>
    <t>*15.08.01.61.B</t>
  </si>
  <si>
    <t>Lieferung und Montage von Einlegesystemen für Ortbeton, Mehrpreis auf den entsprechenden Lichtpunkt oder Geräteauslass, Auslassöffnung 60 mm</t>
  </si>
  <si>
    <t>4.029</t>
  </si>
  <si>
    <t>*L0.01.47.12.C</t>
  </si>
  <si>
    <t>Unterputz-Taster KNX, mit Wippe und Rahmen, Taster-Busankoppler (BA), 1-fach, mit Einpunktbedienung</t>
  </si>
  <si>
    <t>4.030</t>
  </si>
  <si>
    <t>*L0.01.47.12.D</t>
  </si>
  <si>
    <t>Unterputz-Taster KNX, mit Wippe und Rahmen, Taster-Busankoppler (BA), 2-fach, mit Einpunktbedienung</t>
  </si>
  <si>
    <t>4.031</t>
  </si>
  <si>
    <t>*L0.01.47.10.R</t>
  </si>
  <si>
    <t>Unterputz-Taster KNX, mit Zentralabdeckung und Rahmen, Objektregler -Thermostat, mit Tasterschnittstelle 4-fach</t>
  </si>
  <si>
    <t>4.032</t>
  </si>
  <si>
    <t>*L0.01.47.10.S</t>
  </si>
  <si>
    <t>Unterputz-Taster KNX, mit Wippe und Rahmen, Objektregler CO2-Sensor, Luftfeuchte und Raumtemperatur</t>
  </si>
  <si>
    <t>4.033</t>
  </si>
  <si>
    <t>08.03.90.f</t>
  </si>
  <si>
    <t>Dreiwegeregelventil, Größe: DN 25, Kvs-Wert: 10 m³/h</t>
  </si>
  <si>
    <t>08.03.100</t>
  </si>
  <si>
    <t>08.03.1370</t>
  </si>
  <si>
    <t>08.03.1370.a</t>
  </si>
  <si>
    <t>08.03.1370.c</t>
  </si>
  <si>
    <t>SUMME Regelorgane und Zubehöre Lüftungsgerät Foyer</t>
  </si>
  <si>
    <t>08.04</t>
  </si>
  <si>
    <t>Regelorgane und Zubehöre Lüftungsgeräte Küche</t>
  </si>
  <si>
    <t>08.04.10</t>
  </si>
  <si>
    <t>08.04.40</t>
  </si>
  <si>
    <t>08.04.50</t>
  </si>
  <si>
    <t>Trennwand mit Tür für Wc/Duschen</t>
  </si>
  <si>
    <t>09.07.01.20.*</t>
  </si>
  <si>
    <t>*L0.01.47.11.F</t>
  </si>
  <si>
    <t>Unterputz-Schaltgerät KNX, mit Zentralstück und Rahmen, Tastsensor, 1-fach</t>
  </si>
  <si>
    <t>4.034</t>
  </si>
  <si>
    <t>*L0.01.47.11.H</t>
  </si>
  <si>
    <t>Unterputz-Schaltgerät KNX, mit Zentralstück und Rahmen, Tastsensor, 3-fach KNX</t>
  </si>
  <si>
    <t>4.035</t>
  </si>
  <si>
    <t>*L0.01.47.11.I</t>
  </si>
  <si>
    <t>Unterputz-Schaltgerät KNX, mit Zentralstück und Rahmen, Tastsensor, 4-fach KNX</t>
  </si>
  <si>
    <t>4.036</t>
  </si>
  <si>
    <t>*L0.01.47.10.A</t>
  </si>
  <si>
    <t>Verschiedene Up-Geräte KNX, Busankoppler uP KNX</t>
  </si>
  <si>
    <t>4.037</t>
  </si>
  <si>
    <t>*L0.01.47.10.C</t>
  </si>
  <si>
    <t>Verschiedene Up-Geräte KNX, Binäreingang uP 2-fach</t>
  </si>
  <si>
    <t>4.038</t>
  </si>
  <si>
    <t>*L0.01.47.10.F</t>
  </si>
  <si>
    <t>Verschiedene Up-Geräte KNX, Bewegungssensor, 180° KNX, mit integriertem Lichtfühler einstellbar</t>
  </si>
  <si>
    <t>4.039</t>
  </si>
  <si>
    <t>*L0.01.48.01</t>
  </si>
  <si>
    <t>Präsenzsensor 360° KNX, Einbau-Sensor, Reichweite Durchmesser 12m, IP55</t>
  </si>
  <si>
    <t>4.040</t>
  </si>
  <si>
    <t>*L0.01.95.01</t>
  </si>
  <si>
    <t>Toutchpanel 7" mit kapazitivem Farb-Display, auf Android System</t>
  </si>
  <si>
    <t>4.041</t>
  </si>
  <si>
    <t>*E0.10.47.02.A</t>
  </si>
  <si>
    <t>Unterputz-Steckdosen, mit Zentralstück und Rahmen, Steckdose Schuko 16A</t>
  </si>
  <si>
    <t>4.042</t>
  </si>
  <si>
    <t>*E0.10.47.02.B</t>
  </si>
  <si>
    <t>Unterputz-Steckdosen, mit Zentralstück und Rahmen, Steckdose Schuko USV, 16A</t>
  </si>
  <si>
    <t>4.043</t>
  </si>
  <si>
    <t>*E0.10.47.02.F</t>
  </si>
  <si>
    <t>Unterputz-Steckdosen, mit Zentralstück und Rahmen, Steckdose Schuko 16A, IP44 mit Deckel</t>
  </si>
  <si>
    <t>4.044</t>
  </si>
  <si>
    <t>*E0.10.05.02.D</t>
  </si>
  <si>
    <t>uP-Steckdose modular, mit Rahmen, Steckdose Schuko 2x10/16A+PE</t>
  </si>
  <si>
    <t>4.045</t>
  </si>
  <si>
    <t>*E0.10.05.02.E</t>
  </si>
  <si>
    <t>uP-Steckdose modular, mit Rahmen, Steckdose Schuko USV, 2x10/16A+PE</t>
  </si>
  <si>
    <t>4.046</t>
  </si>
  <si>
    <t>*C0.08.05.07.F</t>
  </si>
  <si>
    <t>Kunststoff-Gerätedose uP, modular, 18 Moduleinheiten</t>
  </si>
  <si>
    <t>4.047</t>
  </si>
  <si>
    <t>*91500.12</t>
  </si>
  <si>
    <t>Steckdose für Bodendosen, mit Rahmen, Steckdose Schuko 2x16A+PE</t>
  </si>
  <si>
    <t>4.048</t>
  </si>
  <si>
    <t>*91500.13</t>
  </si>
  <si>
    <t>Steckdose für Bodendosen, mit Rahmen, Steckdose Schuko 2x16A+PE, UVS orange</t>
  </si>
  <si>
    <t>4.049</t>
  </si>
  <si>
    <t>*91500.14</t>
  </si>
  <si>
    <t>Verschiedene uP-Geräte, mit Einsatz, Zentralstück und Rahmen, Blindabdeckung</t>
  </si>
  <si>
    <t>4.050</t>
  </si>
  <si>
    <t>*E0.10.41.04.B</t>
  </si>
  <si>
    <t>Verschiedene uP-Geräte, mit Einsatz, Zentralstück und Rahmen, Aufputzrahmen, 1-fach</t>
  </si>
  <si>
    <t>4.051</t>
  </si>
  <si>
    <t>*91500.15</t>
  </si>
  <si>
    <t>Verschiedene uP-Geräte, mit Einsatz, Zentralstück und Rahmen, Bewegungswächter 180°, Komfort, Helligkeits- und Zeiteinstellung stufenlos, IP44</t>
  </si>
  <si>
    <t>4.052</t>
  </si>
  <si>
    <t>*91500.18</t>
  </si>
  <si>
    <t>Präsenzsensor 360° Einbau-Sensor, Reichweite Durchmesser 8m, IP55</t>
  </si>
  <si>
    <t>4.053</t>
  </si>
  <si>
    <t>*91500.19</t>
  </si>
  <si>
    <t>Notrufset für Behinderten WC, 2x Zugtaster mit Beruhigungs-Led, Abstelltaster, Lichtsignal und Summer</t>
  </si>
  <si>
    <t>4.054</t>
  </si>
  <si>
    <t>*91500.20</t>
  </si>
  <si>
    <t>Aufpreis für Unterputz-Geräte in verschiedenen Ausführungen und/oder Farben, Aluminium oder  anderen erhältlichen Farben</t>
  </si>
  <si>
    <t>4.055</t>
  </si>
  <si>
    <t>*91500.21</t>
  </si>
  <si>
    <t>Aufputz-Schaltgerät IP44, BA-Taster KNX 1-fach, mit LED-Anzeige</t>
  </si>
  <si>
    <t>4.056</t>
  </si>
  <si>
    <t>*91500.23</t>
  </si>
  <si>
    <t>Aufputz-Steckdose, IP44, Steckdose Schuko 16A, mit Deckel</t>
  </si>
  <si>
    <t>4.057</t>
  </si>
  <si>
    <t>*E0.10.05.51.D</t>
  </si>
  <si>
    <t>Not-Aus Gehäuse mit Glasabdeckung, aP-Not Aus Taster, beleuchtet</t>
  </si>
  <si>
    <t>4.058</t>
  </si>
  <si>
    <t>*E0.20.05.11.E</t>
  </si>
  <si>
    <t>Kompakte CEE-Steckdose mit integriertem Blockschalter, IP44/IP55, Ein- oder Aufbau, 3x16A+N+PE, IP44, 400V</t>
  </si>
  <si>
    <t>4.059</t>
  </si>
  <si>
    <t>*E0.20.05.11.R</t>
  </si>
  <si>
    <t>Kompakte CEE-Steckdose mit integriertem Blockschalter, IP44/IP55, Ein- oder Aufbau, Unterputz-Gehäuse 1-fach</t>
  </si>
  <si>
    <t>4.060</t>
  </si>
  <si>
    <t>*E0.20.05.11.N</t>
  </si>
  <si>
    <t>Kompakte CEE-Steckdose mit integriertem Blockschalter, IP44/IP55, Ein- oder Aufbau, 3x32A+N+PE, IP55, 400V</t>
  </si>
  <si>
    <t>4.061</t>
  </si>
  <si>
    <t>*15.10.02.11.B</t>
  </si>
  <si>
    <t>Zusammenbau, Installation und Anschluss einer Steckdosentafel, auf Putz Steckdosentafel unter Putz, IP44</t>
  </si>
  <si>
    <t>4.062</t>
  </si>
  <si>
    <t>14.09.11.07.A</t>
  </si>
  <si>
    <t>Händetrockner: 1400 W - 30 l/s</t>
  </si>
  <si>
    <t>4.063</t>
  </si>
  <si>
    <t>*L0.01.40.01.A</t>
  </si>
  <si>
    <t>KNX-Systemgeräte für modularen Einbau, Spannungsversorgung 640mA</t>
  </si>
  <si>
    <t>4.064</t>
  </si>
  <si>
    <t>*L0.01.40.01.E</t>
  </si>
  <si>
    <t>KNX-Systemgeräte für modularen Einbau, Koppler REG</t>
  </si>
  <si>
    <t>4.065</t>
  </si>
  <si>
    <t>*L0.01.40.01.F</t>
  </si>
  <si>
    <t>KNX-Systemgeräte für modularen Einbau, Datenschnittstelle USB</t>
  </si>
  <si>
    <t>4.066</t>
  </si>
  <si>
    <t>*L0.01.40.01.M</t>
  </si>
  <si>
    <t>KNX-Systemgeräte für modularen Einbau, IP-Router</t>
  </si>
  <si>
    <t>4.067</t>
  </si>
  <si>
    <t>*L0.01.40.02.A</t>
  </si>
  <si>
    <t>KNX-Eingangsgeräte (Sensoren) für modularen Einbau, Binäreingang 4x230V</t>
  </si>
  <si>
    <t>4.068</t>
  </si>
  <si>
    <t>*L0.01.40.02.B</t>
  </si>
  <si>
    <t>KNX-Eingangsgeräte (Sensoren) für modularen Einbau, Binäreingang 8x230V</t>
  </si>
  <si>
    <t>4.069</t>
  </si>
  <si>
    <t>*L0.01.41.02.C</t>
  </si>
  <si>
    <t>KNX-Eingangsgeräte (Sensoren) für modularen Einbau, Analogeingang 4-fach</t>
  </si>
  <si>
    <t>4.070</t>
  </si>
  <si>
    <t>*L0.01.40.03.A</t>
  </si>
  <si>
    <t>KNX-Ausgangsgeräte (Aktoren) für modularen Einbau, Schaltaktor  4x16A-230V</t>
  </si>
  <si>
    <t>4.071</t>
  </si>
  <si>
    <t>*L0.01.40.03.B</t>
  </si>
  <si>
    <t>KNX-Ausgangsgeräte (Aktoren) für modularen Einbau, Schaltaktor  8x16A-230V</t>
  </si>
  <si>
    <t>4.072</t>
  </si>
  <si>
    <t>*L0.01.40.03.C</t>
  </si>
  <si>
    <t>KNX-Ausgangsgeräte (Aktoren) für modularen Einbau, Schalt/Jalousieaktor  8x16A-230V</t>
  </si>
  <si>
    <t>4.073</t>
  </si>
  <si>
    <t>*L0.01.40.03.D</t>
  </si>
  <si>
    <t>KNX-Ausgangsgeräte (Aktoren) für modularen Einbau, Schalt/Jalousieaktor  16x16A-230V</t>
  </si>
  <si>
    <t>4.074</t>
  </si>
  <si>
    <t>*L0.01.40.03.G</t>
  </si>
  <si>
    <t>KNX-Ausgangsgeräte (Aktoren) für modularen Einbau, Jalousienaktor  4x6A - 230V oder 2x 12-48V DC</t>
  </si>
  <si>
    <t>4.075</t>
  </si>
  <si>
    <t>*L0.01.40.03.H</t>
  </si>
  <si>
    <t>KNX-Ausgangsgeräte (Aktoren) für modularen Einbau, Jalousienaktor  8x6A - 230V oder 4x 12-48V DC</t>
  </si>
  <si>
    <t>4.076</t>
  </si>
  <si>
    <t>*L0.01.41.03.N</t>
  </si>
  <si>
    <t>KNX-Ausgangsgeräte (Aktoren) für modularen Einbau, Heizungsaktor 6-fach, 24V, mit elektronischen Ausgängen ges.1A</t>
  </si>
  <si>
    <t>4.077</t>
  </si>
  <si>
    <t>*L0.01.40.03.O</t>
  </si>
  <si>
    <t>KNX-Ausgangsgeräte (Aktoren) für modularen Einbau, DALI-Gateway, REG, zur Ansteuerung von 64 DALI- Betriebsgeräten, über KNX Schnittstelle</t>
  </si>
  <si>
    <t>4.078</t>
  </si>
  <si>
    <t>*L0.01.41.03.L</t>
  </si>
  <si>
    <t>KNX-Ausgangsgeräte (Aktoren) für modularen Einbau, Dimmaktor 2-fach 20-300W</t>
  </si>
  <si>
    <t>4.079</t>
  </si>
  <si>
    <t>*91500.24</t>
  </si>
  <si>
    <t>Verschiedene KNX-Geräte/Bausteine für modularen Einbau, multifunktionelle Wetterstation</t>
  </si>
  <si>
    <t>4.080</t>
  </si>
  <si>
    <t>*91500.25</t>
  </si>
  <si>
    <t>Verschiedene KNX-Geräte/Bausteine für modularen Einbau, Wetterkombinationssensor (8 Werte und DCF-77 Empfänger), IP65, mit Montagezubehör</t>
  </si>
  <si>
    <t>4.081</t>
  </si>
  <si>
    <t>*L0.01.40.05.A</t>
  </si>
  <si>
    <t xml:space="preserve">Universal-Gateway für die Verbindung des KNX-Bus zum Modbus der HLS Steuerung, Server 500 Datenpunkte </t>
  </si>
  <si>
    <t>4.082</t>
  </si>
  <si>
    <t>*L0.10.00.01.A</t>
  </si>
  <si>
    <t>Parametrierung KNX, Physikalische Adresse</t>
  </si>
  <si>
    <t>4.083</t>
  </si>
  <si>
    <t>*L0.10.00.01.B</t>
  </si>
  <si>
    <t>Parametrierung KNX, Gruppenadresse</t>
  </si>
  <si>
    <t>Summe: STARKSTROMINSTALLATION</t>
  </si>
  <si>
    <t>5</t>
  </si>
  <si>
    <t>ERDUNGSANLAGE UND POTENTIALAUSGLEICH</t>
  </si>
  <si>
    <t>5.001</t>
  </si>
  <si>
    <t>15.14.01.01</t>
  </si>
  <si>
    <t>Erdungsband</t>
  </si>
  <si>
    <t>5.002</t>
  </si>
  <si>
    <t>*F0.01.00.02.B</t>
  </si>
  <si>
    <t>Erdungsband im Graben verlegt, aus Edelstahl (Inox-V4A)</t>
  </si>
  <si>
    <t>5.003</t>
  </si>
  <si>
    <t>*F0.01.00.04.B</t>
  </si>
  <si>
    <t>Anschlußfahnen aus INOX für Blitzableiter a.P.</t>
  </si>
  <si>
    <t>5.004</t>
  </si>
  <si>
    <t>*F0.01.00.04.C</t>
  </si>
  <si>
    <t>Anschlußfahnen aus INOX für Potentialausgleichschiene</t>
  </si>
  <si>
    <t>5.005</t>
  </si>
  <si>
    <t>*F0.01.50.20.D</t>
  </si>
  <si>
    <t>Erdungsfestpunkt, Anschlußplatte aus NIRO Durchmesser 45mm, mit gelbem Kunststoffring</t>
  </si>
  <si>
    <t>5.006</t>
  </si>
  <si>
    <t>15.14.01.03.A</t>
  </si>
  <si>
    <t>Erdleiter isoliert. Kupferdraht: 16mm2</t>
  </si>
  <si>
    <t>5.007</t>
  </si>
  <si>
    <t>15.14.02.01</t>
  </si>
  <si>
    <t>Potentialausgleichschiene</t>
  </si>
  <si>
    <t>5.008</t>
  </si>
  <si>
    <t>15.14.02.02.A</t>
  </si>
  <si>
    <t>Baumeisterarbeiten</t>
  </si>
  <si>
    <t>Beton, Stahlbeton, Schalungen und Fertigteile</t>
  </si>
  <si>
    <t>Beton für bewehrte und unbewehrte Bauwerke</t>
  </si>
  <si>
    <t>m2</t>
  </si>
  <si>
    <t>m</t>
  </si>
  <si>
    <t>m3</t>
  </si>
  <si>
    <t>St</t>
  </si>
  <si>
    <t>Nr.</t>
  </si>
  <si>
    <t>Druckreduzierventil mit Muffen:</t>
  </si>
  <si>
    <t>02.02.110.f</t>
  </si>
  <si>
    <t>02.02.140</t>
  </si>
  <si>
    <t>Elektronischer Kompaktmischer:</t>
  </si>
  <si>
    <t>02.02.140.f</t>
  </si>
  <si>
    <t>DN 50 - 2" - 290 l/min</t>
  </si>
  <si>
    <t>Potentialausgleich: im Heizraum</t>
  </si>
  <si>
    <t>5.009</t>
  </si>
  <si>
    <t>15.14.02.02.D</t>
  </si>
  <si>
    <t>Potentialausgleich: im Fahrschacht Aufzug</t>
  </si>
  <si>
    <t>5.010</t>
  </si>
  <si>
    <t>15.14.02.03</t>
  </si>
  <si>
    <t>Potentialausgleich Naßzelle</t>
  </si>
  <si>
    <t>5.011</t>
  </si>
  <si>
    <t>*F0.01.00.90.A</t>
  </si>
  <si>
    <t>Messung des Erdausbreitungswiderstandes Erdungsmessung</t>
  </si>
  <si>
    <t>pausch.</t>
  </si>
  <si>
    <t>Summe: ERDUNGSANLAGE UND POTENTIALAUSGLEICH</t>
  </si>
  <si>
    <t>6</t>
  </si>
  <si>
    <t>SICHERHEITSBELEUCHTUNG</t>
  </si>
  <si>
    <t>6.001</t>
  </si>
  <si>
    <t>Erstellen eines Auslasses  für zentrale Sicherheitsbeleuchtung mit Leerrohr in unter Putz Ausführung Auslass mit Leerrohr Durchmesser 25mm</t>
  </si>
  <si>
    <t>6.002</t>
  </si>
  <si>
    <t>*H0.10.00.01.A</t>
  </si>
  <si>
    <t>Auslaß Zentrale-Sicherheitsbeleuchtung, Lichtpunkt</t>
  </si>
  <si>
    <t>6.003</t>
  </si>
  <si>
    <t>6.004</t>
  </si>
  <si>
    <t>*H0.10.BI.01</t>
  </si>
  <si>
    <t>Zentrales Notlichtgerät in Dauer- und Bereitschaftsschaltung, Batterieblock 27,8Ah</t>
  </si>
  <si>
    <t>6.005</t>
  </si>
  <si>
    <t>*H0.10.BI.10.A</t>
  </si>
  <si>
    <t>Stromkreisumschaltung 4x2A</t>
  </si>
  <si>
    <t>6.006</t>
  </si>
  <si>
    <t>*H0.10.BI.10.B</t>
  </si>
  <si>
    <t>Stromkreisumschaltung 2x4A</t>
  </si>
  <si>
    <t>6.007</t>
  </si>
  <si>
    <t>*H0.10.BI.14</t>
  </si>
  <si>
    <t>Lichtschalterabfrage mit 8 Kanälen und Phasenüberwachung, mit BUS-Verbindung</t>
  </si>
  <si>
    <t>6.008</t>
  </si>
  <si>
    <t>*H0.10.BI.20.B</t>
  </si>
  <si>
    <t>Modul zum Überwachen von Sicherheitsleuchten  5-120W</t>
  </si>
  <si>
    <t>6.009</t>
  </si>
  <si>
    <t>*O0.04.AA.10.B</t>
  </si>
  <si>
    <t>Einbau- Downlight, IP44,  16W LED 930</t>
  </si>
  <si>
    <t>6.010</t>
  </si>
  <si>
    <t>*H0.10.BI.30</t>
  </si>
  <si>
    <t>LED-Notleuchte 4x1W breitstrahlend, rund, Einbau- oder Aufbauausführung</t>
  </si>
  <si>
    <t>6.011</t>
  </si>
  <si>
    <t>*H0.10.BI.32</t>
  </si>
  <si>
    <t>LED-Notleuchte 2x2W mit asymetrischer Lichtverteilung, rund, Einbau- oder Aufbauausführung</t>
  </si>
  <si>
    <t>6.012</t>
  </si>
  <si>
    <t>*H0.10.BI.35</t>
  </si>
  <si>
    <t>Aufbau LED-Notleuchte 4x1W IP65, aus Edelstahl</t>
  </si>
  <si>
    <t>6.013</t>
  </si>
  <si>
    <t>*H0.10.BI.37</t>
  </si>
  <si>
    <t>Wand-Notleuchte LED 3x1W IP65</t>
  </si>
  <si>
    <t>6.014</t>
  </si>
  <si>
    <t>*H0.10.BI.50</t>
  </si>
  <si>
    <t>LED - Rettungszeichenleuchte in Einbau, Wand- oder Deckenaufbau-Ausführung, Erkennungsweite 22m.</t>
  </si>
  <si>
    <t>6.015</t>
  </si>
  <si>
    <t>*H0.10.BI.56</t>
  </si>
  <si>
    <t>LED - Hinweisleuchte Feuerlöscher in Einbau, Wand- oder Deckenaufbau-Ausführung, Erkennungsweite 22m.</t>
  </si>
  <si>
    <t>6.016</t>
  </si>
  <si>
    <t>*D0.30.01.20.A</t>
  </si>
  <si>
    <t>BUS-Kabel JY(ST)Y 4x2x0,8mm, RS485</t>
  </si>
  <si>
    <t>Summe: SICHERHEITSBELEUCHTUNG</t>
  </si>
  <si>
    <t>7</t>
  </si>
  <si>
    <t>LEERROHRAUSLÄSSE</t>
  </si>
  <si>
    <t>7.001</t>
  </si>
  <si>
    <t>15.11.11.01.A</t>
  </si>
  <si>
    <t>Erstellen eines Auslasses mit Leerrohr in unter Putz Ausführung Auslass mit Leerrohr Durchmesser 20mm</t>
  </si>
  <si>
    <t>7.002</t>
  </si>
  <si>
    <t>15.11.11.01.B</t>
  </si>
  <si>
    <t>Erstellen eines Auslasses mit Leerrohr in unter Putz Ausführung Auslass mit Leerrohr Durchmesser 25mm</t>
  </si>
  <si>
    <t>7.003</t>
  </si>
  <si>
    <t>15.11.11.01.C</t>
  </si>
  <si>
    <t>Erstellen eines Auslasses mit Leerrohr in unter Putz Ausführung Auslass mit Leerrohr Durchmesser 32mm</t>
  </si>
  <si>
    <t>7.004</t>
  </si>
  <si>
    <t>Summe: LEERROHRAUSLÄSSE</t>
  </si>
  <si>
    <t>8</t>
  </si>
  <si>
    <t>STRUKTURIERTES DATENNETZ</t>
  </si>
  <si>
    <t>8.001</t>
  </si>
  <si>
    <t>*15.11.11.01.C</t>
  </si>
  <si>
    <t>Erstellen eines Auslasses  für zentralisiertes Datennetz mit Leerrohr in unter Putz Ausführung Auslass mit Leerrohr Durchmesser bis 32 mm</t>
  </si>
  <si>
    <t>8.002</t>
  </si>
  <si>
    <t>8.003</t>
  </si>
  <si>
    <t>*W0.01.03.03.D</t>
  </si>
  <si>
    <t>Steckdose für Daten und Telefon, UP, RJ45, Kategorie 6, FTP, geschirmt</t>
  </si>
  <si>
    <t>8.004</t>
  </si>
  <si>
    <t>*W0.01.03.03.F</t>
  </si>
  <si>
    <t>Steckdose für Daten und Telefon, UP, Doppel-Steckdose RJ45, Kategorie 6, FTP, geschirmt</t>
  </si>
  <si>
    <t>8.005</t>
  </si>
  <si>
    <t>15.05.11.23</t>
  </si>
  <si>
    <t>Datenkabel der Kategorie 6, mit geschirmten Kopien</t>
  </si>
  <si>
    <t>8.006</t>
  </si>
  <si>
    <t>15.05.11.12</t>
  </si>
  <si>
    <t>Mehrkopienkabel mit 20 Kopien für Telefonanlagen</t>
  </si>
  <si>
    <t>8.007</t>
  </si>
  <si>
    <t>*W0.01.03.10.H</t>
  </si>
  <si>
    <t>Rangierfeld RJ45 inklusiv Steckdosen mit 24 Steckdosen, Kategorie 6, FTP</t>
  </si>
  <si>
    <t>8.008</t>
  </si>
  <si>
    <t>*W0.01.03.15.A</t>
  </si>
  <si>
    <t>Patch-Kabel RJ45, Kategorie 3, UTP, Länge nach Bedarf 0,5 - 2m</t>
  </si>
  <si>
    <t>8.009</t>
  </si>
  <si>
    <t>*W0.01.03.15.D</t>
  </si>
  <si>
    <t>Patch-Kabel RJ45, Kategorie 6, FTP, Länge nach Bedarf 0,5 - 2m</t>
  </si>
  <si>
    <t>8.010</t>
  </si>
  <si>
    <t>*W0.01.03.20.B</t>
  </si>
  <si>
    <t xml:space="preserve">Telefon-Rangierverteiler mit 5 Module 10 x RJ45/u, Kategorie 3, ungeschirmt, 1HE </t>
  </si>
  <si>
    <t>8.011</t>
  </si>
  <si>
    <t>*W0.01.02.11.D</t>
  </si>
  <si>
    <t>Rangierverteiler, Standausführung 42 Einheiten, Verteilerbreite 800mm</t>
  </si>
  <si>
    <t>8.012</t>
  </si>
  <si>
    <t>*W0.01.03.30.C</t>
  </si>
  <si>
    <t>Spleiß-Terminierungsbox LWL, für Wandmontage IP64, 12 Fasern mit SC-Kupplungen</t>
  </si>
  <si>
    <t>8.013</t>
  </si>
  <si>
    <t>*W0.01.03.02.D</t>
  </si>
  <si>
    <t xml:space="preserve">Glasfaserkabel, für interne und externe Verlegung mit 12 Einzelfasern, Singlemode
</t>
  </si>
  <si>
    <t>8.014</t>
  </si>
  <si>
    <t>*W0.01.03.30.B</t>
  </si>
  <si>
    <t>Anschlussbox für Glasfaserkabel, für 12+12 multimode Lichtwellenleiter 6+6 x SC Duplex Singlemode, PC, Keramik</t>
  </si>
  <si>
    <t>8.015</t>
  </si>
  <si>
    <t>*W0.01.03.22.F</t>
  </si>
  <si>
    <t>Glasfaser-Rangierkabel, Duplex SC-SC Singlemode, Länge bis 3m</t>
  </si>
  <si>
    <t>Summe: STRUKTURIERTES DATENNETZ</t>
  </si>
  <si>
    <t>9</t>
  </si>
  <si>
    <t>VIDEO-TORSPRECHANLAGE</t>
  </si>
  <si>
    <t>9.001</t>
  </si>
  <si>
    <t>*15.16.02.04</t>
  </si>
  <si>
    <t>Auslaß für Sprechstelle (Video-2-Drahtbus)</t>
  </si>
  <si>
    <t>9.002</t>
  </si>
  <si>
    <t>9.003</t>
  </si>
  <si>
    <t>*91500.36</t>
  </si>
  <si>
    <t>Video-Außensprechstelle aus V2A Edelstahl, vandalismusgeschützt, mit 4 Ruftasten, 2-Draht Bus</t>
  </si>
  <si>
    <t>9.004</t>
  </si>
  <si>
    <t>*91500.37</t>
  </si>
  <si>
    <t>Video Innen-Freisprechstelle in Wand- oder Tischausführung mit Farb-Monitor 2", passend zur Schalterserie, 2-Draht Bus</t>
  </si>
  <si>
    <t>9.005</t>
  </si>
  <si>
    <t>*91500.38</t>
  </si>
  <si>
    <t>Steuergerät Video-Sprechanlage, 2-Draht Bus</t>
  </si>
  <si>
    <t>9.006</t>
  </si>
  <si>
    <t>*NEU</t>
  </si>
  <si>
    <t>Zusatzgeräte für Videosprechanlagen, Videomultiplexer oder Videoverteiler</t>
  </si>
  <si>
    <t>9.007</t>
  </si>
  <si>
    <t>*92300</t>
  </si>
  <si>
    <t xml:space="preserve">Türkommunikation-IP-Gateway mit 10 Lizenzen </t>
  </si>
  <si>
    <t>9.008</t>
  </si>
  <si>
    <t>*91500.39</t>
  </si>
  <si>
    <t>AP-Klingel, 26V DC, passend zur Schalterserie, 2-Draht Bus</t>
  </si>
  <si>
    <t>Summe: VIDEO-TORSPRECHANLAGE</t>
  </si>
  <si>
    <t>ANTENNENANLAGE</t>
  </si>
  <si>
    <t>10.001</t>
  </si>
  <si>
    <t>Erstellen eines Auslasses  für Antennenanlage mit Leerrohr in unter Putz Ausführung Auslass mit Leerrohr Durchmesser 25mm</t>
  </si>
  <si>
    <t>10.002</t>
  </si>
  <si>
    <t>10.003</t>
  </si>
  <si>
    <t>*15.17.03.01</t>
  </si>
  <si>
    <t>Auslaß Antennensteckdose</t>
  </si>
  <si>
    <t>10.004</t>
  </si>
  <si>
    <t>15.17.01.01</t>
  </si>
  <si>
    <t>Antennenmast</t>
  </si>
  <si>
    <t>10.005</t>
  </si>
  <si>
    <t>15.17.01.02</t>
  </si>
  <si>
    <t>Antennenanlage Empfang Rundfunk- u. Fernsehprogramme</t>
  </si>
  <si>
    <t>10.006</t>
  </si>
  <si>
    <t>*15.17.01.03.D</t>
  </si>
  <si>
    <t>Parabolantenne fixer Ausrichtung: Astra + Eutelsat + 2 LNC mit separaten 4 Ausgängen</t>
  </si>
  <si>
    <t>10.007</t>
  </si>
  <si>
    <t>15.17.01.05</t>
  </si>
  <si>
    <t>Erdung Antennenmast</t>
  </si>
  <si>
    <t>10.008</t>
  </si>
  <si>
    <t>*M0.10.67.01</t>
  </si>
  <si>
    <t>Kopfgerät für Kaskadensystem mit terrestrischem Verstärker, mit 8 SAT-ZF Eingänge + 1 terrestrischen Eingang, 9 Stammleitungen und 8 Teilnehmerausgänge, mit Schaltnetzteil</t>
  </si>
  <si>
    <t>10.009</t>
  </si>
  <si>
    <t>*M0.10.67.10</t>
  </si>
  <si>
    <t>Kaskadierbarer Multiswitch, mit 8 SAT-ZF Eingänge + 1 terrestrischen Eingang, 9 Stammleitungen und 8 Teilnehmerausgänge</t>
  </si>
  <si>
    <t>10.010</t>
  </si>
  <si>
    <t>*91500.41</t>
  </si>
  <si>
    <t>Multikanal Filterverstärker terrestrisch digital, mit 5 Eingängen, 10 programmierbare UHF Gruppen</t>
  </si>
  <si>
    <t>10.011</t>
  </si>
  <si>
    <t>*91500.42</t>
  </si>
  <si>
    <t>Wandschrank aP aus Polyester, mit Tür, IP65, 800x600x300mm</t>
  </si>
  <si>
    <t>10.012</t>
  </si>
  <si>
    <t>*91500.43</t>
  </si>
  <si>
    <t>Inbetriebnahme, Programmierung und Einstellung der gesamten TV-Anlage, Dokumentation und Messungen</t>
  </si>
  <si>
    <t>Summe: ANTENNENANLAGE</t>
  </si>
  <si>
    <t>11</t>
  </si>
  <si>
    <t>ELA-ANLAGE</t>
  </si>
  <si>
    <t>11.001</t>
  </si>
  <si>
    <t>Erstellen eines Auslasses  für ELA-Anlage mit Leerrohr in unter Putz Ausführung Auslass mit Leerrohr Durchmesser 25mm</t>
  </si>
  <si>
    <t>11.002</t>
  </si>
  <si>
    <t>11.003</t>
  </si>
  <si>
    <t>*M0.30.00.01.C</t>
  </si>
  <si>
    <t>Auslaß für ELA-Anlage, für die Lautsprecher, Leitung mit Funktionserhalt in Brandfall</t>
  </si>
  <si>
    <t>11.004</t>
  </si>
  <si>
    <t>*M0.30.00.01.F</t>
  </si>
  <si>
    <t>Auslaß für ELA-Anlage, für Mikrofonsprechstelle</t>
  </si>
  <si>
    <t>11.005</t>
  </si>
  <si>
    <t>*M0.30.89.01</t>
  </si>
  <si>
    <t>Kompaktes Audiosystem zur Realisierung von elektroakustischen Notfallwarnsystemen, laut Norm CEI EN 60849 und EN54-16</t>
  </si>
  <si>
    <t>Leistungsverstäker 4x250W für elektroakustischen Notfallwarnsystemen, laut Norm EN54-16</t>
  </si>
  <si>
    <t>11.007</t>
  </si>
  <si>
    <t>*M0.30.89.08</t>
  </si>
  <si>
    <t>Sicherheitssprechstelle mit 12 Tasten und Touchpanel, laut EN 54-16</t>
  </si>
  <si>
    <t>11.008</t>
  </si>
  <si>
    <t>*M0.30.89.11</t>
  </si>
  <si>
    <t>Not-Mikrofonsprechstelle, in UP- oder AP-Gehäuse</t>
  </si>
  <si>
    <t>11.009</t>
  </si>
  <si>
    <t>*M0.30.89.20</t>
  </si>
  <si>
    <t>Einbaulautsprecher, runde Form, Leistung 4W 100V, d=132mm, laut EN54-24</t>
  </si>
  <si>
    <t>11.010</t>
  </si>
  <si>
    <t>*M0.30.89.21</t>
  </si>
  <si>
    <t>Einbaulautsprecher, runde Form, Leistung 6W 100V, d=189mm, laut EN54-24</t>
  </si>
  <si>
    <t>11.011</t>
  </si>
  <si>
    <t>*M0.30.89.22</t>
  </si>
  <si>
    <t>Einbaulautsprecher, runde Form, Leistung 6W 100V, d=239mm, laut EN54-24</t>
  </si>
  <si>
    <t>11.012</t>
  </si>
  <si>
    <t>*M0.30.29.08</t>
  </si>
  <si>
    <t>Inbetongehäuse für 6W Lautsprecher</t>
  </si>
  <si>
    <t>11.013</t>
  </si>
  <si>
    <t>*M0.30.89.90</t>
  </si>
  <si>
    <t>Inbetriebnahme und Einstellung der gesamten Beschallungsanlage</t>
  </si>
  <si>
    <t>Summe: ELA-ANLAGE</t>
  </si>
  <si>
    <t>12</t>
  </si>
  <si>
    <t>BELEUCHTUNG TECHNIKRÄUME</t>
  </si>
  <si>
    <t>12.001</t>
  </si>
  <si>
    <t>*O0.01.AA.10.C</t>
  </si>
  <si>
    <t>Feuchtraumwannenleuchte IP 65, mit Inox V2A Verschlüsse, mit EVG, Leuchtstoffröhre 1x49W T16</t>
  </si>
  <si>
    <t>12.002</t>
  </si>
  <si>
    <t>*O0.01.AA.10.E</t>
  </si>
  <si>
    <t>Feuchtraumwannenleuchte IP 65, mit Inox V2A Verschlüsse, mit EVG, Leuchtstoffröhre 2x49W T16</t>
  </si>
  <si>
    <t>Summe: BELEUCHTUNG TECHNIKRÄUME</t>
  </si>
  <si>
    <t>13</t>
  </si>
  <si>
    <t>FEUERFRÜHWARNANLAGE</t>
  </si>
  <si>
    <t>13.001</t>
  </si>
  <si>
    <t>Erstellen eines Auslasses  für Feuerfrühwarnanlage mit Leerrohr in unter Putz Ausführung Auslass mit Leerrohr Durchmesser 25mm</t>
  </si>
  <si>
    <t>13.002</t>
  </si>
  <si>
    <t>13.003</t>
  </si>
  <si>
    <t>*P0.01.00.01.A</t>
  </si>
  <si>
    <t>Auslaß für Feuerfrühwarnanlage, laut UNI 9795-2010 für Brandmelder, Bussystem</t>
  </si>
  <si>
    <t>13.004</t>
  </si>
  <si>
    <t>*P0.01.00.01.B</t>
  </si>
  <si>
    <t>Auslaß für Feuerfrühwarnanlage, laut UNI 9795-2010 für Druckknopf-Brandmelder, Bussystem</t>
  </si>
  <si>
    <t>13.005</t>
  </si>
  <si>
    <t>*P0.01.00.01.C</t>
  </si>
  <si>
    <t>Auslaß für Feuerfrühwarnanlage, laut UNI 9795-2010 für dezentrale Geräte</t>
  </si>
  <si>
    <t>13.006</t>
  </si>
  <si>
    <t>*P0.01.00.01.E</t>
  </si>
  <si>
    <t>Auslaß für Feuerfrühwarnanlage, laut UNI 9795-2010 für Fernbedienteil</t>
  </si>
  <si>
    <t>13.007</t>
  </si>
  <si>
    <t>*P0.01.00.01.G</t>
  </si>
  <si>
    <t>Auslaß für Feuerfrühwarnanlage, laut UNI 9795-2010 für Innensirene</t>
  </si>
  <si>
    <t>13.008</t>
  </si>
  <si>
    <t>*P0.01.00.01.H</t>
  </si>
  <si>
    <t>Auslaß für Feuerfrühwarnanlage, laut UNI 9795-2010 für Außensirene mit Signalleuchte</t>
  </si>
  <si>
    <t>13.009</t>
  </si>
  <si>
    <t>*P0.01.00.01.M</t>
  </si>
  <si>
    <t>Auslaß für Feuerfrühwarnanlage, laut UNI 9795-2010 für Haftmagnet</t>
  </si>
  <si>
    <t>13.010</t>
  </si>
  <si>
    <t>*P0.01.00.01.O</t>
  </si>
  <si>
    <t>Auslaß für Feuerfrühwarnanlage, laut UNI 9795-2010 für Brandschutzklappe</t>
  </si>
  <si>
    <t>13.011</t>
  </si>
  <si>
    <t>*P0.01.78.01</t>
  </si>
  <si>
    <t>Brandmelderzentrale für bis zu 4 Loops zu je 126 Teilnehmer</t>
  </si>
  <si>
    <t>13.012</t>
  </si>
  <si>
    <t>*P0.01.78.02</t>
  </si>
  <si>
    <t>1-Loop-Interface zum Einbau in die Brandmeldezentrale</t>
  </si>
  <si>
    <t>13.013</t>
  </si>
  <si>
    <t>*P0.01.78.03</t>
  </si>
  <si>
    <t>Ausgangskarte 4-fach überwacht zum Einbau in die Brandmeldezentrale</t>
  </si>
  <si>
    <t>13.014</t>
  </si>
  <si>
    <t>*P0.01.78.04</t>
  </si>
  <si>
    <t>Feuerwehr-Interface zum Einbau in die Brandmeldezentrale</t>
  </si>
  <si>
    <t>13.015</t>
  </si>
  <si>
    <t>*P0.01.78.06</t>
  </si>
  <si>
    <t>Bitbus-Interface zum Einbau in die Brandmeldezentrale</t>
  </si>
  <si>
    <t>13.016</t>
  </si>
  <si>
    <t>*P0.01.78.08</t>
  </si>
  <si>
    <t>Übertragungseinrichtung Platine (TWG)  zum Einbau in die Brandmeldezentrale</t>
  </si>
  <si>
    <t>13.017</t>
  </si>
  <si>
    <t>*P0.01.78.10</t>
  </si>
  <si>
    <t>Optischer Brandmelder in Glasdesign, mit Trenner und Sockel, in Bustechnik</t>
  </si>
  <si>
    <t>13.018</t>
  </si>
  <si>
    <t>*P0.01.78.13</t>
  </si>
  <si>
    <t>Thermischer Melder mit Trenner und Sockel, in Bustechnik</t>
  </si>
  <si>
    <t>13.019</t>
  </si>
  <si>
    <t>*P0.01.78.18</t>
  </si>
  <si>
    <t>Aufpreis für Adaptersockel oder Dose für Inbeton-Montage</t>
  </si>
  <si>
    <t>13.020</t>
  </si>
  <si>
    <t>*P0.01.78.20</t>
  </si>
  <si>
    <t>Handfeuermelder rot ABS, für Bustechnik</t>
  </si>
  <si>
    <t>13.021</t>
  </si>
  <si>
    <t>*P0.01.78.25</t>
  </si>
  <si>
    <t>LCD-Brandmeldetableau mit 4x20 Zeichen</t>
  </si>
  <si>
    <t>13.022</t>
  </si>
  <si>
    <t>*P0.01.78.30</t>
  </si>
  <si>
    <t>Akustischer Signalgeber IP42 (IP65)</t>
  </si>
  <si>
    <t>13.023</t>
  </si>
  <si>
    <t>*P0.01.78.32</t>
  </si>
  <si>
    <t>Kombisignalgeber, akustisch und optisch, IP54 (IP65)</t>
  </si>
  <si>
    <t>13.024</t>
  </si>
  <si>
    <t>*P0.01.78.60</t>
  </si>
  <si>
    <t>Input- / Outputmodul mit Trenner</t>
  </si>
  <si>
    <t>13.025</t>
  </si>
  <si>
    <t>*P0.01.71.40</t>
  </si>
  <si>
    <t>Haftmagnete für Brandschutztüren</t>
  </si>
  <si>
    <t>13.026</t>
  </si>
  <si>
    <t>Summe: FEUERFRÜHWARNANLAGE</t>
  </si>
  <si>
    <t>14</t>
  </si>
  <si>
    <t>EINBRUCHMELDEANLAGE</t>
  </si>
  <si>
    <t>14.001</t>
  </si>
  <si>
    <t>Erstellen eines Auslasses  für Einbruchmeldeanlage mit Leerrohr in unter Putz Ausführung Auslass mit Leerrohr Durchmesser 25mm</t>
  </si>
  <si>
    <t>14.002</t>
  </si>
  <si>
    <t>14.003</t>
  </si>
  <si>
    <t>*P0.20.00.01.B</t>
  </si>
  <si>
    <t>Auslaß für Alarm- und Einbruchmeldeanlage, für Standard-Magnetschalter</t>
  </si>
  <si>
    <t>14.004</t>
  </si>
  <si>
    <t>*P0.20.78.35</t>
  </si>
  <si>
    <t>Magnetkontakt für Einbau- oder Aufbaumontage</t>
  </si>
  <si>
    <t>Summe: EINBRUCHMELDEANLAGE</t>
  </si>
  <si>
    <t>15</t>
  </si>
  <si>
    <t>VIDEOÜBERWACHUNG</t>
  </si>
  <si>
    <t>15.001</t>
  </si>
  <si>
    <t>Erstellen eines Auslasses  für Videoüberwachungsanlage mit Leerrohr in unter Putz Ausführung Auslass mit Leerrohr Durchmesser 25mm</t>
  </si>
  <si>
    <t>15.002</t>
  </si>
  <si>
    <t>Summe: VIDEOÜBERWACHUNG</t>
  </si>
  <si>
    <t>16</t>
  </si>
  <si>
    <t>VISUALISIERUNG</t>
  </si>
  <si>
    <t>16.001</t>
  </si>
  <si>
    <t>*K0.01.47.01</t>
  </si>
  <si>
    <t>Facility Server KNX zur Visualisierung, Rack-Montage</t>
  </si>
  <si>
    <t>16.002</t>
  </si>
  <si>
    <t>*K0.10.00.01</t>
  </si>
  <si>
    <t>Visualisierung und Programmierung</t>
  </si>
  <si>
    <t>16.003</t>
  </si>
  <si>
    <t>*K0.01.95.01</t>
  </si>
  <si>
    <t>KNX Touchpanel 19" Prozessor Intel Atom 1,2 GHz, mit Visualisierungslizenzen</t>
  </si>
  <si>
    <t>16.004</t>
  </si>
  <si>
    <t>*91500.56</t>
  </si>
  <si>
    <t>PC, Quadcore 2,66 GHz, samt Zubehör</t>
  </si>
  <si>
    <t>16.005</t>
  </si>
  <si>
    <t>*91500.57</t>
  </si>
  <si>
    <t xml:space="preserve">PC-Zubehör, Tastatur, Mouse, usw., </t>
  </si>
  <si>
    <t>16.006</t>
  </si>
  <si>
    <t>*91500.58</t>
  </si>
  <si>
    <t>Monitor für PC-Station, TFT - Monitor 19"</t>
  </si>
  <si>
    <t>16.007</t>
  </si>
  <si>
    <t>*K0.10.00.02</t>
  </si>
  <si>
    <t>Lizenzen, sämtliche Schnittstellen und Software zur Einbindung sämtlicher Anlage auf den Visualisierungsserver</t>
  </si>
  <si>
    <t>16.008</t>
  </si>
  <si>
    <t>*91500.59</t>
  </si>
  <si>
    <t>Software / Lizenz zum Darstellen der Visualisierung auf PC, Server Client</t>
  </si>
  <si>
    <t>Summe: VISUALISIERUNG</t>
  </si>
  <si>
    <t>17</t>
  </si>
  <si>
    <t>ERSATZSTROMANLAGE</t>
  </si>
  <si>
    <t>17.001</t>
  </si>
  <si>
    <t>*92700</t>
  </si>
  <si>
    <t>Statische USV-Anlage, Nennleistung 7kVA (4,9kW), Autonomie 31 Minuten (100%), in RACK-Ausführung</t>
  </si>
  <si>
    <t>Summe: ERSATZSTROMANLAGE</t>
  </si>
  <si>
    <t>18</t>
  </si>
  <si>
    <t>ZUTRITTSKONTROLLE</t>
  </si>
  <si>
    <t>18.001</t>
  </si>
  <si>
    <t>Erstellen eines Auslasses  für Zutrittskontrolle mit Leerrohr in unter Putz Ausführung Auslass mit Leerrohr Durchmesser 25mm</t>
  </si>
  <si>
    <t>18.002</t>
  </si>
  <si>
    <t>18.003</t>
  </si>
  <si>
    <t>*91500.61</t>
  </si>
  <si>
    <t>Auslaß für Zutrittskontrolle</t>
  </si>
  <si>
    <t>18.004</t>
  </si>
  <si>
    <t>Netzgerät für Verteilereinbau, 12V oder 24V DC - 5A, 120W</t>
  </si>
  <si>
    <t>18.005</t>
  </si>
  <si>
    <t>*P0.20.78.01</t>
  </si>
  <si>
    <t>Einbruchmelderzentrale zum Einsatz als Zutrittskontrolle, mit Visualisierungssystem</t>
  </si>
  <si>
    <t>18.006</t>
  </si>
  <si>
    <t>*P0.20.78.02</t>
  </si>
  <si>
    <t>LCD-Bedienteil für Einbruch-Meldezentrale</t>
  </si>
  <si>
    <t>18.007</t>
  </si>
  <si>
    <t>*P0.20.78.05</t>
  </si>
  <si>
    <t>Übertragungseinrichtung Platine (TWG)  zum Einbau in die Einbruchmeldezentrale</t>
  </si>
  <si>
    <t>18.008</t>
  </si>
  <si>
    <t>*Q0.10.78.10</t>
  </si>
  <si>
    <t>Türmodul für Zutrittskontrolle, zum Anschluss an die Einbruchmeldezentrale</t>
  </si>
  <si>
    <t>18.009</t>
  </si>
  <si>
    <t>*Q0.10.78.11</t>
  </si>
  <si>
    <t>HF-Leser für Zutrittskontrolle, mit Abdeckung und Rahmen laut Schalterserie</t>
  </si>
  <si>
    <t>18.010</t>
  </si>
  <si>
    <t>*Q0.10.78.20</t>
  </si>
  <si>
    <t>HF-Schlüsseltransponder für Zutrittskontrolle</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</si>
</sst>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0"/>
    <numFmt numFmtId="173" formatCode="[$-410]dddd\ d\ mmmm\ yyyy"/>
    <numFmt numFmtId="174" formatCode="h\.mm\.ss"/>
    <numFmt numFmtId="175" formatCode="#,##0.00_ ;\-#,##0.00\ "/>
    <numFmt numFmtId="176" formatCode="#,000.00%"/>
    <numFmt numFmtId="177" formatCode="0.0%"/>
    <numFmt numFmtId="178" formatCode="#,##0.00\ _€"/>
    <numFmt numFmtId="179" formatCode="#,##0.00###"/>
    <numFmt numFmtId="180" formatCode="#,##0.00\ &quot;€&quot;"/>
  </numFmts>
  <fonts count="34">
    <font>
      <sz val="10"/>
      <name val="Arial"/>
      <family val="0"/>
    </font>
    <font>
      <sz val="8"/>
      <name val="Arial"/>
      <family val="2"/>
    </font>
    <font>
      <b/>
      <sz val="9"/>
      <name val="Arial"/>
      <family val="2"/>
    </font>
    <font>
      <sz val="9"/>
      <name val="Arial"/>
      <family val="2"/>
    </font>
    <font>
      <b/>
      <i/>
      <sz val="9"/>
      <name val="Arial"/>
      <family val="2"/>
    </font>
    <font>
      <u val="single"/>
      <sz val="10"/>
      <color indexed="12"/>
      <name val="Arial"/>
      <family val="2"/>
    </font>
    <font>
      <u val="single"/>
      <sz val="10"/>
      <color indexed="36"/>
      <name val="Arial"/>
      <family val="2"/>
    </font>
    <font>
      <b/>
      <u val="single"/>
      <sz val="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9"/>
      <color indexed="8"/>
      <name val="Calibri"/>
      <family val="2"/>
    </font>
    <font>
      <i/>
      <sz val="9"/>
      <color indexed="8"/>
      <name val="Calibri"/>
      <family val="2"/>
    </font>
    <font>
      <sz val="9"/>
      <color indexed="8"/>
      <name val="Arial"/>
      <family val="2"/>
    </font>
    <font>
      <b/>
      <i/>
      <sz val="9"/>
      <color indexed="8"/>
      <name val="Arial"/>
      <family val="2"/>
    </font>
    <font>
      <b/>
      <sz val="9"/>
      <color indexed="8"/>
      <name val="Arial"/>
      <family val="2"/>
    </font>
    <font>
      <i/>
      <sz val="9"/>
      <color indexed="8"/>
      <name val="Arial"/>
      <family val="2"/>
    </font>
    <font>
      <b/>
      <sz val="10"/>
      <name val="Arial"/>
      <family val="2"/>
    </font>
    <font>
      <i/>
      <sz val="10"/>
      <name val="Arial"/>
      <family val="2"/>
    </font>
    <font>
      <b/>
      <i/>
      <sz val="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s>
  <borders count="35">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style="thin"/>
      <top style="thin"/>
      <bottom style="thin"/>
    </border>
    <border>
      <left/>
      <right style="thin"/>
      <top/>
      <bottom style="thin"/>
    </border>
    <border>
      <left/>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style="thin"/>
      <right style="thin"/>
      <top style="medium"/>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top/>
      <bottom style="thin"/>
    </border>
    <border>
      <left/>
      <right/>
      <top/>
      <bottom style="thin"/>
    </border>
    <border>
      <left style="thin"/>
      <right/>
      <top style="thin"/>
      <bottom style="thin"/>
    </border>
    <border>
      <left/>
      <right/>
      <top style="thin"/>
      <bottom style="thin"/>
    </border>
    <border>
      <left style="thin"/>
      <right>
        <color indexed="63"/>
      </right>
      <top>
        <color indexed="63"/>
      </top>
      <bottom style="medium"/>
    </border>
    <border>
      <left>
        <color indexed="63"/>
      </left>
      <right style="thin"/>
      <top>
        <color indexed="63"/>
      </top>
      <bottom style="medium"/>
    </border>
    <border>
      <left>
        <color indexed="63"/>
      </left>
      <right style="thin"/>
      <top>
        <color indexed="63"/>
      </top>
      <bottom style="thin"/>
    </border>
    <border>
      <left style="thin"/>
      <right style="thin"/>
      <top>
        <color indexed="63"/>
      </top>
      <bottom style="thin"/>
    </border>
    <border>
      <left style="thin"/>
      <right style="thin"/>
      <top/>
      <bottom style="thin"/>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16" fillId="20" borderId="1" applyNumberFormat="0" applyAlignment="0" applyProtection="0"/>
    <xf numFmtId="0" fontId="17" fillId="20" borderId="2" applyNumberFormat="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5" fillId="7" borderId="2" applyNumberFormat="0" applyAlignment="0" applyProtection="0"/>
    <xf numFmtId="0" fontId="22" fillId="0" borderId="3" applyNumberFormat="0" applyFill="0" applyAlignment="0" applyProtection="0"/>
    <xf numFmtId="0" fontId="21" fillId="0" borderId="0" applyNumberFormat="0" applyFill="0" applyBorder="0" applyAlignment="0" applyProtection="0"/>
    <xf numFmtId="0" fontId="12" fillId="4" borderId="0" applyNumberFormat="0" applyBorder="0" applyAlignment="0" applyProtection="0"/>
    <xf numFmtId="0" fontId="5" fillId="0" borderId="0" applyNumberFormat="0" applyFill="0" applyBorder="0" applyAlignment="0" applyProtection="0"/>
    <xf numFmtId="0" fontId="14" fillId="21" borderId="0" applyNumberFormat="0" applyBorder="0" applyAlignment="0" applyProtection="0"/>
    <xf numFmtId="0" fontId="0" fillId="22" borderId="4" applyNumberFormat="0" applyFont="0" applyAlignment="0" applyProtection="0"/>
    <xf numFmtId="9" fontId="0" fillId="0" borderId="0" applyFont="0" applyFill="0" applyBorder="0" applyAlignment="0" applyProtection="0"/>
    <xf numFmtId="0" fontId="13" fillId="3" borderId="0" applyNumberFormat="0" applyBorder="0" applyAlignment="0" applyProtection="0"/>
    <xf numFmtId="0" fontId="0" fillId="0" borderId="0">
      <alignment/>
      <protection/>
    </xf>
    <xf numFmtId="0" fontId="8" fillId="0" borderId="0" applyNumberFormat="0" applyFill="0" applyBorder="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8"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0" borderId="0" applyNumberFormat="0" applyFill="0" applyBorder="0" applyAlignment="0" applyProtection="0"/>
    <xf numFmtId="0" fontId="19" fillId="23" borderId="9" applyNumberFormat="0" applyAlignment="0" applyProtection="0"/>
  </cellStyleXfs>
  <cellXfs count="290">
    <xf numFmtId="0" fontId="0" fillId="0" borderId="0" xfId="0" applyAlignment="1">
      <alignment/>
    </xf>
    <xf numFmtId="0" fontId="3" fillId="0" borderId="0" xfId="0" applyFont="1" applyAlignment="1">
      <alignment/>
    </xf>
    <xf numFmtId="0" fontId="2" fillId="0" borderId="0" xfId="0" applyFont="1" applyAlignment="1">
      <alignment/>
    </xf>
    <xf numFmtId="0" fontId="3" fillId="0" borderId="0" xfId="0" applyFont="1" applyAlignment="1">
      <alignment horizontal="center" vertical="center" wrapText="1"/>
    </xf>
    <xf numFmtId="0" fontId="3" fillId="0" borderId="0" xfId="0" applyFont="1" applyFill="1" applyBorder="1" applyAlignment="1">
      <alignment/>
    </xf>
    <xf numFmtId="0" fontId="3" fillId="0" borderId="0" xfId="0" applyFont="1" applyFill="1" applyAlignment="1">
      <alignment/>
    </xf>
    <xf numFmtId="0" fontId="25" fillId="0" borderId="0" xfId="0" applyFont="1" applyAlignment="1">
      <alignment horizontal="right"/>
    </xf>
    <xf numFmtId="0" fontId="3" fillId="0" borderId="0" xfId="0" applyFont="1" applyAlignment="1">
      <alignment horizontal="right"/>
    </xf>
    <xf numFmtId="4" fontId="27" fillId="0" borderId="10" xfId="0" applyNumberFormat="1" applyFont="1" applyBorder="1" applyAlignment="1" applyProtection="1">
      <alignment horizontal="left"/>
      <protection locked="0"/>
    </xf>
    <xf numFmtId="4" fontId="27" fillId="0" borderId="10" xfId="0" applyNumberFormat="1" applyFont="1" applyBorder="1" applyAlignment="1" applyProtection="1">
      <alignment/>
      <protection locked="0"/>
    </xf>
    <xf numFmtId="4" fontId="27" fillId="20" borderId="11" xfId="0" applyNumberFormat="1" applyFont="1" applyFill="1" applyBorder="1" applyAlignment="1" applyProtection="1">
      <alignment horizontal="left"/>
      <protection locked="0"/>
    </xf>
    <xf numFmtId="4" fontId="27" fillId="20" borderId="12" xfId="0" applyNumberFormat="1" applyFont="1" applyFill="1" applyBorder="1" applyAlignment="1" applyProtection="1">
      <alignment horizontal="left"/>
      <protection locked="0"/>
    </xf>
    <xf numFmtId="4" fontId="29" fillId="20" borderId="12" xfId="0" applyNumberFormat="1" applyFont="1" applyFill="1" applyBorder="1" applyAlignment="1" applyProtection="1">
      <alignment horizontal="left"/>
      <protection locked="0"/>
    </xf>
    <xf numFmtId="4" fontId="30" fillId="0" borderId="0" xfId="0" applyNumberFormat="1" applyFont="1" applyBorder="1" applyAlignment="1" applyProtection="1">
      <alignment horizontal="left"/>
      <protection locked="0"/>
    </xf>
    <xf numFmtId="180" fontId="1" fillId="0" borderId="10" xfId="0" applyNumberFormat="1" applyFont="1" applyBorder="1" applyAlignment="1" applyProtection="1">
      <alignment vertical="top"/>
      <protection locked="0"/>
    </xf>
    <xf numFmtId="0" fontId="3" fillId="0" borderId="0" xfId="0" applyFont="1" applyBorder="1" applyAlignment="1" applyProtection="1">
      <alignment/>
      <protection/>
    </xf>
    <xf numFmtId="178" fontId="3" fillId="0" borderId="0" xfId="0" applyNumberFormat="1" applyFont="1" applyBorder="1" applyAlignment="1" applyProtection="1">
      <alignment/>
      <protection/>
    </xf>
    <xf numFmtId="0" fontId="2" fillId="23" borderId="13" xfId="0" applyFont="1" applyFill="1" applyBorder="1" applyAlignment="1" applyProtection="1">
      <alignment vertical="center"/>
      <protection/>
    </xf>
    <xf numFmtId="0" fontId="2" fillId="23" borderId="14" xfId="0" applyFont="1" applyFill="1" applyBorder="1" applyAlignment="1" applyProtection="1">
      <alignment vertical="center"/>
      <protection/>
    </xf>
    <xf numFmtId="0" fontId="2" fillId="0" borderId="0" xfId="0" applyFont="1" applyBorder="1" applyAlignment="1" applyProtection="1">
      <alignment/>
      <protection/>
    </xf>
    <xf numFmtId="178" fontId="2" fillId="0" borderId="0" xfId="0" applyNumberFormat="1" applyFont="1" applyBorder="1" applyAlignment="1" applyProtection="1">
      <alignment/>
      <protection/>
    </xf>
    <xf numFmtId="0" fontId="3" fillId="0" borderId="15" xfId="0" applyFont="1" applyBorder="1" applyAlignment="1" applyProtection="1">
      <alignment/>
      <protection/>
    </xf>
    <xf numFmtId="0" fontId="3" fillId="20" borderId="16" xfId="0" applyFont="1" applyFill="1" applyBorder="1" applyAlignment="1" applyProtection="1">
      <alignment horizontal="left" vertical="center" wrapText="1"/>
      <protection/>
    </xf>
    <xf numFmtId="0" fontId="3" fillId="20" borderId="16" xfId="0" applyFont="1" applyFill="1" applyBorder="1" applyAlignment="1" applyProtection="1">
      <alignment horizontal="center" vertical="center" wrapText="1"/>
      <protection/>
    </xf>
    <xf numFmtId="0" fontId="3" fillId="0" borderId="0" xfId="0" applyFont="1" applyFill="1" applyBorder="1" applyAlignment="1" applyProtection="1">
      <alignment/>
      <protection/>
    </xf>
    <xf numFmtId="0" fontId="3" fillId="0" borderId="0" xfId="0" applyFont="1" applyFill="1" applyBorder="1" applyAlignment="1" applyProtection="1">
      <alignment horizontal="center"/>
      <protection/>
    </xf>
    <xf numFmtId="2" fontId="3" fillId="0" borderId="0" xfId="0" applyNumberFormat="1" applyFont="1" applyFill="1" applyBorder="1" applyAlignment="1" applyProtection="1">
      <alignment horizontal="center"/>
      <protection/>
    </xf>
    <xf numFmtId="49" fontId="4" fillId="0" borderId="10" xfId="0" applyNumberFormat="1" applyFont="1" applyBorder="1" applyAlignment="1" applyProtection="1">
      <alignment vertical="center" wrapText="1"/>
      <protection/>
    </xf>
    <xf numFmtId="0" fontId="3" fillId="0" borderId="10" xfId="0" applyFont="1" applyBorder="1" applyAlignment="1" applyProtection="1">
      <alignment vertical="center" wrapText="1"/>
      <protection/>
    </xf>
    <xf numFmtId="0" fontId="25" fillId="0" borderId="0" xfId="0" applyFont="1" applyBorder="1" applyAlignment="1" applyProtection="1">
      <alignment horizontal="right"/>
      <protection/>
    </xf>
    <xf numFmtId="0" fontId="2" fillId="20" borderId="17" xfId="0" applyFont="1" applyFill="1" applyBorder="1" applyAlignment="1" applyProtection="1">
      <alignment/>
      <protection/>
    </xf>
    <xf numFmtId="0" fontId="2" fillId="20" borderId="18" xfId="0" applyFont="1" applyFill="1" applyBorder="1" applyAlignment="1" applyProtection="1">
      <alignment horizontal="center"/>
      <protection/>
    </xf>
    <xf numFmtId="0" fontId="3" fillId="0" borderId="10" xfId="0" applyFont="1" applyBorder="1" applyAlignment="1" applyProtection="1">
      <alignment horizontal="right"/>
      <protection/>
    </xf>
    <xf numFmtId="0" fontId="3" fillId="0" borderId="10" xfId="0" applyFont="1" applyBorder="1" applyAlignment="1" applyProtection="1" quotePrefix="1">
      <alignment/>
      <protection/>
    </xf>
    <xf numFmtId="0" fontId="3" fillId="0" borderId="10" xfId="0" applyFont="1" applyBorder="1" applyAlignment="1" applyProtection="1">
      <alignment/>
      <protection/>
    </xf>
    <xf numFmtId="0" fontId="3" fillId="0" borderId="10" xfId="0" applyFont="1" applyBorder="1" applyAlignment="1" applyProtection="1">
      <alignment/>
      <protection/>
    </xf>
    <xf numFmtId="4" fontId="3" fillId="0" borderId="10" xfId="0" applyNumberFormat="1" applyFont="1" applyBorder="1" applyAlignment="1" applyProtection="1">
      <alignment/>
      <protection/>
    </xf>
    <xf numFmtId="0" fontId="25" fillId="0" borderId="19" xfId="0" applyFont="1" applyBorder="1" applyAlignment="1" applyProtection="1">
      <alignment horizontal="right"/>
      <protection/>
    </xf>
    <xf numFmtId="0" fontId="2" fillId="20" borderId="20" xfId="0" applyFont="1" applyFill="1" applyBorder="1" applyAlignment="1" applyProtection="1">
      <alignment/>
      <protection/>
    </xf>
    <xf numFmtId="0" fontId="2" fillId="20" borderId="18" xfId="0" applyFont="1" applyFill="1" applyBorder="1" applyAlignment="1" applyProtection="1">
      <alignment/>
      <protection/>
    </xf>
    <xf numFmtId="0" fontId="2" fillId="20" borderId="13" xfId="0" applyFont="1" applyFill="1" applyBorder="1" applyAlignment="1" applyProtection="1">
      <alignment/>
      <protection/>
    </xf>
    <xf numFmtId="0" fontId="3" fillId="0" borderId="18" xfId="0" applyFont="1" applyFill="1" applyBorder="1" applyAlignment="1" applyProtection="1">
      <alignment/>
      <protection/>
    </xf>
    <xf numFmtId="0" fontId="3" fillId="0" borderId="13" xfId="0" applyFont="1" applyFill="1" applyBorder="1" applyAlignment="1" applyProtection="1">
      <alignment/>
      <protection/>
    </xf>
    <xf numFmtId="0" fontId="3" fillId="0" borderId="13" xfId="0" applyFont="1" applyFill="1" applyBorder="1" applyAlignment="1" applyProtection="1">
      <alignment horizontal="center"/>
      <protection/>
    </xf>
    <xf numFmtId="0" fontId="3" fillId="0" borderId="19" xfId="0" applyFont="1" applyBorder="1" applyAlignment="1" applyProtection="1">
      <alignment/>
      <protection/>
    </xf>
    <xf numFmtId="0" fontId="25" fillId="0" borderId="21" xfId="0" applyFont="1" applyBorder="1" applyAlignment="1" applyProtection="1">
      <alignment horizontal="right"/>
      <protection/>
    </xf>
    <xf numFmtId="0" fontId="2" fillId="20" borderId="10" xfId="0" applyFont="1" applyFill="1" applyBorder="1" applyAlignment="1" applyProtection="1">
      <alignment/>
      <protection/>
    </xf>
    <xf numFmtId="0" fontId="3" fillId="0" borderId="22" xfId="0" applyFont="1" applyFill="1" applyBorder="1" applyAlignment="1" applyProtection="1">
      <alignment/>
      <protection/>
    </xf>
    <xf numFmtId="0" fontId="3" fillId="0" borderId="22" xfId="0" applyFont="1" applyFill="1" applyBorder="1" applyAlignment="1" applyProtection="1">
      <alignment horizontal="center"/>
      <protection/>
    </xf>
    <xf numFmtId="0" fontId="3" fillId="0" borderId="18" xfId="0" applyFont="1" applyFill="1" applyBorder="1" applyAlignment="1" applyProtection="1">
      <alignment horizontal="center"/>
      <protection/>
    </xf>
    <xf numFmtId="0" fontId="3" fillId="0" borderId="14" xfId="0" applyFont="1" applyBorder="1" applyAlignment="1" applyProtection="1">
      <alignment horizontal="right"/>
      <protection/>
    </xf>
    <xf numFmtId="0" fontId="2" fillId="0" borderId="22" xfId="0" applyFont="1" applyFill="1" applyBorder="1" applyAlignment="1" applyProtection="1">
      <alignment/>
      <protection/>
    </xf>
    <xf numFmtId="0" fontId="2" fillId="0" borderId="0" xfId="0" applyFont="1" applyFill="1" applyBorder="1" applyAlignment="1" applyProtection="1">
      <alignment/>
      <protection/>
    </xf>
    <xf numFmtId="49" fontId="1" fillId="0" borderId="10" xfId="0" applyNumberFormat="1" applyFont="1" applyBorder="1" applyAlignment="1" applyProtection="1">
      <alignment wrapText="1"/>
      <protection/>
    </xf>
    <xf numFmtId="4" fontId="1" fillId="0" borderId="10" xfId="0" applyNumberFormat="1" applyFont="1" applyBorder="1" applyAlignment="1" applyProtection="1">
      <alignment/>
      <protection/>
    </xf>
    <xf numFmtId="180" fontId="1" fillId="0" borderId="10" xfId="0" applyNumberFormat="1" applyFont="1" applyBorder="1" applyAlignment="1" applyProtection="1">
      <alignment/>
      <protection/>
    </xf>
    <xf numFmtId="49" fontId="1" fillId="0" borderId="10" xfId="0" applyNumberFormat="1" applyFont="1" applyBorder="1" applyAlignment="1" applyProtection="1">
      <alignment vertical="top" wrapText="1"/>
      <protection/>
    </xf>
    <xf numFmtId="4" fontId="1" fillId="0" borderId="10" xfId="0" applyNumberFormat="1" applyFont="1" applyBorder="1" applyAlignment="1" applyProtection="1">
      <alignment vertical="top"/>
      <protection/>
    </xf>
    <xf numFmtId="180" fontId="1" fillId="0" borderId="10" xfId="0" applyNumberFormat="1" applyFont="1" applyBorder="1" applyAlignment="1" applyProtection="1">
      <alignment vertical="top"/>
      <protection/>
    </xf>
    <xf numFmtId="49" fontId="1" fillId="0" borderId="13" xfId="0" applyNumberFormat="1" applyFont="1" applyBorder="1" applyAlignment="1" applyProtection="1">
      <alignment vertical="top" wrapText="1"/>
      <protection/>
    </xf>
    <xf numFmtId="0" fontId="26" fillId="0" borderId="0" xfId="0" applyFont="1" applyBorder="1" applyAlignment="1" applyProtection="1">
      <alignment horizontal="right"/>
      <protection/>
    </xf>
    <xf numFmtId="0" fontId="26" fillId="0" borderId="18" xfId="0" applyFont="1" applyBorder="1" applyAlignment="1" applyProtection="1">
      <alignment horizontal="right"/>
      <protection/>
    </xf>
    <xf numFmtId="0" fontId="26" fillId="0" borderId="13" xfId="0" applyFont="1" applyBorder="1" applyAlignment="1" applyProtection="1">
      <alignment horizontal="right"/>
      <protection/>
    </xf>
    <xf numFmtId="49" fontId="31" fillId="20" borderId="13" xfId="0" applyNumberFormat="1" applyFont="1" applyFill="1" applyBorder="1" applyAlignment="1" applyProtection="1">
      <alignment horizontal="left" vertical="top"/>
      <protection/>
    </xf>
    <xf numFmtId="1" fontId="31" fillId="20" borderId="13" xfId="0" applyNumberFormat="1" applyFont="1" applyFill="1" applyBorder="1" applyAlignment="1" applyProtection="1">
      <alignment horizontal="left" vertical="top" wrapText="1"/>
      <protection/>
    </xf>
    <xf numFmtId="49" fontId="31" fillId="20" borderId="13" xfId="0" applyNumberFormat="1" applyFont="1" applyFill="1" applyBorder="1" applyAlignment="1" applyProtection="1">
      <alignment horizontal="center" vertical="top"/>
      <protection/>
    </xf>
    <xf numFmtId="179" fontId="31" fillId="20" borderId="13" xfId="0" applyNumberFormat="1" applyFont="1" applyFill="1" applyBorder="1" applyAlignment="1" applyProtection="1">
      <alignment horizontal="center" vertical="top"/>
      <protection/>
    </xf>
    <xf numFmtId="180" fontId="31" fillId="20" borderId="13" xfId="0" applyNumberFormat="1" applyFont="1" applyFill="1" applyBorder="1" applyAlignment="1" applyProtection="1">
      <alignment horizontal="right" vertical="top"/>
      <protection/>
    </xf>
    <xf numFmtId="49" fontId="3" fillId="0" borderId="10" xfId="0" applyNumberFormat="1" applyFont="1" applyFill="1" applyBorder="1" applyAlignment="1" applyProtection="1">
      <alignment/>
      <protection/>
    </xf>
    <xf numFmtId="0" fontId="3" fillId="0" borderId="23" xfId="0" applyFont="1" applyBorder="1" applyAlignment="1" applyProtection="1">
      <alignment/>
      <protection/>
    </xf>
    <xf numFmtId="0" fontId="3" fillId="0" borderId="24" xfId="0" applyFont="1" applyBorder="1" applyAlignment="1" applyProtection="1">
      <alignment/>
      <protection/>
    </xf>
    <xf numFmtId="0" fontId="3" fillId="0" borderId="17" xfId="0" applyFont="1" applyBorder="1" applyAlignment="1" applyProtection="1">
      <alignment/>
      <protection/>
    </xf>
    <xf numFmtId="0" fontId="3" fillId="0" borderId="18" xfId="0" applyFont="1" applyBorder="1" applyAlignment="1" applyProtection="1">
      <alignment/>
      <protection/>
    </xf>
    <xf numFmtId="49" fontId="4" fillId="0" borderId="0" xfId="0" applyNumberFormat="1" applyFont="1" applyBorder="1" applyAlignment="1" applyProtection="1">
      <alignment vertical="center" wrapText="1"/>
      <protection/>
    </xf>
    <xf numFmtId="0" fontId="3" fillId="20" borderId="10" xfId="53" applyFont="1" applyFill="1" applyBorder="1" applyAlignment="1" applyProtection="1">
      <alignment horizontal="left" vertical="center" wrapText="1"/>
      <protection/>
    </xf>
    <xf numFmtId="0" fontId="3" fillId="20" borderId="10" xfId="53" applyFont="1" applyFill="1" applyBorder="1" applyAlignment="1" applyProtection="1">
      <alignment horizontal="center" vertical="center" wrapText="1"/>
      <protection/>
    </xf>
    <xf numFmtId="0" fontId="28" fillId="0" borderId="10" xfId="0" applyFont="1" applyBorder="1" applyAlignment="1" applyProtection="1" quotePrefix="1">
      <alignment horizontal="left"/>
      <protection/>
    </xf>
    <xf numFmtId="0" fontId="28" fillId="0" borderId="10" xfId="0" applyFont="1" applyBorder="1" applyAlignment="1" applyProtection="1">
      <alignment horizontal="left"/>
      <protection/>
    </xf>
    <xf numFmtId="0" fontId="27" fillId="0" borderId="10" xfId="0" applyFont="1" applyBorder="1" applyAlignment="1" applyProtection="1">
      <alignment horizontal="left"/>
      <protection/>
    </xf>
    <xf numFmtId="4" fontId="27" fillId="0" borderId="10" xfId="0" applyNumberFormat="1" applyFont="1" applyBorder="1" applyAlignment="1" applyProtection="1">
      <alignment horizontal="left"/>
      <protection/>
    </xf>
    <xf numFmtId="0" fontId="27" fillId="0" borderId="10" xfId="0" applyFont="1" applyBorder="1" applyAlignment="1" applyProtection="1" quotePrefix="1">
      <alignment/>
      <protection/>
    </xf>
    <xf numFmtId="0" fontId="27" fillId="0" borderId="10" xfId="0" applyFont="1" applyBorder="1" applyAlignment="1" applyProtection="1">
      <alignment/>
      <protection/>
    </xf>
    <xf numFmtId="4" fontId="27" fillId="0" borderId="10" xfId="0" applyNumberFormat="1" applyFont="1" applyBorder="1" applyAlignment="1" applyProtection="1">
      <alignment/>
      <protection/>
    </xf>
    <xf numFmtId="0" fontId="29" fillId="0" borderId="0" xfId="0" applyFont="1" applyBorder="1" applyAlignment="1" applyProtection="1">
      <alignment horizontal="left"/>
      <protection/>
    </xf>
    <xf numFmtId="0" fontId="27" fillId="20" borderId="25" xfId="0" applyFont="1" applyFill="1" applyBorder="1" applyAlignment="1" applyProtection="1">
      <alignment horizontal="left"/>
      <protection/>
    </xf>
    <xf numFmtId="0" fontId="27" fillId="20" borderId="26" xfId="0" applyFont="1" applyFill="1" applyBorder="1" applyAlignment="1" applyProtection="1">
      <alignment horizontal="left"/>
      <protection/>
    </xf>
    <xf numFmtId="4" fontId="27" fillId="20" borderId="26" xfId="0" applyNumberFormat="1" applyFont="1" applyFill="1" applyBorder="1" applyAlignment="1" applyProtection="1">
      <alignment horizontal="left"/>
      <protection/>
    </xf>
    <xf numFmtId="0" fontId="30" fillId="0" borderId="0" xfId="0" applyFont="1" applyBorder="1" applyAlignment="1" applyProtection="1">
      <alignment horizontal="left"/>
      <protection/>
    </xf>
    <xf numFmtId="4" fontId="30" fillId="0" borderId="0" xfId="0" applyNumberFormat="1" applyFont="1" applyBorder="1" applyAlignment="1" applyProtection="1">
      <alignment horizontal="left"/>
      <protection/>
    </xf>
    <xf numFmtId="0" fontId="27" fillId="20" borderId="27" xfId="0" applyFont="1" applyFill="1" applyBorder="1" applyAlignment="1" applyProtection="1">
      <alignment horizontal="left"/>
      <protection/>
    </xf>
    <xf numFmtId="0" fontId="27" fillId="20" borderId="28" xfId="0" applyFont="1" applyFill="1" applyBorder="1" applyAlignment="1" applyProtection="1">
      <alignment horizontal="left"/>
      <protection/>
    </xf>
    <xf numFmtId="4" fontId="27" fillId="20" borderId="28" xfId="0" applyNumberFormat="1" applyFont="1" applyFill="1" applyBorder="1" applyAlignment="1" applyProtection="1">
      <alignment horizontal="left"/>
      <protection/>
    </xf>
    <xf numFmtId="0" fontId="29" fillId="20" borderId="27" xfId="0" applyFont="1" applyFill="1" applyBorder="1" applyAlignment="1" applyProtection="1">
      <alignment horizontal="left"/>
      <protection/>
    </xf>
    <xf numFmtId="0" fontId="29" fillId="20" borderId="28" xfId="0" applyFont="1" applyFill="1" applyBorder="1" applyAlignment="1" applyProtection="1">
      <alignment horizontal="left"/>
      <protection/>
    </xf>
    <xf numFmtId="4" fontId="29" fillId="20" borderId="28" xfId="0" applyNumberFormat="1" applyFont="1" applyFill="1" applyBorder="1" applyAlignment="1" applyProtection="1">
      <alignment horizontal="left"/>
      <protection/>
    </xf>
    <xf numFmtId="4" fontId="29" fillId="20" borderId="12" xfId="0" applyNumberFormat="1" applyFont="1" applyFill="1" applyBorder="1" applyAlignment="1" applyProtection="1">
      <alignment horizontal="left"/>
      <protection/>
    </xf>
    <xf numFmtId="0" fontId="2" fillId="0" borderId="0" xfId="0" applyFont="1" applyFill="1" applyBorder="1" applyAlignment="1" applyProtection="1">
      <alignment horizontal="left"/>
      <protection/>
    </xf>
    <xf numFmtId="4" fontId="2" fillId="0" borderId="0" xfId="0" applyNumberFormat="1" applyFont="1" applyFill="1" applyBorder="1" applyAlignment="1" applyProtection="1">
      <alignment horizontal="left"/>
      <protection/>
    </xf>
    <xf numFmtId="49" fontId="29" fillId="0" borderId="10" xfId="0" applyNumberFormat="1" applyFont="1" applyBorder="1" applyAlignment="1" applyProtection="1">
      <alignment horizontal="right"/>
      <protection/>
    </xf>
    <xf numFmtId="0" fontId="2" fillId="0" borderId="10" xfId="0" applyFont="1" applyFill="1" applyBorder="1" applyAlignment="1" applyProtection="1">
      <alignment horizontal="left"/>
      <protection/>
    </xf>
    <xf numFmtId="4" fontId="2" fillId="0" borderId="10" xfId="0" applyNumberFormat="1" applyFont="1" applyFill="1" applyBorder="1" applyAlignment="1" applyProtection="1">
      <alignment horizontal="left"/>
      <protection/>
    </xf>
    <xf numFmtId="0" fontId="3" fillId="20" borderId="10" xfId="0" applyFont="1" applyFill="1" applyBorder="1" applyAlignment="1" applyProtection="1">
      <alignment horizontal="left" vertical="center" wrapText="1"/>
      <protection/>
    </xf>
    <xf numFmtId="0" fontId="3" fillId="20" borderId="10" xfId="0"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center" wrapText="1"/>
      <protection/>
    </xf>
    <xf numFmtId="1" fontId="31" fillId="0" borderId="10" xfId="0" applyNumberFormat="1" applyFont="1" applyBorder="1" applyAlignment="1" applyProtection="1">
      <alignment horizontal="left" vertical="top" wrapText="1"/>
      <protection/>
    </xf>
    <xf numFmtId="0" fontId="3" fillId="0" borderId="10" xfId="0" applyFont="1" applyFill="1" applyBorder="1" applyAlignment="1" applyProtection="1">
      <alignment horizontal="center" vertical="center" wrapText="1"/>
      <protection/>
    </xf>
    <xf numFmtId="49" fontId="0" fillId="0" borderId="10" xfId="0" applyNumberFormat="1" applyBorder="1" applyAlignment="1" applyProtection="1">
      <alignment horizontal="left" vertical="top"/>
      <protection/>
    </xf>
    <xf numFmtId="1" fontId="0" fillId="0" borderId="10" xfId="0" applyNumberFormat="1" applyBorder="1" applyAlignment="1" applyProtection="1">
      <alignment horizontal="left" vertical="top" wrapText="1"/>
      <protection/>
    </xf>
    <xf numFmtId="49" fontId="0" fillId="0" borderId="10" xfId="0" applyNumberFormat="1" applyBorder="1" applyAlignment="1" applyProtection="1">
      <alignment horizontal="center" vertical="top"/>
      <protection/>
    </xf>
    <xf numFmtId="179" fontId="0" fillId="0" borderId="10" xfId="0" applyNumberFormat="1" applyBorder="1" applyAlignment="1" applyProtection="1">
      <alignment horizontal="center" vertical="top"/>
      <protection/>
    </xf>
    <xf numFmtId="180" fontId="0" fillId="0" borderId="10" xfId="0" applyNumberFormat="1" applyBorder="1" applyAlignment="1" applyProtection="1">
      <alignment horizontal="right" vertical="top"/>
      <protection/>
    </xf>
    <xf numFmtId="49" fontId="0" fillId="0" borderId="0" xfId="0" applyNumberFormat="1" applyBorder="1" applyAlignment="1" applyProtection="1">
      <alignment horizontal="left" vertical="top"/>
      <protection/>
    </xf>
    <xf numFmtId="1" fontId="31" fillId="20" borderId="20" xfId="0" applyNumberFormat="1" applyFont="1" applyFill="1" applyBorder="1" applyAlignment="1" applyProtection="1">
      <alignment horizontal="left" vertical="top" wrapText="1"/>
      <protection/>
    </xf>
    <xf numFmtId="180" fontId="31" fillId="20" borderId="14" xfId="0" applyNumberFormat="1" applyFont="1" applyFill="1" applyBorder="1" applyAlignment="1" applyProtection="1">
      <alignment horizontal="right" vertical="top"/>
      <protection/>
    </xf>
    <xf numFmtId="49" fontId="0" fillId="0" borderId="0" xfId="0" applyNumberFormat="1" applyFill="1" applyBorder="1" applyAlignment="1" applyProtection="1">
      <alignment horizontal="left" vertical="top"/>
      <protection/>
    </xf>
    <xf numFmtId="1" fontId="0" fillId="0" borderId="0" xfId="0" applyNumberFormat="1" applyFill="1" applyBorder="1" applyAlignment="1" applyProtection="1">
      <alignment horizontal="left" vertical="top" wrapText="1"/>
      <protection/>
    </xf>
    <xf numFmtId="49" fontId="0" fillId="0" borderId="0" xfId="0" applyNumberFormat="1" applyFill="1" applyBorder="1" applyAlignment="1" applyProtection="1">
      <alignment horizontal="center" vertical="top"/>
      <protection/>
    </xf>
    <xf numFmtId="179" fontId="0" fillId="0" borderId="0" xfId="0" applyNumberFormat="1" applyFill="1" applyBorder="1" applyAlignment="1" applyProtection="1">
      <alignment horizontal="center" vertical="top"/>
      <protection/>
    </xf>
    <xf numFmtId="49" fontId="31" fillId="0" borderId="10" xfId="0" applyNumberFormat="1" applyFont="1" applyBorder="1" applyAlignment="1" applyProtection="1">
      <alignment horizontal="left" vertical="top"/>
      <protection/>
    </xf>
    <xf numFmtId="1" fontId="0" fillId="0" borderId="0" xfId="0" applyNumberFormat="1" applyBorder="1" applyAlignment="1" applyProtection="1">
      <alignment horizontal="left" vertical="top" wrapText="1"/>
      <protection/>
    </xf>
    <xf numFmtId="49" fontId="0" fillId="0" borderId="0" xfId="0" applyNumberFormat="1" applyBorder="1" applyAlignment="1" applyProtection="1">
      <alignment horizontal="center" vertical="top"/>
      <protection/>
    </xf>
    <xf numFmtId="179" fontId="0" fillId="0" borderId="0" xfId="0" applyNumberFormat="1" applyBorder="1" applyAlignment="1" applyProtection="1">
      <alignment horizontal="center" vertical="top"/>
      <protection/>
    </xf>
    <xf numFmtId="180" fontId="0" fillId="0" borderId="0" xfId="0" applyNumberFormat="1" applyBorder="1" applyAlignment="1" applyProtection="1">
      <alignment horizontal="right" vertical="top"/>
      <protection/>
    </xf>
    <xf numFmtId="1" fontId="32" fillId="0" borderId="10" xfId="0" applyNumberFormat="1" applyFont="1" applyBorder="1" applyAlignment="1" applyProtection="1">
      <alignment horizontal="left" vertical="top" wrapText="1"/>
      <protection/>
    </xf>
    <xf numFmtId="49" fontId="0" fillId="0" borderId="19" xfId="0" applyNumberFormat="1" applyBorder="1" applyAlignment="1" applyProtection="1">
      <alignment horizontal="left" vertical="top"/>
      <protection/>
    </xf>
    <xf numFmtId="49" fontId="0" fillId="0" borderId="10" xfId="0" applyNumberFormat="1" applyFont="1" applyBorder="1" applyAlignment="1" applyProtection="1">
      <alignment horizontal="left" vertical="top"/>
      <protection/>
    </xf>
    <xf numFmtId="1" fontId="0" fillId="0" borderId="10" xfId="0" applyNumberFormat="1" applyFont="1" applyBorder="1" applyAlignment="1" applyProtection="1">
      <alignment horizontal="left" vertical="top" wrapText="1"/>
      <protection/>
    </xf>
    <xf numFmtId="49" fontId="0" fillId="0" borderId="10" xfId="0" applyNumberFormat="1" applyFont="1" applyBorder="1" applyAlignment="1" applyProtection="1">
      <alignment horizontal="center" vertical="top"/>
      <protection/>
    </xf>
    <xf numFmtId="179" fontId="0" fillId="0" borderId="10" xfId="0" applyNumberFormat="1" applyFont="1" applyBorder="1" applyAlignment="1" applyProtection="1">
      <alignment horizontal="center" vertical="top"/>
      <protection/>
    </xf>
    <xf numFmtId="180" fontId="0" fillId="0" borderId="10" xfId="0" applyNumberFormat="1" applyFont="1" applyBorder="1" applyAlignment="1" applyProtection="1">
      <alignment horizontal="right" vertical="top"/>
      <protection/>
    </xf>
    <xf numFmtId="1" fontId="33" fillId="0" borderId="10" xfId="0" applyNumberFormat="1" applyFont="1" applyBorder="1" applyAlignment="1" applyProtection="1">
      <alignment horizontal="left" vertical="top" wrapText="1"/>
      <protection/>
    </xf>
    <xf numFmtId="49" fontId="31" fillId="0" borderId="10" xfId="0" applyNumberFormat="1" applyFont="1" applyBorder="1" applyAlignment="1" applyProtection="1">
      <alignment horizontal="center" vertical="top"/>
      <protection/>
    </xf>
    <xf numFmtId="179" fontId="31" fillId="0" borderId="10" xfId="0" applyNumberFormat="1" applyFont="1" applyBorder="1" applyAlignment="1" applyProtection="1">
      <alignment horizontal="center" vertical="top"/>
      <protection/>
    </xf>
    <xf numFmtId="180" fontId="31" fillId="0" borderId="10" xfId="0" applyNumberFormat="1" applyFont="1" applyBorder="1" applyAlignment="1" applyProtection="1">
      <alignment horizontal="right" vertical="top"/>
      <protection/>
    </xf>
    <xf numFmtId="0" fontId="3" fillId="0" borderId="0" xfId="0" applyFont="1" applyBorder="1" applyAlignment="1" applyProtection="1">
      <alignment vertical="center"/>
      <protection/>
    </xf>
    <xf numFmtId="0" fontId="3" fillId="0" borderId="10" xfId="0" applyFont="1" applyBorder="1" applyAlignment="1" applyProtection="1">
      <alignment vertical="center" wrapText="1"/>
      <protection locked="0"/>
    </xf>
    <xf numFmtId="2" fontId="2" fillId="20" borderId="18" xfId="0" applyNumberFormat="1" applyFont="1" applyFill="1" applyBorder="1" applyAlignment="1" applyProtection="1">
      <alignment horizontal="center"/>
      <protection locked="0"/>
    </xf>
    <xf numFmtId="2" fontId="3" fillId="0" borderId="0" xfId="0" applyNumberFormat="1" applyFont="1" applyFill="1" applyBorder="1" applyAlignment="1" applyProtection="1">
      <alignment horizontal="center"/>
      <protection locked="0"/>
    </xf>
    <xf numFmtId="0" fontId="3" fillId="0" borderId="10" xfId="0" applyFont="1" applyBorder="1" applyAlignment="1" applyProtection="1">
      <alignment horizontal="right"/>
      <protection locked="0"/>
    </xf>
    <xf numFmtId="4" fontId="3" fillId="0" borderId="10" xfId="0" applyNumberFormat="1" applyFont="1" applyBorder="1" applyAlignment="1" applyProtection="1">
      <alignment/>
      <protection locked="0"/>
    </xf>
    <xf numFmtId="0" fontId="3" fillId="0" borderId="10" xfId="0" applyFont="1" applyBorder="1" applyAlignment="1" applyProtection="1">
      <alignment/>
      <protection locked="0"/>
    </xf>
    <xf numFmtId="0" fontId="2" fillId="20" borderId="14" xfId="0" applyFont="1" applyFill="1" applyBorder="1" applyAlignment="1" applyProtection="1">
      <alignment/>
      <protection locked="0"/>
    </xf>
    <xf numFmtId="2" fontId="3" fillId="0" borderId="13" xfId="0" applyNumberFormat="1" applyFont="1" applyFill="1" applyBorder="1" applyAlignment="1" applyProtection="1">
      <alignment horizontal="center"/>
      <protection locked="0"/>
    </xf>
    <xf numFmtId="0" fontId="2" fillId="20" borderId="13" xfId="0" applyFont="1" applyFill="1" applyBorder="1" applyAlignment="1" applyProtection="1">
      <alignment/>
      <protection locked="0"/>
    </xf>
    <xf numFmtId="0" fontId="2" fillId="20" borderId="10" xfId="0" applyFont="1" applyFill="1" applyBorder="1" applyAlignment="1" applyProtection="1">
      <alignment/>
      <protection locked="0"/>
    </xf>
    <xf numFmtId="2" fontId="3" fillId="0" borderId="22" xfId="0" applyNumberFormat="1" applyFont="1" applyFill="1" applyBorder="1" applyAlignment="1" applyProtection="1">
      <alignment horizontal="center"/>
      <protection locked="0"/>
    </xf>
    <xf numFmtId="2" fontId="3" fillId="0" borderId="18" xfId="0" applyNumberFormat="1" applyFont="1" applyFill="1" applyBorder="1" applyAlignment="1" applyProtection="1">
      <alignment horizontal="center"/>
      <protection locked="0"/>
    </xf>
    <xf numFmtId="0" fontId="3" fillId="0" borderId="13" xfId="0" applyFont="1" applyBorder="1" applyAlignment="1" applyProtection="1">
      <alignment horizontal="right"/>
      <protection locked="0"/>
    </xf>
    <xf numFmtId="0" fontId="2" fillId="0" borderId="22" xfId="0" applyFont="1" applyFill="1" applyBorder="1" applyAlignment="1" applyProtection="1">
      <alignment/>
      <protection locked="0"/>
    </xf>
    <xf numFmtId="0" fontId="2" fillId="0" borderId="0" xfId="0" applyFont="1" applyFill="1" applyBorder="1" applyAlignment="1" applyProtection="1">
      <alignment/>
      <protection locked="0"/>
    </xf>
    <xf numFmtId="180" fontId="1" fillId="0" borderId="10" xfId="0" applyNumberFormat="1" applyFont="1" applyBorder="1" applyAlignment="1" applyProtection="1">
      <alignment/>
      <protection locked="0"/>
    </xf>
    <xf numFmtId="0" fontId="26" fillId="0" borderId="0" xfId="0" applyFont="1" applyBorder="1" applyAlignment="1" applyProtection="1">
      <alignment horizontal="right"/>
      <protection locked="0"/>
    </xf>
    <xf numFmtId="0" fontId="26" fillId="0" borderId="13" xfId="0" applyFont="1" applyBorder="1" applyAlignment="1" applyProtection="1">
      <alignment horizontal="right"/>
      <protection locked="0"/>
    </xf>
    <xf numFmtId="0" fontId="3" fillId="0" borderId="10" xfId="0" applyFont="1" applyFill="1" applyBorder="1" applyAlignment="1" applyProtection="1">
      <alignment horizontal="center" vertical="center" wrapText="1"/>
      <protection locked="0"/>
    </xf>
    <xf numFmtId="180" fontId="0" fillId="0" borderId="10" xfId="0" applyNumberFormat="1" applyBorder="1" applyAlignment="1" applyProtection="1">
      <alignment horizontal="right" vertical="top"/>
      <protection locked="0"/>
    </xf>
    <xf numFmtId="180" fontId="31" fillId="20" borderId="14" xfId="0" applyNumberFormat="1" applyFont="1" applyFill="1" applyBorder="1" applyAlignment="1" applyProtection="1">
      <alignment horizontal="right" vertical="top"/>
      <protection locked="0"/>
    </xf>
    <xf numFmtId="180" fontId="0" fillId="0" borderId="0" xfId="0" applyNumberFormat="1" applyFill="1" applyBorder="1" applyAlignment="1" applyProtection="1">
      <alignment horizontal="right" vertical="top"/>
      <protection locked="0"/>
    </xf>
    <xf numFmtId="180" fontId="0" fillId="0" borderId="0" xfId="0" applyNumberFormat="1" applyBorder="1" applyAlignment="1" applyProtection="1">
      <alignment horizontal="right" vertical="top"/>
      <protection locked="0"/>
    </xf>
    <xf numFmtId="180" fontId="0" fillId="0" borderId="10" xfId="0" applyNumberFormat="1" applyFont="1" applyBorder="1" applyAlignment="1" applyProtection="1">
      <alignment horizontal="right" vertical="top"/>
      <protection locked="0"/>
    </xf>
    <xf numFmtId="175" fontId="2" fillId="20" borderId="10" xfId="42" applyNumberFormat="1" applyFont="1" applyFill="1" applyBorder="1" applyAlignment="1" applyProtection="1">
      <alignment horizontal="right" vertical="center"/>
      <protection locked="0"/>
    </xf>
    <xf numFmtId="10" fontId="2" fillId="20" borderId="10" xfId="51" applyNumberFormat="1" applyFont="1" applyFill="1" applyBorder="1" applyAlignment="1" applyProtection="1">
      <alignment horizontal="right" vertical="center"/>
      <protection locked="0"/>
    </xf>
    <xf numFmtId="49" fontId="0" fillId="0" borderId="0" xfId="0" applyNumberFormat="1" applyBorder="1" applyAlignment="1" applyProtection="1">
      <alignment horizontal="left" vertical="top"/>
      <protection locked="0"/>
    </xf>
    <xf numFmtId="0" fontId="2" fillId="0" borderId="0" xfId="0" applyFont="1" applyBorder="1" applyAlignment="1" applyProtection="1">
      <alignment/>
      <protection locked="0"/>
    </xf>
    <xf numFmtId="0" fontId="3" fillId="0" borderId="0" xfId="0" applyFont="1" applyBorder="1" applyAlignment="1" applyProtection="1">
      <alignment/>
      <protection locked="0"/>
    </xf>
    <xf numFmtId="0" fontId="3" fillId="0" borderId="0" xfId="0" applyFont="1" applyBorder="1" applyAlignment="1" applyProtection="1">
      <alignment vertical="top"/>
      <protection locked="0"/>
    </xf>
    <xf numFmtId="178" fontId="3" fillId="0" borderId="21" xfId="0" applyNumberFormat="1" applyFont="1" applyBorder="1" applyAlignment="1" applyProtection="1">
      <alignment/>
      <protection/>
    </xf>
    <xf numFmtId="0" fontId="2" fillId="23" borderId="20" xfId="0" applyFont="1" applyFill="1" applyBorder="1" applyAlignment="1" applyProtection="1">
      <alignment vertical="center"/>
      <protection/>
    </xf>
    <xf numFmtId="178" fontId="2" fillId="0" borderId="21" xfId="0" applyNumberFormat="1" applyFont="1" applyBorder="1" applyAlignment="1" applyProtection="1">
      <alignment/>
      <protection/>
    </xf>
    <xf numFmtId="0" fontId="3" fillId="0" borderId="29" xfId="0" applyFont="1" applyBorder="1" applyAlignment="1" applyProtection="1">
      <alignment/>
      <protection/>
    </xf>
    <xf numFmtId="0" fontId="3" fillId="0" borderId="30" xfId="0" applyFont="1" applyBorder="1" applyAlignment="1" applyProtection="1">
      <alignment/>
      <protection/>
    </xf>
    <xf numFmtId="0" fontId="3" fillId="0" borderId="24" xfId="0" applyFont="1" applyFill="1" applyBorder="1" applyAlignment="1" applyProtection="1">
      <alignment/>
      <protection/>
    </xf>
    <xf numFmtId="175" fontId="3" fillId="0" borderId="21" xfId="42" applyNumberFormat="1" applyFont="1" applyFill="1" applyBorder="1" applyAlignment="1" applyProtection="1">
      <alignment/>
      <protection/>
    </xf>
    <xf numFmtId="0" fontId="25" fillId="0" borderId="24" xfId="0" applyFont="1" applyBorder="1" applyAlignment="1" applyProtection="1">
      <alignment horizontal="right"/>
      <protection/>
    </xf>
    <xf numFmtId="175" fontId="2" fillId="20" borderId="10" xfId="42" applyNumberFormat="1" applyFont="1" applyFill="1" applyBorder="1" applyAlignment="1" applyProtection="1">
      <alignment/>
      <protection/>
    </xf>
    <xf numFmtId="175" fontId="3" fillId="0" borderId="10" xfId="42" applyNumberFormat="1" applyFont="1" applyBorder="1" applyAlignment="1" applyProtection="1">
      <alignment vertical="center" wrapText="1"/>
      <protection/>
    </xf>
    <xf numFmtId="0" fontId="25" fillId="0" borderId="23" xfId="0" applyFont="1" applyBorder="1" applyAlignment="1" applyProtection="1">
      <alignment horizontal="right"/>
      <protection/>
    </xf>
    <xf numFmtId="175" fontId="2" fillId="20" borderId="10" xfId="0" applyNumberFormat="1" applyFont="1" applyFill="1" applyBorder="1" applyAlignment="1" applyProtection="1">
      <alignment/>
      <protection/>
    </xf>
    <xf numFmtId="175" fontId="3" fillId="0" borderId="14" xfId="42" applyNumberFormat="1" applyFont="1" applyBorder="1" applyAlignment="1" applyProtection="1">
      <alignment vertical="center" wrapText="1"/>
      <protection/>
    </xf>
    <xf numFmtId="175" fontId="2" fillId="20" borderId="14" xfId="0" applyNumberFormat="1" applyFont="1" applyFill="1" applyBorder="1" applyAlignment="1" applyProtection="1">
      <alignment/>
      <protection/>
    </xf>
    <xf numFmtId="175" fontId="3" fillId="0" borderId="19" xfId="42" applyNumberFormat="1" applyFont="1" applyBorder="1" applyAlignment="1" applyProtection="1">
      <alignment vertical="center" wrapText="1"/>
      <protection/>
    </xf>
    <xf numFmtId="175" fontId="3" fillId="0" borderId="31" xfId="42" applyNumberFormat="1" applyFont="1" applyBorder="1" applyAlignment="1" applyProtection="1">
      <alignment vertical="center" wrapText="1"/>
      <protection/>
    </xf>
    <xf numFmtId="175" fontId="3" fillId="0" borderId="21" xfId="42" applyNumberFormat="1" applyFont="1" applyBorder="1" applyAlignment="1" applyProtection="1">
      <alignment vertical="center" wrapText="1"/>
      <protection/>
    </xf>
    <xf numFmtId="175" fontId="2" fillId="0" borderId="19" xfId="0" applyNumberFormat="1" applyFont="1" applyFill="1" applyBorder="1" applyAlignment="1" applyProtection="1">
      <alignment/>
      <protection/>
    </xf>
    <xf numFmtId="175" fontId="2" fillId="0" borderId="21" xfId="0" applyNumberFormat="1" applyFont="1" applyFill="1" applyBorder="1" applyAlignment="1" applyProtection="1">
      <alignment/>
      <protection/>
    </xf>
    <xf numFmtId="1" fontId="1" fillId="0" borderId="24" xfId="0" applyNumberFormat="1" applyFont="1" applyBorder="1" applyAlignment="1" applyProtection="1">
      <alignment horizontal="center"/>
      <protection/>
    </xf>
    <xf numFmtId="1" fontId="1" fillId="0" borderId="17" xfId="0" applyNumberFormat="1" applyFont="1" applyBorder="1" applyAlignment="1" applyProtection="1">
      <alignment horizontal="center"/>
      <protection/>
    </xf>
    <xf numFmtId="0" fontId="26" fillId="0" borderId="24" xfId="0" applyFont="1" applyBorder="1" applyAlignment="1" applyProtection="1">
      <alignment horizontal="right"/>
      <protection/>
    </xf>
    <xf numFmtId="0" fontId="26" fillId="0" borderId="17" xfId="0" applyFont="1" applyBorder="1" applyAlignment="1" applyProtection="1">
      <alignment horizontal="right"/>
      <protection/>
    </xf>
    <xf numFmtId="175" fontId="3" fillId="0" borderId="32" xfId="42" applyNumberFormat="1" applyFont="1" applyBorder="1" applyAlignment="1" applyProtection="1">
      <alignment vertical="center" wrapText="1"/>
      <protection/>
    </xf>
    <xf numFmtId="175" fontId="3" fillId="0" borderId="10" xfId="42" applyNumberFormat="1" applyFont="1" applyFill="1" applyBorder="1" applyAlignment="1" applyProtection="1">
      <alignment/>
      <protection/>
    </xf>
    <xf numFmtId="0" fontId="3" fillId="0" borderId="21" xfId="0" applyFont="1" applyBorder="1" applyAlignment="1" applyProtection="1">
      <alignment/>
      <protection/>
    </xf>
    <xf numFmtId="49" fontId="31" fillId="20" borderId="20" xfId="0" applyNumberFormat="1" applyFont="1" applyFill="1" applyBorder="1" applyAlignment="1" applyProtection="1">
      <alignment horizontal="left" vertical="top"/>
      <protection/>
    </xf>
    <xf numFmtId="175" fontId="3" fillId="0" borderId="21" xfId="0" applyNumberFormat="1" applyFont="1" applyBorder="1" applyAlignment="1" applyProtection="1">
      <alignment/>
      <protection/>
    </xf>
    <xf numFmtId="0" fontId="3" fillId="0" borderId="31" xfId="0" applyFont="1" applyBorder="1" applyAlignment="1" applyProtection="1">
      <alignment/>
      <protection/>
    </xf>
    <xf numFmtId="0" fontId="3" fillId="0" borderId="21" xfId="0" applyFont="1" applyBorder="1" applyAlignment="1" applyProtection="1">
      <alignment/>
      <protection/>
    </xf>
    <xf numFmtId="0" fontId="3" fillId="20" borderId="10" xfId="53" applyFont="1" applyFill="1" applyBorder="1" applyAlignment="1" applyProtection="1">
      <alignment horizontal="right" vertical="center" wrapText="1"/>
      <protection/>
    </xf>
    <xf numFmtId="0" fontId="27" fillId="0" borderId="10" xfId="0" applyFont="1" applyBorder="1" applyAlignment="1" applyProtection="1">
      <alignment horizontal="right"/>
      <protection/>
    </xf>
    <xf numFmtId="0" fontId="27" fillId="0" borderId="10" xfId="0" applyFont="1" applyBorder="1" applyAlignment="1" applyProtection="1" quotePrefix="1">
      <alignment horizontal="right"/>
      <protection/>
    </xf>
    <xf numFmtId="0" fontId="29" fillId="0" borderId="24" xfId="0" applyFont="1" applyBorder="1" applyAlignment="1" applyProtection="1">
      <alignment horizontal="right"/>
      <protection/>
    </xf>
    <xf numFmtId="4" fontId="27" fillId="20" borderId="33" xfId="0" applyNumberFormat="1" applyFont="1" applyFill="1" applyBorder="1" applyAlignment="1" applyProtection="1">
      <alignment horizontal="right"/>
      <protection/>
    </xf>
    <xf numFmtId="0" fontId="30" fillId="0" borderId="24" xfId="0" applyFont="1" applyBorder="1" applyAlignment="1" applyProtection="1">
      <alignment horizontal="right"/>
      <protection/>
    </xf>
    <xf numFmtId="4" fontId="30" fillId="0" borderId="21" xfId="0" applyNumberFormat="1" applyFont="1" applyBorder="1" applyAlignment="1" applyProtection="1">
      <alignment horizontal="left"/>
      <protection/>
    </xf>
    <xf numFmtId="4" fontId="27" fillId="20" borderId="10" xfId="0" applyNumberFormat="1" applyFont="1" applyFill="1" applyBorder="1" applyAlignment="1" applyProtection="1">
      <alignment horizontal="right"/>
      <protection/>
    </xf>
    <xf numFmtId="4" fontId="29" fillId="20" borderId="10" xfId="0" applyNumberFormat="1" applyFont="1" applyFill="1" applyBorder="1" applyAlignment="1" applyProtection="1">
      <alignment horizontal="right"/>
      <protection/>
    </xf>
    <xf numFmtId="4" fontId="2" fillId="0" borderId="21" xfId="0" applyNumberFormat="1" applyFont="1" applyFill="1" applyBorder="1" applyAlignment="1" applyProtection="1">
      <alignment horizontal="right"/>
      <protection/>
    </xf>
    <xf numFmtId="4" fontId="2" fillId="0" borderId="10" xfId="0" applyNumberFormat="1" applyFont="1" applyFill="1" applyBorder="1" applyAlignment="1" applyProtection="1">
      <alignment horizontal="right"/>
      <protection/>
    </xf>
    <xf numFmtId="49" fontId="29" fillId="0" borderId="24" xfId="0" applyNumberFormat="1" applyFont="1" applyBorder="1" applyAlignment="1" applyProtection="1">
      <alignment horizontal="right"/>
      <protection/>
    </xf>
    <xf numFmtId="0" fontId="29" fillId="0" borderId="17" xfId="0" applyFont="1" applyBorder="1" applyAlignment="1" applyProtection="1">
      <alignment horizontal="right"/>
      <protection/>
    </xf>
    <xf numFmtId="0" fontId="29" fillId="0" borderId="18" xfId="0" applyFont="1" applyBorder="1" applyAlignment="1" applyProtection="1">
      <alignment horizontal="left"/>
      <protection/>
    </xf>
    <xf numFmtId="0" fontId="2" fillId="0" borderId="18" xfId="0" applyFont="1" applyFill="1" applyBorder="1" applyAlignment="1" applyProtection="1">
      <alignment horizontal="left"/>
      <protection/>
    </xf>
    <xf numFmtId="4" fontId="2" fillId="0" borderId="18" xfId="0" applyNumberFormat="1" applyFont="1" applyFill="1" applyBorder="1" applyAlignment="1" applyProtection="1">
      <alignment horizontal="left"/>
      <protection/>
    </xf>
    <xf numFmtId="4" fontId="2" fillId="0" borderId="31" xfId="0" applyNumberFormat="1" applyFont="1" applyFill="1" applyBorder="1" applyAlignment="1" applyProtection="1">
      <alignment horizontal="right"/>
      <protection/>
    </xf>
    <xf numFmtId="49" fontId="0" fillId="0" borderId="24" xfId="0" applyNumberFormat="1" applyBorder="1" applyAlignment="1" applyProtection="1">
      <alignment horizontal="left" vertical="top"/>
      <protection/>
    </xf>
    <xf numFmtId="180" fontId="31" fillId="20" borderId="10" xfId="0" applyNumberFormat="1" applyFont="1" applyFill="1" applyBorder="1" applyAlignment="1" applyProtection="1">
      <alignment horizontal="right" vertical="top"/>
      <protection/>
    </xf>
    <xf numFmtId="180" fontId="0" fillId="0" borderId="21" xfId="0" applyNumberFormat="1" applyFill="1" applyBorder="1" applyAlignment="1" applyProtection="1">
      <alignment horizontal="right" vertical="top"/>
      <protection/>
    </xf>
    <xf numFmtId="180" fontId="0" fillId="0" borderId="21" xfId="0" applyNumberFormat="1" applyBorder="1" applyAlignment="1" applyProtection="1">
      <alignment horizontal="right" vertical="top"/>
      <protection/>
    </xf>
    <xf numFmtId="180" fontId="31" fillId="20" borderId="32" xfId="0" applyNumberFormat="1" applyFont="1" applyFill="1" applyBorder="1" applyAlignment="1" applyProtection="1">
      <alignment horizontal="right" vertical="top"/>
      <protection/>
    </xf>
    <xf numFmtId="49" fontId="0" fillId="0" borderId="23" xfId="0" applyNumberFormat="1" applyBorder="1" applyAlignment="1" applyProtection="1">
      <alignment horizontal="left" vertical="top"/>
      <protection/>
    </xf>
    <xf numFmtId="49" fontId="0" fillId="0" borderId="17" xfId="0" applyNumberFormat="1" applyBorder="1" applyAlignment="1" applyProtection="1">
      <alignment horizontal="left" vertical="top"/>
      <protection/>
    </xf>
    <xf numFmtId="49" fontId="0" fillId="0" borderId="18" xfId="0" applyNumberFormat="1" applyBorder="1" applyAlignment="1" applyProtection="1">
      <alignment horizontal="left" vertical="top"/>
      <protection/>
    </xf>
    <xf numFmtId="1" fontId="0" fillId="0" borderId="18" xfId="0" applyNumberFormat="1" applyBorder="1" applyAlignment="1" applyProtection="1">
      <alignment horizontal="left" vertical="top" wrapText="1"/>
      <protection/>
    </xf>
    <xf numFmtId="49" fontId="0" fillId="0" borderId="18" xfId="0" applyNumberFormat="1" applyBorder="1" applyAlignment="1" applyProtection="1">
      <alignment horizontal="center" vertical="top"/>
      <protection/>
    </xf>
    <xf numFmtId="179" fontId="0" fillId="0" borderId="18" xfId="0" applyNumberFormat="1" applyBorder="1" applyAlignment="1" applyProtection="1">
      <alignment horizontal="center" vertical="top"/>
      <protection/>
    </xf>
    <xf numFmtId="180" fontId="0" fillId="0" borderId="18" xfId="0" applyNumberFormat="1" applyBorder="1" applyAlignment="1" applyProtection="1">
      <alignment horizontal="right" vertical="top"/>
      <protection/>
    </xf>
    <xf numFmtId="180" fontId="0" fillId="0" borderId="31" xfId="0" applyNumberFormat="1" applyBorder="1" applyAlignment="1" applyProtection="1">
      <alignment horizontal="right" vertical="top"/>
      <protection/>
    </xf>
    <xf numFmtId="49" fontId="0" fillId="0" borderId="23" xfId="0" applyNumberFormat="1" applyBorder="1" applyAlignment="1" applyProtection="1">
      <alignment horizontal="left" vertical="top"/>
      <protection locked="0"/>
    </xf>
    <xf numFmtId="49" fontId="0" fillId="0" borderId="22" xfId="0" applyNumberFormat="1" applyBorder="1" applyAlignment="1" applyProtection="1">
      <alignment horizontal="left" vertical="top"/>
      <protection locked="0"/>
    </xf>
    <xf numFmtId="1" fontId="0" fillId="0" borderId="22" xfId="0" applyNumberFormat="1" applyBorder="1" applyAlignment="1" applyProtection="1">
      <alignment horizontal="left" vertical="top" wrapText="1"/>
      <protection locked="0"/>
    </xf>
    <xf numFmtId="49" fontId="0" fillId="0" borderId="22" xfId="0" applyNumberFormat="1" applyBorder="1" applyAlignment="1" applyProtection="1">
      <alignment horizontal="center" vertical="top"/>
      <protection locked="0"/>
    </xf>
    <xf numFmtId="179" fontId="0" fillId="0" borderId="22" xfId="0" applyNumberFormat="1" applyBorder="1" applyAlignment="1" applyProtection="1">
      <alignment horizontal="center" vertical="top"/>
      <protection locked="0"/>
    </xf>
    <xf numFmtId="180" fontId="0" fillId="0" borderId="22" xfId="0" applyNumberFormat="1" applyBorder="1" applyAlignment="1" applyProtection="1">
      <alignment horizontal="right" vertical="top"/>
      <protection locked="0"/>
    </xf>
    <xf numFmtId="180" fontId="0" fillId="0" borderId="19" xfId="0" applyNumberFormat="1" applyBorder="1" applyAlignment="1" applyProtection="1">
      <alignment horizontal="right" vertical="top"/>
      <protection locked="0"/>
    </xf>
    <xf numFmtId="49" fontId="0" fillId="0" borderId="24" xfId="0" applyNumberFormat="1" applyBorder="1" applyAlignment="1" applyProtection="1">
      <alignment horizontal="left" vertical="top"/>
      <protection locked="0"/>
    </xf>
    <xf numFmtId="0" fontId="3" fillId="0" borderId="21" xfId="0" applyFont="1" applyBorder="1" applyAlignment="1" applyProtection="1">
      <alignment/>
      <protection locked="0"/>
    </xf>
    <xf numFmtId="0" fontId="3" fillId="0" borderId="21" xfId="0" applyFont="1" applyBorder="1" applyAlignment="1" applyProtection="1">
      <alignment vertical="top"/>
      <protection locked="0"/>
    </xf>
    <xf numFmtId="0" fontId="3" fillId="0" borderId="17" xfId="0" applyFont="1" applyBorder="1" applyAlignment="1" applyProtection="1">
      <alignment/>
      <protection locked="0"/>
    </xf>
    <xf numFmtId="0" fontId="3" fillId="0" borderId="18" xfId="0" applyFont="1" applyBorder="1" applyAlignment="1" applyProtection="1">
      <alignment/>
      <protection locked="0"/>
    </xf>
    <xf numFmtId="0" fontId="3" fillId="0" borderId="31" xfId="0" applyFont="1" applyBorder="1" applyAlignment="1" applyProtection="1">
      <alignment/>
      <protection locked="0"/>
    </xf>
    <xf numFmtId="175" fontId="2" fillId="20" borderId="10" xfId="42" applyNumberFormat="1" applyFont="1" applyFill="1" applyBorder="1" applyAlignment="1" applyProtection="1">
      <alignment vertical="center"/>
      <protection/>
    </xf>
    <xf numFmtId="175" fontId="3" fillId="0" borderId="10" xfId="0" applyNumberFormat="1" applyFont="1" applyBorder="1" applyAlignment="1" applyProtection="1">
      <alignment/>
      <protection/>
    </xf>
    <xf numFmtId="175" fontId="2" fillId="20" borderId="10" xfId="42" applyNumberFormat="1" applyFont="1" applyFill="1" applyBorder="1" applyAlignment="1" applyProtection="1">
      <alignment horizontal="right" vertical="center"/>
      <protection/>
    </xf>
    <xf numFmtId="0" fontId="2" fillId="0" borderId="10" xfId="0" applyFont="1" applyFill="1" applyBorder="1" applyAlignment="1" applyProtection="1">
      <alignment horizontal="left" vertical="center" wrapText="1"/>
      <protection/>
    </xf>
    <xf numFmtId="49" fontId="0" fillId="0" borderId="34" xfId="0" applyNumberFormat="1" applyBorder="1" applyAlignment="1" applyProtection="1">
      <alignment horizontal="left" vertical="top"/>
      <protection/>
    </xf>
    <xf numFmtId="179" fontId="0" fillId="0" borderId="34" xfId="0" applyNumberFormat="1" applyBorder="1" applyAlignment="1" applyProtection="1">
      <alignment horizontal="center" vertical="top"/>
      <protection/>
    </xf>
    <xf numFmtId="49" fontId="0" fillId="0" borderId="34" xfId="0" applyNumberFormat="1" applyBorder="1" applyAlignment="1" applyProtection="1">
      <alignment horizontal="center" vertical="top"/>
      <protection/>
    </xf>
    <xf numFmtId="180" fontId="0" fillId="0" borderId="34" xfId="0" applyNumberFormat="1" applyBorder="1" applyAlignment="1" applyProtection="1">
      <alignment horizontal="right" vertical="top"/>
      <protection locked="0"/>
    </xf>
    <xf numFmtId="180" fontId="0" fillId="0" borderId="34" xfId="0" applyNumberFormat="1" applyBorder="1" applyAlignment="1" applyProtection="1">
      <alignment horizontal="right" vertical="top"/>
      <protection/>
    </xf>
    <xf numFmtId="180" fontId="0" fillId="0" borderId="32" xfId="0" applyNumberFormat="1" applyBorder="1" applyAlignment="1" applyProtection="1">
      <alignment horizontal="right" vertical="top"/>
      <protection/>
    </xf>
    <xf numFmtId="49" fontId="0" fillId="0" borderId="32" xfId="0" applyNumberFormat="1" applyBorder="1" applyAlignment="1" applyProtection="1">
      <alignment horizontal="left" vertical="top"/>
      <protection/>
    </xf>
    <xf numFmtId="49" fontId="0" fillId="0" borderId="32" xfId="0" applyNumberFormat="1" applyBorder="1" applyAlignment="1" applyProtection="1">
      <alignment horizontal="center" vertical="top"/>
      <protection/>
    </xf>
    <xf numFmtId="179" fontId="0" fillId="0" borderId="32" xfId="0" applyNumberFormat="1" applyBorder="1" applyAlignment="1" applyProtection="1">
      <alignment horizontal="center" vertical="top"/>
      <protection/>
    </xf>
    <xf numFmtId="180" fontId="0" fillId="0" borderId="32" xfId="0" applyNumberFormat="1" applyBorder="1" applyAlignment="1" applyProtection="1">
      <alignment horizontal="right" vertical="top"/>
      <protection locked="0"/>
    </xf>
    <xf numFmtId="49" fontId="2" fillId="20" borderId="20" xfId="0" applyNumberFormat="1" applyFont="1" applyFill="1" applyBorder="1" applyAlignment="1" applyProtection="1">
      <alignment horizontal="left" vertical="center" wrapText="1"/>
      <protection/>
    </xf>
    <xf numFmtId="49" fontId="2" fillId="20" borderId="13" xfId="0" applyNumberFormat="1" applyFont="1" applyFill="1" applyBorder="1" applyAlignment="1" applyProtection="1">
      <alignment horizontal="left" vertical="center" wrapText="1"/>
      <protection/>
    </xf>
    <xf numFmtId="0" fontId="3" fillId="0" borderId="0" xfId="0" applyFont="1" applyBorder="1" applyAlignment="1" applyProtection="1">
      <alignment horizontal="left" vertical="top" wrapText="1"/>
      <protection locked="0"/>
    </xf>
    <xf numFmtId="0" fontId="3" fillId="0" borderId="21" xfId="0" applyFont="1" applyBorder="1" applyAlignment="1" applyProtection="1">
      <alignment horizontal="left" vertical="top" wrapText="1"/>
      <protection locked="0"/>
    </xf>
    <xf numFmtId="49" fontId="7" fillId="20" borderId="20" xfId="0" applyNumberFormat="1" applyFont="1" applyFill="1" applyBorder="1" applyAlignment="1" applyProtection="1">
      <alignment horizontal="left" vertical="center" wrapText="1"/>
      <protection/>
    </xf>
    <xf numFmtId="49" fontId="7" fillId="20" borderId="13" xfId="0" applyNumberFormat="1" applyFont="1" applyFill="1" applyBorder="1" applyAlignment="1" applyProtection="1">
      <alignment horizontal="left" vertical="center" wrapText="1"/>
      <protection/>
    </xf>
    <xf numFmtId="1" fontId="31" fillId="0" borderId="10" xfId="0" applyNumberFormat="1" applyFont="1" applyBorder="1" applyAlignment="1" applyProtection="1">
      <alignment horizontal="left" vertical="top" wrapText="1"/>
      <protection/>
    </xf>
    <xf numFmtId="1" fontId="31" fillId="20" borderId="32" xfId="0" applyNumberFormat="1" applyFont="1" applyFill="1" applyBorder="1" applyAlignment="1" applyProtection="1">
      <alignment horizontal="left" vertical="top" wrapText="1"/>
      <protection/>
    </xf>
    <xf numFmtId="1" fontId="31" fillId="20" borderId="20" xfId="0" applyNumberFormat="1" applyFont="1" applyFill="1" applyBorder="1" applyAlignment="1" applyProtection="1">
      <alignment horizontal="left" vertical="top" wrapText="1"/>
      <protection/>
    </xf>
    <xf numFmtId="1" fontId="31" fillId="20" borderId="13" xfId="0" applyNumberFormat="1" applyFont="1" applyFill="1" applyBorder="1" applyAlignment="1" applyProtection="1">
      <alignment horizontal="left" vertical="top" wrapText="1"/>
      <protection/>
    </xf>
    <xf numFmtId="49" fontId="2" fillId="20" borderId="20" xfId="0" applyNumberFormat="1" applyFont="1" applyFill="1" applyBorder="1" applyAlignment="1" applyProtection="1">
      <alignment horizontal="center" vertical="center" wrapText="1"/>
      <protection/>
    </xf>
    <xf numFmtId="49" fontId="2" fillId="20" borderId="13" xfId="0" applyNumberFormat="1" applyFont="1" applyFill="1" applyBorder="1" applyAlignment="1" applyProtection="1">
      <alignment horizontal="center" vertical="center" wrapText="1"/>
      <protection/>
    </xf>
    <xf numFmtId="0" fontId="2" fillId="20" borderId="20" xfId="0" applyFont="1" applyFill="1" applyBorder="1" applyAlignment="1" applyProtection="1">
      <alignment horizontal="center" wrapText="1"/>
      <protection/>
    </xf>
    <xf numFmtId="0" fontId="2" fillId="20" borderId="13" xfId="0" applyFont="1" applyFill="1" applyBorder="1" applyAlignment="1" applyProtection="1">
      <alignment horizontal="center" wrapText="1"/>
      <protection/>
    </xf>
    <xf numFmtId="0" fontId="2" fillId="20" borderId="14" xfId="0" applyFont="1" applyFill="1" applyBorder="1" applyAlignment="1" applyProtection="1">
      <alignment horizontal="center" wrapText="1"/>
      <protection/>
    </xf>
    <xf numFmtId="49" fontId="2" fillId="20" borderId="14" xfId="0" applyNumberFormat="1" applyFont="1" applyFill="1" applyBorder="1" applyAlignment="1" applyProtection="1">
      <alignment horizontal="left" vertical="center" wrapText="1"/>
      <protection/>
    </xf>
    <xf numFmtId="0" fontId="2" fillId="20" borderId="17" xfId="0" applyFont="1" applyFill="1" applyBorder="1" applyAlignment="1" applyProtection="1">
      <alignment horizontal="center" vertical="center" wrapText="1"/>
      <protection/>
    </xf>
    <xf numFmtId="0" fontId="2" fillId="20" borderId="18" xfId="0" applyFont="1" applyFill="1" applyBorder="1" applyAlignment="1" applyProtection="1">
      <alignment horizontal="center" vertical="center" wrapText="1"/>
      <protection/>
    </xf>
    <xf numFmtId="0" fontId="2" fillId="20" borderId="31" xfId="0" applyFont="1" applyFill="1" applyBorder="1" applyAlignment="1" applyProtection="1">
      <alignment horizontal="center" vertical="center" wrapText="1"/>
      <protection/>
    </xf>
    <xf numFmtId="0" fontId="2" fillId="20" borderId="20" xfId="0" applyFont="1" applyFill="1" applyBorder="1" applyAlignment="1" applyProtection="1">
      <alignment horizontal="center" vertical="center" wrapText="1"/>
      <protection/>
    </xf>
    <xf numFmtId="0" fontId="2" fillId="20" borderId="13" xfId="0" applyFont="1" applyFill="1" applyBorder="1" applyAlignment="1" applyProtection="1">
      <alignment horizontal="center" vertical="center" wrapText="1"/>
      <protection/>
    </xf>
    <xf numFmtId="0" fontId="2" fillId="20" borderId="14" xfId="0" applyFont="1" applyFill="1" applyBorder="1" applyAlignment="1" applyProtection="1">
      <alignment horizontal="center" vertical="center" wrapText="1"/>
      <protection/>
    </xf>
    <xf numFmtId="1" fontId="3" fillId="0" borderId="23" xfId="0" applyNumberFormat="1" applyFont="1" applyBorder="1" applyAlignment="1" applyProtection="1">
      <alignment horizontal="left" vertical="top" wrapText="1"/>
      <protection/>
    </xf>
    <xf numFmtId="0" fontId="0" fillId="0" borderId="17" xfId="0" applyBorder="1" applyAlignment="1">
      <alignment horizontal="left" vertical="top" wrapText="1"/>
    </xf>
    <xf numFmtId="49" fontId="0" fillId="0" borderId="22" xfId="0" applyNumberFormat="1" applyBorder="1" applyAlignment="1" applyProtection="1">
      <alignment horizontal="left" vertical="top"/>
      <protection/>
    </xf>
    <xf numFmtId="1" fontId="0" fillId="0" borderId="22" xfId="0" applyNumberFormat="1" applyBorder="1" applyAlignment="1" applyProtection="1">
      <alignment horizontal="left" vertical="top" wrapText="1"/>
      <protection/>
    </xf>
    <xf numFmtId="49" fontId="0" fillId="0" borderId="22" xfId="0" applyNumberFormat="1" applyBorder="1" applyAlignment="1" applyProtection="1">
      <alignment horizontal="center" vertical="top"/>
      <protection/>
    </xf>
    <xf numFmtId="179" fontId="0" fillId="0" borderId="22" xfId="0" applyNumberFormat="1" applyBorder="1" applyAlignment="1" applyProtection="1">
      <alignment horizontal="center" vertical="top"/>
      <protection/>
    </xf>
    <xf numFmtId="180" fontId="0" fillId="0" borderId="22" xfId="0" applyNumberFormat="1" applyBorder="1" applyAlignment="1" applyProtection="1">
      <alignment horizontal="right" vertical="top"/>
      <protection/>
    </xf>
    <xf numFmtId="180" fontId="0" fillId="0" borderId="19" xfId="0" applyNumberFormat="1" applyBorder="1" applyAlignment="1" applyProtection="1">
      <alignment horizontal="right" vertical="top"/>
      <protection/>
    </xf>
    <xf numFmtId="0" fontId="3" fillId="0" borderId="24" xfId="0" applyFont="1" applyBorder="1" applyAlignment="1" applyProtection="1">
      <alignment vertical="center"/>
      <protection/>
    </xf>
    <xf numFmtId="49" fontId="2" fillId="20" borderId="14" xfId="0" applyNumberFormat="1" applyFont="1" applyFill="1" applyBorder="1" applyAlignment="1" applyProtection="1">
      <alignment horizontal="center" vertical="center" wrapText="1"/>
      <protection/>
    </xf>
    <xf numFmtId="175" fontId="2" fillId="20" borderId="10" xfId="42" applyNumberFormat="1" applyFont="1" applyFill="1" applyBorder="1" applyAlignment="1" applyProtection="1">
      <alignment vertical="center"/>
      <protection locked="0"/>
    </xf>
    <xf numFmtId="1" fontId="31" fillId="0" borderId="18" xfId="0" applyNumberFormat="1" applyFont="1" applyFill="1" applyBorder="1" applyAlignment="1" applyProtection="1">
      <alignment horizontal="left" vertical="top" wrapText="1"/>
      <protection/>
    </xf>
    <xf numFmtId="49" fontId="31" fillId="0" borderId="18" xfId="0" applyNumberFormat="1" applyFont="1" applyFill="1" applyBorder="1" applyAlignment="1" applyProtection="1">
      <alignment horizontal="center" vertical="top"/>
      <protection/>
    </xf>
    <xf numFmtId="179" fontId="31" fillId="0" borderId="18" xfId="0" applyNumberFormat="1" applyFont="1" applyFill="1" applyBorder="1" applyAlignment="1" applyProtection="1">
      <alignment horizontal="center" vertical="top"/>
      <protection/>
    </xf>
    <xf numFmtId="180" fontId="31" fillId="0" borderId="18" xfId="0" applyNumberFormat="1" applyFont="1" applyFill="1" applyBorder="1" applyAlignment="1" applyProtection="1">
      <alignment horizontal="right" vertical="top"/>
      <protection locked="0"/>
    </xf>
    <xf numFmtId="180" fontId="31" fillId="0" borderId="31" xfId="0" applyNumberFormat="1" applyFont="1" applyFill="1" applyBorder="1" applyAlignment="1" applyProtection="1">
      <alignment horizontal="right" vertical="top"/>
      <protection/>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Standard 2"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372"/>
  <sheetViews>
    <sheetView tabSelected="1" zoomScalePageLayoutView="0" workbookViewId="0" topLeftCell="A1342">
      <selection activeCell="C1351" sqref="C1351:F1351"/>
    </sheetView>
  </sheetViews>
  <sheetFormatPr defaultColWidth="11.421875" defaultRowHeight="12.75"/>
  <cols>
    <col min="1" max="1" width="12.57421875" style="1" customWidth="1"/>
    <col min="2" max="2" width="13.28125" style="1" customWidth="1"/>
    <col min="3" max="3" width="70.57421875" style="1" customWidth="1"/>
    <col min="4" max="7" width="13.28125" style="1" customWidth="1"/>
    <col min="8" max="16384" width="11.421875" style="1" customWidth="1"/>
  </cols>
  <sheetData>
    <row r="1" spans="1:7" ht="64.5" customHeight="1">
      <c r="A1" s="264" t="s">
        <v>17</v>
      </c>
      <c r="B1" s="265"/>
      <c r="C1" s="265"/>
      <c r="D1" s="265"/>
      <c r="E1" s="265"/>
      <c r="F1" s="265"/>
      <c r="G1" s="266"/>
    </row>
    <row r="2" spans="1:7" ht="12">
      <c r="A2" s="70"/>
      <c r="B2" s="15"/>
      <c r="C2" s="15"/>
      <c r="D2" s="15"/>
      <c r="E2" s="16"/>
      <c r="F2" s="16"/>
      <c r="G2" s="165"/>
    </row>
    <row r="3" spans="1:7" ht="37.5" customHeight="1">
      <c r="A3" s="264" t="s">
        <v>517</v>
      </c>
      <c r="B3" s="265"/>
      <c r="C3" s="265"/>
      <c r="D3" s="265"/>
      <c r="E3" s="265"/>
      <c r="F3" s="265"/>
      <c r="G3" s="266"/>
    </row>
    <row r="4" spans="1:7" ht="12">
      <c r="A4" s="70"/>
      <c r="B4" s="15"/>
      <c r="C4" s="15"/>
      <c r="D4" s="15"/>
      <c r="E4" s="16"/>
      <c r="F4" s="16"/>
      <c r="G4" s="165"/>
    </row>
    <row r="5" spans="1:7" s="2" customFormat="1" ht="12">
      <c r="A5" s="166" t="s">
        <v>738</v>
      </c>
      <c r="B5" s="17"/>
      <c r="C5" s="18"/>
      <c r="D5" s="19"/>
      <c r="E5" s="20"/>
      <c r="F5" s="20"/>
      <c r="G5" s="167"/>
    </row>
    <row r="6" spans="1:7" ht="12.75" thickBot="1">
      <c r="A6" s="168"/>
      <c r="B6" s="21"/>
      <c r="C6" s="21"/>
      <c r="D6" s="21"/>
      <c r="E6" s="21"/>
      <c r="F6" s="21"/>
      <c r="G6" s="169"/>
    </row>
    <row r="7" spans="1:7" s="3" customFormat="1" ht="36">
      <c r="A7" s="22" t="s">
        <v>2101</v>
      </c>
      <c r="B7" s="22" t="s">
        <v>7</v>
      </c>
      <c r="C7" s="23" t="s">
        <v>18</v>
      </c>
      <c r="D7" s="23" t="s">
        <v>19</v>
      </c>
      <c r="E7" s="23" t="s">
        <v>8</v>
      </c>
      <c r="F7" s="23" t="s">
        <v>9</v>
      </c>
      <c r="G7" s="23" t="s">
        <v>10</v>
      </c>
    </row>
    <row r="8" spans="1:7" s="5" customFormat="1" ht="12">
      <c r="A8" s="170"/>
      <c r="B8" s="24"/>
      <c r="C8" s="24"/>
      <c r="D8" s="25"/>
      <c r="E8" s="25"/>
      <c r="F8" s="26"/>
      <c r="G8" s="171"/>
    </row>
    <row r="9" spans="1:7" s="5" customFormat="1" ht="12">
      <c r="A9" s="28"/>
      <c r="B9" s="27" t="s">
        <v>20</v>
      </c>
      <c r="C9" s="27" t="s">
        <v>21</v>
      </c>
      <c r="D9" s="28"/>
      <c r="E9" s="28"/>
      <c r="F9" s="28"/>
      <c r="G9" s="28"/>
    </row>
    <row r="10" spans="1:7" s="5" customFormat="1" ht="12">
      <c r="A10" s="28"/>
      <c r="B10" s="27" t="s">
        <v>22</v>
      </c>
      <c r="C10" s="27" t="s">
        <v>23</v>
      </c>
      <c r="D10" s="28"/>
      <c r="E10" s="28"/>
      <c r="F10" s="28"/>
      <c r="G10" s="28"/>
    </row>
    <row r="11" spans="1:7" s="5" customFormat="1" ht="12">
      <c r="A11" s="28">
        <v>1</v>
      </c>
      <c r="B11" s="28" t="s">
        <v>24</v>
      </c>
      <c r="C11" s="28" t="s">
        <v>25</v>
      </c>
      <c r="D11" s="28" t="s">
        <v>26</v>
      </c>
      <c r="E11" s="28">
        <v>1</v>
      </c>
      <c r="F11" s="135"/>
      <c r="G11" s="28">
        <f>E11*F11</f>
        <v>0</v>
      </c>
    </row>
    <row r="12" spans="1:7" s="5" customFormat="1" ht="12">
      <c r="A12" s="28"/>
      <c r="B12" s="28"/>
      <c r="C12" s="28"/>
      <c r="D12" s="28"/>
      <c r="E12" s="28"/>
      <c r="F12" s="135"/>
      <c r="G12" s="28"/>
    </row>
    <row r="13" spans="1:7" s="5" customFormat="1" ht="12">
      <c r="A13" s="172"/>
      <c r="B13" s="29"/>
      <c r="C13" s="30" t="s">
        <v>27</v>
      </c>
      <c r="D13" s="31"/>
      <c r="E13" s="31"/>
      <c r="F13" s="136"/>
      <c r="G13" s="173">
        <f>SUM(G9:G12)</f>
        <v>0</v>
      </c>
    </row>
    <row r="14" spans="1:7" s="5" customFormat="1" ht="12">
      <c r="A14" s="170"/>
      <c r="B14" s="24"/>
      <c r="C14" s="24"/>
      <c r="D14" s="25"/>
      <c r="E14" s="25"/>
      <c r="F14" s="137"/>
      <c r="G14" s="171"/>
    </row>
    <row r="15" spans="1:7" s="7" customFormat="1" ht="12">
      <c r="A15" s="32"/>
      <c r="B15" s="27" t="s">
        <v>28</v>
      </c>
      <c r="C15" s="27" t="s">
        <v>2094</v>
      </c>
      <c r="D15" s="32"/>
      <c r="E15" s="32"/>
      <c r="F15" s="138"/>
      <c r="G15" s="32"/>
    </row>
    <row r="16" spans="1:7" s="7" customFormat="1" ht="12">
      <c r="A16" s="32"/>
      <c r="B16" s="27" t="s">
        <v>29</v>
      </c>
      <c r="C16" s="27" t="s">
        <v>2095</v>
      </c>
      <c r="D16" s="32"/>
      <c r="E16" s="32"/>
      <c r="F16" s="138"/>
      <c r="G16" s="32"/>
    </row>
    <row r="17" spans="1:7" s="7" customFormat="1" ht="12">
      <c r="A17" s="32"/>
      <c r="B17" s="27" t="s">
        <v>30</v>
      </c>
      <c r="C17" s="27" t="s">
        <v>31</v>
      </c>
      <c r="D17" s="32"/>
      <c r="E17" s="32"/>
      <c r="F17" s="138"/>
      <c r="G17" s="32"/>
    </row>
    <row r="18" spans="1:7" ht="12">
      <c r="A18" s="34">
        <v>2</v>
      </c>
      <c r="B18" s="33" t="s">
        <v>32</v>
      </c>
      <c r="C18" s="34" t="s">
        <v>33</v>
      </c>
      <c r="D18" s="35" t="s">
        <v>2097</v>
      </c>
      <c r="E18" s="36">
        <v>2275.91</v>
      </c>
      <c r="F18" s="139"/>
      <c r="G18" s="174">
        <f>E18*F18</f>
        <v>0</v>
      </c>
    </row>
    <row r="19" spans="1:7" s="7" customFormat="1" ht="12">
      <c r="A19" s="32"/>
      <c r="B19" s="27" t="s">
        <v>34</v>
      </c>
      <c r="C19" s="27" t="s">
        <v>35</v>
      </c>
      <c r="D19" s="32"/>
      <c r="E19" s="32"/>
      <c r="F19" s="138"/>
      <c r="G19" s="32"/>
    </row>
    <row r="20" spans="1:7" ht="12">
      <c r="A20" s="34">
        <v>3</v>
      </c>
      <c r="B20" s="33" t="s">
        <v>36</v>
      </c>
      <c r="C20" s="34" t="s">
        <v>37</v>
      </c>
      <c r="D20" s="34" t="s">
        <v>2097</v>
      </c>
      <c r="E20" s="36">
        <v>2822.69</v>
      </c>
      <c r="F20" s="139"/>
      <c r="G20" s="174">
        <f>E20*F20</f>
        <v>0</v>
      </c>
    </row>
    <row r="21" spans="1:7" s="7" customFormat="1" ht="12">
      <c r="A21" s="32"/>
      <c r="B21" s="27" t="s">
        <v>38</v>
      </c>
      <c r="C21" s="27" t="s">
        <v>39</v>
      </c>
      <c r="D21" s="32"/>
      <c r="E21" s="32"/>
      <c r="F21" s="138"/>
      <c r="G21" s="32"/>
    </row>
    <row r="22" spans="1:7" ht="12">
      <c r="A22" s="34">
        <v>4</v>
      </c>
      <c r="B22" s="33" t="s">
        <v>40</v>
      </c>
      <c r="C22" s="34" t="s">
        <v>41</v>
      </c>
      <c r="D22" s="34" t="s">
        <v>2097</v>
      </c>
      <c r="E22" s="36">
        <v>2425.5</v>
      </c>
      <c r="F22" s="139"/>
      <c r="G22" s="174">
        <f>E22*F22</f>
        <v>0</v>
      </c>
    </row>
    <row r="23" spans="1:7" ht="12">
      <c r="A23" s="34">
        <v>5</v>
      </c>
      <c r="B23" s="33" t="s">
        <v>42</v>
      </c>
      <c r="C23" s="34" t="s">
        <v>43</v>
      </c>
      <c r="D23" s="34" t="s">
        <v>2097</v>
      </c>
      <c r="E23" s="36">
        <v>210.25</v>
      </c>
      <c r="F23" s="139"/>
      <c r="G23" s="174">
        <f>E23*F23</f>
        <v>0</v>
      </c>
    </row>
    <row r="24" spans="1:7" s="7" customFormat="1" ht="12">
      <c r="A24" s="32"/>
      <c r="B24" s="27" t="s">
        <v>44</v>
      </c>
      <c r="C24" s="27" t="s">
        <v>45</v>
      </c>
      <c r="D24" s="32"/>
      <c r="E24" s="32"/>
      <c r="F24" s="138"/>
      <c r="G24" s="32"/>
    </row>
    <row r="25" spans="1:7" ht="12">
      <c r="A25" s="34">
        <v>6</v>
      </c>
      <c r="B25" s="33" t="s">
        <v>46</v>
      </c>
      <c r="C25" s="34" t="s">
        <v>47</v>
      </c>
      <c r="D25" s="34" t="s">
        <v>2097</v>
      </c>
      <c r="E25" s="36">
        <v>1912.59</v>
      </c>
      <c r="F25" s="139"/>
      <c r="G25" s="174">
        <f>E25*F25</f>
        <v>0</v>
      </c>
    </row>
    <row r="26" spans="1:7" s="7" customFormat="1" ht="12">
      <c r="A26" s="32"/>
      <c r="B26" s="27" t="s">
        <v>48</v>
      </c>
      <c r="C26" s="27" t="s">
        <v>49</v>
      </c>
      <c r="D26" s="32"/>
      <c r="E26" s="32"/>
      <c r="F26" s="138"/>
      <c r="G26" s="32"/>
    </row>
    <row r="27" spans="1:7" ht="12">
      <c r="A27" s="34">
        <v>7</v>
      </c>
      <c r="B27" s="33" t="s">
        <v>50</v>
      </c>
      <c r="C27" s="34" t="s">
        <v>51</v>
      </c>
      <c r="D27" s="34" t="s">
        <v>2097</v>
      </c>
      <c r="E27" s="36">
        <v>15.12</v>
      </c>
      <c r="F27" s="139"/>
      <c r="G27" s="174">
        <f>E27*F27</f>
        <v>0</v>
      </c>
    </row>
    <row r="28" spans="1:7" ht="12">
      <c r="A28" s="34">
        <v>8</v>
      </c>
      <c r="B28" s="33" t="s">
        <v>52</v>
      </c>
      <c r="C28" s="34" t="s">
        <v>53</v>
      </c>
      <c r="D28" s="34" t="s">
        <v>2097</v>
      </c>
      <c r="E28" s="36">
        <v>79.68</v>
      </c>
      <c r="F28" s="139"/>
      <c r="G28" s="174">
        <f>E28*F28</f>
        <v>0</v>
      </c>
    </row>
    <row r="29" spans="1:7" s="7" customFormat="1" ht="12">
      <c r="A29" s="32"/>
      <c r="B29" s="27" t="s">
        <v>54</v>
      </c>
      <c r="C29" s="27" t="s">
        <v>55</v>
      </c>
      <c r="D29" s="32"/>
      <c r="E29" s="32"/>
      <c r="F29" s="138"/>
      <c r="G29" s="32"/>
    </row>
    <row r="30" spans="1:7" ht="12">
      <c r="A30" s="34">
        <v>9</v>
      </c>
      <c r="B30" s="33" t="s">
        <v>56</v>
      </c>
      <c r="C30" s="34" t="s">
        <v>57</v>
      </c>
      <c r="D30" s="34" t="s">
        <v>2097</v>
      </c>
      <c r="E30" s="36">
        <v>303.9</v>
      </c>
      <c r="F30" s="139"/>
      <c r="G30" s="174">
        <f>E30*F30</f>
        <v>0</v>
      </c>
    </row>
    <row r="31" spans="1:7" ht="12">
      <c r="A31" s="34">
        <v>10</v>
      </c>
      <c r="B31" s="33" t="s">
        <v>58</v>
      </c>
      <c r="C31" s="34" t="s">
        <v>59</v>
      </c>
      <c r="D31" s="34" t="s">
        <v>2097</v>
      </c>
      <c r="E31" s="36">
        <v>139.16</v>
      </c>
      <c r="F31" s="139"/>
      <c r="G31" s="174">
        <f>E31*F31</f>
        <v>0</v>
      </c>
    </row>
    <row r="32" spans="1:7" s="7" customFormat="1" ht="12">
      <c r="A32" s="32"/>
      <c r="B32" s="27" t="s">
        <v>60</v>
      </c>
      <c r="C32" s="27" t="s">
        <v>2096</v>
      </c>
      <c r="D32" s="32"/>
      <c r="E32" s="32"/>
      <c r="F32" s="138"/>
      <c r="G32" s="32"/>
    </row>
    <row r="33" spans="1:7" ht="12">
      <c r="A33" s="34">
        <v>11</v>
      </c>
      <c r="B33" s="33" t="s">
        <v>61</v>
      </c>
      <c r="C33" s="34" t="s">
        <v>62</v>
      </c>
      <c r="D33" s="34" t="s">
        <v>2099</v>
      </c>
      <c r="E33" s="36">
        <v>146.81</v>
      </c>
      <c r="F33" s="139"/>
      <c r="G33" s="174">
        <f>E33*F33</f>
        <v>0</v>
      </c>
    </row>
    <row r="34" spans="1:7" ht="12">
      <c r="A34" s="34">
        <v>12</v>
      </c>
      <c r="B34" s="33" t="s">
        <v>63</v>
      </c>
      <c r="C34" s="35" t="s">
        <v>64</v>
      </c>
      <c r="D34" s="34" t="s">
        <v>2099</v>
      </c>
      <c r="E34" s="36">
        <v>105.07</v>
      </c>
      <c r="F34" s="139"/>
      <c r="G34" s="174">
        <f>E34*F34</f>
        <v>0</v>
      </c>
    </row>
    <row r="35" spans="1:7" ht="12">
      <c r="A35" s="34">
        <v>13</v>
      </c>
      <c r="B35" s="33" t="s">
        <v>65</v>
      </c>
      <c r="C35" s="34" t="s">
        <v>66</v>
      </c>
      <c r="D35" s="34" t="s">
        <v>2099</v>
      </c>
      <c r="E35" s="36">
        <v>2411.21</v>
      </c>
      <c r="F35" s="139"/>
      <c r="G35" s="174">
        <f>E35*F35</f>
        <v>0</v>
      </c>
    </row>
    <row r="36" spans="1:7" ht="12">
      <c r="A36" s="34">
        <v>14</v>
      </c>
      <c r="B36" s="33" t="s">
        <v>67</v>
      </c>
      <c r="C36" s="34" t="s">
        <v>68</v>
      </c>
      <c r="D36" s="34" t="s">
        <v>2099</v>
      </c>
      <c r="E36" s="36">
        <v>130.61</v>
      </c>
      <c r="F36" s="139"/>
      <c r="G36" s="174">
        <f>E36*F36</f>
        <v>0</v>
      </c>
    </row>
    <row r="37" spans="1:7" s="7" customFormat="1" ht="12">
      <c r="A37" s="32"/>
      <c r="B37" s="27" t="s">
        <v>69</v>
      </c>
      <c r="C37" s="27" t="s">
        <v>70</v>
      </c>
      <c r="D37" s="32"/>
      <c r="E37" s="32"/>
      <c r="F37" s="138"/>
      <c r="G37" s="174"/>
    </row>
    <row r="38" spans="1:7" ht="12">
      <c r="A38" s="34">
        <v>15</v>
      </c>
      <c r="B38" s="33" t="s">
        <v>71</v>
      </c>
      <c r="C38" s="34" t="s">
        <v>72</v>
      </c>
      <c r="D38" s="34" t="s">
        <v>2099</v>
      </c>
      <c r="E38" s="36">
        <v>782.76</v>
      </c>
      <c r="F38" s="139"/>
      <c r="G38" s="174">
        <f>E38*F38</f>
        <v>0</v>
      </c>
    </row>
    <row r="39" spans="1:7" ht="12">
      <c r="A39" s="34">
        <v>16</v>
      </c>
      <c r="B39" s="33" t="s">
        <v>73</v>
      </c>
      <c r="C39" s="34" t="s">
        <v>74</v>
      </c>
      <c r="D39" s="34" t="s">
        <v>2099</v>
      </c>
      <c r="E39" s="36">
        <v>782.76</v>
      </c>
      <c r="F39" s="139"/>
      <c r="G39" s="174">
        <f>E39*F39</f>
        <v>0</v>
      </c>
    </row>
    <row r="40" spans="1:7" s="7" customFormat="1" ht="12">
      <c r="A40" s="32"/>
      <c r="B40" s="27" t="s">
        <v>75</v>
      </c>
      <c r="C40" s="27" t="s">
        <v>76</v>
      </c>
      <c r="D40" s="32"/>
      <c r="E40" s="32"/>
      <c r="F40" s="138"/>
      <c r="G40" s="174"/>
    </row>
    <row r="41" spans="1:7" s="7" customFormat="1" ht="12">
      <c r="A41" s="32"/>
      <c r="B41" s="27" t="s">
        <v>77</v>
      </c>
      <c r="C41" s="27" t="s">
        <v>78</v>
      </c>
      <c r="D41" s="32"/>
      <c r="E41" s="32"/>
      <c r="F41" s="138"/>
      <c r="G41" s="174"/>
    </row>
    <row r="42" spans="1:7" ht="12">
      <c r="A42" s="34">
        <v>17</v>
      </c>
      <c r="B42" s="33" t="s">
        <v>79</v>
      </c>
      <c r="C42" s="34" t="s">
        <v>80</v>
      </c>
      <c r="D42" s="34" t="s">
        <v>81</v>
      </c>
      <c r="E42" s="36">
        <v>240140.76</v>
      </c>
      <c r="F42" s="139"/>
      <c r="G42" s="174">
        <f>E42*F42</f>
        <v>0</v>
      </c>
    </row>
    <row r="43" spans="1:7" s="7" customFormat="1" ht="12">
      <c r="A43" s="32"/>
      <c r="B43" s="27" t="s">
        <v>82</v>
      </c>
      <c r="C43" s="27" t="s">
        <v>83</v>
      </c>
      <c r="D43" s="32"/>
      <c r="E43" s="32"/>
      <c r="F43" s="138"/>
      <c r="G43" s="174"/>
    </row>
    <row r="44" spans="1:7" ht="12">
      <c r="A44" s="34">
        <v>18</v>
      </c>
      <c r="B44" s="33" t="s">
        <v>84</v>
      </c>
      <c r="C44" s="34" t="s">
        <v>85</v>
      </c>
      <c r="D44" s="34" t="s">
        <v>81</v>
      </c>
      <c r="E44" s="36">
        <v>66958.56</v>
      </c>
      <c r="F44" s="139"/>
      <c r="G44" s="174">
        <f>E44*F44</f>
        <v>0</v>
      </c>
    </row>
    <row r="45" spans="1:7" s="7" customFormat="1" ht="12">
      <c r="A45" s="32"/>
      <c r="B45" s="27" t="s">
        <v>86</v>
      </c>
      <c r="C45" s="27" t="s">
        <v>87</v>
      </c>
      <c r="D45" s="32"/>
      <c r="E45" s="32"/>
      <c r="F45" s="138"/>
      <c r="G45" s="174"/>
    </row>
    <row r="46" spans="1:7" s="7" customFormat="1" ht="12">
      <c r="A46" s="32"/>
      <c r="B46" s="27" t="s">
        <v>88</v>
      </c>
      <c r="C46" s="27" t="s">
        <v>89</v>
      </c>
      <c r="D46" s="32"/>
      <c r="E46" s="32"/>
      <c r="F46" s="138"/>
      <c r="G46" s="174"/>
    </row>
    <row r="47" spans="1:7" ht="12">
      <c r="A47" s="34">
        <v>19</v>
      </c>
      <c r="B47" s="33" t="s">
        <v>90</v>
      </c>
      <c r="C47" s="34" t="s">
        <v>91</v>
      </c>
      <c r="D47" s="34" t="s">
        <v>2099</v>
      </c>
      <c r="E47" s="36">
        <v>66.19</v>
      </c>
      <c r="F47" s="139"/>
      <c r="G47" s="174">
        <f>E47*F47</f>
        <v>0</v>
      </c>
    </row>
    <row r="48" spans="1:7" s="7" customFormat="1" ht="12">
      <c r="A48" s="32"/>
      <c r="B48" s="27" t="s">
        <v>92</v>
      </c>
      <c r="C48" s="27" t="s">
        <v>93</v>
      </c>
      <c r="D48" s="32"/>
      <c r="E48" s="32"/>
      <c r="F48" s="138"/>
      <c r="G48" s="174"/>
    </row>
    <row r="49" spans="1:7" ht="12">
      <c r="A49" s="34">
        <v>20</v>
      </c>
      <c r="B49" s="33" t="s">
        <v>94</v>
      </c>
      <c r="C49" s="34" t="s">
        <v>95</v>
      </c>
      <c r="D49" s="34" t="s">
        <v>2097</v>
      </c>
      <c r="E49" s="36">
        <v>187.17</v>
      </c>
      <c r="F49" s="139"/>
      <c r="G49" s="174">
        <f>E49*F49</f>
        <v>0</v>
      </c>
    </row>
    <row r="50" spans="1:7" s="7" customFormat="1" ht="12">
      <c r="A50" s="32"/>
      <c r="B50" s="27" t="s">
        <v>96</v>
      </c>
      <c r="C50" s="27" t="s">
        <v>97</v>
      </c>
      <c r="D50" s="32"/>
      <c r="E50" s="32"/>
      <c r="F50" s="138"/>
      <c r="G50" s="174"/>
    </row>
    <row r="51" spans="1:7" ht="12">
      <c r="A51" s="34">
        <v>21</v>
      </c>
      <c r="B51" s="33" t="s">
        <v>98</v>
      </c>
      <c r="C51" s="34" t="s">
        <v>99</v>
      </c>
      <c r="D51" s="34" t="s">
        <v>2098</v>
      </c>
      <c r="E51" s="36">
        <v>54.8</v>
      </c>
      <c r="F51" s="139"/>
      <c r="G51" s="174">
        <f>E51*F51</f>
        <v>0</v>
      </c>
    </row>
    <row r="52" spans="1:7" s="7" customFormat="1" ht="12">
      <c r="A52" s="32"/>
      <c r="B52" s="27" t="s">
        <v>100</v>
      </c>
      <c r="C52" s="27" t="s">
        <v>101</v>
      </c>
      <c r="D52" s="32"/>
      <c r="E52" s="32"/>
      <c r="F52" s="138"/>
      <c r="G52" s="174"/>
    </row>
    <row r="53" spans="1:7" s="7" customFormat="1" ht="12">
      <c r="A53" s="32"/>
      <c r="B53" s="27" t="s">
        <v>102</v>
      </c>
      <c r="C53" s="27" t="s">
        <v>103</v>
      </c>
      <c r="D53" s="32"/>
      <c r="E53" s="32"/>
      <c r="F53" s="138"/>
      <c r="G53" s="174"/>
    </row>
    <row r="54" spans="1:7" ht="12">
      <c r="A54" s="34">
        <v>22</v>
      </c>
      <c r="B54" s="33" t="s">
        <v>104</v>
      </c>
      <c r="C54" s="34" t="s">
        <v>105</v>
      </c>
      <c r="D54" s="34" t="s">
        <v>2097</v>
      </c>
      <c r="E54" s="36">
        <v>2013.11</v>
      </c>
      <c r="F54" s="139"/>
      <c r="G54" s="174">
        <f>E54*F54</f>
        <v>0</v>
      </c>
    </row>
    <row r="55" spans="1:7" ht="12">
      <c r="A55" s="34">
        <v>23</v>
      </c>
      <c r="B55" s="33" t="s">
        <v>106</v>
      </c>
      <c r="C55" s="34" t="s">
        <v>107</v>
      </c>
      <c r="D55" s="34" t="s">
        <v>2097</v>
      </c>
      <c r="E55" s="36">
        <v>881.53</v>
      </c>
      <c r="F55" s="139"/>
      <c r="G55" s="174">
        <f>E55*F55</f>
        <v>0</v>
      </c>
    </row>
    <row r="56" spans="1:7" s="7" customFormat="1" ht="12">
      <c r="A56" s="32"/>
      <c r="B56" s="27" t="s">
        <v>108</v>
      </c>
      <c r="C56" s="27" t="s">
        <v>109</v>
      </c>
      <c r="D56" s="32"/>
      <c r="E56" s="32"/>
      <c r="F56" s="138"/>
      <c r="G56" s="174"/>
    </row>
    <row r="57" spans="1:7" s="7" customFormat="1" ht="12">
      <c r="A57" s="32"/>
      <c r="B57" s="27" t="s">
        <v>110</v>
      </c>
      <c r="C57" s="27" t="s">
        <v>111</v>
      </c>
      <c r="D57" s="32"/>
      <c r="E57" s="32"/>
      <c r="F57" s="138"/>
      <c r="G57" s="174"/>
    </row>
    <row r="58" spans="1:7" ht="12">
      <c r="A58" s="34">
        <v>24</v>
      </c>
      <c r="B58" s="33" t="s">
        <v>112</v>
      </c>
      <c r="C58" s="34" t="s">
        <v>113</v>
      </c>
      <c r="D58" s="34" t="s">
        <v>2097</v>
      </c>
      <c r="E58" s="36">
        <v>3919.02</v>
      </c>
      <c r="F58" s="139"/>
      <c r="G58" s="174">
        <f>E58*F58</f>
        <v>0</v>
      </c>
    </row>
    <row r="59" spans="1:7" s="7" customFormat="1" ht="12">
      <c r="A59" s="27"/>
      <c r="B59" s="27" t="s">
        <v>114</v>
      </c>
      <c r="C59" s="27" t="s">
        <v>115</v>
      </c>
      <c r="D59" s="32"/>
      <c r="E59" s="32"/>
      <c r="F59" s="138"/>
      <c r="G59" s="174"/>
    </row>
    <row r="60" spans="1:7" ht="12">
      <c r="A60" s="34">
        <v>25</v>
      </c>
      <c r="B60" s="33" t="s">
        <v>116</v>
      </c>
      <c r="C60" s="34" t="s">
        <v>117</v>
      </c>
      <c r="D60" s="34" t="s">
        <v>2097</v>
      </c>
      <c r="E60" s="36">
        <v>1336.15</v>
      </c>
      <c r="F60" s="139"/>
      <c r="G60" s="174">
        <f>E60*F60</f>
        <v>0</v>
      </c>
    </row>
    <row r="61" spans="1:7" ht="12">
      <c r="A61" s="34">
        <v>26</v>
      </c>
      <c r="B61" s="33" t="s">
        <v>118</v>
      </c>
      <c r="C61" s="34" t="s">
        <v>119</v>
      </c>
      <c r="D61" s="34" t="s">
        <v>2097</v>
      </c>
      <c r="E61" s="36">
        <v>10425</v>
      </c>
      <c r="F61" s="139"/>
      <c r="G61" s="174">
        <f>E61*F61</f>
        <v>0</v>
      </c>
    </row>
    <row r="62" spans="1:7" s="7" customFormat="1" ht="12">
      <c r="A62" s="27"/>
      <c r="B62" s="27" t="s">
        <v>120</v>
      </c>
      <c r="C62" s="27" t="s">
        <v>121</v>
      </c>
      <c r="D62" s="32"/>
      <c r="E62" s="32"/>
      <c r="F62" s="138"/>
      <c r="G62" s="174"/>
    </row>
    <row r="63" spans="1:7" ht="12">
      <c r="A63" s="34">
        <v>27</v>
      </c>
      <c r="B63" s="33" t="s">
        <v>122</v>
      </c>
      <c r="C63" s="34" t="s">
        <v>123</v>
      </c>
      <c r="D63" s="34" t="s">
        <v>2097</v>
      </c>
      <c r="E63" s="36">
        <v>1336.15</v>
      </c>
      <c r="F63" s="139"/>
      <c r="G63" s="174">
        <f>E63*F63</f>
        <v>0</v>
      </c>
    </row>
    <row r="64" spans="1:7" ht="12">
      <c r="A64" s="34">
        <v>28</v>
      </c>
      <c r="B64" s="33" t="s">
        <v>124</v>
      </c>
      <c r="C64" s="34" t="s">
        <v>125</v>
      </c>
      <c r="D64" s="34" t="s">
        <v>2097</v>
      </c>
      <c r="E64" s="36">
        <v>2672.3</v>
      </c>
      <c r="F64" s="139"/>
      <c r="G64" s="174">
        <f>E64*F64</f>
        <v>0</v>
      </c>
    </row>
    <row r="65" spans="1:7" s="7" customFormat="1" ht="12">
      <c r="A65" s="27"/>
      <c r="B65" s="27" t="s">
        <v>126</v>
      </c>
      <c r="C65" s="27" t="s">
        <v>127</v>
      </c>
      <c r="D65" s="32"/>
      <c r="E65" s="32"/>
      <c r="F65" s="138"/>
      <c r="G65" s="174"/>
    </row>
    <row r="66" spans="1:7" ht="12">
      <c r="A66" s="34">
        <v>29</v>
      </c>
      <c r="B66" s="33" t="s">
        <v>128</v>
      </c>
      <c r="C66" s="34" t="s">
        <v>129</v>
      </c>
      <c r="D66" s="34" t="s">
        <v>2097</v>
      </c>
      <c r="E66" s="36">
        <v>1420.1</v>
      </c>
      <c r="F66" s="139"/>
      <c r="G66" s="174">
        <f>E66*F66</f>
        <v>0</v>
      </c>
    </row>
    <row r="67" spans="1:7" s="7" customFormat="1" ht="12">
      <c r="A67" s="32"/>
      <c r="B67" s="27" t="s">
        <v>130</v>
      </c>
      <c r="C67" s="27" t="s">
        <v>131</v>
      </c>
      <c r="D67" s="32"/>
      <c r="E67" s="32"/>
      <c r="F67" s="138"/>
      <c r="G67" s="174"/>
    </row>
    <row r="68" spans="1:7" s="7" customFormat="1" ht="12">
      <c r="A68" s="32"/>
      <c r="B68" s="27" t="s">
        <v>132</v>
      </c>
      <c r="C68" s="27" t="s">
        <v>133</v>
      </c>
      <c r="D68" s="32"/>
      <c r="E68" s="32"/>
      <c r="F68" s="138"/>
      <c r="G68" s="174"/>
    </row>
    <row r="69" spans="1:7" ht="12">
      <c r="A69" s="34">
        <v>30</v>
      </c>
      <c r="B69" s="33" t="s">
        <v>134</v>
      </c>
      <c r="C69" s="34" t="s">
        <v>135</v>
      </c>
      <c r="D69" s="34" t="s">
        <v>2097</v>
      </c>
      <c r="E69" s="36">
        <v>186.5</v>
      </c>
      <c r="F69" s="139"/>
      <c r="G69" s="174">
        <f>E69*F69</f>
        <v>0</v>
      </c>
    </row>
    <row r="70" spans="1:7" s="7" customFormat="1" ht="12">
      <c r="A70" s="32"/>
      <c r="B70" s="27" t="s">
        <v>136</v>
      </c>
      <c r="C70" s="27" t="s">
        <v>137</v>
      </c>
      <c r="D70" s="32"/>
      <c r="E70" s="32"/>
      <c r="F70" s="138"/>
      <c r="G70" s="174"/>
    </row>
    <row r="71" spans="1:7" ht="12">
      <c r="A71" s="34">
        <v>31</v>
      </c>
      <c r="B71" s="33" t="s">
        <v>138</v>
      </c>
      <c r="C71" s="34" t="s">
        <v>139</v>
      </c>
      <c r="D71" s="34" t="s">
        <v>2097</v>
      </c>
      <c r="E71" s="36">
        <v>919.67</v>
      </c>
      <c r="F71" s="139"/>
      <c r="G71" s="174">
        <f>E71*F71</f>
        <v>0</v>
      </c>
    </row>
    <row r="72" spans="1:7" s="7" customFormat="1" ht="12">
      <c r="A72" s="32"/>
      <c r="B72" s="27" t="s">
        <v>140</v>
      </c>
      <c r="C72" s="27" t="s">
        <v>141</v>
      </c>
      <c r="D72" s="32"/>
      <c r="E72" s="32"/>
      <c r="F72" s="138"/>
      <c r="G72" s="174"/>
    </row>
    <row r="73" spans="1:7" ht="12">
      <c r="A73" s="34">
        <v>32</v>
      </c>
      <c r="B73" s="33" t="s">
        <v>142</v>
      </c>
      <c r="C73" s="34" t="s">
        <v>143</v>
      </c>
      <c r="D73" s="34" t="s">
        <v>2097</v>
      </c>
      <c r="E73" s="36">
        <v>7146.8</v>
      </c>
      <c r="F73" s="139"/>
      <c r="G73" s="174">
        <f>E73*F73</f>
        <v>0</v>
      </c>
    </row>
    <row r="74" spans="1:7" ht="12">
      <c r="A74" s="34">
        <v>33</v>
      </c>
      <c r="B74" s="33" t="s">
        <v>144</v>
      </c>
      <c r="C74" s="34" t="s">
        <v>145</v>
      </c>
      <c r="D74" s="34" t="s">
        <v>2097</v>
      </c>
      <c r="E74" s="36">
        <v>2102</v>
      </c>
      <c r="F74" s="139"/>
      <c r="G74" s="174">
        <f>E74*F74</f>
        <v>0</v>
      </c>
    </row>
    <row r="75" spans="1:7" s="7" customFormat="1" ht="12">
      <c r="A75" s="32"/>
      <c r="B75" s="27" t="s">
        <v>146</v>
      </c>
      <c r="C75" s="27" t="s">
        <v>147</v>
      </c>
      <c r="D75" s="32"/>
      <c r="E75" s="32"/>
      <c r="F75" s="138"/>
      <c r="G75" s="174"/>
    </row>
    <row r="76" spans="1:7" ht="12">
      <c r="A76" s="34">
        <v>34</v>
      </c>
      <c r="B76" s="33" t="s">
        <v>148</v>
      </c>
      <c r="C76" s="34" t="s">
        <v>149</v>
      </c>
      <c r="D76" s="34" t="s">
        <v>2097</v>
      </c>
      <c r="E76" s="36">
        <v>12526.67</v>
      </c>
      <c r="F76" s="139"/>
      <c r="G76" s="174">
        <f>E76*F76</f>
        <v>0</v>
      </c>
    </row>
    <row r="77" spans="1:7" ht="12">
      <c r="A77" s="34">
        <v>35</v>
      </c>
      <c r="B77" s="33" t="s">
        <v>150</v>
      </c>
      <c r="C77" s="34" t="s">
        <v>151</v>
      </c>
      <c r="D77" s="34" t="s">
        <v>2097</v>
      </c>
      <c r="E77" s="36">
        <v>6403.55</v>
      </c>
      <c r="F77" s="139"/>
      <c r="G77" s="174">
        <f>E77*F77</f>
        <v>0</v>
      </c>
    </row>
    <row r="78" spans="1:7" ht="12">
      <c r="A78" s="34">
        <v>36</v>
      </c>
      <c r="B78" s="33" t="s">
        <v>152</v>
      </c>
      <c r="C78" s="34" t="s">
        <v>153</v>
      </c>
      <c r="D78" s="34" t="s">
        <v>2097</v>
      </c>
      <c r="E78" s="36">
        <v>4616</v>
      </c>
      <c r="F78" s="139"/>
      <c r="G78" s="174">
        <f>E78*F78</f>
        <v>0</v>
      </c>
    </row>
    <row r="79" spans="1:7" s="7" customFormat="1" ht="12">
      <c r="A79" s="32"/>
      <c r="B79" s="27" t="s">
        <v>154</v>
      </c>
      <c r="C79" s="27" t="s">
        <v>155</v>
      </c>
      <c r="D79" s="32"/>
      <c r="E79" s="32"/>
      <c r="F79" s="138"/>
      <c r="G79" s="174"/>
    </row>
    <row r="80" spans="1:7" ht="12">
      <c r="A80" s="34">
        <v>37</v>
      </c>
      <c r="B80" s="33" t="s">
        <v>156</v>
      </c>
      <c r="C80" s="34" t="s">
        <v>157</v>
      </c>
      <c r="D80" s="34" t="s">
        <v>2098</v>
      </c>
      <c r="E80" s="36">
        <v>190.7</v>
      </c>
      <c r="F80" s="139"/>
      <c r="G80" s="174">
        <f>E80*F80</f>
        <v>0</v>
      </c>
    </row>
    <row r="81" spans="1:7" s="7" customFormat="1" ht="12">
      <c r="A81" s="32"/>
      <c r="B81" s="27" t="s">
        <v>158</v>
      </c>
      <c r="C81" s="27" t="s">
        <v>159</v>
      </c>
      <c r="D81" s="32"/>
      <c r="E81" s="32"/>
      <c r="F81" s="138"/>
      <c r="G81" s="174"/>
    </row>
    <row r="82" spans="1:7" ht="12">
      <c r="A82" s="34">
        <v>38</v>
      </c>
      <c r="B82" s="33" t="s">
        <v>160</v>
      </c>
      <c r="C82" s="34" t="s">
        <v>161</v>
      </c>
      <c r="D82" s="34" t="s">
        <v>2097</v>
      </c>
      <c r="E82" s="36">
        <v>1870.27</v>
      </c>
      <c r="F82" s="139"/>
      <c r="G82" s="174">
        <f>E82*F82</f>
        <v>0</v>
      </c>
    </row>
    <row r="83" spans="1:7" s="7" customFormat="1" ht="12">
      <c r="A83" s="32"/>
      <c r="B83" s="27" t="s">
        <v>162</v>
      </c>
      <c r="C83" s="27" t="s">
        <v>163</v>
      </c>
      <c r="D83" s="32"/>
      <c r="E83" s="32"/>
      <c r="F83" s="138"/>
      <c r="G83" s="174"/>
    </row>
    <row r="84" spans="1:7" s="7" customFormat="1" ht="12">
      <c r="A84" s="32"/>
      <c r="B84" s="27" t="s">
        <v>164</v>
      </c>
      <c r="C84" s="27" t="s">
        <v>165</v>
      </c>
      <c r="D84" s="32"/>
      <c r="E84" s="32"/>
      <c r="F84" s="138"/>
      <c r="G84" s="174"/>
    </row>
    <row r="85" spans="1:7" ht="12">
      <c r="A85" s="34">
        <v>39</v>
      </c>
      <c r="B85" s="33" t="s">
        <v>166</v>
      </c>
      <c r="C85" s="34" t="s">
        <v>167</v>
      </c>
      <c r="D85" s="34" t="s">
        <v>2097</v>
      </c>
      <c r="E85" s="36">
        <v>618.03</v>
      </c>
      <c r="F85" s="139"/>
      <c r="G85" s="174">
        <f aca="true" t="shared" si="0" ref="G85:G91">E85*F85</f>
        <v>0</v>
      </c>
    </row>
    <row r="86" spans="1:7" ht="12">
      <c r="A86" s="34">
        <v>40</v>
      </c>
      <c r="B86" s="33" t="s">
        <v>168</v>
      </c>
      <c r="C86" s="34" t="s">
        <v>169</v>
      </c>
      <c r="D86" s="34" t="s">
        <v>2097</v>
      </c>
      <c r="E86" s="36">
        <v>306.95</v>
      </c>
      <c r="F86" s="139"/>
      <c r="G86" s="174">
        <f t="shared" si="0"/>
        <v>0</v>
      </c>
    </row>
    <row r="87" spans="1:7" ht="12">
      <c r="A87" s="34">
        <v>41</v>
      </c>
      <c r="B87" s="33" t="s">
        <v>170</v>
      </c>
      <c r="C87" s="34" t="s">
        <v>171</v>
      </c>
      <c r="D87" s="34" t="s">
        <v>2097</v>
      </c>
      <c r="E87" s="36">
        <v>1712.19</v>
      </c>
      <c r="F87" s="139"/>
      <c r="G87" s="174">
        <f t="shared" si="0"/>
        <v>0</v>
      </c>
    </row>
    <row r="88" spans="1:7" ht="12">
      <c r="A88" s="34">
        <v>42</v>
      </c>
      <c r="B88" s="33" t="s">
        <v>172</v>
      </c>
      <c r="C88" s="34" t="s">
        <v>173</v>
      </c>
      <c r="D88" s="34" t="s">
        <v>2097</v>
      </c>
      <c r="E88" s="36">
        <v>202.95</v>
      </c>
      <c r="F88" s="139"/>
      <c r="G88" s="174">
        <f t="shared" si="0"/>
        <v>0</v>
      </c>
    </row>
    <row r="89" spans="1:7" ht="12">
      <c r="A89" s="34">
        <v>43</v>
      </c>
      <c r="B89" s="33" t="s">
        <v>174</v>
      </c>
      <c r="C89" s="34" t="s">
        <v>175</v>
      </c>
      <c r="D89" s="34" t="s">
        <v>2097</v>
      </c>
      <c r="E89" s="36">
        <v>981.14</v>
      </c>
      <c r="F89" s="139"/>
      <c r="G89" s="174">
        <f t="shared" si="0"/>
        <v>0</v>
      </c>
    </row>
    <row r="90" spans="1:7" ht="12">
      <c r="A90" s="34">
        <v>44</v>
      </c>
      <c r="B90" s="33" t="s">
        <v>176</v>
      </c>
      <c r="C90" s="34" t="s">
        <v>177</v>
      </c>
      <c r="D90" s="34" t="s">
        <v>2097</v>
      </c>
      <c r="E90" s="36">
        <v>180</v>
      </c>
      <c r="F90" s="139"/>
      <c r="G90" s="174">
        <f t="shared" si="0"/>
        <v>0</v>
      </c>
    </row>
    <row r="91" spans="1:7" ht="12">
      <c r="A91" s="34">
        <v>45</v>
      </c>
      <c r="B91" s="33" t="s">
        <v>178</v>
      </c>
      <c r="C91" s="34" t="s">
        <v>179</v>
      </c>
      <c r="D91" s="34" t="s">
        <v>2097</v>
      </c>
      <c r="E91" s="36">
        <v>1062.5</v>
      </c>
      <c r="F91" s="139"/>
      <c r="G91" s="174">
        <f t="shared" si="0"/>
        <v>0</v>
      </c>
    </row>
    <row r="92" spans="1:7" s="7" customFormat="1" ht="12">
      <c r="A92" s="32"/>
      <c r="B92" s="27" t="s">
        <v>180</v>
      </c>
      <c r="C92" s="27" t="s">
        <v>181</v>
      </c>
      <c r="D92" s="32"/>
      <c r="E92" s="32"/>
      <c r="F92" s="138"/>
      <c r="G92" s="174"/>
    </row>
    <row r="93" spans="1:7" ht="12">
      <c r="A93" s="34">
        <v>46</v>
      </c>
      <c r="B93" s="33" t="s">
        <v>182</v>
      </c>
      <c r="C93" s="34" t="s">
        <v>183</v>
      </c>
      <c r="D93" s="34" t="s">
        <v>2097</v>
      </c>
      <c r="E93" s="36">
        <v>618.03</v>
      </c>
      <c r="F93" s="139"/>
      <c r="G93" s="174">
        <f>E93*F93</f>
        <v>0</v>
      </c>
    </row>
    <row r="94" spans="1:7" ht="12">
      <c r="A94" s="34">
        <v>47</v>
      </c>
      <c r="B94" s="33" t="s">
        <v>184</v>
      </c>
      <c r="C94" s="34" t="s">
        <v>185</v>
      </c>
      <c r="D94" s="34" t="s">
        <v>2097</v>
      </c>
      <c r="E94" s="36">
        <v>35.49</v>
      </c>
      <c r="F94" s="139"/>
      <c r="G94" s="174">
        <f>E94*F94</f>
        <v>0</v>
      </c>
    </row>
    <row r="95" spans="1:7" ht="12">
      <c r="A95" s="34">
        <v>48</v>
      </c>
      <c r="B95" s="33" t="s">
        <v>186</v>
      </c>
      <c r="C95" s="34" t="s">
        <v>187</v>
      </c>
      <c r="D95" s="34" t="s">
        <v>2097</v>
      </c>
      <c r="E95" s="36">
        <v>1352.96</v>
      </c>
      <c r="F95" s="139"/>
      <c r="G95" s="174">
        <f>E95*F95</f>
        <v>0</v>
      </c>
    </row>
    <row r="96" spans="1:7" s="7" customFormat="1" ht="12">
      <c r="A96" s="32"/>
      <c r="B96" s="27" t="s">
        <v>188</v>
      </c>
      <c r="C96" s="27" t="s">
        <v>189</v>
      </c>
      <c r="D96" s="32"/>
      <c r="E96" s="32"/>
      <c r="F96" s="138"/>
      <c r="G96" s="174"/>
    </row>
    <row r="97" spans="1:7" s="7" customFormat="1" ht="12">
      <c r="A97" s="32"/>
      <c r="B97" s="27" t="s">
        <v>190</v>
      </c>
      <c r="C97" s="27" t="s">
        <v>191</v>
      </c>
      <c r="D97" s="32"/>
      <c r="E97" s="32"/>
      <c r="F97" s="138"/>
      <c r="G97" s="174"/>
    </row>
    <row r="98" spans="1:7" ht="12">
      <c r="A98" s="34">
        <v>49</v>
      </c>
      <c r="B98" s="33" t="s">
        <v>192</v>
      </c>
      <c r="C98" s="34" t="s">
        <v>193</v>
      </c>
      <c r="D98" s="34" t="s">
        <v>2097</v>
      </c>
      <c r="E98" s="36">
        <v>618.03</v>
      </c>
      <c r="F98" s="139"/>
      <c r="G98" s="174">
        <f>E98*F98</f>
        <v>0</v>
      </c>
    </row>
    <row r="99" spans="1:7" s="7" customFormat="1" ht="12">
      <c r="A99" s="32"/>
      <c r="B99" s="27" t="s">
        <v>194</v>
      </c>
      <c r="C99" s="27" t="s">
        <v>195</v>
      </c>
      <c r="D99" s="32"/>
      <c r="E99" s="32"/>
      <c r="F99" s="138"/>
      <c r="G99" s="174"/>
    </row>
    <row r="100" spans="1:7" ht="12">
      <c r="A100" s="34">
        <v>50</v>
      </c>
      <c r="B100" s="33" t="s">
        <v>196</v>
      </c>
      <c r="C100" s="34" t="s">
        <v>197</v>
      </c>
      <c r="D100" s="34" t="s">
        <v>2100</v>
      </c>
      <c r="E100" s="36">
        <v>10</v>
      </c>
      <c r="F100" s="139"/>
      <c r="G100" s="174">
        <f>E100*F100</f>
        <v>0</v>
      </c>
    </row>
    <row r="101" spans="1:7" s="7" customFormat="1" ht="12">
      <c r="A101" s="32"/>
      <c r="B101" s="27" t="s">
        <v>198</v>
      </c>
      <c r="C101" s="27" t="s">
        <v>199</v>
      </c>
      <c r="D101" s="32"/>
      <c r="E101" s="32"/>
      <c r="F101" s="138"/>
      <c r="G101" s="174"/>
    </row>
    <row r="102" spans="1:7" s="7" customFormat="1" ht="12">
      <c r="A102" s="32"/>
      <c r="B102" s="27" t="s">
        <v>200</v>
      </c>
      <c r="C102" s="27" t="s">
        <v>201</v>
      </c>
      <c r="D102" s="32"/>
      <c r="E102" s="32"/>
      <c r="F102" s="138"/>
      <c r="G102" s="174"/>
    </row>
    <row r="103" spans="1:7" ht="12">
      <c r="A103" s="34">
        <v>51</v>
      </c>
      <c r="B103" s="33" t="s">
        <v>202</v>
      </c>
      <c r="C103" s="34" t="s">
        <v>203</v>
      </c>
      <c r="D103" s="34" t="s">
        <v>2098</v>
      </c>
      <c r="E103" s="36">
        <v>142</v>
      </c>
      <c r="F103" s="139"/>
      <c r="G103" s="174">
        <f>E103*F103</f>
        <v>0</v>
      </c>
    </row>
    <row r="104" spans="1:7" ht="12">
      <c r="A104" s="34">
        <v>52</v>
      </c>
      <c r="B104" s="33" t="s">
        <v>204</v>
      </c>
      <c r="C104" s="34" t="s">
        <v>205</v>
      </c>
      <c r="D104" s="34" t="s">
        <v>2098</v>
      </c>
      <c r="E104" s="36">
        <v>129.4</v>
      </c>
      <c r="F104" s="139"/>
      <c r="G104" s="174">
        <f>E104*F104</f>
        <v>0</v>
      </c>
    </row>
    <row r="105" spans="1:7" ht="12">
      <c r="A105" s="34">
        <v>53</v>
      </c>
      <c r="B105" s="33" t="s">
        <v>206</v>
      </c>
      <c r="C105" s="34" t="s">
        <v>207</v>
      </c>
      <c r="D105" s="34" t="s">
        <v>2098</v>
      </c>
      <c r="E105" s="36">
        <v>216.2</v>
      </c>
      <c r="F105" s="139"/>
      <c r="G105" s="174">
        <f>E105*F105</f>
        <v>0</v>
      </c>
    </row>
    <row r="106" spans="1:7" s="7" customFormat="1" ht="12">
      <c r="A106" s="32"/>
      <c r="B106" s="27" t="s">
        <v>208</v>
      </c>
      <c r="C106" s="27" t="s">
        <v>209</v>
      </c>
      <c r="D106" s="32"/>
      <c r="E106" s="32"/>
      <c r="F106" s="138"/>
      <c r="G106" s="174"/>
    </row>
    <row r="107" spans="1:7" ht="12">
      <c r="A107" s="34">
        <v>54</v>
      </c>
      <c r="B107" s="33" t="s">
        <v>210</v>
      </c>
      <c r="C107" s="34" t="s">
        <v>211</v>
      </c>
      <c r="D107" s="34" t="s">
        <v>2097</v>
      </c>
      <c r="E107" s="36">
        <v>2016.24</v>
      </c>
      <c r="F107" s="139"/>
      <c r="G107" s="174">
        <f>E107*F107</f>
        <v>0</v>
      </c>
    </row>
    <row r="108" spans="1:7" s="7" customFormat="1" ht="12">
      <c r="A108" s="32"/>
      <c r="B108" s="27" t="s">
        <v>212</v>
      </c>
      <c r="C108" s="27" t="s">
        <v>213</v>
      </c>
      <c r="D108" s="32"/>
      <c r="E108" s="32"/>
      <c r="F108" s="138"/>
      <c r="G108" s="174"/>
    </row>
    <row r="109" spans="1:7" ht="12">
      <c r="A109" s="34">
        <v>55</v>
      </c>
      <c r="B109" s="33" t="s">
        <v>214</v>
      </c>
      <c r="C109" s="34" t="s">
        <v>217</v>
      </c>
      <c r="D109" s="34" t="s">
        <v>218</v>
      </c>
      <c r="E109" s="36">
        <v>320</v>
      </c>
      <c r="F109" s="139"/>
      <c r="G109" s="174">
        <f>E109*F109</f>
        <v>0</v>
      </c>
    </row>
    <row r="110" spans="1:7" s="7" customFormat="1" ht="12">
      <c r="A110" s="32"/>
      <c r="B110" s="27" t="s">
        <v>219</v>
      </c>
      <c r="C110" s="27" t="s">
        <v>220</v>
      </c>
      <c r="D110" s="32"/>
      <c r="E110" s="32"/>
      <c r="F110" s="138"/>
      <c r="G110" s="174"/>
    </row>
    <row r="111" spans="1:7" ht="12">
      <c r="A111" s="34">
        <v>56</v>
      </c>
      <c r="B111" s="33" t="s">
        <v>221</v>
      </c>
      <c r="C111" s="34" t="s">
        <v>222</v>
      </c>
      <c r="D111" s="34" t="s">
        <v>2100</v>
      </c>
      <c r="E111" s="36">
        <v>8</v>
      </c>
      <c r="F111" s="139"/>
      <c r="G111" s="174">
        <f>E111*F111</f>
        <v>0</v>
      </c>
    </row>
    <row r="112" spans="1:7" ht="12">
      <c r="A112" s="34">
        <v>57</v>
      </c>
      <c r="B112" s="33" t="s">
        <v>223</v>
      </c>
      <c r="C112" s="34" t="s">
        <v>224</v>
      </c>
      <c r="D112" s="34" t="s">
        <v>225</v>
      </c>
      <c r="E112" s="36">
        <v>269.03</v>
      </c>
      <c r="F112" s="139"/>
      <c r="G112" s="174">
        <f>E112*F112</f>
        <v>0</v>
      </c>
    </row>
    <row r="113" spans="1:7" s="7" customFormat="1" ht="12">
      <c r="A113" s="32"/>
      <c r="B113" s="27" t="s">
        <v>226</v>
      </c>
      <c r="C113" s="27" t="s">
        <v>227</v>
      </c>
      <c r="D113" s="32"/>
      <c r="E113" s="32"/>
      <c r="F113" s="138"/>
      <c r="G113" s="174"/>
    </row>
    <row r="114" spans="1:7" ht="12">
      <c r="A114" s="34">
        <v>58</v>
      </c>
      <c r="B114" s="33" t="s">
        <v>228</v>
      </c>
      <c r="C114" s="34" t="s">
        <v>229</v>
      </c>
      <c r="D114" s="34" t="s">
        <v>2097</v>
      </c>
      <c r="E114" s="36">
        <v>174</v>
      </c>
      <c r="F114" s="139"/>
      <c r="G114" s="174">
        <f>E114*F114</f>
        <v>0</v>
      </c>
    </row>
    <row r="115" spans="1:7" ht="12">
      <c r="A115" s="34">
        <v>59</v>
      </c>
      <c r="B115" s="33" t="s">
        <v>230</v>
      </c>
      <c r="C115" s="34" t="s">
        <v>231</v>
      </c>
      <c r="D115" s="34" t="s">
        <v>2097</v>
      </c>
      <c r="E115" s="36">
        <v>1044</v>
      </c>
      <c r="F115" s="139"/>
      <c r="G115" s="174">
        <f>E115*F115</f>
        <v>0</v>
      </c>
    </row>
    <row r="116" spans="1:7" ht="12">
      <c r="A116" s="34">
        <v>60</v>
      </c>
      <c r="B116" s="33" t="s">
        <v>232</v>
      </c>
      <c r="C116" s="34" t="s">
        <v>233</v>
      </c>
      <c r="D116" s="34" t="s">
        <v>2097</v>
      </c>
      <c r="E116" s="36">
        <v>174</v>
      </c>
      <c r="F116" s="139"/>
      <c r="G116" s="174">
        <f>E116*F116</f>
        <v>0</v>
      </c>
    </row>
    <row r="117" spans="1:7" ht="12">
      <c r="A117" s="34">
        <v>61</v>
      </c>
      <c r="B117" s="33" t="s">
        <v>234</v>
      </c>
      <c r="C117" s="34" t="s">
        <v>235</v>
      </c>
      <c r="D117" s="34" t="s">
        <v>2097</v>
      </c>
      <c r="E117" s="36">
        <v>775</v>
      </c>
      <c r="F117" s="139"/>
      <c r="G117" s="174">
        <f>E117*F117</f>
        <v>0</v>
      </c>
    </row>
    <row r="118" spans="1:7" ht="12">
      <c r="A118" s="34">
        <v>62</v>
      </c>
      <c r="B118" s="33" t="s">
        <v>236</v>
      </c>
      <c r="C118" s="34" t="s">
        <v>237</v>
      </c>
      <c r="D118" s="34" t="s">
        <v>2098</v>
      </c>
      <c r="E118" s="36">
        <v>650</v>
      </c>
      <c r="F118" s="139"/>
      <c r="G118" s="174">
        <f>E118*F118</f>
        <v>0</v>
      </c>
    </row>
    <row r="119" spans="1:7" s="7" customFormat="1" ht="12">
      <c r="A119" s="32"/>
      <c r="B119" s="27" t="s">
        <v>238</v>
      </c>
      <c r="C119" s="27" t="s">
        <v>239</v>
      </c>
      <c r="D119" s="32"/>
      <c r="E119" s="32"/>
      <c r="F119" s="138"/>
      <c r="G119" s="174"/>
    </row>
    <row r="120" spans="1:7" s="7" customFormat="1" ht="12">
      <c r="A120" s="32"/>
      <c r="B120" s="27" t="s">
        <v>240</v>
      </c>
      <c r="C120" s="27" t="s">
        <v>241</v>
      </c>
      <c r="D120" s="32"/>
      <c r="E120" s="32"/>
      <c r="F120" s="138"/>
      <c r="G120" s="174"/>
    </row>
    <row r="121" spans="1:7" ht="12">
      <c r="A121" s="34">
        <v>63</v>
      </c>
      <c r="B121" s="33" t="s">
        <v>242</v>
      </c>
      <c r="C121" s="34" t="s">
        <v>243</v>
      </c>
      <c r="D121" s="34" t="s">
        <v>2097</v>
      </c>
      <c r="E121" s="36">
        <v>2000</v>
      </c>
      <c r="F121" s="139"/>
      <c r="G121" s="174">
        <f>E121*F121</f>
        <v>0</v>
      </c>
    </row>
    <row r="122" spans="1:7" ht="12">
      <c r="A122" s="34">
        <v>64</v>
      </c>
      <c r="B122" s="33" t="s">
        <v>244</v>
      </c>
      <c r="C122" s="34" t="s">
        <v>241</v>
      </c>
      <c r="D122" s="34" t="s">
        <v>2097</v>
      </c>
      <c r="E122" s="36">
        <v>2000</v>
      </c>
      <c r="F122" s="139"/>
      <c r="G122" s="174">
        <f>E122*F122</f>
        <v>0</v>
      </c>
    </row>
    <row r="123" spans="1:7" s="7" customFormat="1" ht="12">
      <c r="A123" s="32"/>
      <c r="B123" s="27" t="s">
        <v>245</v>
      </c>
      <c r="C123" s="27" t="s">
        <v>246</v>
      </c>
      <c r="D123" s="32"/>
      <c r="E123" s="32"/>
      <c r="F123" s="138"/>
      <c r="G123" s="174"/>
    </row>
    <row r="124" spans="1:7" ht="12">
      <c r="A124" s="34">
        <v>65</v>
      </c>
      <c r="B124" s="33" t="s">
        <v>247</v>
      </c>
      <c r="C124" s="34" t="s">
        <v>248</v>
      </c>
      <c r="D124" s="34" t="s">
        <v>2100</v>
      </c>
      <c r="E124" s="36">
        <v>10</v>
      </c>
      <c r="F124" s="139"/>
      <c r="G124" s="174">
        <f>E124*F124</f>
        <v>0</v>
      </c>
    </row>
    <row r="125" spans="1:7" s="7" customFormat="1" ht="12">
      <c r="A125" s="32"/>
      <c r="B125" s="27" t="s">
        <v>249</v>
      </c>
      <c r="C125" s="27" t="s">
        <v>250</v>
      </c>
      <c r="D125" s="32"/>
      <c r="E125" s="32"/>
      <c r="F125" s="138"/>
      <c r="G125" s="174"/>
    </row>
    <row r="126" spans="1:7" s="7" customFormat="1" ht="12">
      <c r="A126" s="32"/>
      <c r="B126" s="27" t="s">
        <v>251</v>
      </c>
      <c r="C126" s="27" t="s">
        <v>252</v>
      </c>
      <c r="D126" s="32"/>
      <c r="E126" s="32"/>
      <c r="F126" s="138"/>
      <c r="G126" s="174"/>
    </row>
    <row r="127" spans="1:7" ht="12">
      <c r="A127" s="34">
        <v>66</v>
      </c>
      <c r="B127" s="33" t="s">
        <v>253</v>
      </c>
      <c r="C127" s="34" t="s">
        <v>254</v>
      </c>
      <c r="D127" s="34" t="s">
        <v>255</v>
      </c>
      <c r="E127" s="36">
        <v>0.04</v>
      </c>
      <c r="F127" s="139"/>
      <c r="G127" s="174">
        <f>E127*F127</f>
        <v>0</v>
      </c>
    </row>
    <row r="128" spans="1:7" s="7" customFormat="1" ht="12">
      <c r="A128" s="32"/>
      <c r="B128" s="27" t="s">
        <v>256</v>
      </c>
      <c r="C128" s="27" t="s">
        <v>257</v>
      </c>
      <c r="D128" s="32"/>
      <c r="E128" s="32"/>
      <c r="F128" s="138"/>
      <c r="G128" s="174"/>
    </row>
    <row r="129" spans="1:7" ht="12">
      <c r="A129" s="34">
        <v>67</v>
      </c>
      <c r="B129" s="33" t="s">
        <v>258</v>
      </c>
      <c r="C129" s="34" t="s">
        <v>259</v>
      </c>
      <c r="D129" s="34" t="s">
        <v>255</v>
      </c>
      <c r="E129" s="36">
        <v>0.06</v>
      </c>
      <c r="F129" s="139"/>
      <c r="G129" s="174">
        <f>E129*F129</f>
        <v>0</v>
      </c>
    </row>
    <row r="130" spans="1:7" ht="12">
      <c r="A130" s="34"/>
      <c r="B130" s="34"/>
      <c r="C130" s="34"/>
      <c r="D130" s="34"/>
      <c r="E130" s="34"/>
      <c r="F130" s="140"/>
      <c r="G130" s="174"/>
    </row>
    <row r="131" spans="1:7" s="6" customFormat="1" ht="12">
      <c r="A131" s="175"/>
      <c r="B131" s="37"/>
      <c r="C131" s="38" t="s">
        <v>260</v>
      </c>
      <c r="D131" s="39"/>
      <c r="E131" s="40"/>
      <c r="F131" s="141"/>
      <c r="G131" s="176">
        <f>SUM(G18:G129)</f>
        <v>0</v>
      </c>
    </row>
    <row r="132" spans="1:8" ht="12">
      <c r="A132" s="71"/>
      <c r="B132" s="41"/>
      <c r="C132" s="42"/>
      <c r="D132" s="43"/>
      <c r="E132" s="43"/>
      <c r="F132" s="142"/>
      <c r="G132" s="177"/>
      <c r="H132" s="5"/>
    </row>
    <row r="133" spans="1:7" s="7" customFormat="1" ht="12">
      <c r="A133" s="32"/>
      <c r="B133" s="27" t="s">
        <v>261</v>
      </c>
      <c r="C133" s="27" t="s">
        <v>262</v>
      </c>
      <c r="D133" s="32"/>
      <c r="E133" s="32"/>
      <c r="F133" s="138"/>
      <c r="G133" s="174"/>
    </row>
    <row r="134" spans="1:7" s="7" customFormat="1" ht="12">
      <c r="A134" s="32"/>
      <c r="B134" s="27" t="s">
        <v>263</v>
      </c>
      <c r="C134" s="27" t="s">
        <v>264</v>
      </c>
      <c r="D134" s="32"/>
      <c r="E134" s="32"/>
      <c r="F134" s="138"/>
      <c r="G134" s="174"/>
    </row>
    <row r="135" spans="1:7" s="7" customFormat="1" ht="12">
      <c r="A135" s="32"/>
      <c r="B135" s="27" t="s">
        <v>265</v>
      </c>
      <c r="C135" s="27" t="s">
        <v>266</v>
      </c>
      <c r="D135" s="32"/>
      <c r="E135" s="32"/>
      <c r="F135" s="138"/>
      <c r="G135" s="174"/>
    </row>
    <row r="136" spans="1:7" ht="12">
      <c r="A136" s="34">
        <v>68</v>
      </c>
      <c r="B136" s="33" t="s">
        <v>267</v>
      </c>
      <c r="C136" s="34" t="s">
        <v>268</v>
      </c>
      <c r="D136" s="34" t="s">
        <v>81</v>
      </c>
      <c r="E136" s="36">
        <v>112372.12</v>
      </c>
      <c r="F136" s="139"/>
      <c r="G136" s="174">
        <f>E136*F136</f>
        <v>0</v>
      </c>
    </row>
    <row r="137" spans="1:7" ht="12">
      <c r="A137" s="34">
        <v>69</v>
      </c>
      <c r="B137" s="33" t="s">
        <v>269</v>
      </c>
      <c r="C137" s="34" t="s">
        <v>270</v>
      </c>
      <c r="D137" s="34" t="s">
        <v>2097</v>
      </c>
      <c r="E137" s="36">
        <v>72.71</v>
      </c>
      <c r="F137" s="139"/>
      <c r="G137" s="174">
        <f>E137*F137</f>
        <v>0</v>
      </c>
    </row>
    <row r="138" spans="1:7" ht="12">
      <c r="A138" s="34">
        <v>70</v>
      </c>
      <c r="B138" s="33" t="s">
        <v>271</v>
      </c>
      <c r="C138" s="34" t="s">
        <v>272</v>
      </c>
      <c r="D138" s="34" t="s">
        <v>2097</v>
      </c>
      <c r="E138" s="36">
        <v>36.2</v>
      </c>
      <c r="F138" s="139"/>
      <c r="G138" s="174">
        <f>E138*F138</f>
        <v>0</v>
      </c>
    </row>
    <row r="139" spans="1:7" ht="12">
      <c r="A139" s="34">
        <v>71</v>
      </c>
      <c r="B139" s="33" t="s">
        <v>273</v>
      </c>
      <c r="C139" s="34" t="s">
        <v>274</v>
      </c>
      <c r="D139" s="34" t="s">
        <v>2097</v>
      </c>
      <c r="E139" s="36">
        <v>71.1</v>
      </c>
      <c r="F139" s="139"/>
      <c r="G139" s="174">
        <f>E139*F139</f>
        <v>0</v>
      </c>
    </row>
    <row r="140" spans="1:7" ht="12">
      <c r="A140" s="34">
        <v>72</v>
      </c>
      <c r="B140" s="33" t="s">
        <v>275</v>
      </c>
      <c r="C140" s="34" t="s">
        <v>276</v>
      </c>
      <c r="D140" s="34" t="s">
        <v>2097</v>
      </c>
      <c r="E140" s="36">
        <v>72.25</v>
      </c>
      <c r="F140" s="139"/>
      <c r="G140" s="174">
        <f>E140*F140</f>
        <v>0</v>
      </c>
    </row>
    <row r="141" spans="1:7" s="7" customFormat="1" ht="12">
      <c r="A141" s="32"/>
      <c r="B141" s="27" t="s">
        <v>277</v>
      </c>
      <c r="C141" s="27" t="s">
        <v>278</v>
      </c>
      <c r="D141" s="32"/>
      <c r="E141" s="32"/>
      <c r="F141" s="138"/>
      <c r="G141" s="174"/>
    </row>
    <row r="142" spans="1:7" s="7" customFormat="1" ht="12">
      <c r="A142" s="32"/>
      <c r="B142" s="27" t="s">
        <v>279</v>
      </c>
      <c r="C142" s="27" t="s">
        <v>280</v>
      </c>
      <c r="D142" s="32"/>
      <c r="E142" s="32"/>
      <c r="F142" s="138"/>
      <c r="G142" s="174"/>
    </row>
    <row r="143" spans="1:7" ht="12">
      <c r="A143" s="34">
        <v>73</v>
      </c>
      <c r="B143" s="33" t="s">
        <v>281</v>
      </c>
      <c r="C143" s="34" t="s">
        <v>282</v>
      </c>
      <c r="D143" s="34" t="s">
        <v>2097</v>
      </c>
      <c r="E143" s="36">
        <v>70</v>
      </c>
      <c r="F143" s="139"/>
      <c r="G143" s="174">
        <f>E143*F143</f>
        <v>0</v>
      </c>
    </row>
    <row r="144" spans="1:7" s="7" customFormat="1" ht="12">
      <c r="A144" s="32"/>
      <c r="B144" s="27" t="s">
        <v>283</v>
      </c>
      <c r="C144" s="27" t="s">
        <v>284</v>
      </c>
      <c r="D144" s="32"/>
      <c r="E144" s="32"/>
      <c r="F144" s="138"/>
      <c r="G144" s="174"/>
    </row>
    <row r="145" spans="1:7" s="7" customFormat="1" ht="12">
      <c r="A145" s="32"/>
      <c r="B145" s="27" t="s">
        <v>285</v>
      </c>
      <c r="C145" s="27" t="s">
        <v>286</v>
      </c>
      <c r="D145" s="32"/>
      <c r="E145" s="32"/>
      <c r="F145" s="138"/>
      <c r="G145" s="174"/>
    </row>
    <row r="146" spans="1:7" ht="12">
      <c r="A146" s="34">
        <v>74</v>
      </c>
      <c r="B146" s="33" t="s">
        <v>287</v>
      </c>
      <c r="C146" s="34" t="s">
        <v>288</v>
      </c>
      <c r="D146" s="34" t="s">
        <v>2098</v>
      </c>
      <c r="E146" s="36">
        <v>55.95</v>
      </c>
      <c r="F146" s="139"/>
      <c r="G146" s="174">
        <f>E146*F146</f>
        <v>0</v>
      </c>
    </row>
    <row r="147" spans="1:7" s="7" customFormat="1" ht="12">
      <c r="A147" s="32"/>
      <c r="B147" s="27" t="s">
        <v>289</v>
      </c>
      <c r="C147" s="27" t="s">
        <v>290</v>
      </c>
      <c r="D147" s="32"/>
      <c r="E147" s="32"/>
      <c r="F147" s="138"/>
      <c r="G147" s="174"/>
    </row>
    <row r="148" spans="1:7" ht="12">
      <c r="A148" s="34">
        <v>75</v>
      </c>
      <c r="B148" s="33" t="s">
        <v>291</v>
      </c>
      <c r="C148" s="34" t="s">
        <v>292</v>
      </c>
      <c r="D148" s="34" t="s">
        <v>2098</v>
      </c>
      <c r="E148" s="36">
        <v>37</v>
      </c>
      <c r="F148" s="139"/>
      <c r="G148" s="174">
        <f>E148*F148</f>
        <v>0</v>
      </c>
    </row>
    <row r="149" spans="1:7" s="7" customFormat="1" ht="12">
      <c r="A149" s="32"/>
      <c r="B149" s="27" t="s">
        <v>293</v>
      </c>
      <c r="C149" s="27" t="s">
        <v>294</v>
      </c>
      <c r="D149" s="32"/>
      <c r="E149" s="32"/>
      <c r="F149" s="138"/>
      <c r="G149" s="174"/>
    </row>
    <row r="150" spans="1:7" s="7" customFormat="1" ht="12">
      <c r="A150" s="32"/>
      <c r="B150" s="27" t="s">
        <v>295</v>
      </c>
      <c r="C150" s="27" t="s">
        <v>296</v>
      </c>
      <c r="D150" s="32"/>
      <c r="E150" s="32"/>
      <c r="F150" s="138"/>
      <c r="G150" s="174"/>
    </row>
    <row r="151" spans="1:7" ht="12">
      <c r="A151" s="34">
        <v>76</v>
      </c>
      <c r="B151" s="33" t="s">
        <v>297</v>
      </c>
      <c r="C151" s="34" t="s">
        <v>298</v>
      </c>
      <c r="D151" s="34" t="s">
        <v>2100</v>
      </c>
      <c r="E151" s="36">
        <v>1</v>
      </c>
      <c r="F151" s="139"/>
      <c r="G151" s="174">
        <f aca="true" t="shared" si="1" ref="G151:G157">E151*F151</f>
        <v>0</v>
      </c>
    </row>
    <row r="152" spans="1:7" ht="12">
      <c r="A152" s="34">
        <v>77</v>
      </c>
      <c r="B152" s="33" t="s">
        <v>299</v>
      </c>
      <c r="C152" s="34" t="s">
        <v>300</v>
      </c>
      <c r="D152" s="34" t="s">
        <v>255</v>
      </c>
      <c r="E152" s="36">
        <v>52.88</v>
      </c>
      <c r="F152" s="139"/>
      <c r="G152" s="174">
        <f t="shared" si="1"/>
        <v>0</v>
      </c>
    </row>
    <row r="153" spans="1:7" s="7" customFormat="1" ht="12">
      <c r="A153" s="32"/>
      <c r="B153" s="27" t="s">
        <v>301</v>
      </c>
      <c r="C153" s="27" t="s">
        <v>302</v>
      </c>
      <c r="D153" s="32"/>
      <c r="E153" s="32"/>
      <c r="F153" s="138"/>
      <c r="G153" s="174">
        <f t="shared" si="1"/>
        <v>0</v>
      </c>
    </row>
    <row r="154" spans="1:7" s="7" customFormat="1" ht="12">
      <c r="A154" s="32"/>
      <c r="B154" s="27" t="s">
        <v>303</v>
      </c>
      <c r="C154" s="27" t="s">
        <v>304</v>
      </c>
      <c r="D154" s="32"/>
      <c r="E154" s="32"/>
      <c r="F154" s="138"/>
      <c r="G154" s="174">
        <f t="shared" si="1"/>
        <v>0</v>
      </c>
    </row>
    <row r="155" spans="1:7" ht="12">
      <c r="A155" s="34">
        <v>78</v>
      </c>
      <c r="B155" s="33" t="s">
        <v>305</v>
      </c>
      <c r="C155" s="34" t="s">
        <v>306</v>
      </c>
      <c r="D155" s="34" t="s">
        <v>2100</v>
      </c>
      <c r="E155" s="36">
        <v>1</v>
      </c>
      <c r="F155" s="139"/>
      <c r="G155" s="174">
        <f t="shared" si="1"/>
        <v>0</v>
      </c>
    </row>
    <row r="156" spans="1:7" ht="12">
      <c r="A156" s="34">
        <v>79</v>
      </c>
      <c r="B156" s="33" t="s">
        <v>307</v>
      </c>
      <c r="C156" s="34" t="s">
        <v>308</v>
      </c>
      <c r="D156" s="34" t="s">
        <v>2100</v>
      </c>
      <c r="E156" s="36">
        <v>7</v>
      </c>
      <c r="F156" s="139"/>
      <c r="G156" s="174">
        <f t="shared" si="1"/>
        <v>0</v>
      </c>
    </row>
    <row r="157" spans="1:7" ht="12">
      <c r="A157" s="34">
        <v>80</v>
      </c>
      <c r="B157" s="33" t="s">
        <v>309</v>
      </c>
      <c r="C157" s="34" t="s">
        <v>310</v>
      </c>
      <c r="D157" s="34" t="s">
        <v>2100</v>
      </c>
      <c r="E157" s="36">
        <v>1</v>
      </c>
      <c r="F157" s="139"/>
      <c r="G157" s="174">
        <f t="shared" si="1"/>
        <v>0</v>
      </c>
    </row>
    <row r="158" spans="1:7" ht="12">
      <c r="A158" s="34"/>
      <c r="B158" s="34"/>
      <c r="C158" s="34"/>
      <c r="D158" s="34"/>
      <c r="E158" s="34"/>
      <c r="F158" s="140"/>
      <c r="G158" s="174"/>
    </row>
    <row r="159" spans="1:7" s="6" customFormat="1" ht="12">
      <c r="A159" s="175"/>
      <c r="B159" s="37"/>
      <c r="C159" s="38" t="s">
        <v>311</v>
      </c>
      <c r="D159" s="40"/>
      <c r="E159" s="40"/>
      <c r="F159" s="143"/>
      <c r="G159" s="178">
        <f>SUM(G136:G157)</f>
        <v>0</v>
      </c>
    </row>
    <row r="160" spans="1:8" ht="12">
      <c r="A160" s="71"/>
      <c r="B160" s="41"/>
      <c r="C160" s="42"/>
      <c r="D160" s="43"/>
      <c r="E160" s="43"/>
      <c r="F160" s="142"/>
      <c r="G160" s="177"/>
      <c r="H160" s="5"/>
    </row>
    <row r="161" spans="1:7" s="7" customFormat="1" ht="12">
      <c r="A161" s="32"/>
      <c r="B161" s="27" t="s">
        <v>312</v>
      </c>
      <c r="C161" s="27" t="s">
        <v>313</v>
      </c>
      <c r="D161" s="32"/>
      <c r="E161" s="32"/>
      <c r="F161" s="138"/>
      <c r="G161" s="174"/>
    </row>
    <row r="162" spans="1:7" s="7" customFormat="1" ht="12">
      <c r="A162" s="32"/>
      <c r="B162" s="27" t="s">
        <v>314</v>
      </c>
      <c r="C162" s="27" t="s">
        <v>315</v>
      </c>
      <c r="D162" s="32"/>
      <c r="E162" s="32"/>
      <c r="F162" s="138"/>
      <c r="G162" s="174"/>
    </row>
    <row r="163" spans="1:7" s="7" customFormat="1" ht="12">
      <c r="A163" s="32"/>
      <c r="B163" s="27" t="s">
        <v>316</v>
      </c>
      <c r="C163" s="27" t="s">
        <v>317</v>
      </c>
      <c r="D163" s="32"/>
      <c r="E163" s="32"/>
      <c r="F163" s="138"/>
      <c r="G163" s="174"/>
    </row>
    <row r="164" spans="1:7" ht="12">
      <c r="A164" s="34">
        <v>81</v>
      </c>
      <c r="B164" s="33" t="s">
        <v>318</v>
      </c>
      <c r="C164" s="34" t="s">
        <v>319</v>
      </c>
      <c r="D164" s="34" t="s">
        <v>2097</v>
      </c>
      <c r="E164" s="36">
        <v>3093.01</v>
      </c>
      <c r="F164" s="139"/>
      <c r="G164" s="174">
        <f>E164*F164</f>
        <v>0</v>
      </c>
    </row>
    <row r="165" spans="1:7" ht="12">
      <c r="A165" s="34">
        <v>82</v>
      </c>
      <c r="B165" s="33" t="s">
        <v>320</v>
      </c>
      <c r="C165" s="34" t="s">
        <v>321</v>
      </c>
      <c r="D165" s="34" t="s">
        <v>2097</v>
      </c>
      <c r="E165" s="36">
        <v>1814.1</v>
      </c>
      <c r="F165" s="139"/>
      <c r="G165" s="174">
        <f>E165*F165</f>
        <v>0</v>
      </c>
    </row>
    <row r="166" spans="1:7" s="7" customFormat="1" ht="12">
      <c r="A166" s="32"/>
      <c r="B166" s="27" t="s">
        <v>322</v>
      </c>
      <c r="C166" s="27" t="s">
        <v>323</v>
      </c>
      <c r="D166" s="32"/>
      <c r="E166" s="32"/>
      <c r="F166" s="138"/>
      <c r="G166" s="174"/>
    </row>
    <row r="167" spans="1:7" s="7" customFormat="1" ht="12">
      <c r="A167" s="32"/>
      <c r="B167" s="27" t="s">
        <v>324</v>
      </c>
      <c r="C167" s="27" t="s">
        <v>325</v>
      </c>
      <c r="D167" s="32"/>
      <c r="E167" s="32"/>
      <c r="F167" s="138"/>
      <c r="G167" s="174"/>
    </row>
    <row r="168" spans="1:7" ht="12">
      <c r="A168" s="34">
        <v>83</v>
      </c>
      <c r="B168" s="33" t="s">
        <v>326</v>
      </c>
      <c r="C168" s="34" t="s">
        <v>327</v>
      </c>
      <c r="D168" s="34" t="s">
        <v>2097</v>
      </c>
      <c r="E168" s="36">
        <v>1243</v>
      </c>
      <c r="F168" s="139"/>
      <c r="G168" s="174">
        <f>E168*F168</f>
        <v>0</v>
      </c>
    </row>
    <row r="169" spans="1:7" ht="12">
      <c r="A169" s="34">
        <v>84</v>
      </c>
      <c r="B169" s="33" t="s">
        <v>328</v>
      </c>
      <c r="C169" s="34" t="s">
        <v>329</v>
      </c>
      <c r="D169" s="34" t="s">
        <v>2097</v>
      </c>
      <c r="E169" s="36">
        <v>618.03</v>
      </c>
      <c r="F169" s="139"/>
      <c r="G169" s="174">
        <f>E169*F169</f>
        <v>0</v>
      </c>
    </row>
    <row r="170" spans="1:7" s="7" customFormat="1" ht="12">
      <c r="A170" s="32"/>
      <c r="B170" s="27" t="s">
        <v>330</v>
      </c>
      <c r="C170" s="27" t="s">
        <v>331</v>
      </c>
      <c r="D170" s="32"/>
      <c r="E170" s="32"/>
      <c r="F170" s="138"/>
      <c r="G170" s="174"/>
    </row>
    <row r="171" spans="1:7" ht="12">
      <c r="A171" s="34">
        <v>85</v>
      </c>
      <c r="B171" s="33" t="s">
        <v>332</v>
      </c>
      <c r="C171" s="34" t="s">
        <v>333</v>
      </c>
      <c r="D171" s="34" t="s">
        <v>2100</v>
      </c>
      <c r="E171" s="36">
        <v>25</v>
      </c>
      <c r="F171" s="139"/>
      <c r="G171" s="174">
        <f>E171*F171</f>
        <v>0</v>
      </c>
    </row>
    <row r="172" spans="1:7" ht="12">
      <c r="A172" s="34">
        <v>86</v>
      </c>
      <c r="B172" s="33" t="s">
        <v>334</v>
      </c>
      <c r="C172" s="34" t="s">
        <v>335</v>
      </c>
      <c r="D172" s="34" t="s">
        <v>2100</v>
      </c>
      <c r="E172" s="36">
        <v>20</v>
      </c>
      <c r="F172" s="139"/>
      <c r="G172" s="174">
        <f>E172*F172</f>
        <v>0</v>
      </c>
    </row>
    <row r="173" spans="1:7" ht="12">
      <c r="A173" s="34">
        <v>87</v>
      </c>
      <c r="B173" s="33" t="s">
        <v>336</v>
      </c>
      <c r="C173" s="34" t="s">
        <v>337</v>
      </c>
      <c r="D173" s="34" t="s">
        <v>2100</v>
      </c>
      <c r="E173" s="36">
        <v>2</v>
      </c>
      <c r="F173" s="139"/>
      <c r="G173" s="174">
        <f>E173*F173</f>
        <v>0</v>
      </c>
    </row>
    <row r="174" spans="1:7" ht="12">
      <c r="A174" s="69"/>
      <c r="B174" s="44"/>
      <c r="C174" s="34"/>
      <c r="D174" s="34"/>
      <c r="E174" s="34"/>
      <c r="F174" s="140"/>
      <c r="G174" s="174"/>
    </row>
    <row r="175" spans="1:7" s="6" customFormat="1" ht="12">
      <c r="A175" s="172"/>
      <c r="B175" s="45"/>
      <c r="C175" s="46" t="s">
        <v>338</v>
      </c>
      <c r="D175" s="46"/>
      <c r="E175" s="46"/>
      <c r="F175" s="144"/>
      <c r="G175" s="176">
        <f>SUM(G164:G173)</f>
        <v>0</v>
      </c>
    </row>
    <row r="176" spans="1:8" ht="12">
      <c r="A176" s="70"/>
      <c r="B176" s="24"/>
      <c r="C176" s="47"/>
      <c r="D176" s="48"/>
      <c r="E176" s="48"/>
      <c r="F176" s="145"/>
      <c r="G176" s="179"/>
      <c r="H176" s="5"/>
    </row>
    <row r="177" spans="1:8" ht="12">
      <c r="A177" s="71"/>
      <c r="B177" s="41"/>
      <c r="C177" s="41"/>
      <c r="D177" s="49"/>
      <c r="E177" s="49"/>
      <c r="F177" s="146"/>
      <c r="G177" s="180"/>
      <c r="H177" s="5"/>
    </row>
    <row r="178" spans="1:8" ht="12">
      <c r="A178" s="32"/>
      <c r="B178" s="27" t="s">
        <v>339</v>
      </c>
      <c r="C178" s="27" t="s">
        <v>340</v>
      </c>
      <c r="D178" s="32"/>
      <c r="E178" s="32"/>
      <c r="F178" s="138"/>
      <c r="G178" s="174"/>
      <c r="H178" s="5"/>
    </row>
    <row r="179" spans="1:8" ht="12">
      <c r="A179" s="32"/>
      <c r="B179" s="27" t="s">
        <v>341</v>
      </c>
      <c r="C179" s="27" t="s">
        <v>342</v>
      </c>
      <c r="D179" s="32"/>
      <c r="E179" s="32"/>
      <c r="F179" s="138"/>
      <c r="G179" s="174"/>
      <c r="H179" s="5"/>
    </row>
    <row r="180" spans="1:8" ht="12">
      <c r="A180" s="32"/>
      <c r="B180" s="27" t="s">
        <v>343</v>
      </c>
      <c r="C180" s="27" t="s">
        <v>344</v>
      </c>
      <c r="D180" s="32"/>
      <c r="E180" s="32"/>
      <c r="F180" s="138"/>
      <c r="G180" s="174"/>
      <c r="H180" s="5"/>
    </row>
    <row r="181" spans="1:8" ht="12">
      <c r="A181" s="34">
        <v>88</v>
      </c>
      <c r="B181" s="33" t="s">
        <v>345</v>
      </c>
      <c r="C181" s="34" t="s">
        <v>346</v>
      </c>
      <c r="D181" s="34" t="s">
        <v>2097</v>
      </c>
      <c r="E181" s="36">
        <v>597.69</v>
      </c>
      <c r="F181" s="139"/>
      <c r="G181" s="174">
        <f>E181*F181</f>
        <v>0</v>
      </c>
      <c r="H181" s="5"/>
    </row>
    <row r="182" spans="1:8" ht="12">
      <c r="A182" s="34">
        <v>89</v>
      </c>
      <c r="B182" s="33" t="s">
        <v>347</v>
      </c>
      <c r="C182" s="34" t="s">
        <v>348</v>
      </c>
      <c r="D182" s="34" t="s">
        <v>2098</v>
      </c>
      <c r="E182" s="36">
        <v>36.5</v>
      </c>
      <c r="F182" s="139"/>
      <c r="G182" s="174">
        <f>E182*F182</f>
        <v>0</v>
      </c>
      <c r="H182" s="5"/>
    </row>
    <row r="183" spans="1:8" ht="12">
      <c r="A183" s="32"/>
      <c r="B183" s="27" t="s">
        <v>349</v>
      </c>
      <c r="C183" s="27" t="s">
        <v>350</v>
      </c>
      <c r="D183" s="32"/>
      <c r="E183" s="32"/>
      <c r="F183" s="138"/>
      <c r="G183" s="174"/>
      <c r="H183" s="5"/>
    </row>
    <row r="184" spans="1:8" ht="12">
      <c r="A184" s="32"/>
      <c r="B184" s="27" t="s">
        <v>351</v>
      </c>
      <c r="C184" s="27" t="s">
        <v>352</v>
      </c>
      <c r="D184" s="32"/>
      <c r="E184" s="32"/>
      <c r="F184" s="138"/>
      <c r="G184" s="174"/>
      <c r="H184" s="5"/>
    </row>
    <row r="185" spans="1:8" ht="12">
      <c r="A185" s="34">
        <v>90</v>
      </c>
      <c r="B185" s="33" t="s">
        <v>353</v>
      </c>
      <c r="C185" s="34" t="s">
        <v>354</v>
      </c>
      <c r="D185" s="34" t="s">
        <v>2097</v>
      </c>
      <c r="E185" s="36">
        <v>320.01</v>
      </c>
      <c r="F185" s="139"/>
      <c r="G185" s="174">
        <f>E185*F185</f>
        <v>0</v>
      </c>
      <c r="H185" s="5"/>
    </row>
    <row r="186" spans="1:8" ht="12">
      <c r="A186" s="34"/>
      <c r="B186" s="34"/>
      <c r="C186" s="34"/>
      <c r="D186" s="34"/>
      <c r="E186" s="34"/>
      <c r="F186" s="140"/>
      <c r="G186" s="174"/>
      <c r="H186" s="5"/>
    </row>
    <row r="187" spans="1:8" ht="12">
      <c r="A187" s="175"/>
      <c r="B187" s="37"/>
      <c r="C187" s="38" t="s">
        <v>355</v>
      </c>
      <c r="D187" s="39"/>
      <c r="E187" s="40"/>
      <c r="F187" s="143"/>
      <c r="G187" s="178">
        <f>SUM(G181:G186)</f>
        <v>0</v>
      </c>
      <c r="H187" s="4"/>
    </row>
    <row r="188" spans="1:8" ht="12">
      <c r="A188" s="71"/>
      <c r="B188" s="41"/>
      <c r="C188" s="42"/>
      <c r="D188" s="43"/>
      <c r="E188" s="43"/>
      <c r="F188" s="142"/>
      <c r="G188" s="177"/>
      <c r="H188" s="4"/>
    </row>
    <row r="189" spans="1:8" ht="12">
      <c r="A189" s="32"/>
      <c r="B189" s="27" t="s">
        <v>356</v>
      </c>
      <c r="C189" s="27" t="s">
        <v>357</v>
      </c>
      <c r="D189" s="32"/>
      <c r="E189" s="32"/>
      <c r="F189" s="138"/>
      <c r="G189" s="174"/>
      <c r="H189" s="5"/>
    </row>
    <row r="190" spans="1:8" ht="12">
      <c r="A190" s="32"/>
      <c r="B190" s="27" t="s">
        <v>358</v>
      </c>
      <c r="C190" s="27" t="s">
        <v>359</v>
      </c>
      <c r="D190" s="32"/>
      <c r="E190" s="32"/>
      <c r="F190" s="138"/>
      <c r="G190" s="174"/>
      <c r="H190" s="5"/>
    </row>
    <row r="191" spans="1:8" ht="12">
      <c r="A191" s="32"/>
      <c r="B191" s="27" t="s">
        <v>360</v>
      </c>
      <c r="C191" s="27" t="s">
        <v>361</v>
      </c>
      <c r="D191" s="32"/>
      <c r="E191" s="32"/>
      <c r="F191" s="138"/>
      <c r="G191" s="174"/>
      <c r="H191" s="5"/>
    </row>
    <row r="192" spans="1:8" ht="12">
      <c r="A192" s="34">
        <v>91</v>
      </c>
      <c r="B192" s="33" t="s">
        <v>362</v>
      </c>
      <c r="C192" s="34" t="s">
        <v>363</v>
      </c>
      <c r="D192" s="34" t="s">
        <v>2097</v>
      </c>
      <c r="E192" s="36">
        <v>672.7</v>
      </c>
      <c r="F192" s="139"/>
      <c r="G192" s="174">
        <f>E192*F192</f>
        <v>0</v>
      </c>
      <c r="H192" s="5"/>
    </row>
    <row r="193" spans="1:8" ht="12">
      <c r="A193" s="32"/>
      <c r="B193" s="27" t="s">
        <v>364</v>
      </c>
      <c r="C193" s="27" t="s">
        <v>365</v>
      </c>
      <c r="D193" s="32"/>
      <c r="E193" s="32"/>
      <c r="F193" s="138"/>
      <c r="G193" s="174"/>
      <c r="H193" s="5"/>
    </row>
    <row r="194" spans="1:8" ht="12">
      <c r="A194" s="32"/>
      <c r="B194" s="27" t="s">
        <v>366</v>
      </c>
      <c r="C194" s="27" t="s">
        <v>367</v>
      </c>
      <c r="D194" s="32"/>
      <c r="E194" s="32"/>
      <c r="F194" s="138"/>
      <c r="G194" s="174"/>
      <c r="H194" s="5"/>
    </row>
    <row r="195" spans="1:8" ht="12">
      <c r="A195" s="34">
        <v>92</v>
      </c>
      <c r="B195" s="33" t="s">
        <v>368</v>
      </c>
      <c r="C195" s="34" t="s">
        <v>369</v>
      </c>
      <c r="D195" s="34" t="s">
        <v>2097</v>
      </c>
      <c r="E195" s="36">
        <v>672.7</v>
      </c>
      <c r="F195" s="139"/>
      <c r="G195" s="174">
        <f>E195*F195</f>
        <v>0</v>
      </c>
      <c r="H195" s="5"/>
    </row>
    <row r="196" spans="1:8" ht="12">
      <c r="A196" s="32"/>
      <c r="B196" s="27" t="s">
        <v>370</v>
      </c>
      <c r="C196" s="27" t="s">
        <v>371</v>
      </c>
      <c r="D196" s="32"/>
      <c r="E196" s="32"/>
      <c r="F196" s="138"/>
      <c r="G196" s="174"/>
      <c r="H196" s="5"/>
    </row>
    <row r="197" spans="1:8" ht="12">
      <c r="A197" s="32"/>
      <c r="B197" s="27" t="s">
        <v>372</v>
      </c>
      <c r="C197" s="27" t="s">
        <v>373</v>
      </c>
      <c r="D197" s="32"/>
      <c r="E197" s="32"/>
      <c r="F197" s="138"/>
      <c r="G197" s="174"/>
      <c r="H197" s="5"/>
    </row>
    <row r="198" spans="1:8" ht="12">
      <c r="A198" s="34">
        <v>93</v>
      </c>
      <c r="B198" s="33" t="s">
        <v>374</v>
      </c>
      <c r="C198" s="34" t="s">
        <v>375</v>
      </c>
      <c r="D198" s="34" t="s">
        <v>2098</v>
      </c>
      <c r="E198" s="36">
        <v>349.47</v>
      </c>
      <c r="F198" s="139"/>
      <c r="G198" s="174">
        <f>E198*F198</f>
        <v>0</v>
      </c>
      <c r="H198" s="5"/>
    </row>
    <row r="199" spans="1:8" ht="12">
      <c r="A199" s="32"/>
      <c r="B199" s="27" t="s">
        <v>376</v>
      </c>
      <c r="C199" s="27" t="s">
        <v>377</v>
      </c>
      <c r="D199" s="32"/>
      <c r="E199" s="32"/>
      <c r="F199" s="138"/>
      <c r="G199" s="174"/>
      <c r="H199" s="5"/>
    </row>
    <row r="200" spans="1:8" ht="12">
      <c r="A200" s="32"/>
      <c r="B200" s="27" t="s">
        <v>378</v>
      </c>
      <c r="C200" s="27" t="s">
        <v>379</v>
      </c>
      <c r="D200" s="32"/>
      <c r="E200" s="32"/>
      <c r="F200" s="138"/>
      <c r="G200" s="174"/>
      <c r="H200" s="5"/>
    </row>
    <row r="201" spans="1:8" ht="12">
      <c r="A201" s="34">
        <v>94</v>
      </c>
      <c r="B201" s="33" t="s">
        <v>380</v>
      </c>
      <c r="C201" s="34" t="s">
        <v>381</v>
      </c>
      <c r="D201" s="34" t="s">
        <v>2097</v>
      </c>
      <c r="E201" s="36">
        <v>687.97</v>
      </c>
      <c r="F201" s="139"/>
      <c r="G201" s="174">
        <f>E201*F201</f>
        <v>0</v>
      </c>
      <c r="H201" s="5"/>
    </row>
    <row r="202" spans="1:8" ht="12">
      <c r="A202" s="69"/>
      <c r="B202" s="44"/>
      <c r="C202" s="34"/>
      <c r="D202" s="34"/>
      <c r="E202" s="34"/>
      <c r="F202" s="140"/>
      <c r="G202" s="174"/>
      <c r="H202" s="5"/>
    </row>
    <row r="203" spans="1:8" ht="12">
      <c r="A203" s="172"/>
      <c r="B203" s="45"/>
      <c r="C203" s="38" t="s">
        <v>382</v>
      </c>
      <c r="D203" s="40"/>
      <c r="E203" s="40"/>
      <c r="F203" s="143"/>
      <c r="G203" s="178">
        <f>SUM(G192:G201)</f>
        <v>0</v>
      </c>
      <c r="H203" s="5"/>
    </row>
    <row r="204" spans="1:8" ht="12">
      <c r="A204" s="70"/>
      <c r="B204" s="24"/>
      <c r="C204" s="47"/>
      <c r="D204" s="48"/>
      <c r="E204" s="48"/>
      <c r="F204" s="145"/>
      <c r="G204" s="179"/>
      <c r="H204" s="5"/>
    </row>
    <row r="205" spans="1:8" ht="12">
      <c r="A205" s="70"/>
      <c r="B205" s="24"/>
      <c r="C205" s="24"/>
      <c r="D205" s="25"/>
      <c r="E205" s="25"/>
      <c r="F205" s="137"/>
      <c r="G205" s="181"/>
      <c r="H205" s="5"/>
    </row>
    <row r="206" spans="1:8" ht="12">
      <c r="A206" s="32"/>
      <c r="B206" s="27" t="s">
        <v>383</v>
      </c>
      <c r="C206" s="27" t="s">
        <v>384</v>
      </c>
      <c r="D206" s="50"/>
      <c r="E206" s="50"/>
      <c r="F206" s="147"/>
      <c r="G206" s="174"/>
      <c r="H206" s="5"/>
    </row>
    <row r="207" spans="1:8" ht="12">
      <c r="A207" s="32"/>
      <c r="B207" s="27" t="s">
        <v>385</v>
      </c>
      <c r="C207" s="27" t="s">
        <v>386</v>
      </c>
      <c r="D207" s="32"/>
      <c r="E207" s="32"/>
      <c r="F207" s="138"/>
      <c r="G207" s="174"/>
      <c r="H207" s="5"/>
    </row>
    <row r="208" spans="1:8" ht="12">
      <c r="A208" s="32"/>
      <c r="B208" s="27" t="s">
        <v>387</v>
      </c>
      <c r="C208" s="27" t="s">
        <v>388</v>
      </c>
      <c r="D208" s="32"/>
      <c r="E208" s="32"/>
      <c r="F208" s="138"/>
      <c r="G208" s="174"/>
      <c r="H208" s="5"/>
    </row>
    <row r="209" spans="1:8" ht="12">
      <c r="A209" s="34">
        <v>95</v>
      </c>
      <c r="B209" s="33" t="s">
        <v>389</v>
      </c>
      <c r="C209" s="34" t="s">
        <v>390</v>
      </c>
      <c r="D209" s="34" t="s">
        <v>2097</v>
      </c>
      <c r="E209" s="36">
        <v>110</v>
      </c>
      <c r="F209" s="139"/>
      <c r="G209" s="174">
        <f>E209*F209</f>
        <v>0</v>
      </c>
      <c r="H209" s="5"/>
    </row>
    <row r="210" spans="1:8" ht="12">
      <c r="A210" s="34">
        <v>96</v>
      </c>
      <c r="B210" s="33" t="s">
        <v>391</v>
      </c>
      <c r="C210" s="34" t="s">
        <v>392</v>
      </c>
      <c r="D210" s="34" t="s">
        <v>2097</v>
      </c>
      <c r="E210" s="36">
        <v>618.03</v>
      </c>
      <c r="F210" s="139"/>
      <c r="G210" s="174">
        <f>E210*F210</f>
        <v>0</v>
      </c>
      <c r="H210" s="5"/>
    </row>
    <row r="211" spans="1:8" ht="12">
      <c r="A211" s="32"/>
      <c r="B211" s="27" t="s">
        <v>393</v>
      </c>
      <c r="C211" s="27" t="s">
        <v>394</v>
      </c>
      <c r="D211" s="32"/>
      <c r="E211" s="32"/>
      <c r="F211" s="138"/>
      <c r="G211" s="174"/>
      <c r="H211" s="5"/>
    </row>
    <row r="212" spans="1:8" ht="12">
      <c r="A212" s="34">
        <v>97</v>
      </c>
      <c r="B212" s="33" t="s">
        <v>395</v>
      </c>
      <c r="C212" s="34" t="s">
        <v>396</v>
      </c>
      <c r="D212" s="34" t="s">
        <v>2097</v>
      </c>
      <c r="E212" s="36">
        <v>618.03</v>
      </c>
      <c r="F212" s="139"/>
      <c r="G212" s="174">
        <f>E212*F212</f>
        <v>0</v>
      </c>
      <c r="H212" s="5"/>
    </row>
    <row r="213" spans="1:8" ht="12">
      <c r="A213" s="32"/>
      <c r="B213" s="27" t="s">
        <v>397</v>
      </c>
      <c r="C213" s="27" t="s">
        <v>398</v>
      </c>
      <c r="D213" s="32"/>
      <c r="E213" s="32"/>
      <c r="F213" s="138"/>
      <c r="G213" s="174"/>
      <c r="H213" s="5"/>
    </row>
    <row r="214" spans="1:8" ht="12">
      <c r="A214" s="34">
        <v>98</v>
      </c>
      <c r="B214" s="33" t="s">
        <v>399</v>
      </c>
      <c r="C214" s="34" t="s">
        <v>400</v>
      </c>
      <c r="D214" s="34" t="s">
        <v>2099</v>
      </c>
      <c r="E214" s="36">
        <v>5.11</v>
      </c>
      <c r="F214" s="139"/>
      <c r="G214" s="174">
        <f>E214*F214</f>
        <v>0</v>
      </c>
      <c r="H214" s="5"/>
    </row>
    <row r="215" spans="1:8" ht="12">
      <c r="A215" s="32"/>
      <c r="B215" s="27" t="s">
        <v>401</v>
      </c>
      <c r="C215" s="27" t="s">
        <v>402</v>
      </c>
      <c r="D215" s="32"/>
      <c r="E215" s="32"/>
      <c r="F215" s="138"/>
      <c r="G215" s="174"/>
      <c r="H215" s="5"/>
    </row>
    <row r="216" spans="1:8" ht="12">
      <c r="A216" s="34">
        <v>99</v>
      </c>
      <c r="B216" s="33" t="s">
        <v>403</v>
      </c>
      <c r="C216" s="34" t="s">
        <v>404</v>
      </c>
      <c r="D216" s="34" t="s">
        <v>2097</v>
      </c>
      <c r="E216" s="36">
        <v>8.4</v>
      </c>
      <c r="F216" s="139"/>
      <c r="G216" s="174">
        <f>E216*F216</f>
        <v>0</v>
      </c>
      <c r="H216" s="5"/>
    </row>
    <row r="217" spans="1:8" ht="12">
      <c r="A217" s="69"/>
      <c r="B217" s="44"/>
      <c r="C217" s="34"/>
      <c r="D217" s="34"/>
      <c r="E217" s="34"/>
      <c r="F217" s="140"/>
      <c r="G217" s="174"/>
      <c r="H217" s="5"/>
    </row>
    <row r="218" spans="1:8" ht="12">
      <c r="A218" s="172"/>
      <c r="B218" s="45"/>
      <c r="C218" s="38" t="s">
        <v>405</v>
      </c>
      <c r="D218" s="40"/>
      <c r="E218" s="40"/>
      <c r="F218" s="143"/>
      <c r="G218" s="178">
        <f>SUM(G209:G216)</f>
        <v>0</v>
      </c>
      <c r="H218" s="5"/>
    </row>
    <row r="219" spans="1:8" ht="12">
      <c r="A219" s="70"/>
      <c r="B219" s="24"/>
      <c r="C219" s="47"/>
      <c r="D219" s="48"/>
      <c r="E219" s="48"/>
      <c r="F219" s="145"/>
      <c r="G219" s="179"/>
      <c r="H219" s="4"/>
    </row>
    <row r="220" spans="1:8" ht="12">
      <c r="A220" s="71"/>
      <c r="B220" s="41"/>
      <c r="C220" s="41"/>
      <c r="D220" s="49"/>
      <c r="E220" s="49"/>
      <c r="F220" s="146"/>
      <c r="G220" s="180"/>
      <c r="H220" s="5"/>
    </row>
    <row r="221" spans="1:8" ht="12">
      <c r="A221" s="32"/>
      <c r="B221" s="27" t="s">
        <v>406</v>
      </c>
      <c r="C221" s="27" t="s">
        <v>407</v>
      </c>
      <c r="D221" s="32"/>
      <c r="E221" s="32"/>
      <c r="F221" s="138"/>
      <c r="G221" s="174"/>
      <c r="H221" s="5"/>
    </row>
    <row r="222" spans="1:8" ht="12">
      <c r="A222" s="32"/>
      <c r="B222" s="27" t="s">
        <v>408</v>
      </c>
      <c r="C222" s="27" t="s">
        <v>409</v>
      </c>
      <c r="D222" s="32"/>
      <c r="E222" s="32"/>
      <c r="F222" s="138"/>
      <c r="G222" s="174"/>
      <c r="H222" s="5"/>
    </row>
    <row r="223" spans="1:8" ht="12">
      <c r="A223" s="32"/>
      <c r="B223" s="27" t="s">
        <v>410</v>
      </c>
      <c r="C223" s="27" t="s">
        <v>411</v>
      </c>
      <c r="D223" s="32"/>
      <c r="E223" s="32"/>
      <c r="F223" s="138"/>
      <c r="G223" s="174"/>
      <c r="H223" s="5"/>
    </row>
    <row r="224" spans="1:8" ht="12">
      <c r="A224" s="34">
        <v>100</v>
      </c>
      <c r="B224" s="33" t="s">
        <v>412</v>
      </c>
      <c r="C224" s="34" t="s">
        <v>413</v>
      </c>
      <c r="D224" s="34" t="s">
        <v>2097</v>
      </c>
      <c r="E224" s="36">
        <v>744</v>
      </c>
      <c r="F224" s="139"/>
      <c r="G224" s="174">
        <f>E224*F224</f>
        <v>0</v>
      </c>
      <c r="H224" s="5"/>
    </row>
    <row r="225" spans="1:8" ht="12">
      <c r="A225" s="34">
        <v>101</v>
      </c>
      <c r="B225" s="33" t="s">
        <v>414</v>
      </c>
      <c r="C225" s="34" t="s">
        <v>415</v>
      </c>
      <c r="D225" s="34" t="s">
        <v>2097</v>
      </c>
      <c r="E225" s="36">
        <v>618.03</v>
      </c>
      <c r="F225" s="139"/>
      <c r="G225" s="174">
        <f>E225*F225</f>
        <v>0</v>
      </c>
      <c r="H225" s="5"/>
    </row>
    <row r="226" spans="1:8" ht="12">
      <c r="A226" s="32"/>
      <c r="B226" s="27" t="s">
        <v>416</v>
      </c>
      <c r="C226" s="27" t="s">
        <v>417</v>
      </c>
      <c r="D226" s="32"/>
      <c r="E226" s="32"/>
      <c r="F226" s="138"/>
      <c r="G226" s="174"/>
      <c r="H226" s="5"/>
    </row>
    <row r="227" spans="1:8" ht="12">
      <c r="A227" s="34">
        <v>102</v>
      </c>
      <c r="B227" s="33" t="s">
        <v>418</v>
      </c>
      <c r="C227" s="34" t="s">
        <v>419</v>
      </c>
      <c r="D227" s="34" t="s">
        <v>2098</v>
      </c>
      <c r="E227" s="36">
        <v>0</v>
      </c>
      <c r="F227" s="139"/>
      <c r="G227" s="174"/>
      <c r="H227" s="5"/>
    </row>
    <row r="228" spans="1:8" ht="12">
      <c r="A228" s="34">
        <v>103</v>
      </c>
      <c r="B228" s="33" t="s">
        <v>420</v>
      </c>
      <c r="C228" s="34" t="s">
        <v>421</v>
      </c>
      <c r="D228" s="34" t="s">
        <v>2098</v>
      </c>
      <c r="E228" s="36">
        <v>55.74</v>
      </c>
      <c r="F228" s="139"/>
      <c r="G228" s="174">
        <f>E228*F228</f>
        <v>0</v>
      </c>
      <c r="H228" s="5"/>
    </row>
    <row r="229" spans="1:8" ht="12">
      <c r="A229" s="34">
        <v>104</v>
      </c>
      <c r="B229" s="33" t="s">
        <v>422</v>
      </c>
      <c r="C229" s="34" t="s">
        <v>423</v>
      </c>
      <c r="D229" s="34" t="s">
        <v>2097</v>
      </c>
      <c r="E229" s="36">
        <v>0</v>
      </c>
      <c r="F229" s="139"/>
      <c r="G229" s="174"/>
      <c r="H229" s="5"/>
    </row>
    <row r="230" spans="1:8" ht="12">
      <c r="A230" s="34">
        <v>105</v>
      </c>
      <c r="B230" s="33" t="s">
        <v>424</v>
      </c>
      <c r="C230" s="34" t="s">
        <v>425</v>
      </c>
      <c r="D230" s="34" t="s">
        <v>2100</v>
      </c>
      <c r="E230" s="36">
        <v>0</v>
      </c>
      <c r="F230" s="139"/>
      <c r="G230" s="174"/>
      <c r="H230" s="5"/>
    </row>
    <row r="231" spans="1:8" ht="12">
      <c r="A231" s="69"/>
      <c r="B231" s="44"/>
      <c r="C231" s="34"/>
      <c r="D231" s="34"/>
      <c r="E231" s="34"/>
      <c r="F231" s="140"/>
      <c r="G231" s="174"/>
      <c r="H231" s="5"/>
    </row>
    <row r="232" spans="1:8" ht="12">
      <c r="A232" s="172"/>
      <c r="B232" s="45"/>
      <c r="C232" s="46" t="s">
        <v>426</v>
      </c>
      <c r="D232" s="38"/>
      <c r="E232" s="40"/>
      <c r="F232" s="141"/>
      <c r="G232" s="176">
        <f>SUM(G224:G230)</f>
        <v>0</v>
      </c>
      <c r="H232" s="5"/>
    </row>
    <row r="233" spans="1:8" ht="12">
      <c r="A233" s="70"/>
      <c r="B233" s="24"/>
      <c r="C233" s="47"/>
      <c r="D233" s="48"/>
      <c r="E233" s="48"/>
      <c r="F233" s="145"/>
      <c r="G233" s="179"/>
      <c r="H233" s="5"/>
    </row>
    <row r="234" spans="1:8" ht="12">
      <c r="A234" s="71"/>
      <c r="B234" s="41"/>
      <c r="C234" s="41"/>
      <c r="D234" s="49"/>
      <c r="E234" s="49"/>
      <c r="F234" s="146"/>
      <c r="G234" s="180"/>
      <c r="H234" s="5"/>
    </row>
    <row r="235" spans="1:8" ht="12">
      <c r="A235" s="32"/>
      <c r="B235" s="27" t="s">
        <v>427</v>
      </c>
      <c r="C235" s="27" t="s">
        <v>428</v>
      </c>
      <c r="D235" s="32"/>
      <c r="E235" s="32"/>
      <c r="F235" s="138"/>
      <c r="G235" s="174"/>
      <c r="H235" s="5"/>
    </row>
    <row r="236" spans="1:8" ht="12">
      <c r="A236" s="32"/>
      <c r="B236" s="27" t="s">
        <v>429</v>
      </c>
      <c r="C236" s="27" t="s">
        <v>430</v>
      </c>
      <c r="D236" s="32"/>
      <c r="E236" s="32"/>
      <c r="F236" s="138"/>
      <c r="G236" s="174"/>
      <c r="H236" s="5"/>
    </row>
    <row r="237" spans="1:8" ht="12">
      <c r="A237" s="32"/>
      <c r="B237" s="27" t="s">
        <v>431</v>
      </c>
      <c r="C237" s="27" t="s">
        <v>432</v>
      </c>
      <c r="D237" s="32"/>
      <c r="E237" s="32"/>
      <c r="F237" s="138"/>
      <c r="G237" s="174"/>
      <c r="H237" s="5"/>
    </row>
    <row r="238" spans="1:8" ht="12">
      <c r="A238" s="34">
        <v>106</v>
      </c>
      <c r="B238" s="33" t="s">
        <v>433</v>
      </c>
      <c r="C238" s="34" t="s">
        <v>434</v>
      </c>
      <c r="D238" s="34" t="s">
        <v>2097</v>
      </c>
      <c r="E238" s="36">
        <v>114.26</v>
      </c>
      <c r="F238" s="139"/>
      <c r="G238" s="174">
        <f>E238*F238</f>
        <v>0</v>
      </c>
      <c r="H238" s="5"/>
    </row>
    <row r="239" spans="1:8" ht="12">
      <c r="A239" s="32"/>
      <c r="B239" s="27" t="s">
        <v>435</v>
      </c>
      <c r="C239" s="27" t="s">
        <v>436</v>
      </c>
      <c r="D239" s="32"/>
      <c r="E239" s="32"/>
      <c r="F239" s="138"/>
      <c r="G239" s="174"/>
      <c r="H239" s="5"/>
    </row>
    <row r="240" spans="1:8" ht="12">
      <c r="A240" s="32"/>
      <c r="B240" s="27" t="s">
        <v>437</v>
      </c>
      <c r="C240" s="27" t="s">
        <v>438</v>
      </c>
      <c r="D240" s="32"/>
      <c r="E240" s="32"/>
      <c r="F240" s="138"/>
      <c r="G240" s="174"/>
      <c r="H240" s="5"/>
    </row>
    <row r="241" spans="1:8" ht="12">
      <c r="A241" s="34">
        <v>107</v>
      </c>
      <c r="B241" s="33" t="s">
        <v>439</v>
      </c>
      <c r="C241" s="34" t="s">
        <v>440</v>
      </c>
      <c r="D241" s="34" t="s">
        <v>2097</v>
      </c>
      <c r="E241" s="36">
        <v>100.92</v>
      </c>
      <c r="F241" s="139"/>
      <c r="G241" s="174">
        <f>E241*F241</f>
        <v>0</v>
      </c>
      <c r="H241" s="5"/>
    </row>
    <row r="242" spans="1:8" ht="12">
      <c r="A242" s="32"/>
      <c r="B242" s="27" t="s">
        <v>441</v>
      </c>
      <c r="C242" s="27" t="s">
        <v>442</v>
      </c>
      <c r="D242" s="32"/>
      <c r="E242" s="32"/>
      <c r="F242" s="138"/>
      <c r="G242" s="174"/>
      <c r="H242" s="5"/>
    </row>
    <row r="243" spans="1:8" ht="12">
      <c r="A243" s="34">
        <v>108</v>
      </c>
      <c r="B243" s="33" t="s">
        <v>443</v>
      </c>
      <c r="C243" s="34" t="s">
        <v>444</v>
      </c>
      <c r="D243" s="34" t="s">
        <v>2100</v>
      </c>
      <c r="E243" s="36">
        <v>6</v>
      </c>
      <c r="F243" s="139"/>
      <c r="G243" s="174">
        <f>E243*F243</f>
        <v>0</v>
      </c>
      <c r="H243" s="5"/>
    </row>
    <row r="244" spans="1:8" ht="12">
      <c r="A244" s="34">
        <v>109</v>
      </c>
      <c r="B244" s="33" t="s">
        <v>445</v>
      </c>
      <c r="C244" s="34" t="s">
        <v>446</v>
      </c>
      <c r="D244" s="34" t="s">
        <v>2100</v>
      </c>
      <c r="E244" s="36">
        <v>2</v>
      </c>
      <c r="F244" s="139"/>
      <c r="G244" s="174">
        <f>E244*F244</f>
        <v>0</v>
      </c>
      <c r="H244" s="5"/>
    </row>
    <row r="245" spans="1:8" ht="12">
      <c r="A245" s="32"/>
      <c r="B245" s="27" t="s">
        <v>447</v>
      </c>
      <c r="C245" s="27" t="s">
        <v>448</v>
      </c>
      <c r="D245" s="32"/>
      <c r="E245" s="32"/>
      <c r="F245" s="138"/>
      <c r="G245" s="174"/>
      <c r="H245" s="5"/>
    </row>
    <row r="246" spans="1:8" ht="12">
      <c r="A246" s="32"/>
      <c r="B246" s="27" t="s">
        <v>449</v>
      </c>
      <c r="C246" s="27" t="s">
        <v>450</v>
      </c>
      <c r="D246" s="32"/>
      <c r="E246" s="32"/>
      <c r="F246" s="138"/>
      <c r="G246" s="174"/>
      <c r="H246" s="5"/>
    </row>
    <row r="247" spans="1:8" ht="12">
      <c r="A247" s="34">
        <v>110</v>
      </c>
      <c r="B247" s="33" t="s">
        <v>451</v>
      </c>
      <c r="C247" s="34" t="s">
        <v>452</v>
      </c>
      <c r="D247" s="34" t="s">
        <v>2097</v>
      </c>
      <c r="E247" s="36">
        <v>143.5</v>
      </c>
      <c r="F247" s="139"/>
      <c r="G247" s="174">
        <f>E247*F247</f>
        <v>0</v>
      </c>
      <c r="H247" s="5"/>
    </row>
    <row r="248" spans="1:8" ht="12">
      <c r="A248" s="32"/>
      <c r="B248" s="27" t="s">
        <v>453</v>
      </c>
      <c r="C248" s="27" t="s">
        <v>454</v>
      </c>
      <c r="D248" s="32"/>
      <c r="E248" s="32"/>
      <c r="F248" s="138"/>
      <c r="G248" s="174"/>
      <c r="H248" s="5"/>
    </row>
    <row r="249" spans="1:8" ht="12">
      <c r="A249" s="32"/>
      <c r="B249" s="27" t="s">
        <v>455</v>
      </c>
      <c r="C249" s="27" t="s">
        <v>456</v>
      </c>
      <c r="D249" s="32"/>
      <c r="E249" s="32"/>
      <c r="F249" s="138"/>
      <c r="G249" s="174"/>
      <c r="H249" s="5"/>
    </row>
    <row r="250" spans="1:8" ht="12">
      <c r="A250" s="34">
        <v>111</v>
      </c>
      <c r="B250" s="33" t="s">
        <v>457</v>
      </c>
      <c r="C250" s="34" t="s">
        <v>458</v>
      </c>
      <c r="D250" s="34" t="s">
        <v>2097</v>
      </c>
      <c r="E250" s="36">
        <v>0</v>
      </c>
      <c r="F250" s="139"/>
      <c r="G250" s="174"/>
      <c r="H250" s="5"/>
    </row>
    <row r="251" spans="1:8" ht="12">
      <c r="A251" s="34">
        <v>112</v>
      </c>
      <c r="B251" s="33" t="s">
        <v>459</v>
      </c>
      <c r="C251" s="34" t="s">
        <v>460</v>
      </c>
      <c r="D251" s="34" t="s">
        <v>2097</v>
      </c>
      <c r="E251" s="36">
        <v>41.1</v>
      </c>
      <c r="F251" s="139"/>
      <c r="G251" s="174">
        <f>E251*F251</f>
        <v>0</v>
      </c>
      <c r="H251" s="5"/>
    </row>
    <row r="252" spans="1:8" ht="12">
      <c r="A252" s="34">
        <v>113</v>
      </c>
      <c r="B252" s="33" t="s">
        <v>461</v>
      </c>
      <c r="C252" s="34" t="s">
        <v>1914</v>
      </c>
      <c r="D252" s="34" t="s">
        <v>2097</v>
      </c>
      <c r="E252" s="36">
        <v>58.8</v>
      </c>
      <c r="F252" s="139"/>
      <c r="G252" s="174">
        <f>E252*F252</f>
        <v>0</v>
      </c>
      <c r="H252" s="5"/>
    </row>
    <row r="253" spans="1:8" ht="12">
      <c r="A253" s="34">
        <v>114</v>
      </c>
      <c r="B253" s="33" t="s">
        <v>1915</v>
      </c>
      <c r="C253" s="34" t="s">
        <v>475</v>
      </c>
      <c r="D253" s="34" t="s">
        <v>2097</v>
      </c>
      <c r="E253" s="36">
        <v>36.72</v>
      </c>
      <c r="F253" s="139"/>
      <c r="G253" s="174">
        <f>E253*F253</f>
        <v>0</v>
      </c>
      <c r="H253" s="5"/>
    </row>
    <row r="254" spans="1:8" ht="12">
      <c r="A254" s="69"/>
      <c r="B254" s="44"/>
      <c r="C254" s="34"/>
      <c r="D254" s="34"/>
      <c r="E254" s="34"/>
      <c r="F254" s="140"/>
      <c r="G254" s="174"/>
      <c r="H254" s="5"/>
    </row>
    <row r="255" spans="1:8" ht="12">
      <c r="A255" s="172"/>
      <c r="B255" s="45"/>
      <c r="C255" s="46" t="s">
        <v>476</v>
      </c>
      <c r="D255" s="38"/>
      <c r="E255" s="40"/>
      <c r="F255" s="141"/>
      <c r="G255" s="176">
        <f>SUM(G238:G254)</f>
        <v>0</v>
      </c>
      <c r="H255" s="5"/>
    </row>
    <row r="256" spans="1:8" ht="12">
      <c r="A256" s="70"/>
      <c r="B256" s="24"/>
      <c r="C256" s="47"/>
      <c r="D256" s="48"/>
      <c r="E256" s="48"/>
      <c r="F256" s="145"/>
      <c r="G256" s="179"/>
      <c r="H256" s="5"/>
    </row>
    <row r="257" spans="1:8" ht="12">
      <c r="A257" s="71"/>
      <c r="B257" s="41"/>
      <c r="C257" s="41"/>
      <c r="D257" s="49"/>
      <c r="E257" s="49"/>
      <c r="F257" s="146"/>
      <c r="G257" s="180"/>
      <c r="H257" s="5"/>
    </row>
    <row r="258" spans="1:9" ht="12">
      <c r="A258" s="32"/>
      <c r="B258" s="27" t="s">
        <v>477</v>
      </c>
      <c r="C258" s="27" t="s">
        <v>478</v>
      </c>
      <c r="D258" s="32"/>
      <c r="E258" s="32"/>
      <c r="F258" s="138"/>
      <c r="G258" s="174"/>
      <c r="H258" s="5"/>
      <c r="I258" s="5"/>
    </row>
    <row r="259" spans="1:9" ht="12">
      <c r="A259" s="32"/>
      <c r="B259" s="27" t="s">
        <v>479</v>
      </c>
      <c r="C259" s="27" t="s">
        <v>480</v>
      </c>
      <c r="D259" s="32"/>
      <c r="E259" s="32"/>
      <c r="F259" s="138"/>
      <c r="G259" s="174"/>
      <c r="H259" s="5"/>
      <c r="I259" s="5"/>
    </row>
    <row r="260" spans="1:9" ht="12">
      <c r="A260" s="32"/>
      <c r="B260" s="27" t="s">
        <v>481</v>
      </c>
      <c r="C260" s="27" t="s">
        <v>480</v>
      </c>
      <c r="D260" s="32"/>
      <c r="E260" s="32"/>
      <c r="F260" s="138"/>
      <c r="G260" s="174"/>
      <c r="H260" s="5"/>
      <c r="I260" s="5"/>
    </row>
    <row r="261" spans="1:9" ht="12">
      <c r="A261" s="34">
        <v>115</v>
      </c>
      <c r="B261" s="33" t="s">
        <v>482</v>
      </c>
      <c r="C261" s="34" t="s">
        <v>483</v>
      </c>
      <c r="D261" s="34" t="s">
        <v>2097</v>
      </c>
      <c r="E261" s="36">
        <v>916</v>
      </c>
      <c r="F261" s="139"/>
      <c r="G261" s="174">
        <f>E261*F261</f>
        <v>0</v>
      </c>
      <c r="H261" s="5"/>
      <c r="I261" s="5"/>
    </row>
    <row r="262" spans="1:9" ht="12">
      <c r="A262" s="69"/>
      <c r="B262" s="44"/>
      <c r="C262" s="34"/>
      <c r="D262" s="34"/>
      <c r="E262" s="34"/>
      <c r="F262" s="140"/>
      <c r="G262" s="174"/>
      <c r="H262" s="5"/>
      <c r="I262" s="5"/>
    </row>
    <row r="263" spans="1:9" ht="12">
      <c r="A263" s="172"/>
      <c r="B263" s="45"/>
      <c r="C263" s="46" t="s">
        <v>484</v>
      </c>
      <c r="D263" s="38"/>
      <c r="E263" s="40"/>
      <c r="F263" s="141"/>
      <c r="G263" s="176">
        <f>SUM(G261)</f>
        <v>0</v>
      </c>
      <c r="H263" s="5"/>
      <c r="I263" s="5"/>
    </row>
    <row r="264" spans="1:9" ht="12">
      <c r="A264" s="172"/>
      <c r="B264" s="29"/>
      <c r="C264" s="51"/>
      <c r="D264" s="51"/>
      <c r="E264" s="51"/>
      <c r="F264" s="148"/>
      <c r="G264" s="182"/>
      <c r="H264" s="5"/>
      <c r="I264" s="5"/>
    </row>
    <row r="265" spans="1:9" ht="12">
      <c r="A265" s="172"/>
      <c r="B265" s="29"/>
      <c r="C265" s="52"/>
      <c r="D265" s="52"/>
      <c r="E265" s="52"/>
      <c r="F265" s="149"/>
      <c r="G265" s="183"/>
      <c r="H265" s="5"/>
      <c r="I265" s="5"/>
    </row>
    <row r="266" spans="1:9" ht="12">
      <c r="A266" s="184"/>
      <c r="B266" s="27" t="s">
        <v>2427</v>
      </c>
      <c r="C266" s="27" t="s">
        <v>1176</v>
      </c>
      <c r="D266" s="53"/>
      <c r="E266" s="54"/>
      <c r="F266" s="150"/>
      <c r="G266" s="55"/>
      <c r="H266" s="5"/>
      <c r="I266" s="5"/>
    </row>
    <row r="267" spans="1:9" ht="12">
      <c r="A267" s="184"/>
      <c r="B267" s="27" t="s">
        <v>1182</v>
      </c>
      <c r="C267" s="27" t="s">
        <v>1177</v>
      </c>
      <c r="D267" s="53"/>
      <c r="E267" s="54"/>
      <c r="F267" s="150"/>
      <c r="G267" s="55"/>
      <c r="H267" s="5"/>
      <c r="I267" s="5"/>
    </row>
    <row r="268" spans="1:9" ht="12">
      <c r="A268" s="184"/>
      <c r="B268" s="27" t="s">
        <v>1183</v>
      </c>
      <c r="C268" s="27" t="s">
        <v>1178</v>
      </c>
      <c r="D268" s="53"/>
      <c r="E268" s="54"/>
      <c r="F268" s="150"/>
      <c r="G268" s="55"/>
      <c r="H268" s="5"/>
      <c r="I268" s="5"/>
    </row>
    <row r="269" spans="1:9" ht="12">
      <c r="A269" s="185"/>
      <c r="B269" s="33" t="s">
        <v>1184</v>
      </c>
      <c r="C269" s="34" t="s">
        <v>1179</v>
      </c>
      <c r="D269" s="56" t="s">
        <v>1180</v>
      </c>
      <c r="E269" s="57">
        <v>1</v>
      </c>
      <c r="F269" s="14"/>
      <c r="G269" s="58">
        <f>E269*F269</f>
        <v>0</v>
      </c>
      <c r="H269" s="5"/>
      <c r="I269" s="5"/>
    </row>
    <row r="270" spans="1:9" ht="12">
      <c r="A270" s="34">
        <v>116</v>
      </c>
      <c r="B270" s="59" t="s">
        <v>1185</v>
      </c>
      <c r="C270" s="34" t="s">
        <v>1181</v>
      </c>
      <c r="D270" s="56" t="s">
        <v>1180</v>
      </c>
      <c r="E270" s="57">
        <v>1</v>
      </c>
      <c r="F270" s="14"/>
      <c r="G270" s="58">
        <f>E270*F270</f>
        <v>0</v>
      </c>
      <c r="H270" s="5"/>
      <c r="I270" s="5"/>
    </row>
    <row r="271" spans="1:9" ht="12">
      <c r="A271" s="172"/>
      <c r="B271" s="29"/>
      <c r="C271" s="34"/>
      <c r="D271" s="34"/>
      <c r="E271" s="34"/>
      <c r="F271" s="140"/>
      <c r="G271" s="174"/>
      <c r="H271" s="5"/>
      <c r="I271" s="5"/>
    </row>
    <row r="272" spans="1:9" ht="12">
      <c r="A272" s="172"/>
      <c r="B272" s="29"/>
      <c r="C272" s="46" t="s">
        <v>1186</v>
      </c>
      <c r="D272" s="38"/>
      <c r="E272" s="40"/>
      <c r="F272" s="141"/>
      <c r="G272" s="176">
        <f>SUM(G269:G270)</f>
        <v>0</v>
      </c>
      <c r="H272" s="5"/>
      <c r="I272" s="5"/>
    </row>
    <row r="273" spans="1:9" ht="12">
      <c r="A273" s="172"/>
      <c r="B273" s="29"/>
      <c r="C273" s="52"/>
      <c r="D273" s="52"/>
      <c r="E273" s="52"/>
      <c r="F273" s="149"/>
      <c r="G273" s="183"/>
      <c r="H273" s="5"/>
      <c r="I273" s="5"/>
    </row>
    <row r="274" spans="1:9" ht="12">
      <c r="A274" s="186"/>
      <c r="B274" s="60"/>
      <c r="C274" s="60"/>
      <c r="D274" s="60"/>
      <c r="E274" s="60"/>
      <c r="F274" s="151"/>
      <c r="G274" s="181"/>
      <c r="H274" s="5"/>
      <c r="I274" s="5"/>
    </row>
    <row r="275" spans="1:9" ht="12">
      <c r="A275" s="32"/>
      <c r="B275" s="27" t="s">
        <v>485</v>
      </c>
      <c r="C275" s="27" t="s">
        <v>486</v>
      </c>
      <c r="D275" s="32"/>
      <c r="E275" s="32"/>
      <c r="F275" s="138"/>
      <c r="G275" s="174"/>
      <c r="H275" s="5"/>
      <c r="I275" s="5"/>
    </row>
    <row r="276" spans="1:9" ht="12">
      <c r="A276" s="32"/>
      <c r="B276" s="27" t="s">
        <v>487</v>
      </c>
      <c r="C276" s="27" t="s">
        <v>488</v>
      </c>
      <c r="D276" s="32"/>
      <c r="E276" s="32"/>
      <c r="F276" s="138"/>
      <c r="G276" s="174"/>
      <c r="H276" s="5"/>
      <c r="I276" s="5"/>
    </row>
    <row r="277" spans="1:9" ht="12">
      <c r="A277" s="32"/>
      <c r="B277" s="27" t="s">
        <v>489</v>
      </c>
      <c r="C277" s="27" t="s">
        <v>490</v>
      </c>
      <c r="D277" s="32"/>
      <c r="E277" s="32"/>
      <c r="F277" s="138"/>
      <c r="G277" s="174"/>
      <c r="H277" s="5"/>
      <c r="I277" s="5"/>
    </row>
    <row r="278" spans="1:9" ht="12">
      <c r="A278" s="34">
        <v>117</v>
      </c>
      <c r="B278" s="33" t="s">
        <v>491</v>
      </c>
      <c r="C278" s="34" t="s">
        <v>492</v>
      </c>
      <c r="D278" s="34" t="s">
        <v>218</v>
      </c>
      <c r="E278" s="36">
        <v>1020</v>
      </c>
      <c r="F278" s="139"/>
      <c r="G278" s="174">
        <f>E278*F278</f>
        <v>0</v>
      </c>
      <c r="H278" s="5"/>
      <c r="I278" s="5"/>
    </row>
    <row r="279" spans="1:9" ht="12">
      <c r="A279" s="32"/>
      <c r="B279" s="27" t="s">
        <v>493</v>
      </c>
      <c r="C279" s="27" t="s">
        <v>494</v>
      </c>
      <c r="D279" s="32"/>
      <c r="E279" s="32"/>
      <c r="F279" s="138"/>
      <c r="G279" s="174"/>
      <c r="H279" s="5"/>
      <c r="I279" s="5"/>
    </row>
    <row r="280" spans="1:9" ht="12">
      <c r="A280" s="34">
        <v>118</v>
      </c>
      <c r="B280" s="33" t="s">
        <v>495</v>
      </c>
      <c r="C280" s="34" t="s">
        <v>492</v>
      </c>
      <c r="D280" s="34" t="s">
        <v>218</v>
      </c>
      <c r="E280" s="36">
        <v>2200</v>
      </c>
      <c r="F280" s="139"/>
      <c r="G280" s="174">
        <f>E280*F280</f>
        <v>0</v>
      </c>
      <c r="H280" s="5"/>
      <c r="I280" s="5"/>
    </row>
    <row r="281" spans="1:9" ht="12">
      <c r="A281" s="32"/>
      <c r="B281" s="27" t="s">
        <v>496</v>
      </c>
      <c r="C281" s="27" t="s">
        <v>497</v>
      </c>
      <c r="D281" s="32"/>
      <c r="E281" s="32"/>
      <c r="F281" s="138"/>
      <c r="G281" s="174"/>
      <c r="H281" s="5"/>
      <c r="I281" s="5"/>
    </row>
    <row r="282" spans="1:9" ht="12">
      <c r="A282" s="32"/>
      <c r="B282" s="27" t="s">
        <v>498</v>
      </c>
      <c r="C282" s="27" t="s">
        <v>499</v>
      </c>
      <c r="D282" s="32"/>
      <c r="E282" s="32"/>
      <c r="F282" s="138"/>
      <c r="G282" s="174"/>
      <c r="H282" s="5"/>
      <c r="I282" s="5"/>
    </row>
    <row r="283" spans="1:9" ht="12">
      <c r="A283" s="34">
        <v>119</v>
      </c>
      <c r="B283" s="33" t="s">
        <v>500</v>
      </c>
      <c r="C283" s="34" t="s">
        <v>501</v>
      </c>
      <c r="D283" s="34" t="s">
        <v>502</v>
      </c>
      <c r="E283" s="36">
        <v>12</v>
      </c>
      <c r="F283" s="139"/>
      <c r="G283" s="174">
        <f>E283*F283</f>
        <v>0</v>
      </c>
      <c r="H283" s="5"/>
      <c r="I283" s="5"/>
    </row>
    <row r="284" spans="1:9" ht="12">
      <c r="A284" s="69"/>
      <c r="B284" s="44"/>
      <c r="C284" s="34"/>
      <c r="D284" s="34"/>
      <c r="E284" s="34"/>
      <c r="F284" s="140"/>
      <c r="G284" s="174"/>
      <c r="H284" s="5"/>
      <c r="I284" s="5"/>
    </row>
    <row r="285" spans="1:9" ht="12">
      <c r="A285" s="172"/>
      <c r="B285" s="45"/>
      <c r="C285" s="46" t="s">
        <v>503</v>
      </c>
      <c r="D285" s="38"/>
      <c r="E285" s="40"/>
      <c r="F285" s="141"/>
      <c r="G285" s="176">
        <f>SUM(G278:G283)</f>
        <v>0</v>
      </c>
      <c r="H285" s="5"/>
      <c r="I285" s="5"/>
    </row>
    <row r="286" spans="1:9" ht="12">
      <c r="A286" s="187"/>
      <c r="B286" s="61"/>
      <c r="C286" s="62"/>
      <c r="D286" s="62"/>
      <c r="E286" s="62"/>
      <c r="F286" s="152"/>
      <c r="G286" s="177"/>
      <c r="H286" s="5"/>
      <c r="I286" s="5"/>
    </row>
    <row r="287" spans="1:7" s="5" customFormat="1" ht="12">
      <c r="A287" s="32"/>
      <c r="B287" s="27" t="s">
        <v>504</v>
      </c>
      <c r="C287" s="27" t="s">
        <v>505</v>
      </c>
      <c r="D287" s="32"/>
      <c r="E287" s="32"/>
      <c r="F287" s="138"/>
      <c r="G287" s="188"/>
    </row>
    <row r="288" spans="1:7" s="5" customFormat="1" ht="12">
      <c r="A288" s="32"/>
      <c r="B288" s="27" t="s">
        <v>506</v>
      </c>
      <c r="C288" s="27" t="s">
        <v>507</v>
      </c>
      <c r="D288" s="32"/>
      <c r="E288" s="32"/>
      <c r="F288" s="138"/>
      <c r="G288" s="174"/>
    </row>
    <row r="289" spans="1:7" s="5" customFormat="1" ht="12">
      <c r="A289" s="32"/>
      <c r="B289" s="27" t="s">
        <v>508</v>
      </c>
      <c r="C289" s="27" t="s">
        <v>509</v>
      </c>
      <c r="D289" s="32"/>
      <c r="E289" s="32"/>
      <c r="F289" s="138"/>
      <c r="G289" s="174"/>
    </row>
    <row r="290" spans="1:7" s="5" customFormat="1" ht="12">
      <c r="A290" s="34">
        <v>120</v>
      </c>
      <c r="B290" s="33" t="s">
        <v>510</v>
      </c>
      <c r="C290" s="34" t="s">
        <v>511</v>
      </c>
      <c r="D290" s="34" t="s">
        <v>502</v>
      </c>
      <c r="E290" s="36">
        <v>12</v>
      </c>
      <c r="F290" s="139"/>
      <c r="G290" s="174">
        <f>E290*F290</f>
        <v>0</v>
      </c>
    </row>
    <row r="291" spans="1:7" s="5" customFormat="1" ht="12">
      <c r="A291" s="32"/>
      <c r="B291" s="27" t="s">
        <v>512</v>
      </c>
      <c r="C291" s="27" t="s">
        <v>513</v>
      </c>
      <c r="D291" s="32"/>
      <c r="E291" s="32"/>
      <c r="F291" s="138"/>
      <c r="G291" s="174"/>
    </row>
    <row r="292" spans="1:7" s="5" customFormat="1" ht="12">
      <c r="A292" s="34">
        <v>121</v>
      </c>
      <c r="B292" s="33" t="s">
        <v>514</v>
      </c>
      <c r="C292" s="34" t="s">
        <v>515</v>
      </c>
      <c r="D292" s="34" t="s">
        <v>502</v>
      </c>
      <c r="E292" s="36">
        <v>7</v>
      </c>
      <c r="F292" s="139"/>
      <c r="G292" s="174">
        <f>E292*F292</f>
        <v>0</v>
      </c>
    </row>
    <row r="293" spans="1:7" s="5" customFormat="1" ht="12">
      <c r="A293" s="69"/>
      <c r="B293" s="44"/>
      <c r="C293" s="34"/>
      <c r="D293" s="34"/>
      <c r="E293" s="34"/>
      <c r="F293" s="140"/>
      <c r="G293" s="189"/>
    </row>
    <row r="294" spans="1:7" s="5" customFormat="1" ht="12">
      <c r="A294" s="172"/>
      <c r="B294" s="45"/>
      <c r="C294" s="46" t="s">
        <v>516</v>
      </c>
      <c r="D294" s="38"/>
      <c r="E294" s="40"/>
      <c r="F294" s="141"/>
      <c r="G294" s="176">
        <f>SUM(G290:G292)</f>
        <v>0</v>
      </c>
    </row>
    <row r="295" spans="1:7" s="5" customFormat="1" ht="12">
      <c r="A295" s="170"/>
      <c r="B295" s="24"/>
      <c r="C295" s="24"/>
      <c r="D295" s="25"/>
      <c r="E295" s="25"/>
      <c r="F295" s="26"/>
      <c r="G295" s="171"/>
    </row>
    <row r="296" spans="1:7" ht="12">
      <c r="A296" s="70"/>
      <c r="B296" s="15"/>
      <c r="C296" s="15"/>
      <c r="D296" s="15"/>
      <c r="E296" s="15"/>
      <c r="F296" s="15"/>
      <c r="G296" s="190"/>
    </row>
    <row r="297" spans="1:7" ht="12.75">
      <c r="A297" s="191"/>
      <c r="B297" s="63"/>
      <c r="C297" s="64" t="s">
        <v>521</v>
      </c>
      <c r="D297" s="65"/>
      <c r="E297" s="66"/>
      <c r="F297" s="67"/>
      <c r="G297" s="113"/>
    </row>
    <row r="298" spans="1:7" ht="12">
      <c r="A298" s="70"/>
      <c r="B298" s="15"/>
      <c r="C298" s="15"/>
      <c r="D298" s="15"/>
      <c r="E298" s="15"/>
      <c r="F298" s="15"/>
      <c r="G298" s="190"/>
    </row>
    <row r="299" spans="1:7" ht="12">
      <c r="A299" s="70"/>
      <c r="B299" s="68" t="s">
        <v>20</v>
      </c>
      <c r="C299" s="27" t="s">
        <v>21</v>
      </c>
      <c r="D299" s="34"/>
      <c r="E299" s="34"/>
      <c r="F299" s="34"/>
      <c r="G299" s="239">
        <f>G13</f>
        <v>0</v>
      </c>
    </row>
    <row r="300" spans="1:7" ht="12">
      <c r="A300" s="70"/>
      <c r="B300" s="27" t="s">
        <v>28</v>
      </c>
      <c r="C300" s="27" t="s">
        <v>2094</v>
      </c>
      <c r="D300" s="34"/>
      <c r="E300" s="34"/>
      <c r="F300" s="34"/>
      <c r="G300" s="239">
        <f>G131</f>
        <v>0</v>
      </c>
    </row>
    <row r="301" spans="1:7" ht="12">
      <c r="A301" s="70"/>
      <c r="B301" s="27" t="s">
        <v>261</v>
      </c>
      <c r="C301" s="27" t="s">
        <v>262</v>
      </c>
      <c r="D301" s="34"/>
      <c r="E301" s="34"/>
      <c r="F301" s="34"/>
      <c r="G301" s="239">
        <f>G159</f>
        <v>0</v>
      </c>
    </row>
    <row r="302" spans="1:7" ht="12">
      <c r="A302" s="70"/>
      <c r="B302" s="27" t="s">
        <v>312</v>
      </c>
      <c r="C302" s="27" t="s">
        <v>313</v>
      </c>
      <c r="D302" s="34"/>
      <c r="E302" s="34"/>
      <c r="F302" s="34"/>
      <c r="G302" s="239">
        <f>G175</f>
        <v>0</v>
      </c>
    </row>
    <row r="303" spans="1:7" ht="12">
      <c r="A303" s="70"/>
      <c r="B303" s="27" t="s">
        <v>339</v>
      </c>
      <c r="C303" s="27" t="s">
        <v>340</v>
      </c>
      <c r="D303" s="34"/>
      <c r="E303" s="34"/>
      <c r="F303" s="34"/>
      <c r="G303" s="239">
        <f>G187</f>
        <v>0</v>
      </c>
    </row>
    <row r="304" spans="1:7" ht="12">
      <c r="A304" s="70"/>
      <c r="B304" s="27" t="s">
        <v>356</v>
      </c>
      <c r="C304" s="27" t="s">
        <v>357</v>
      </c>
      <c r="D304" s="34"/>
      <c r="E304" s="34"/>
      <c r="F304" s="34"/>
      <c r="G304" s="239">
        <f>G203</f>
        <v>0</v>
      </c>
    </row>
    <row r="305" spans="1:7" ht="12">
      <c r="A305" s="70"/>
      <c r="B305" s="27" t="s">
        <v>383</v>
      </c>
      <c r="C305" s="27" t="s">
        <v>384</v>
      </c>
      <c r="D305" s="34"/>
      <c r="E305" s="34"/>
      <c r="F305" s="34"/>
      <c r="G305" s="239">
        <f>G232</f>
        <v>0</v>
      </c>
    </row>
    <row r="306" spans="1:7" ht="12">
      <c r="A306" s="70"/>
      <c r="B306" s="27" t="s">
        <v>406</v>
      </c>
      <c r="C306" s="27" t="s">
        <v>407</v>
      </c>
      <c r="D306" s="34"/>
      <c r="E306" s="34"/>
      <c r="F306" s="34"/>
      <c r="G306" s="239">
        <f>G255</f>
        <v>0</v>
      </c>
    </row>
    <row r="307" spans="1:7" ht="12">
      <c r="A307" s="70"/>
      <c r="B307" s="27" t="s">
        <v>427</v>
      </c>
      <c r="C307" s="27" t="s">
        <v>428</v>
      </c>
      <c r="D307" s="34"/>
      <c r="E307" s="34"/>
      <c r="F307" s="34"/>
      <c r="G307" s="239">
        <f>G255</f>
        <v>0</v>
      </c>
    </row>
    <row r="308" spans="1:7" ht="12">
      <c r="A308" s="70"/>
      <c r="B308" s="27" t="s">
        <v>477</v>
      </c>
      <c r="C308" s="27" t="s">
        <v>478</v>
      </c>
      <c r="D308" s="34"/>
      <c r="E308" s="34"/>
      <c r="F308" s="34"/>
      <c r="G308" s="239">
        <f>G263</f>
        <v>0</v>
      </c>
    </row>
    <row r="309" spans="1:7" ht="12">
      <c r="A309" s="70"/>
      <c r="B309" s="27" t="s">
        <v>2427</v>
      </c>
      <c r="C309" s="27" t="s">
        <v>1176</v>
      </c>
      <c r="D309" s="34"/>
      <c r="E309" s="34"/>
      <c r="F309" s="34"/>
      <c r="G309" s="239">
        <f>G272</f>
        <v>0</v>
      </c>
    </row>
    <row r="310" spans="1:7" ht="12">
      <c r="A310" s="70"/>
      <c r="B310" s="27" t="s">
        <v>485</v>
      </c>
      <c r="C310" s="27" t="s">
        <v>486</v>
      </c>
      <c r="D310" s="34"/>
      <c r="E310" s="34"/>
      <c r="F310" s="34"/>
      <c r="G310" s="239">
        <f>G285</f>
        <v>0</v>
      </c>
    </row>
    <row r="311" spans="1:7" ht="12">
      <c r="A311" s="70"/>
      <c r="B311" s="27" t="s">
        <v>504</v>
      </c>
      <c r="C311" s="27" t="s">
        <v>505</v>
      </c>
      <c r="D311" s="34"/>
      <c r="E311" s="34"/>
      <c r="F311" s="34"/>
      <c r="G311" s="239">
        <f>G294</f>
        <v>0</v>
      </c>
    </row>
    <row r="312" spans="1:7" ht="12">
      <c r="A312" s="70"/>
      <c r="B312" s="73"/>
      <c r="C312" s="73"/>
      <c r="D312" s="15"/>
      <c r="E312" s="15"/>
      <c r="F312" s="15"/>
      <c r="G312" s="192"/>
    </row>
    <row r="313" spans="1:7" ht="12">
      <c r="A313" s="70"/>
      <c r="B313" s="73"/>
      <c r="C313" s="252" t="s">
        <v>16</v>
      </c>
      <c r="D313" s="253"/>
      <c r="E313" s="253"/>
      <c r="F313" s="267"/>
      <c r="G313" s="238">
        <f>(G294+G285+G272+G263+G255+G232+G218+G203+G187+G175+G159+G131+G13)</f>
        <v>0</v>
      </c>
    </row>
    <row r="314" spans="1:7" ht="12">
      <c r="A314" s="71"/>
      <c r="B314" s="72"/>
      <c r="C314" s="72"/>
      <c r="D314" s="72"/>
      <c r="E314" s="72"/>
      <c r="F314" s="72"/>
      <c r="G314" s="193"/>
    </row>
    <row r="315" spans="1:7" ht="31.5" customHeight="1">
      <c r="A315" s="271" t="s">
        <v>465</v>
      </c>
      <c r="B315" s="272"/>
      <c r="C315" s="272"/>
      <c r="D315" s="272"/>
      <c r="E315" s="272"/>
      <c r="F315" s="272"/>
      <c r="G315" s="273"/>
    </row>
    <row r="316" spans="1:7" ht="12">
      <c r="A316" s="70"/>
      <c r="B316" s="15"/>
      <c r="C316" s="15"/>
      <c r="D316" s="15"/>
      <c r="E316" s="15"/>
      <c r="F316" s="15"/>
      <c r="G316" s="194"/>
    </row>
    <row r="317" spans="1:7" ht="36">
      <c r="A317" s="195" t="s">
        <v>2101</v>
      </c>
      <c r="B317" s="74" t="s">
        <v>7</v>
      </c>
      <c r="C317" s="75" t="s">
        <v>18</v>
      </c>
      <c r="D317" s="75" t="s">
        <v>19</v>
      </c>
      <c r="E317" s="75" t="s">
        <v>8</v>
      </c>
      <c r="F317" s="75" t="s">
        <v>9</v>
      </c>
      <c r="G317" s="75" t="s">
        <v>10</v>
      </c>
    </row>
    <row r="318" spans="1:7" ht="12">
      <c r="A318" s="196"/>
      <c r="B318" s="76" t="s">
        <v>522</v>
      </c>
      <c r="C318" s="77" t="s">
        <v>523</v>
      </c>
      <c r="D318" s="78"/>
      <c r="E318" s="79"/>
      <c r="F318" s="8"/>
      <c r="G318" s="79"/>
    </row>
    <row r="319" spans="1:7" ht="12">
      <c r="A319" s="197"/>
      <c r="B319" s="77" t="s">
        <v>524</v>
      </c>
      <c r="C319" s="77" t="s">
        <v>525</v>
      </c>
      <c r="D319" s="78"/>
      <c r="E319" s="79"/>
      <c r="F319" s="8"/>
      <c r="G319" s="79"/>
    </row>
    <row r="320" spans="1:7" ht="12">
      <c r="A320" s="197">
        <v>1</v>
      </c>
      <c r="B320" s="80" t="s">
        <v>526</v>
      </c>
      <c r="C320" s="81" t="s">
        <v>527</v>
      </c>
      <c r="D320" s="81" t="s">
        <v>528</v>
      </c>
      <c r="E320" s="82">
        <v>1</v>
      </c>
      <c r="F320" s="9"/>
      <c r="G320" s="82">
        <f>F320*E320</f>
        <v>0</v>
      </c>
    </row>
    <row r="321" spans="1:7" ht="12">
      <c r="A321" s="197">
        <f>A320+1</f>
        <v>2</v>
      </c>
      <c r="B321" s="80" t="s">
        <v>529</v>
      </c>
      <c r="C321" s="81" t="s">
        <v>530</v>
      </c>
      <c r="D321" s="81" t="s">
        <v>2100</v>
      </c>
      <c r="E321" s="82"/>
      <c r="F321" s="9"/>
      <c r="G321" s="82"/>
    </row>
    <row r="322" spans="1:7" ht="12">
      <c r="A322" s="197">
        <f aca="true" t="shared" si="2" ref="A322:A333">A321+1</f>
        <v>3</v>
      </c>
      <c r="B322" s="80" t="s">
        <v>531</v>
      </c>
      <c r="C322" s="81" t="s">
        <v>532</v>
      </c>
      <c r="D322" s="81" t="s">
        <v>2100</v>
      </c>
      <c r="E322" s="82">
        <v>2</v>
      </c>
      <c r="F322" s="9"/>
      <c r="G322" s="82">
        <f>F322*E322</f>
        <v>0</v>
      </c>
    </row>
    <row r="323" spans="1:7" ht="12" customHeight="1">
      <c r="A323" s="197">
        <f t="shared" si="2"/>
        <v>4</v>
      </c>
      <c r="B323" s="80" t="s">
        <v>533</v>
      </c>
      <c r="C323" s="81" t="s">
        <v>534</v>
      </c>
      <c r="D323" s="81" t="s">
        <v>2098</v>
      </c>
      <c r="E323" s="82"/>
      <c r="F323" s="9"/>
      <c r="G323" s="82"/>
    </row>
    <row r="324" spans="1:7" ht="12">
      <c r="A324" s="197">
        <f t="shared" si="2"/>
        <v>5</v>
      </c>
      <c r="B324" s="80" t="s">
        <v>535</v>
      </c>
      <c r="C324" s="81" t="s">
        <v>536</v>
      </c>
      <c r="D324" s="81" t="s">
        <v>2098</v>
      </c>
      <c r="E324" s="82">
        <v>8</v>
      </c>
      <c r="F324" s="9"/>
      <c r="G324" s="82">
        <f>F324*E324</f>
        <v>0</v>
      </c>
    </row>
    <row r="325" spans="1:7" ht="12">
      <c r="A325" s="197">
        <f t="shared" si="2"/>
        <v>6</v>
      </c>
      <c r="B325" s="80" t="s">
        <v>537</v>
      </c>
      <c r="C325" s="81" t="s">
        <v>538</v>
      </c>
      <c r="D325" s="81" t="s">
        <v>2100</v>
      </c>
      <c r="E325" s="82"/>
      <c r="F325" s="9"/>
      <c r="G325" s="82"/>
    </row>
    <row r="326" spans="1:7" ht="12">
      <c r="A326" s="197">
        <f t="shared" si="2"/>
        <v>7</v>
      </c>
      <c r="B326" s="80" t="s">
        <v>539</v>
      </c>
      <c r="C326" s="81" t="s">
        <v>540</v>
      </c>
      <c r="D326" s="81" t="s">
        <v>2098</v>
      </c>
      <c r="E326" s="82">
        <v>8</v>
      </c>
      <c r="F326" s="9"/>
      <c r="G326" s="82">
        <f>F326*E326</f>
        <v>0</v>
      </c>
    </row>
    <row r="327" spans="1:7" ht="12">
      <c r="A327" s="197">
        <f t="shared" si="2"/>
        <v>8</v>
      </c>
      <c r="B327" s="80" t="s">
        <v>541</v>
      </c>
      <c r="C327" s="81" t="s">
        <v>542</v>
      </c>
      <c r="D327" s="81" t="s">
        <v>2100</v>
      </c>
      <c r="E327" s="82"/>
      <c r="F327" s="9"/>
      <c r="G327" s="82"/>
    </row>
    <row r="328" spans="1:7" ht="12">
      <c r="A328" s="197">
        <f t="shared" si="2"/>
        <v>9</v>
      </c>
      <c r="B328" s="80" t="s">
        <v>543</v>
      </c>
      <c r="C328" s="81" t="s">
        <v>544</v>
      </c>
      <c r="D328" s="81" t="s">
        <v>2100</v>
      </c>
      <c r="E328" s="82">
        <v>1</v>
      </c>
      <c r="F328" s="9"/>
      <c r="G328" s="82">
        <f aca="true" t="shared" si="3" ref="G328:G333">F328*E328</f>
        <v>0</v>
      </c>
    </row>
    <row r="329" spans="1:7" ht="12">
      <c r="A329" s="197">
        <f t="shared" si="2"/>
        <v>10</v>
      </c>
      <c r="B329" s="80" t="s">
        <v>545</v>
      </c>
      <c r="C329" s="81" t="s">
        <v>546</v>
      </c>
      <c r="D329" s="81" t="s">
        <v>2100</v>
      </c>
      <c r="E329" s="82">
        <v>1</v>
      </c>
      <c r="F329" s="9"/>
      <c r="G329" s="82">
        <f t="shared" si="3"/>
        <v>0</v>
      </c>
    </row>
    <row r="330" spans="1:7" ht="12">
      <c r="A330" s="197">
        <f t="shared" si="2"/>
        <v>11</v>
      </c>
      <c r="B330" s="80" t="s">
        <v>547</v>
      </c>
      <c r="C330" s="81" t="s">
        <v>548</v>
      </c>
      <c r="D330" s="81" t="s">
        <v>2100</v>
      </c>
      <c r="E330" s="82">
        <v>1</v>
      </c>
      <c r="F330" s="9"/>
      <c r="G330" s="82">
        <f t="shared" si="3"/>
        <v>0</v>
      </c>
    </row>
    <row r="331" spans="1:7" ht="12">
      <c r="A331" s="197">
        <f t="shared" si="2"/>
        <v>12</v>
      </c>
      <c r="B331" s="80" t="s">
        <v>549</v>
      </c>
      <c r="C331" s="81" t="s">
        <v>550</v>
      </c>
      <c r="D331" s="81" t="s">
        <v>2100</v>
      </c>
      <c r="E331" s="82">
        <v>1</v>
      </c>
      <c r="F331" s="9"/>
      <c r="G331" s="82">
        <f t="shared" si="3"/>
        <v>0</v>
      </c>
    </row>
    <row r="332" spans="1:7" ht="12">
      <c r="A332" s="197">
        <f t="shared" si="2"/>
        <v>13</v>
      </c>
      <c r="B332" s="80" t="s">
        <v>551</v>
      </c>
      <c r="C332" s="81" t="s">
        <v>552</v>
      </c>
      <c r="D332" s="81" t="s">
        <v>2100</v>
      </c>
      <c r="E332" s="82">
        <v>1</v>
      </c>
      <c r="F332" s="9"/>
      <c r="G332" s="82">
        <f t="shared" si="3"/>
        <v>0</v>
      </c>
    </row>
    <row r="333" spans="1:7" ht="12">
      <c r="A333" s="197">
        <f t="shared" si="2"/>
        <v>14</v>
      </c>
      <c r="B333" s="80" t="s">
        <v>553</v>
      </c>
      <c r="C333" s="81" t="s">
        <v>554</v>
      </c>
      <c r="D333" s="81" t="s">
        <v>2100</v>
      </c>
      <c r="E333" s="82">
        <v>1</v>
      </c>
      <c r="F333" s="9"/>
      <c r="G333" s="82">
        <f t="shared" si="3"/>
        <v>0</v>
      </c>
    </row>
    <row r="334" spans="1:7" ht="12">
      <c r="A334" s="198"/>
      <c r="B334" s="83" t="s">
        <v>555</v>
      </c>
      <c r="C334" s="84" t="s">
        <v>556</v>
      </c>
      <c r="D334" s="85"/>
      <c r="E334" s="86"/>
      <c r="F334" s="10"/>
      <c r="G334" s="199">
        <f>SUM(G319:G333)</f>
        <v>0</v>
      </c>
    </row>
    <row r="335" spans="1:7" ht="12">
      <c r="A335" s="200"/>
      <c r="B335" s="87" t="s">
        <v>555</v>
      </c>
      <c r="C335" s="87"/>
      <c r="D335" s="87"/>
      <c r="E335" s="88"/>
      <c r="F335" s="13"/>
      <c r="G335" s="201"/>
    </row>
    <row r="336" spans="1:7" ht="12">
      <c r="A336" s="197"/>
      <c r="B336" s="77" t="s">
        <v>557</v>
      </c>
      <c r="C336" s="77" t="s">
        <v>558</v>
      </c>
      <c r="D336" s="78"/>
      <c r="E336" s="79"/>
      <c r="F336" s="8"/>
      <c r="G336" s="79"/>
    </row>
    <row r="337" spans="1:7" ht="12">
      <c r="A337" s="197">
        <f>A333+1</f>
        <v>15</v>
      </c>
      <c r="B337" s="80" t="s">
        <v>559</v>
      </c>
      <c r="C337" s="81" t="s">
        <v>560</v>
      </c>
      <c r="D337" s="81" t="s">
        <v>2100</v>
      </c>
      <c r="E337" s="82"/>
      <c r="F337" s="9"/>
      <c r="G337" s="82"/>
    </row>
    <row r="338" spans="1:7" ht="12">
      <c r="A338" s="197">
        <f aca="true" t="shared" si="4" ref="A338:A361">A337+1</f>
        <v>16</v>
      </c>
      <c r="B338" s="80" t="s">
        <v>561</v>
      </c>
      <c r="C338" s="81" t="s">
        <v>562</v>
      </c>
      <c r="D338" s="81" t="s">
        <v>2100</v>
      </c>
      <c r="E338" s="82">
        <v>2</v>
      </c>
      <c r="F338" s="9"/>
      <c r="G338" s="82">
        <f aca="true" t="shared" si="5" ref="G338:G343">F338*E338</f>
        <v>0</v>
      </c>
    </row>
    <row r="339" spans="1:7" ht="12">
      <c r="A339" s="197">
        <f t="shared" si="4"/>
        <v>17</v>
      </c>
      <c r="B339" s="80" t="s">
        <v>563</v>
      </c>
      <c r="C339" s="81" t="s">
        <v>564</v>
      </c>
      <c r="D339" s="81" t="s">
        <v>2100</v>
      </c>
      <c r="E339" s="82">
        <v>2</v>
      </c>
      <c r="F339" s="9"/>
      <c r="G339" s="82">
        <f t="shared" si="5"/>
        <v>0</v>
      </c>
    </row>
    <row r="340" spans="1:7" ht="12">
      <c r="A340" s="197">
        <f t="shared" si="4"/>
        <v>18</v>
      </c>
      <c r="B340" s="80" t="s">
        <v>565</v>
      </c>
      <c r="C340" s="81" t="s">
        <v>566</v>
      </c>
      <c r="D340" s="81" t="s">
        <v>2100</v>
      </c>
      <c r="E340" s="82">
        <v>13</v>
      </c>
      <c r="F340" s="9"/>
      <c r="G340" s="82">
        <f t="shared" si="5"/>
        <v>0</v>
      </c>
    </row>
    <row r="341" spans="1:7" ht="12">
      <c r="A341" s="197">
        <f t="shared" si="4"/>
        <v>19</v>
      </c>
      <c r="B341" s="80" t="s">
        <v>567</v>
      </c>
      <c r="C341" s="81" t="s">
        <v>568</v>
      </c>
      <c r="D341" s="81" t="s">
        <v>2100</v>
      </c>
      <c r="E341" s="82">
        <v>9</v>
      </c>
      <c r="F341" s="9"/>
      <c r="G341" s="82">
        <f t="shared" si="5"/>
        <v>0</v>
      </c>
    </row>
    <row r="342" spans="1:7" ht="12">
      <c r="A342" s="197">
        <f t="shared" si="4"/>
        <v>20</v>
      </c>
      <c r="B342" s="80" t="s">
        <v>569</v>
      </c>
      <c r="C342" s="81" t="s">
        <v>570</v>
      </c>
      <c r="D342" s="81" t="s">
        <v>2100</v>
      </c>
      <c r="E342" s="82">
        <v>2</v>
      </c>
      <c r="F342" s="9"/>
      <c r="G342" s="82">
        <f t="shared" si="5"/>
        <v>0</v>
      </c>
    </row>
    <row r="343" spans="1:7" ht="12">
      <c r="A343" s="197">
        <f t="shared" si="4"/>
        <v>21</v>
      </c>
      <c r="B343" s="80" t="s">
        <v>571</v>
      </c>
      <c r="C343" s="81" t="s">
        <v>572</v>
      </c>
      <c r="D343" s="81" t="s">
        <v>2100</v>
      </c>
      <c r="E343" s="82">
        <v>3</v>
      </c>
      <c r="F343" s="9"/>
      <c r="G343" s="82">
        <f t="shared" si="5"/>
        <v>0</v>
      </c>
    </row>
    <row r="344" spans="1:7" ht="12">
      <c r="A344" s="197">
        <f t="shared" si="4"/>
        <v>22</v>
      </c>
      <c r="B344" s="80" t="s">
        <v>573</v>
      </c>
      <c r="C344" s="81" t="s">
        <v>574</v>
      </c>
      <c r="D344" s="81" t="s">
        <v>2100</v>
      </c>
      <c r="E344" s="82"/>
      <c r="F344" s="9"/>
      <c r="G344" s="82"/>
    </row>
    <row r="345" spans="1:7" ht="12">
      <c r="A345" s="197">
        <f t="shared" si="4"/>
        <v>23</v>
      </c>
      <c r="B345" s="80" t="s">
        <v>575</v>
      </c>
      <c r="C345" s="81" t="s">
        <v>566</v>
      </c>
      <c r="D345" s="81" t="s">
        <v>2100</v>
      </c>
      <c r="E345" s="82">
        <v>3</v>
      </c>
      <c r="F345" s="9"/>
      <c r="G345" s="82">
        <f>F345*E345</f>
        <v>0</v>
      </c>
    </row>
    <row r="346" spans="1:7" ht="12">
      <c r="A346" s="197">
        <f t="shared" si="4"/>
        <v>24</v>
      </c>
      <c r="B346" s="80" t="s">
        <v>576</v>
      </c>
      <c r="C346" s="81" t="s">
        <v>568</v>
      </c>
      <c r="D346" s="81" t="s">
        <v>2100</v>
      </c>
      <c r="E346" s="82">
        <v>1</v>
      </c>
      <c r="F346" s="9"/>
      <c r="G346" s="82">
        <f>F346*E346</f>
        <v>0</v>
      </c>
    </row>
    <row r="347" spans="1:7" ht="12">
      <c r="A347" s="197">
        <f t="shared" si="4"/>
        <v>25</v>
      </c>
      <c r="B347" s="80" t="s">
        <v>577</v>
      </c>
      <c r="C347" s="81" t="s">
        <v>570</v>
      </c>
      <c r="D347" s="81" t="s">
        <v>2100</v>
      </c>
      <c r="E347" s="82">
        <v>1</v>
      </c>
      <c r="F347" s="9"/>
      <c r="G347" s="82">
        <f>F347*E347</f>
        <v>0</v>
      </c>
    </row>
    <row r="348" spans="1:7" ht="12">
      <c r="A348" s="197">
        <f t="shared" si="4"/>
        <v>26</v>
      </c>
      <c r="B348" s="80" t="s">
        <v>578</v>
      </c>
      <c r="C348" s="81" t="s">
        <v>579</v>
      </c>
      <c r="D348" s="81" t="s">
        <v>2100</v>
      </c>
      <c r="E348" s="82">
        <v>1</v>
      </c>
      <c r="F348" s="9"/>
      <c r="G348" s="82">
        <f>F348*E348</f>
        <v>0</v>
      </c>
    </row>
    <row r="349" spans="1:7" ht="12">
      <c r="A349" s="197">
        <f t="shared" si="4"/>
        <v>27</v>
      </c>
      <c r="B349" s="80" t="s">
        <v>580</v>
      </c>
      <c r="C349" s="81" t="s">
        <v>581</v>
      </c>
      <c r="D349" s="81" t="s">
        <v>2100</v>
      </c>
      <c r="E349" s="82"/>
      <c r="F349" s="9"/>
      <c r="G349" s="82"/>
    </row>
    <row r="350" spans="1:7" ht="12">
      <c r="A350" s="197">
        <f t="shared" si="4"/>
        <v>28</v>
      </c>
      <c r="B350" s="80" t="s">
        <v>582</v>
      </c>
      <c r="C350" s="81" t="s">
        <v>572</v>
      </c>
      <c r="D350" s="81" t="s">
        <v>2100</v>
      </c>
      <c r="E350" s="82">
        <v>1</v>
      </c>
      <c r="F350" s="9"/>
      <c r="G350" s="82">
        <f>F350*E350</f>
        <v>0</v>
      </c>
    </row>
    <row r="351" spans="1:7" ht="12">
      <c r="A351" s="197">
        <f t="shared" si="4"/>
        <v>29</v>
      </c>
      <c r="B351" s="80" t="s">
        <v>583</v>
      </c>
      <c r="C351" s="81" t="s">
        <v>584</v>
      </c>
      <c r="D351" s="81" t="s">
        <v>2100</v>
      </c>
      <c r="E351" s="82"/>
      <c r="F351" s="9"/>
      <c r="G351" s="82"/>
    </row>
    <row r="352" spans="1:7" ht="12">
      <c r="A352" s="197">
        <f t="shared" si="4"/>
        <v>30</v>
      </c>
      <c r="B352" s="80" t="s">
        <v>585</v>
      </c>
      <c r="C352" s="81" t="s">
        <v>586</v>
      </c>
      <c r="D352" s="81" t="s">
        <v>2100</v>
      </c>
      <c r="E352" s="82">
        <v>1</v>
      </c>
      <c r="F352" s="9"/>
      <c r="G352" s="82">
        <f>F352*E352</f>
        <v>0</v>
      </c>
    </row>
    <row r="353" spans="1:7" ht="12">
      <c r="A353" s="197">
        <f t="shared" si="4"/>
        <v>31</v>
      </c>
      <c r="B353" s="80" t="s">
        <v>587</v>
      </c>
      <c r="C353" s="81" t="s">
        <v>588</v>
      </c>
      <c r="D353" s="81" t="s">
        <v>2100</v>
      </c>
      <c r="E353" s="82"/>
      <c r="F353" s="9"/>
      <c r="G353" s="82"/>
    </row>
    <row r="354" spans="1:7" ht="12">
      <c r="A354" s="197">
        <f t="shared" si="4"/>
        <v>32</v>
      </c>
      <c r="B354" s="80" t="s">
        <v>589</v>
      </c>
      <c r="C354" s="81" t="s">
        <v>590</v>
      </c>
      <c r="D354" s="81" t="s">
        <v>2100</v>
      </c>
      <c r="E354" s="82">
        <v>1</v>
      </c>
      <c r="F354" s="9"/>
      <c r="G354" s="82">
        <f>F354*E354</f>
        <v>0</v>
      </c>
    </row>
    <row r="355" spans="1:7" ht="12">
      <c r="A355" s="197">
        <f t="shared" si="4"/>
        <v>33</v>
      </c>
      <c r="B355" s="80" t="s">
        <v>591</v>
      </c>
      <c r="C355" s="81" t="s">
        <v>592</v>
      </c>
      <c r="D355" s="81" t="s">
        <v>2100</v>
      </c>
      <c r="E355" s="82"/>
      <c r="F355" s="9"/>
      <c r="G355" s="82"/>
    </row>
    <row r="356" spans="1:7" ht="12">
      <c r="A356" s="197">
        <f t="shared" si="4"/>
        <v>34</v>
      </c>
      <c r="B356" s="80" t="s">
        <v>593</v>
      </c>
      <c r="C356" s="81" t="s">
        <v>594</v>
      </c>
      <c r="D356" s="81" t="s">
        <v>2100</v>
      </c>
      <c r="E356" s="82">
        <v>16</v>
      </c>
      <c r="F356" s="9"/>
      <c r="G356" s="82">
        <f>F356*E356</f>
        <v>0</v>
      </c>
    </row>
    <row r="357" spans="1:7" ht="12">
      <c r="A357" s="197">
        <f t="shared" si="4"/>
        <v>35</v>
      </c>
      <c r="B357" s="80" t="s">
        <v>595</v>
      </c>
      <c r="C357" s="81" t="s">
        <v>596</v>
      </c>
      <c r="D357" s="81" t="s">
        <v>2100</v>
      </c>
      <c r="E357" s="82"/>
      <c r="F357" s="9"/>
      <c r="G357" s="82"/>
    </row>
    <row r="358" spans="1:7" ht="12">
      <c r="A358" s="197">
        <f t="shared" si="4"/>
        <v>36</v>
      </c>
      <c r="B358" s="80" t="s">
        <v>597</v>
      </c>
      <c r="C358" s="81" t="s">
        <v>598</v>
      </c>
      <c r="D358" s="81" t="s">
        <v>2100</v>
      </c>
      <c r="E358" s="82">
        <v>25</v>
      </c>
      <c r="F358" s="9"/>
      <c r="G358" s="82">
        <f>F358*E358</f>
        <v>0</v>
      </c>
    </row>
    <row r="359" spans="1:7" ht="12">
      <c r="A359" s="197">
        <f t="shared" si="4"/>
        <v>37</v>
      </c>
      <c r="B359" s="80" t="s">
        <v>599</v>
      </c>
      <c r="C359" s="81" t="s">
        <v>600</v>
      </c>
      <c r="D359" s="81" t="s">
        <v>2100</v>
      </c>
      <c r="E359" s="82"/>
      <c r="F359" s="9"/>
      <c r="G359" s="82"/>
    </row>
    <row r="360" spans="1:7" ht="12">
      <c r="A360" s="197">
        <f t="shared" si="4"/>
        <v>38</v>
      </c>
      <c r="B360" s="80" t="s">
        <v>601</v>
      </c>
      <c r="C360" s="81" t="s">
        <v>598</v>
      </c>
      <c r="D360" s="81" t="s">
        <v>2100</v>
      </c>
      <c r="E360" s="82">
        <v>16</v>
      </c>
      <c r="F360" s="9"/>
      <c r="G360" s="82">
        <f>F360*E360</f>
        <v>0</v>
      </c>
    </row>
    <row r="361" spans="1:7" ht="12">
      <c r="A361" s="197">
        <f t="shared" si="4"/>
        <v>39</v>
      </c>
      <c r="B361" s="80" t="s">
        <v>602</v>
      </c>
      <c r="C361" s="81" t="s">
        <v>603</v>
      </c>
      <c r="D361" s="81" t="s">
        <v>2100</v>
      </c>
      <c r="E361" s="82">
        <v>25</v>
      </c>
      <c r="F361" s="9"/>
      <c r="G361" s="82">
        <f>F361*E361</f>
        <v>0</v>
      </c>
    </row>
    <row r="362" spans="1:7" ht="12">
      <c r="A362" s="198"/>
      <c r="B362" s="83" t="s">
        <v>555</v>
      </c>
      <c r="C362" s="89" t="s">
        <v>604</v>
      </c>
      <c r="D362" s="90"/>
      <c r="E362" s="91"/>
      <c r="F362" s="11"/>
      <c r="G362" s="202">
        <f>SUM(G336:G361)</f>
        <v>0</v>
      </c>
    </row>
    <row r="363" spans="1:7" ht="12">
      <c r="A363" s="200"/>
      <c r="B363" s="87" t="s">
        <v>555</v>
      </c>
      <c r="C363" s="87"/>
      <c r="D363" s="87"/>
      <c r="E363" s="88"/>
      <c r="F363" s="13"/>
      <c r="G363" s="201"/>
    </row>
    <row r="364" spans="1:7" ht="12">
      <c r="A364" s="197"/>
      <c r="B364" s="77" t="s">
        <v>605</v>
      </c>
      <c r="C364" s="77" t="s">
        <v>606</v>
      </c>
      <c r="D364" s="78"/>
      <c r="E364" s="79"/>
      <c r="F364" s="8"/>
      <c r="G364" s="79"/>
    </row>
    <row r="365" spans="1:7" ht="12">
      <c r="A365" s="197">
        <f>A361+1</f>
        <v>40</v>
      </c>
      <c r="B365" s="80" t="s">
        <v>607</v>
      </c>
      <c r="C365" s="81" t="s">
        <v>608</v>
      </c>
      <c r="D365" s="81" t="s">
        <v>609</v>
      </c>
      <c r="E365" s="82"/>
      <c r="F365" s="9"/>
      <c r="G365" s="82"/>
    </row>
    <row r="366" spans="1:7" ht="12">
      <c r="A366" s="197">
        <f aca="true" t="shared" si="6" ref="A366:A380">A365+1</f>
        <v>41</v>
      </c>
      <c r="B366" s="80" t="s">
        <v>610</v>
      </c>
      <c r="C366" s="81" t="s">
        <v>611</v>
      </c>
      <c r="D366" s="81" t="s">
        <v>609</v>
      </c>
      <c r="E366" s="82">
        <v>144</v>
      </c>
      <c r="F366" s="9"/>
      <c r="G366" s="82">
        <f>F366*E366</f>
        <v>0</v>
      </c>
    </row>
    <row r="367" spans="1:7" ht="12">
      <c r="A367" s="197">
        <f t="shared" si="6"/>
        <v>42</v>
      </c>
      <c r="B367" s="80" t="s">
        <v>612</v>
      </c>
      <c r="C367" s="81" t="s">
        <v>613</v>
      </c>
      <c r="D367" s="81" t="s">
        <v>609</v>
      </c>
      <c r="E367" s="82">
        <v>26</v>
      </c>
      <c r="F367" s="9"/>
      <c r="G367" s="82">
        <f>F367*E367</f>
        <v>0</v>
      </c>
    </row>
    <row r="368" spans="1:7" ht="12">
      <c r="A368" s="197">
        <f t="shared" si="6"/>
        <v>43</v>
      </c>
      <c r="B368" s="80" t="s">
        <v>614</v>
      </c>
      <c r="C368" s="81" t="s">
        <v>615</v>
      </c>
      <c r="D368" s="81" t="s">
        <v>609</v>
      </c>
      <c r="E368" s="82">
        <v>505</v>
      </c>
      <c r="F368" s="9"/>
      <c r="G368" s="82">
        <f>F368*E368</f>
        <v>0</v>
      </c>
    </row>
    <row r="369" spans="1:7" ht="12">
      <c r="A369" s="197">
        <f t="shared" si="6"/>
        <v>44</v>
      </c>
      <c r="B369" s="80" t="s">
        <v>616</v>
      </c>
      <c r="C369" s="81" t="s">
        <v>617</v>
      </c>
      <c r="D369" s="81" t="s">
        <v>609</v>
      </c>
      <c r="E369" s="82">
        <v>313</v>
      </c>
      <c r="F369" s="9"/>
      <c r="G369" s="82">
        <f>F369*E369</f>
        <v>0</v>
      </c>
    </row>
    <row r="370" spans="1:7" ht="12">
      <c r="A370" s="197">
        <f t="shared" si="6"/>
        <v>45</v>
      </c>
      <c r="B370" s="80" t="s">
        <v>618</v>
      </c>
      <c r="C370" s="81" t="s">
        <v>619</v>
      </c>
      <c r="D370" s="81" t="s">
        <v>2098</v>
      </c>
      <c r="E370" s="82"/>
      <c r="F370" s="9"/>
      <c r="G370" s="82"/>
    </row>
    <row r="371" spans="1:7" ht="12">
      <c r="A371" s="197">
        <f t="shared" si="6"/>
        <v>46</v>
      </c>
      <c r="B371" s="80" t="s">
        <v>620</v>
      </c>
      <c r="C371" s="81" t="s">
        <v>621</v>
      </c>
      <c r="D371" s="81" t="s">
        <v>2098</v>
      </c>
      <c r="E371" s="82">
        <v>128</v>
      </c>
      <c r="F371" s="9"/>
      <c r="G371" s="82">
        <f>F371*E371</f>
        <v>0</v>
      </c>
    </row>
    <row r="372" spans="1:7" ht="12">
      <c r="A372" s="197">
        <f t="shared" si="6"/>
        <v>47</v>
      </c>
      <c r="B372" s="80" t="s">
        <v>622</v>
      </c>
      <c r="C372" s="81" t="s">
        <v>623</v>
      </c>
      <c r="D372" s="81" t="s">
        <v>2100</v>
      </c>
      <c r="E372" s="82"/>
      <c r="F372" s="9"/>
      <c r="G372" s="82"/>
    </row>
    <row r="373" spans="1:7" ht="12">
      <c r="A373" s="197">
        <f t="shared" si="6"/>
        <v>48</v>
      </c>
      <c r="B373" s="80" t="s">
        <v>624</v>
      </c>
      <c r="C373" s="81" t="s">
        <v>625</v>
      </c>
      <c r="D373" s="81" t="s">
        <v>2100</v>
      </c>
      <c r="E373" s="82">
        <v>2</v>
      </c>
      <c r="F373" s="9"/>
      <c r="G373" s="82">
        <f aca="true" t="shared" si="7" ref="G373:G380">F373*E373</f>
        <v>0</v>
      </c>
    </row>
    <row r="374" spans="1:7" ht="12">
      <c r="A374" s="197">
        <f t="shared" si="6"/>
        <v>49</v>
      </c>
      <c r="B374" s="80" t="s">
        <v>626</v>
      </c>
      <c r="C374" s="81" t="s">
        <v>627</v>
      </c>
      <c r="D374" s="81" t="s">
        <v>2100</v>
      </c>
      <c r="E374" s="82">
        <v>3</v>
      </c>
      <c r="F374" s="9"/>
      <c r="G374" s="82">
        <f t="shared" si="7"/>
        <v>0</v>
      </c>
    </row>
    <row r="375" spans="1:7" ht="12">
      <c r="A375" s="197">
        <f t="shared" si="6"/>
        <v>50</v>
      </c>
      <c r="B375" s="80" t="s">
        <v>628</v>
      </c>
      <c r="C375" s="81" t="s">
        <v>629</v>
      </c>
      <c r="D375" s="81" t="s">
        <v>2100</v>
      </c>
      <c r="E375" s="82">
        <v>1</v>
      </c>
      <c r="F375" s="9"/>
      <c r="G375" s="82">
        <f t="shared" si="7"/>
        <v>0</v>
      </c>
    </row>
    <row r="376" spans="1:7" ht="12">
      <c r="A376" s="197">
        <f t="shared" si="6"/>
        <v>51</v>
      </c>
      <c r="B376" s="80" t="s">
        <v>630</v>
      </c>
      <c r="C376" s="81" t="s">
        <v>631</v>
      </c>
      <c r="D376" s="81" t="s">
        <v>2100</v>
      </c>
      <c r="E376" s="82">
        <v>1</v>
      </c>
      <c r="F376" s="9"/>
      <c r="G376" s="82">
        <f t="shared" si="7"/>
        <v>0</v>
      </c>
    </row>
    <row r="377" spans="1:7" ht="12">
      <c r="A377" s="197">
        <f t="shared" si="6"/>
        <v>52</v>
      </c>
      <c r="B377" s="80" t="s">
        <v>632</v>
      </c>
      <c r="C377" s="81" t="s">
        <v>633</v>
      </c>
      <c r="D377" s="81" t="s">
        <v>2100</v>
      </c>
      <c r="E377" s="82">
        <v>1</v>
      </c>
      <c r="F377" s="9"/>
      <c r="G377" s="82">
        <f t="shared" si="7"/>
        <v>0</v>
      </c>
    </row>
    <row r="378" spans="1:7" ht="12">
      <c r="A378" s="197">
        <f t="shared" si="6"/>
        <v>53</v>
      </c>
      <c r="B378" s="80" t="s">
        <v>634</v>
      </c>
      <c r="C378" s="81" t="s">
        <v>635</v>
      </c>
      <c r="D378" s="81" t="s">
        <v>2100</v>
      </c>
      <c r="E378" s="82">
        <v>1</v>
      </c>
      <c r="F378" s="9"/>
      <c r="G378" s="82">
        <f t="shared" si="7"/>
        <v>0</v>
      </c>
    </row>
    <row r="379" spans="1:7" ht="12">
      <c r="A379" s="197">
        <f t="shared" si="6"/>
        <v>54</v>
      </c>
      <c r="B379" s="80" t="s">
        <v>636</v>
      </c>
      <c r="C379" s="81" t="s">
        <v>637</v>
      </c>
      <c r="D379" s="81" t="s">
        <v>2100</v>
      </c>
      <c r="E379" s="82">
        <v>64</v>
      </c>
      <c r="F379" s="9"/>
      <c r="G379" s="82">
        <f t="shared" si="7"/>
        <v>0</v>
      </c>
    </row>
    <row r="380" spans="1:7" ht="12">
      <c r="A380" s="197">
        <f t="shared" si="6"/>
        <v>55</v>
      </c>
      <c r="B380" s="80" t="s">
        <v>638</v>
      </c>
      <c r="C380" s="81" t="s">
        <v>639</v>
      </c>
      <c r="D380" s="81" t="s">
        <v>609</v>
      </c>
      <c r="E380" s="82">
        <v>988</v>
      </c>
      <c r="F380" s="9"/>
      <c r="G380" s="82">
        <f t="shared" si="7"/>
        <v>0</v>
      </c>
    </row>
    <row r="381" spans="1:7" ht="12">
      <c r="A381" s="198"/>
      <c r="B381" s="83" t="s">
        <v>555</v>
      </c>
      <c r="C381" s="89" t="s">
        <v>640</v>
      </c>
      <c r="D381" s="90"/>
      <c r="E381" s="91"/>
      <c r="F381" s="11"/>
      <c r="G381" s="202">
        <f>SUM(G364:G380)</f>
        <v>0</v>
      </c>
    </row>
    <row r="382" spans="1:7" ht="12">
      <c r="A382" s="200"/>
      <c r="B382" s="87" t="s">
        <v>555</v>
      </c>
      <c r="C382" s="87"/>
      <c r="D382" s="87"/>
      <c r="E382" s="88"/>
      <c r="F382" s="13"/>
      <c r="G382" s="201"/>
    </row>
    <row r="383" spans="1:7" ht="12">
      <c r="A383" s="197"/>
      <c r="B383" s="77" t="s">
        <v>641</v>
      </c>
      <c r="C383" s="77" t="s">
        <v>642</v>
      </c>
      <c r="D383" s="78"/>
      <c r="E383" s="79"/>
      <c r="F383" s="8"/>
      <c r="G383" s="79"/>
    </row>
    <row r="384" spans="1:7" ht="12">
      <c r="A384" s="197">
        <f>A380+1</f>
        <v>56</v>
      </c>
      <c r="B384" s="80" t="s">
        <v>643</v>
      </c>
      <c r="C384" s="81" t="s">
        <v>644</v>
      </c>
      <c r="D384" s="81" t="s">
        <v>2098</v>
      </c>
      <c r="E384" s="82"/>
      <c r="F384" s="9"/>
      <c r="G384" s="82"/>
    </row>
    <row r="385" spans="1:7" ht="12">
      <c r="A385" s="197">
        <f aca="true" t="shared" si="8" ref="A385:A404">A384+1</f>
        <v>57</v>
      </c>
      <c r="B385" s="80" t="s">
        <v>645</v>
      </c>
      <c r="C385" s="81" t="s">
        <v>646</v>
      </c>
      <c r="D385" s="81" t="s">
        <v>2098</v>
      </c>
      <c r="E385" s="82">
        <v>84</v>
      </c>
      <c r="F385" s="9"/>
      <c r="G385" s="82">
        <f aca="true" t="shared" si="9" ref="G385:G390">F385*E385</f>
        <v>0</v>
      </c>
    </row>
    <row r="386" spans="1:7" ht="12">
      <c r="A386" s="197">
        <f t="shared" si="8"/>
        <v>58</v>
      </c>
      <c r="B386" s="80" t="s">
        <v>647</v>
      </c>
      <c r="C386" s="81" t="s">
        <v>648</v>
      </c>
      <c r="D386" s="81" t="s">
        <v>2098</v>
      </c>
      <c r="E386" s="82">
        <v>160</v>
      </c>
      <c r="F386" s="9"/>
      <c r="G386" s="82">
        <f t="shared" si="9"/>
        <v>0</v>
      </c>
    </row>
    <row r="387" spans="1:7" ht="12">
      <c r="A387" s="197">
        <f t="shared" si="8"/>
        <v>59</v>
      </c>
      <c r="B387" s="80" t="s">
        <v>649</v>
      </c>
      <c r="C387" s="81" t="s">
        <v>650</v>
      </c>
      <c r="D387" s="81" t="s">
        <v>2098</v>
      </c>
      <c r="E387" s="82">
        <v>202</v>
      </c>
      <c r="F387" s="9"/>
      <c r="G387" s="82">
        <f t="shared" si="9"/>
        <v>0</v>
      </c>
    </row>
    <row r="388" spans="1:7" ht="12">
      <c r="A388" s="197">
        <f t="shared" si="8"/>
        <v>60</v>
      </c>
      <c r="B388" s="80" t="s">
        <v>651</v>
      </c>
      <c r="C388" s="81" t="s">
        <v>652</v>
      </c>
      <c r="D388" s="81" t="s">
        <v>2098</v>
      </c>
      <c r="E388" s="82">
        <v>168</v>
      </c>
      <c r="F388" s="9"/>
      <c r="G388" s="82">
        <f t="shared" si="9"/>
        <v>0</v>
      </c>
    </row>
    <row r="389" spans="1:7" ht="12">
      <c r="A389" s="197">
        <f t="shared" si="8"/>
        <v>61</v>
      </c>
      <c r="B389" s="80" t="s">
        <v>653</v>
      </c>
      <c r="C389" s="81" t="s">
        <v>654</v>
      </c>
      <c r="D389" s="81" t="s">
        <v>2098</v>
      </c>
      <c r="E389" s="82">
        <v>4</v>
      </c>
      <c r="F389" s="9"/>
      <c r="G389" s="82">
        <f t="shared" si="9"/>
        <v>0</v>
      </c>
    </row>
    <row r="390" spans="1:7" ht="12">
      <c r="A390" s="197">
        <f t="shared" si="8"/>
        <v>62</v>
      </c>
      <c r="B390" s="80" t="s">
        <v>655</v>
      </c>
      <c r="C390" s="81" t="s">
        <v>656</v>
      </c>
      <c r="D390" s="81" t="s">
        <v>2098</v>
      </c>
      <c r="E390" s="82">
        <v>20</v>
      </c>
      <c r="F390" s="9"/>
      <c r="G390" s="82">
        <f t="shared" si="9"/>
        <v>0</v>
      </c>
    </row>
    <row r="391" spans="1:7" ht="12">
      <c r="A391" s="197">
        <f t="shared" si="8"/>
        <v>63</v>
      </c>
      <c r="B391" s="80" t="s">
        <v>657</v>
      </c>
      <c r="C391" s="81" t="s">
        <v>658</v>
      </c>
      <c r="D391" s="81" t="s">
        <v>2098</v>
      </c>
      <c r="E391" s="82"/>
      <c r="F391" s="9"/>
      <c r="G391" s="82"/>
    </row>
    <row r="392" spans="1:7" ht="12">
      <c r="A392" s="197">
        <f t="shared" si="8"/>
        <v>64</v>
      </c>
      <c r="B392" s="80" t="s">
        <v>659</v>
      </c>
      <c r="C392" s="81" t="s">
        <v>660</v>
      </c>
      <c r="D392" s="81" t="s">
        <v>2098</v>
      </c>
      <c r="E392" s="82">
        <v>42</v>
      </c>
      <c r="F392" s="9"/>
      <c r="G392" s="82">
        <f>F392*E392</f>
        <v>0</v>
      </c>
    </row>
    <row r="393" spans="1:7" ht="12">
      <c r="A393" s="197">
        <f t="shared" si="8"/>
        <v>65</v>
      </c>
      <c r="B393" s="80" t="s">
        <v>661</v>
      </c>
      <c r="C393" s="81" t="s">
        <v>662</v>
      </c>
      <c r="D393" s="81" t="s">
        <v>2098</v>
      </c>
      <c r="E393" s="82">
        <v>52</v>
      </c>
      <c r="F393" s="9"/>
      <c r="G393" s="82">
        <f>F393*E393</f>
        <v>0</v>
      </c>
    </row>
    <row r="394" spans="1:7" ht="12">
      <c r="A394" s="197">
        <f t="shared" si="8"/>
        <v>66</v>
      </c>
      <c r="B394" s="80" t="s">
        <v>663</v>
      </c>
      <c r="C394" s="81" t="s">
        <v>664</v>
      </c>
      <c r="D394" s="81" t="s">
        <v>2098</v>
      </c>
      <c r="E394" s="82">
        <v>80</v>
      </c>
      <c r="F394" s="9"/>
      <c r="G394" s="82">
        <f>F394*E394</f>
        <v>0</v>
      </c>
    </row>
    <row r="395" spans="1:7" ht="12">
      <c r="A395" s="197">
        <f t="shared" si="8"/>
        <v>67</v>
      </c>
      <c r="B395" s="80" t="s">
        <v>665</v>
      </c>
      <c r="C395" s="81" t="s">
        <v>666</v>
      </c>
      <c r="D395" s="81" t="s">
        <v>2098</v>
      </c>
      <c r="E395" s="82"/>
      <c r="F395" s="9"/>
      <c r="G395" s="82"/>
    </row>
    <row r="396" spans="1:7" ht="12">
      <c r="A396" s="197">
        <f t="shared" si="8"/>
        <v>68</v>
      </c>
      <c r="B396" s="80" t="s">
        <v>667</v>
      </c>
      <c r="C396" s="81" t="s">
        <v>668</v>
      </c>
      <c r="D396" s="81" t="s">
        <v>2098</v>
      </c>
      <c r="E396" s="82">
        <v>75</v>
      </c>
      <c r="F396" s="9"/>
      <c r="G396" s="82">
        <f>F396*E396</f>
        <v>0</v>
      </c>
    </row>
    <row r="397" spans="1:7" ht="12">
      <c r="A397" s="197">
        <f t="shared" si="8"/>
        <v>69</v>
      </c>
      <c r="B397" s="80" t="s">
        <v>669</v>
      </c>
      <c r="C397" s="81" t="s">
        <v>670</v>
      </c>
      <c r="D397" s="81" t="s">
        <v>2098</v>
      </c>
      <c r="E397" s="82">
        <v>4</v>
      </c>
      <c r="F397" s="9"/>
      <c r="G397" s="82">
        <f>F397*E397</f>
        <v>0</v>
      </c>
    </row>
    <row r="398" spans="1:7" ht="12">
      <c r="A398" s="197">
        <f t="shared" si="8"/>
        <v>70</v>
      </c>
      <c r="B398" s="80" t="s">
        <v>671</v>
      </c>
      <c r="C398" s="81" t="s">
        <v>672</v>
      </c>
      <c r="D398" s="81" t="s">
        <v>2098</v>
      </c>
      <c r="E398" s="82">
        <v>20</v>
      </c>
      <c r="F398" s="9"/>
      <c r="G398" s="82">
        <f>F398*E398</f>
        <v>0</v>
      </c>
    </row>
    <row r="399" spans="1:7" ht="12">
      <c r="A399" s="197">
        <f t="shared" si="8"/>
        <v>71</v>
      </c>
      <c r="B399" s="80" t="s">
        <v>673</v>
      </c>
      <c r="C399" s="81" t="s">
        <v>619</v>
      </c>
      <c r="D399" s="81" t="s">
        <v>2098</v>
      </c>
      <c r="E399" s="82"/>
      <c r="F399" s="9"/>
      <c r="G399" s="82"/>
    </row>
    <row r="400" spans="1:7" ht="12">
      <c r="A400" s="197">
        <f t="shared" si="8"/>
        <v>72</v>
      </c>
      <c r="B400" s="80" t="s">
        <v>674</v>
      </c>
      <c r="C400" s="81" t="s">
        <v>660</v>
      </c>
      <c r="D400" s="81" t="s">
        <v>2098</v>
      </c>
      <c r="E400" s="82">
        <v>42</v>
      </c>
      <c r="F400" s="9"/>
      <c r="G400" s="82">
        <f>F400*E400</f>
        <v>0</v>
      </c>
    </row>
    <row r="401" spans="1:7" ht="12">
      <c r="A401" s="197">
        <f t="shared" si="8"/>
        <v>73</v>
      </c>
      <c r="B401" s="80" t="s">
        <v>675</v>
      </c>
      <c r="C401" s="81" t="s">
        <v>662</v>
      </c>
      <c r="D401" s="81" t="s">
        <v>2098</v>
      </c>
      <c r="E401" s="82">
        <v>108</v>
      </c>
      <c r="F401" s="9"/>
      <c r="G401" s="82">
        <f>F401*E401</f>
        <v>0</v>
      </c>
    </row>
    <row r="402" spans="1:7" ht="12">
      <c r="A402" s="197">
        <f t="shared" si="8"/>
        <v>74</v>
      </c>
      <c r="B402" s="80" t="s">
        <v>676</v>
      </c>
      <c r="C402" s="81" t="s">
        <v>664</v>
      </c>
      <c r="D402" s="81" t="s">
        <v>2098</v>
      </c>
      <c r="E402" s="82">
        <v>122</v>
      </c>
      <c r="F402" s="9"/>
      <c r="G402" s="82">
        <f>F402*E402</f>
        <v>0</v>
      </c>
    </row>
    <row r="403" spans="1:7" ht="12">
      <c r="A403" s="197">
        <f t="shared" si="8"/>
        <v>75</v>
      </c>
      <c r="B403" s="80" t="s">
        <v>677</v>
      </c>
      <c r="C403" s="81" t="s">
        <v>678</v>
      </c>
      <c r="D403" s="81" t="s">
        <v>2098</v>
      </c>
      <c r="E403" s="82"/>
      <c r="F403" s="9"/>
      <c r="G403" s="82"/>
    </row>
    <row r="404" spans="1:7" ht="12">
      <c r="A404" s="197">
        <f t="shared" si="8"/>
        <v>76</v>
      </c>
      <c r="B404" s="80" t="s">
        <v>679</v>
      </c>
      <c r="C404" s="81" t="s">
        <v>668</v>
      </c>
      <c r="D404" s="81" t="s">
        <v>2098</v>
      </c>
      <c r="E404" s="82">
        <v>93</v>
      </c>
      <c r="F404" s="9"/>
      <c r="G404" s="82">
        <f>F404*E404</f>
        <v>0</v>
      </c>
    </row>
    <row r="405" spans="1:7" ht="12">
      <c r="A405" s="198"/>
      <c r="B405" s="83" t="s">
        <v>555</v>
      </c>
      <c r="C405" s="89" t="s">
        <v>680</v>
      </c>
      <c r="D405" s="90"/>
      <c r="E405" s="91"/>
      <c r="F405" s="11"/>
      <c r="G405" s="202">
        <f>SUM(G383:G404)</f>
        <v>0</v>
      </c>
    </row>
    <row r="406" spans="1:7" ht="12">
      <c r="A406" s="198"/>
      <c r="B406" s="83" t="s">
        <v>555</v>
      </c>
      <c r="C406" s="92" t="s">
        <v>681</v>
      </c>
      <c r="D406" s="90"/>
      <c r="E406" s="91"/>
      <c r="F406" s="11"/>
      <c r="G406" s="203">
        <f>G334+G362+G381+G405</f>
        <v>0</v>
      </c>
    </row>
    <row r="407" spans="1:7" ht="12">
      <c r="A407" s="200"/>
      <c r="B407" s="87" t="s">
        <v>555</v>
      </c>
      <c r="C407" s="87"/>
      <c r="D407" s="87"/>
      <c r="E407" s="88"/>
      <c r="F407" s="13"/>
      <c r="G407" s="201"/>
    </row>
    <row r="408" spans="1:7" ht="12">
      <c r="A408" s="197"/>
      <c r="B408" s="77" t="s">
        <v>28</v>
      </c>
      <c r="C408" s="77" t="s">
        <v>682</v>
      </c>
      <c r="D408" s="78"/>
      <c r="E408" s="79"/>
      <c r="F408" s="8"/>
      <c r="G408" s="79"/>
    </row>
    <row r="409" spans="1:7" ht="12">
      <c r="A409" s="197"/>
      <c r="B409" s="77" t="s">
        <v>683</v>
      </c>
      <c r="C409" s="77" t="s">
        <v>684</v>
      </c>
      <c r="D409" s="78"/>
      <c r="E409" s="79"/>
      <c r="F409" s="8"/>
      <c r="G409" s="79"/>
    </row>
    <row r="410" spans="1:7" ht="12">
      <c r="A410" s="197">
        <f>A404+1</f>
        <v>77</v>
      </c>
      <c r="B410" s="80" t="s">
        <v>685</v>
      </c>
      <c r="C410" s="81" t="s">
        <v>686</v>
      </c>
      <c r="D410" s="81" t="s">
        <v>2100</v>
      </c>
      <c r="E410" s="82">
        <v>1</v>
      </c>
      <c r="F410" s="9"/>
      <c r="G410" s="82">
        <f>F410*E410</f>
        <v>0</v>
      </c>
    </row>
    <row r="411" spans="1:7" ht="12">
      <c r="A411" s="197">
        <f aca="true" t="shared" si="10" ref="A411:A419">A410+1</f>
        <v>78</v>
      </c>
      <c r="B411" s="80" t="s">
        <v>687</v>
      </c>
      <c r="C411" s="81" t="s">
        <v>688</v>
      </c>
      <c r="D411" s="81" t="s">
        <v>2100</v>
      </c>
      <c r="E411" s="82">
        <v>1</v>
      </c>
      <c r="F411" s="9"/>
      <c r="G411" s="82">
        <f>F411*E411</f>
        <v>0</v>
      </c>
    </row>
    <row r="412" spans="1:7" ht="12">
      <c r="A412" s="197">
        <f t="shared" si="10"/>
        <v>79</v>
      </c>
      <c r="B412" s="80" t="s">
        <v>689</v>
      </c>
      <c r="C412" s="81" t="s">
        <v>690</v>
      </c>
      <c r="D412" s="81" t="s">
        <v>2100</v>
      </c>
      <c r="E412" s="82"/>
      <c r="F412" s="9"/>
      <c r="G412" s="82"/>
    </row>
    <row r="413" spans="1:7" ht="12">
      <c r="A413" s="197">
        <f t="shared" si="10"/>
        <v>80</v>
      </c>
      <c r="B413" s="80" t="s">
        <v>691</v>
      </c>
      <c r="C413" s="81" t="s">
        <v>692</v>
      </c>
      <c r="D413" s="81" t="s">
        <v>2100</v>
      </c>
      <c r="E413" s="82">
        <v>1</v>
      </c>
      <c r="F413" s="9"/>
      <c r="G413" s="82">
        <f>F413*E413</f>
        <v>0</v>
      </c>
    </row>
    <row r="414" spans="1:7" ht="12">
      <c r="A414" s="197">
        <f t="shared" si="10"/>
        <v>81</v>
      </c>
      <c r="B414" s="80" t="s">
        <v>693</v>
      </c>
      <c r="C414" s="81" t="s">
        <v>694</v>
      </c>
      <c r="D414" s="81" t="s">
        <v>2100</v>
      </c>
      <c r="E414" s="82"/>
      <c r="F414" s="9"/>
      <c r="G414" s="82"/>
    </row>
    <row r="415" spans="1:7" ht="12">
      <c r="A415" s="197">
        <f t="shared" si="10"/>
        <v>82</v>
      </c>
      <c r="B415" s="80" t="s">
        <v>695</v>
      </c>
      <c r="C415" s="81" t="s">
        <v>696</v>
      </c>
      <c r="D415" s="81" t="s">
        <v>2100</v>
      </c>
      <c r="E415" s="82">
        <v>1</v>
      </c>
      <c r="F415" s="9"/>
      <c r="G415" s="82">
        <f>F415*E415</f>
        <v>0</v>
      </c>
    </row>
    <row r="416" spans="1:7" ht="12">
      <c r="A416" s="197">
        <f t="shared" si="10"/>
        <v>83</v>
      </c>
      <c r="B416" s="80" t="s">
        <v>697</v>
      </c>
      <c r="C416" s="81" t="s">
        <v>698</v>
      </c>
      <c r="D416" s="81" t="s">
        <v>2100</v>
      </c>
      <c r="E416" s="82">
        <v>1</v>
      </c>
      <c r="F416" s="9"/>
      <c r="G416" s="82">
        <f>F416*E416</f>
        <v>0</v>
      </c>
    </row>
    <row r="417" spans="1:7" ht="12">
      <c r="A417" s="197">
        <f t="shared" si="10"/>
        <v>84</v>
      </c>
      <c r="B417" s="80" t="s">
        <v>699</v>
      </c>
      <c r="C417" s="81" t="s">
        <v>700</v>
      </c>
      <c r="D417" s="81" t="s">
        <v>2100</v>
      </c>
      <c r="E417" s="82"/>
      <c r="F417" s="9"/>
      <c r="G417" s="82"/>
    </row>
    <row r="418" spans="1:7" ht="12">
      <c r="A418" s="197">
        <f t="shared" si="10"/>
        <v>85</v>
      </c>
      <c r="B418" s="80" t="s">
        <v>701</v>
      </c>
      <c r="C418" s="81" t="s">
        <v>702</v>
      </c>
      <c r="D418" s="81" t="s">
        <v>2100</v>
      </c>
      <c r="E418" s="82">
        <v>2</v>
      </c>
      <c r="F418" s="9"/>
      <c r="G418" s="82">
        <f>F418*E418</f>
        <v>0</v>
      </c>
    </row>
    <row r="419" spans="1:7" ht="12">
      <c r="A419" s="197">
        <f t="shared" si="10"/>
        <v>86</v>
      </c>
      <c r="B419" s="80" t="s">
        <v>703</v>
      </c>
      <c r="C419" s="81" t="s">
        <v>704</v>
      </c>
      <c r="D419" s="81" t="s">
        <v>2100</v>
      </c>
      <c r="E419" s="82">
        <v>1</v>
      </c>
      <c r="F419" s="9"/>
      <c r="G419" s="82">
        <f>F419*E419</f>
        <v>0</v>
      </c>
    </row>
    <row r="420" spans="1:7" ht="12">
      <c r="A420" s="198"/>
      <c r="B420" s="83" t="s">
        <v>555</v>
      </c>
      <c r="C420" s="89" t="s">
        <v>705</v>
      </c>
      <c r="D420" s="90"/>
      <c r="E420" s="91"/>
      <c r="F420" s="11"/>
      <c r="G420" s="202">
        <f>SUM(G409:G419)</f>
        <v>0</v>
      </c>
    </row>
    <row r="421" spans="1:7" ht="12">
      <c r="A421" s="200"/>
      <c r="B421" s="87" t="s">
        <v>555</v>
      </c>
      <c r="C421" s="87"/>
      <c r="D421" s="87"/>
      <c r="E421" s="88"/>
      <c r="F421" s="13"/>
      <c r="G421" s="201"/>
    </row>
    <row r="422" spans="1:7" ht="12">
      <c r="A422" s="197"/>
      <c r="B422" s="77" t="s">
        <v>706</v>
      </c>
      <c r="C422" s="77" t="s">
        <v>558</v>
      </c>
      <c r="D422" s="78"/>
      <c r="E422" s="79"/>
      <c r="F422" s="8"/>
      <c r="G422" s="79"/>
    </row>
    <row r="423" spans="1:7" ht="12">
      <c r="A423" s="197">
        <f>A419+1</f>
        <v>87</v>
      </c>
      <c r="B423" s="80" t="s">
        <v>707</v>
      </c>
      <c r="C423" s="81" t="s">
        <v>708</v>
      </c>
      <c r="D423" s="81" t="s">
        <v>2100</v>
      </c>
      <c r="E423" s="82"/>
      <c r="F423" s="9"/>
      <c r="G423" s="82"/>
    </row>
    <row r="424" spans="1:7" ht="12">
      <c r="A424" s="197">
        <f aca="true" t="shared" si="11" ref="A424:A456">A423+1</f>
        <v>88</v>
      </c>
      <c r="B424" s="80" t="s">
        <v>709</v>
      </c>
      <c r="C424" s="81" t="s">
        <v>710</v>
      </c>
      <c r="D424" s="81" t="s">
        <v>2100</v>
      </c>
      <c r="E424" s="82">
        <v>15</v>
      </c>
      <c r="F424" s="9"/>
      <c r="G424" s="82">
        <f aca="true" t="shared" si="12" ref="G424:G429">F424*E424</f>
        <v>0</v>
      </c>
    </row>
    <row r="425" spans="1:7" ht="12">
      <c r="A425" s="197">
        <f t="shared" si="11"/>
        <v>89</v>
      </c>
      <c r="B425" s="80" t="s">
        <v>711</v>
      </c>
      <c r="C425" s="81" t="s">
        <v>562</v>
      </c>
      <c r="D425" s="81" t="s">
        <v>2100</v>
      </c>
      <c r="E425" s="82">
        <v>18</v>
      </c>
      <c r="F425" s="9"/>
      <c r="G425" s="82">
        <f t="shared" si="12"/>
        <v>0</v>
      </c>
    </row>
    <row r="426" spans="1:7" ht="12">
      <c r="A426" s="197">
        <f t="shared" si="11"/>
        <v>90</v>
      </c>
      <c r="B426" s="80" t="s">
        <v>712</v>
      </c>
      <c r="C426" s="81" t="s">
        <v>564</v>
      </c>
      <c r="D426" s="81" t="s">
        <v>2100</v>
      </c>
      <c r="E426" s="82">
        <v>4</v>
      </c>
      <c r="F426" s="9"/>
      <c r="G426" s="82">
        <f t="shared" si="12"/>
        <v>0</v>
      </c>
    </row>
    <row r="427" spans="1:7" ht="12">
      <c r="A427" s="197">
        <f t="shared" si="11"/>
        <v>91</v>
      </c>
      <c r="B427" s="80" t="s">
        <v>713</v>
      </c>
      <c r="C427" s="81" t="s">
        <v>566</v>
      </c>
      <c r="D427" s="81" t="s">
        <v>2100</v>
      </c>
      <c r="E427" s="82">
        <v>2</v>
      </c>
      <c r="F427" s="9"/>
      <c r="G427" s="82">
        <f t="shared" si="12"/>
        <v>0</v>
      </c>
    </row>
    <row r="428" spans="1:7" ht="12">
      <c r="A428" s="197">
        <f t="shared" si="11"/>
        <v>92</v>
      </c>
      <c r="B428" s="80" t="s">
        <v>714</v>
      </c>
      <c r="C428" s="81" t="s">
        <v>570</v>
      </c>
      <c r="D428" s="81" t="s">
        <v>2100</v>
      </c>
      <c r="E428" s="82">
        <v>15</v>
      </c>
      <c r="F428" s="9"/>
      <c r="G428" s="82">
        <f t="shared" si="12"/>
        <v>0</v>
      </c>
    </row>
    <row r="429" spans="1:7" ht="12">
      <c r="A429" s="197">
        <f t="shared" si="11"/>
        <v>93</v>
      </c>
      <c r="B429" s="80" t="s">
        <v>715</v>
      </c>
      <c r="C429" s="81" t="s">
        <v>716</v>
      </c>
      <c r="D429" s="81" t="s">
        <v>2100</v>
      </c>
      <c r="E429" s="82">
        <v>1</v>
      </c>
      <c r="F429" s="9"/>
      <c r="G429" s="82">
        <f t="shared" si="12"/>
        <v>0</v>
      </c>
    </row>
    <row r="430" spans="1:7" ht="12">
      <c r="A430" s="197">
        <f t="shared" si="11"/>
        <v>94</v>
      </c>
      <c r="B430" s="80" t="s">
        <v>717</v>
      </c>
      <c r="C430" s="81" t="s">
        <v>574</v>
      </c>
      <c r="D430" s="81" t="s">
        <v>2100</v>
      </c>
      <c r="E430" s="82"/>
      <c r="F430" s="9"/>
      <c r="G430" s="82"/>
    </row>
    <row r="431" spans="1:7" ht="12">
      <c r="A431" s="197">
        <f t="shared" si="11"/>
        <v>95</v>
      </c>
      <c r="B431" s="80" t="s">
        <v>718</v>
      </c>
      <c r="C431" s="81" t="s">
        <v>562</v>
      </c>
      <c r="D431" s="81" t="s">
        <v>2100</v>
      </c>
      <c r="E431" s="82">
        <v>2</v>
      </c>
      <c r="F431" s="9"/>
      <c r="G431" s="82">
        <f>F431*E431</f>
        <v>0</v>
      </c>
    </row>
    <row r="432" spans="1:7" ht="12">
      <c r="A432" s="197">
        <f t="shared" si="11"/>
        <v>96</v>
      </c>
      <c r="B432" s="80" t="s">
        <v>719</v>
      </c>
      <c r="C432" s="81" t="s">
        <v>570</v>
      </c>
      <c r="D432" s="81" t="s">
        <v>2100</v>
      </c>
      <c r="E432" s="82">
        <v>2</v>
      </c>
      <c r="F432" s="9"/>
      <c r="G432" s="82">
        <f>F432*E432</f>
        <v>0</v>
      </c>
    </row>
    <row r="433" spans="1:7" ht="12">
      <c r="A433" s="197">
        <f t="shared" si="11"/>
        <v>97</v>
      </c>
      <c r="B433" s="80" t="s">
        <v>720</v>
      </c>
      <c r="C433" s="81" t="s">
        <v>721</v>
      </c>
      <c r="D433" s="81" t="s">
        <v>2100</v>
      </c>
      <c r="E433" s="82"/>
      <c r="F433" s="9"/>
      <c r="G433" s="82"/>
    </row>
    <row r="434" spans="1:7" ht="12">
      <c r="A434" s="197">
        <f t="shared" si="11"/>
        <v>98</v>
      </c>
      <c r="B434" s="80" t="s">
        <v>722</v>
      </c>
      <c r="C434" s="81" t="s">
        <v>723</v>
      </c>
      <c r="D434" s="81" t="s">
        <v>2100</v>
      </c>
      <c r="E434" s="82">
        <v>2</v>
      </c>
      <c r="F434" s="9"/>
      <c r="G434" s="82">
        <f>F434*E434</f>
        <v>0</v>
      </c>
    </row>
    <row r="435" spans="1:7" ht="12">
      <c r="A435" s="197">
        <f t="shared" si="11"/>
        <v>99</v>
      </c>
      <c r="B435" s="80" t="s">
        <v>724</v>
      </c>
      <c r="C435" s="81" t="s">
        <v>725</v>
      </c>
      <c r="D435" s="81" t="s">
        <v>2100</v>
      </c>
      <c r="E435" s="82">
        <v>2</v>
      </c>
      <c r="F435" s="9"/>
      <c r="G435" s="82">
        <f>F435*E435</f>
        <v>0</v>
      </c>
    </row>
    <row r="436" spans="1:7" ht="12">
      <c r="A436" s="197">
        <f t="shared" si="11"/>
        <v>100</v>
      </c>
      <c r="B436" s="80" t="s">
        <v>726</v>
      </c>
      <c r="C436" s="81" t="s">
        <v>727</v>
      </c>
      <c r="D436" s="81" t="s">
        <v>2100</v>
      </c>
      <c r="E436" s="82"/>
      <c r="F436" s="9"/>
      <c r="G436" s="82"/>
    </row>
    <row r="437" spans="1:7" ht="12">
      <c r="A437" s="197">
        <f t="shared" si="11"/>
        <v>101</v>
      </c>
      <c r="B437" s="80" t="s">
        <v>728</v>
      </c>
      <c r="C437" s="81" t="s">
        <v>598</v>
      </c>
      <c r="D437" s="81" t="s">
        <v>2100</v>
      </c>
      <c r="E437" s="82">
        <v>1</v>
      </c>
      <c r="F437" s="9"/>
      <c r="G437" s="82">
        <f>F437*E437</f>
        <v>0</v>
      </c>
    </row>
    <row r="438" spans="1:7" ht="12">
      <c r="A438" s="197">
        <f t="shared" si="11"/>
        <v>102</v>
      </c>
      <c r="B438" s="80" t="s">
        <v>729</v>
      </c>
      <c r="C438" s="81" t="s">
        <v>730</v>
      </c>
      <c r="D438" s="81" t="s">
        <v>2100</v>
      </c>
      <c r="E438" s="82"/>
      <c r="F438" s="9"/>
      <c r="G438" s="82"/>
    </row>
    <row r="439" spans="1:7" ht="12">
      <c r="A439" s="197">
        <f t="shared" si="11"/>
        <v>103</v>
      </c>
      <c r="B439" s="80" t="s">
        <v>731</v>
      </c>
      <c r="C439" s="81" t="s">
        <v>710</v>
      </c>
      <c r="D439" s="81" t="s">
        <v>2100</v>
      </c>
      <c r="E439" s="82">
        <v>1</v>
      </c>
      <c r="F439" s="9"/>
      <c r="G439" s="82">
        <f>F439*E439</f>
        <v>0</v>
      </c>
    </row>
    <row r="440" spans="1:7" ht="12">
      <c r="A440" s="197">
        <f t="shared" si="11"/>
        <v>104</v>
      </c>
      <c r="B440" s="80" t="s">
        <v>732</v>
      </c>
      <c r="C440" s="81" t="s">
        <v>570</v>
      </c>
      <c r="D440" s="81" t="s">
        <v>2100</v>
      </c>
      <c r="E440" s="82">
        <v>1</v>
      </c>
      <c r="F440" s="9"/>
      <c r="G440" s="82">
        <f>F440*E440</f>
        <v>0</v>
      </c>
    </row>
    <row r="441" spans="1:7" ht="12">
      <c r="A441" s="197">
        <f t="shared" si="11"/>
        <v>105</v>
      </c>
      <c r="B441" s="80" t="s">
        <v>733</v>
      </c>
      <c r="C441" s="81" t="s">
        <v>734</v>
      </c>
      <c r="D441" s="81" t="s">
        <v>2100</v>
      </c>
      <c r="E441" s="82"/>
      <c r="F441" s="9"/>
      <c r="G441" s="82"/>
    </row>
    <row r="442" spans="1:7" ht="12">
      <c r="A442" s="197">
        <f t="shared" si="11"/>
        <v>106</v>
      </c>
      <c r="B442" s="80" t="s">
        <v>735</v>
      </c>
      <c r="C442" s="81" t="s">
        <v>736</v>
      </c>
      <c r="D442" s="81" t="s">
        <v>2100</v>
      </c>
      <c r="E442" s="82">
        <v>1</v>
      </c>
      <c r="F442" s="9"/>
      <c r="G442" s="82">
        <f>F442*E442</f>
        <v>0</v>
      </c>
    </row>
    <row r="443" spans="1:7" ht="12">
      <c r="A443" s="197">
        <f t="shared" si="11"/>
        <v>107</v>
      </c>
      <c r="B443" s="80" t="s">
        <v>737</v>
      </c>
      <c r="C443" s="81" t="s">
        <v>2102</v>
      </c>
      <c r="D443" s="81" t="s">
        <v>2100</v>
      </c>
      <c r="E443" s="82"/>
      <c r="F443" s="9"/>
      <c r="G443" s="82"/>
    </row>
    <row r="444" spans="1:7" ht="12">
      <c r="A444" s="197">
        <f t="shared" si="11"/>
        <v>108</v>
      </c>
      <c r="B444" s="80" t="s">
        <v>2103</v>
      </c>
      <c r="C444" s="81" t="s">
        <v>570</v>
      </c>
      <c r="D444" s="81" t="s">
        <v>2100</v>
      </c>
      <c r="E444" s="82">
        <v>1</v>
      </c>
      <c r="F444" s="9"/>
      <c r="G444" s="82">
        <f>F444*E444</f>
        <v>0</v>
      </c>
    </row>
    <row r="445" spans="1:7" ht="12">
      <c r="A445" s="197">
        <f t="shared" si="11"/>
        <v>109</v>
      </c>
      <c r="B445" s="80" t="s">
        <v>2104</v>
      </c>
      <c r="C445" s="81" t="s">
        <v>2105</v>
      </c>
      <c r="D445" s="81" t="s">
        <v>2100</v>
      </c>
      <c r="E445" s="82"/>
      <c r="F445" s="9"/>
      <c r="G445" s="82"/>
    </row>
    <row r="446" spans="1:7" ht="12">
      <c r="A446" s="197">
        <f t="shared" si="11"/>
        <v>110</v>
      </c>
      <c r="B446" s="80" t="s">
        <v>2106</v>
      </c>
      <c r="C446" s="81" t="s">
        <v>2107</v>
      </c>
      <c r="D446" s="81" t="s">
        <v>2100</v>
      </c>
      <c r="E446" s="82">
        <v>1</v>
      </c>
      <c r="F446" s="9"/>
      <c r="G446" s="82">
        <f>F446*E446</f>
        <v>0</v>
      </c>
    </row>
    <row r="447" spans="1:7" ht="12">
      <c r="A447" s="197">
        <f t="shared" si="11"/>
        <v>111</v>
      </c>
      <c r="B447" s="80" t="s">
        <v>740</v>
      </c>
      <c r="C447" s="81" t="s">
        <v>741</v>
      </c>
      <c r="D447" s="81" t="s">
        <v>2100</v>
      </c>
      <c r="E447" s="82"/>
      <c r="F447" s="9"/>
      <c r="G447" s="82"/>
    </row>
    <row r="448" spans="1:7" ht="12">
      <c r="A448" s="197">
        <f t="shared" si="11"/>
        <v>112</v>
      </c>
      <c r="B448" s="80" t="s">
        <v>742</v>
      </c>
      <c r="C448" s="81" t="s">
        <v>743</v>
      </c>
      <c r="D448" s="81" t="s">
        <v>2100</v>
      </c>
      <c r="E448" s="82">
        <v>1</v>
      </c>
      <c r="F448" s="9"/>
      <c r="G448" s="82">
        <f>F448*E448</f>
        <v>0</v>
      </c>
    </row>
    <row r="449" spans="1:7" ht="12">
      <c r="A449" s="197">
        <f t="shared" si="11"/>
        <v>113</v>
      </c>
      <c r="B449" s="80" t="s">
        <v>744</v>
      </c>
      <c r="C449" s="81" t="s">
        <v>745</v>
      </c>
      <c r="D449" s="81" t="s">
        <v>2100</v>
      </c>
      <c r="E449" s="82">
        <v>1</v>
      </c>
      <c r="F449" s="9"/>
      <c r="G449" s="82">
        <f>F449*E449</f>
        <v>0</v>
      </c>
    </row>
    <row r="450" spans="1:7" ht="12">
      <c r="A450" s="197">
        <f t="shared" si="11"/>
        <v>114</v>
      </c>
      <c r="B450" s="80" t="s">
        <v>746</v>
      </c>
      <c r="C450" s="81" t="s">
        <v>596</v>
      </c>
      <c r="D450" s="81" t="s">
        <v>2100</v>
      </c>
      <c r="E450" s="82"/>
      <c r="F450" s="9"/>
      <c r="G450" s="82"/>
    </row>
    <row r="451" spans="1:7" ht="12">
      <c r="A451" s="197">
        <f t="shared" si="11"/>
        <v>115</v>
      </c>
      <c r="B451" s="80" t="s">
        <v>747</v>
      </c>
      <c r="C451" s="81" t="s">
        <v>598</v>
      </c>
      <c r="D451" s="81" t="s">
        <v>2100</v>
      </c>
      <c r="E451" s="82">
        <v>15</v>
      </c>
      <c r="F451" s="9"/>
      <c r="G451" s="82">
        <f>F451*E451</f>
        <v>0</v>
      </c>
    </row>
    <row r="452" spans="1:7" ht="12">
      <c r="A452" s="197">
        <f t="shared" si="11"/>
        <v>116</v>
      </c>
      <c r="B452" s="80" t="s">
        <v>748</v>
      </c>
      <c r="C452" s="81" t="s">
        <v>600</v>
      </c>
      <c r="D452" s="81" t="s">
        <v>2100</v>
      </c>
      <c r="E452" s="82"/>
      <c r="F452" s="9"/>
      <c r="G452" s="82"/>
    </row>
    <row r="453" spans="1:7" ht="12">
      <c r="A453" s="197">
        <f t="shared" si="11"/>
        <v>117</v>
      </c>
      <c r="B453" s="80" t="s">
        <v>749</v>
      </c>
      <c r="C453" s="81" t="s">
        <v>598</v>
      </c>
      <c r="D453" s="81" t="s">
        <v>2100</v>
      </c>
      <c r="E453" s="82">
        <v>6</v>
      </c>
      <c r="F453" s="9"/>
      <c r="G453" s="82">
        <f>F453*E453</f>
        <v>0</v>
      </c>
    </row>
    <row r="454" spans="1:7" ht="12">
      <c r="A454" s="197">
        <f t="shared" si="11"/>
        <v>118</v>
      </c>
      <c r="B454" s="80" t="s">
        <v>750</v>
      </c>
      <c r="C454" s="81" t="s">
        <v>751</v>
      </c>
      <c r="D454" s="81" t="s">
        <v>2100</v>
      </c>
      <c r="E454" s="82"/>
      <c r="F454" s="9"/>
      <c r="G454" s="82"/>
    </row>
    <row r="455" spans="1:7" ht="12">
      <c r="A455" s="197">
        <f t="shared" si="11"/>
        <v>119</v>
      </c>
      <c r="B455" s="80" t="s">
        <v>752</v>
      </c>
      <c r="C455" s="81" t="s">
        <v>753</v>
      </c>
      <c r="D455" s="81" t="s">
        <v>2100</v>
      </c>
      <c r="E455" s="82">
        <v>1</v>
      </c>
      <c r="F455" s="9"/>
      <c r="G455" s="82">
        <f>F455*E455</f>
        <v>0</v>
      </c>
    </row>
    <row r="456" spans="1:7" ht="12">
      <c r="A456" s="197">
        <f t="shared" si="11"/>
        <v>120</v>
      </c>
      <c r="B456" s="80" t="s">
        <v>754</v>
      </c>
      <c r="C456" s="81" t="s">
        <v>603</v>
      </c>
      <c r="D456" s="81" t="s">
        <v>2100</v>
      </c>
      <c r="E456" s="82">
        <v>15</v>
      </c>
      <c r="F456" s="9"/>
      <c r="G456" s="82">
        <f>F456*E456</f>
        <v>0</v>
      </c>
    </row>
    <row r="457" spans="1:7" ht="12">
      <c r="A457" s="198"/>
      <c r="B457" s="83" t="s">
        <v>555</v>
      </c>
      <c r="C457" s="89" t="s">
        <v>604</v>
      </c>
      <c r="D457" s="90"/>
      <c r="E457" s="91"/>
      <c r="F457" s="11"/>
      <c r="G457" s="202">
        <f>SUM(G422:G456)</f>
        <v>0</v>
      </c>
    </row>
    <row r="458" spans="1:7" ht="12">
      <c r="A458" s="200"/>
      <c r="B458" s="87" t="s">
        <v>555</v>
      </c>
      <c r="C458" s="87"/>
      <c r="D458" s="87"/>
      <c r="E458" s="88"/>
      <c r="F458" s="13"/>
      <c r="G458" s="201"/>
    </row>
    <row r="459" spans="1:7" ht="12">
      <c r="A459" s="197"/>
      <c r="B459" s="77" t="s">
        <v>755</v>
      </c>
      <c r="C459" s="77" t="s">
        <v>756</v>
      </c>
      <c r="D459" s="78"/>
      <c r="E459" s="79"/>
      <c r="F459" s="8"/>
      <c r="G459" s="79"/>
    </row>
    <row r="460" spans="1:7" ht="12">
      <c r="A460" s="197">
        <f>A456+1</f>
        <v>121</v>
      </c>
      <c r="B460" s="80" t="s">
        <v>757</v>
      </c>
      <c r="C460" s="81" t="s">
        <v>758</v>
      </c>
      <c r="D460" s="81" t="s">
        <v>2100</v>
      </c>
      <c r="E460" s="82">
        <v>9</v>
      </c>
      <c r="F460" s="9"/>
      <c r="G460" s="82">
        <f>F460*E460</f>
        <v>0</v>
      </c>
    </row>
    <row r="461" spans="1:7" ht="12">
      <c r="A461" s="197">
        <f aca="true" t="shared" si="13" ref="A461:A482">A460+1</f>
        <v>122</v>
      </c>
      <c r="B461" s="80" t="s">
        <v>759</v>
      </c>
      <c r="C461" s="81" t="s">
        <v>760</v>
      </c>
      <c r="D461" s="81" t="s">
        <v>2100</v>
      </c>
      <c r="E461" s="82">
        <v>4</v>
      </c>
      <c r="F461" s="9"/>
      <c r="G461" s="82">
        <f>F461*E461</f>
        <v>0</v>
      </c>
    </row>
    <row r="462" spans="1:7" ht="12">
      <c r="A462" s="197">
        <f t="shared" si="13"/>
        <v>123</v>
      </c>
      <c r="B462" s="80" t="s">
        <v>761</v>
      </c>
      <c r="C462" s="81" t="s">
        <v>762</v>
      </c>
      <c r="D462" s="81" t="s">
        <v>2100</v>
      </c>
      <c r="E462" s="82">
        <v>13</v>
      </c>
      <c r="F462" s="9"/>
      <c r="G462" s="82">
        <f>F462*E462</f>
        <v>0</v>
      </c>
    </row>
    <row r="463" spans="1:7" ht="12">
      <c r="A463" s="197">
        <f t="shared" si="13"/>
        <v>124</v>
      </c>
      <c r="B463" s="80" t="s">
        <v>763</v>
      </c>
      <c r="C463" s="81" t="s">
        <v>764</v>
      </c>
      <c r="D463" s="81" t="s">
        <v>2100</v>
      </c>
      <c r="E463" s="82"/>
      <c r="F463" s="9"/>
      <c r="G463" s="82"/>
    </row>
    <row r="464" spans="1:7" ht="12">
      <c r="A464" s="197">
        <f t="shared" si="13"/>
        <v>125</v>
      </c>
      <c r="B464" s="80" t="s">
        <v>765</v>
      </c>
      <c r="C464" s="81" t="s">
        <v>766</v>
      </c>
      <c r="D464" s="81" t="s">
        <v>2100</v>
      </c>
      <c r="E464" s="82">
        <v>11</v>
      </c>
      <c r="F464" s="9"/>
      <c r="G464" s="82">
        <f>F464*E464</f>
        <v>0</v>
      </c>
    </row>
    <row r="465" spans="1:7" ht="12">
      <c r="A465" s="197">
        <f t="shared" si="13"/>
        <v>126</v>
      </c>
      <c r="B465" s="80" t="s">
        <v>767</v>
      </c>
      <c r="C465" s="81" t="s">
        <v>768</v>
      </c>
      <c r="D465" s="81" t="s">
        <v>2100</v>
      </c>
      <c r="E465" s="82"/>
      <c r="F465" s="9"/>
      <c r="G465" s="82"/>
    </row>
    <row r="466" spans="1:7" ht="12">
      <c r="A466" s="197">
        <f t="shared" si="13"/>
        <v>127</v>
      </c>
      <c r="B466" s="80" t="s">
        <v>769</v>
      </c>
      <c r="C466" s="81" t="s">
        <v>770</v>
      </c>
      <c r="D466" s="81" t="s">
        <v>2100</v>
      </c>
      <c r="E466" s="82">
        <v>4</v>
      </c>
      <c r="F466" s="9"/>
      <c r="G466" s="82">
        <f>F466*E466</f>
        <v>0</v>
      </c>
    </row>
    <row r="467" spans="1:7" ht="12">
      <c r="A467" s="197">
        <f t="shared" si="13"/>
        <v>128</v>
      </c>
      <c r="B467" s="80" t="s">
        <v>771</v>
      </c>
      <c r="C467" s="81" t="s">
        <v>772</v>
      </c>
      <c r="D467" s="81" t="s">
        <v>2100</v>
      </c>
      <c r="E467" s="82"/>
      <c r="F467" s="9"/>
      <c r="G467" s="82"/>
    </row>
    <row r="468" spans="1:7" ht="12">
      <c r="A468" s="197">
        <f t="shared" si="13"/>
        <v>129</v>
      </c>
      <c r="B468" s="80" t="s">
        <v>773</v>
      </c>
      <c r="C468" s="81" t="s">
        <v>774</v>
      </c>
      <c r="D468" s="81" t="s">
        <v>2100</v>
      </c>
      <c r="E468" s="82">
        <v>1</v>
      </c>
      <c r="F468" s="9"/>
      <c r="G468" s="82">
        <f aca="true" t="shared" si="14" ref="G468:G480">F468*E468</f>
        <v>0</v>
      </c>
    </row>
    <row r="469" spans="1:7" ht="12">
      <c r="A469" s="197">
        <f t="shared" si="13"/>
        <v>130</v>
      </c>
      <c r="B469" s="80" t="s">
        <v>775</v>
      </c>
      <c r="C469" s="81" t="s">
        <v>776</v>
      </c>
      <c r="D469" s="81" t="s">
        <v>2100</v>
      </c>
      <c r="E469" s="82">
        <v>11</v>
      </c>
      <c r="F469" s="9"/>
      <c r="G469" s="82">
        <f t="shared" si="14"/>
        <v>0</v>
      </c>
    </row>
    <row r="470" spans="1:7" ht="12">
      <c r="A470" s="197">
        <f t="shared" si="13"/>
        <v>131</v>
      </c>
      <c r="B470" s="80" t="s">
        <v>777</v>
      </c>
      <c r="C470" s="81" t="s">
        <v>778</v>
      </c>
      <c r="D470" s="81" t="s">
        <v>2100</v>
      </c>
      <c r="E470" s="82">
        <v>4</v>
      </c>
      <c r="F470" s="9"/>
      <c r="G470" s="82">
        <f t="shared" si="14"/>
        <v>0</v>
      </c>
    </row>
    <row r="471" spans="1:7" ht="12">
      <c r="A471" s="197">
        <f t="shared" si="13"/>
        <v>132</v>
      </c>
      <c r="B471" s="80" t="s">
        <v>779</v>
      </c>
      <c r="C471" s="81" t="s">
        <v>780</v>
      </c>
      <c r="D471" s="81" t="s">
        <v>2100</v>
      </c>
      <c r="E471" s="82">
        <v>1</v>
      </c>
      <c r="F471" s="9"/>
      <c r="G471" s="82">
        <f t="shared" si="14"/>
        <v>0</v>
      </c>
    </row>
    <row r="472" spans="1:7" ht="12">
      <c r="A472" s="197">
        <f t="shared" si="13"/>
        <v>133</v>
      </c>
      <c r="B472" s="80" t="s">
        <v>781</v>
      </c>
      <c r="C472" s="81" t="s">
        <v>782</v>
      </c>
      <c r="D472" s="81" t="s">
        <v>2100</v>
      </c>
      <c r="E472" s="82">
        <v>4</v>
      </c>
      <c r="F472" s="9"/>
      <c r="G472" s="82">
        <f t="shared" si="14"/>
        <v>0</v>
      </c>
    </row>
    <row r="473" spans="1:7" ht="12">
      <c r="A473" s="197">
        <f t="shared" si="13"/>
        <v>134</v>
      </c>
      <c r="B473" s="80" t="s">
        <v>783</v>
      </c>
      <c r="C473" s="81" t="s">
        <v>784</v>
      </c>
      <c r="D473" s="81" t="s">
        <v>2100</v>
      </c>
      <c r="E473" s="82">
        <v>4</v>
      </c>
      <c r="F473" s="9"/>
      <c r="G473" s="82">
        <f t="shared" si="14"/>
        <v>0</v>
      </c>
    </row>
    <row r="474" spans="1:7" ht="12">
      <c r="A474" s="197">
        <f t="shared" si="13"/>
        <v>135</v>
      </c>
      <c r="B474" s="80" t="s">
        <v>785</v>
      </c>
      <c r="C474" s="81" t="s">
        <v>786</v>
      </c>
      <c r="D474" s="81" t="s">
        <v>2100</v>
      </c>
      <c r="E474" s="82">
        <v>4</v>
      </c>
      <c r="F474" s="9"/>
      <c r="G474" s="82">
        <f t="shared" si="14"/>
        <v>0</v>
      </c>
    </row>
    <row r="475" spans="1:7" ht="12">
      <c r="A475" s="197">
        <f t="shared" si="13"/>
        <v>136</v>
      </c>
      <c r="B475" s="80" t="s">
        <v>787</v>
      </c>
      <c r="C475" s="81" t="s">
        <v>788</v>
      </c>
      <c r="D475" s="81" t="s">
        <v>2100</v>
      </c>
      <c r="E475" s="82">
        <v>2</v>
      </c>
      <c r="F475" s="9"/>
      <c r="G475" s="82">
        <f t="shared" si="14"/>
        <v>0</v>
      </c>
    </row>
    <row r="476" spans="1:7" ht="12">
      <c r="A476" s="197">
        <f t="shared" si="13"/>
        <v>137</v>
      </c>
      <c r="B476" s="80" t="s">
        <v>789</v>
      </c>
      <c r="C476" s="81" t="s">
        <v>790</v>
      </c>
      <c r="D476" s="81" t="s">
        <v>2100</v>
      </c>
      <c r="E476" s="82">
        <v>2</v>
      </c>
      <c r="F476" s="9"/>
      <c r="G476" s="82">
        <f t="shared" si="14"/>
        <v>0</v>
      </c>
    </row>
    <row r="477" spans="1:7" ht="12">
      <c r="A477" s="197">
        <f t="shared" si="13"/>
        <v>138</v>
      </c>
      <c r="B477" s="80" t="s">
        <v>791</v>
      </c>
      <c r="C477" s="81" t="s">
        <v>792</v>
      </c>
      <c r="D477" s="81" t="s">
        <v>2100</v>
      </c>
      <c r="E477" s="82">
        <v>19</v>
      </c>
      <c r="F477" s="9"/>
      <c r="G477" s="82">
        <f t="shared" si="14"/>
        <v>0</v>
      </c>
    </row>
    <row r="478" spans="1:7" ht="12">
      <c r="A478" s="197">
        <f t="shared" si="13"/>
        <v>139</v>
      </c>
      <c r="B478" s="80" t="s">
        <v>793</v>
      </c>
      <c r="C478" s="81" t="s">
        <v>794</v>
      </c>
      <c r="D478" s="81" t="s">
        <v>2100</v>
      </c>
      <c r="E478" s="82">
        <v>14</v>
      </c>
      <c r="F478" s="9"/>
      <c r="G478" s="82">
        <f t="shared" si="14"/>
        <v>0</v>
      </c>
    </row>
    <row r="479" spans="1:7" ht="12">
      <c r="A479" s="197">
        <f t="shared" si="13"/>
        <v>140</v>
      </c>
      <c r="B479" s="80" t="s">
        <v>795</v>
      </c>
      <c r="C479" s="81" t="s">
        <v>796</v>
      </c>
      <c r="D479" s="81" t="s">
        <v>2100</v>
      </c>
      <c r="E479" s="82">
        <v>19</v>
      </c>
      <c r="F479" s="9"/>
      <c r="G479" s="82">
        <f t="shared" si="14"/>
        <v>0</v>
      </c>
    </row>
    <row r="480" spans="1:7" ht="12">
      <c r="A480" s="197">
        <f t="shared" si="13"/>
        <v>141</v>
      </c>
      <c r="B480" s="80" t="s">
        <v>797</v>
      </c>
      <c r="C480" s="81" t="s">
        <v>798</v>
      </c>
      <c r="D480" s="81" t="s">
        <v>2100</v>
      </c>
      <c r="E480" s="82">
        <v>1</v>
      </c>
      <c r="F480" s="9"/>
      <c r="G480" s="82">
        <f t="shared" si="14"/>
        <v>0</v>
      </c>
    </row>
    <row r="481" spans="1:7" ht="12">
      <c r="A481" s="197">
        <f t="shared" si="13"/>
        <v>142</v>
      </c>
      <c r="B481" s="80" t="s">
        <v>799</v>
      </c>
      <c r="C481" s="81" t="s">
        <v>800</v>
      </c>
      <c r="D481" s="81" t="s">
        <v>2100</v>
      </c>
      <c r="E481" s="82"/>
      <c r="F481" s="9"/>
      <c r="G481" s="82"/>
    </row>
    <row r="482" spans="1:7" ht="12">
      <c r="A482" s="197">
        <f t="shared" si="13"/>
        <v>143</v>
      </c>
      <c r="B482" s="80" t="s">
        <v>801</v>
      </c>
      <c r="C482" s="81" t="s">
        <v>802</v>
      </c>
      <c r="D482" s="81" t="s">
        <v>2100</v>
      </c>
      <c r="E482" s="82">
        <v>5</v>
      </c>
      <c r="F482" s="9"/>
      <c r="G482" s="82">
        <f>F482*E482</f>
        <v>0</v>
      </c>
    </row>
    <row r="483" spans="1:7" ht="12">
      <c r="A483" s="198"/>
      <c r="B483" s="83" t="s">
        <v>555</v>
      </c>
      <c r="C483" s="89" t="s">
        <v>803</v>
      </c>
      <c r="D483" s="90"/>
      <c r="E483" s="91"/>
      <c r="F483" s="11"/>
      <c r="G483" s="202">
        <f>SUM(G459:G482)</f>
        <v>0</v>
      </c>
    </row>
    <row r="484" spans="1:7" ht="12">
      <c r="A484" s="200"/>
      <c r="B484" s="87" t="s">
        <v>555</v>
      </c>
      <c r="C484" s="87"/>
      <c r="D484" s="87"/>
      <c r="E484" s="88"/>
      <c r="F484" s="13"/>
      <c r="G484" s="201"/>
    </row>
    <row r="485" spans="1:7" ht="12">
      <c r="A485" s="197"/>
      <c r="B485" s="77" t="s">
        <v>29</v>
      </c>
      <c r="C485" s="77" t="s">
        <v>804</v>
      </c>
      <c r="D485" s="78"/>
      <c r="E485" s="79"/>
      <c r="F485" s="8"/>
      <c r="G485" s="79"/>
    </row>
    <row r="486" spans="1:7" ht="12">
      <c r="A486" s="197">
        <f>A482+1</f>
        <v>144</v>
      </c>
      <c r="B486" s="80" t="s">
        <v>805</v>
      </c>
      <c r="C486" s="81" t="s">
        <v>806</v>
      </c>
      <c r="D486" s="81" t="s">
        <v>2100</v>
      </c>
      <c r="E486" s="82">
        <v>9</v>
      </c>
      <c r="F486" s="9"/>
      <c r="G486" s="82">
        <f>F486*E486</f>
        <v>0</v>
      </c>
    </row>
    <row r="487" spans="1:7" ht="12">
      <c r="A487" s="197">
        <f aca="true" t="shared" si="15" ref="A487:A503">A486+1</f>
        <v>145</v>
      </c>
      <c r="B487" s="80" t="s">
        <v>807</v>
      </c>
      <c r="C487" s="81" t="s">
        <v>808</v>
      </c>
      <c r="D487" s="81" t="s">
        <v>2100</v>
      </c>
      <c r="E487" s="82">
        <v>2</v>
      </c>
      <c r="F487" s="9"/>
      <c r="G487" s="82">
        <f>F487*E487</f>
        <v>0</v>
      </c>
    </row>
    <row r="488" spans="1:7" ht="12">
      <c r="A488" s="197">
        <f t="shared" si="15"/>
        <v>146</v>
      </c>
      <c r="B488" s="80" t="s">
        <v>809</v>
      </c>
      <c r="C488" s="81" t="s">
        <v>810</v>
      </c>
      <c r="D488" s="81" t="s">
        <v>2100</v>
      </c>
      <c r="E488" s="82"/>
      <c r="F488" s="9"/>
      <c r="G488" s="82"/>
    </row>
    <row r="489" spans="1:7" ht="12">
      <c r="A489" s="197">
        <f t="shared" si="15"/>
        <v>147</v>
      </c>
      <c r="B489" s="80" t="s">
        <v>811</v>
      </c>
      <c r="C489" s="81" t="s">
        <v>812</v>
      </c>
      <c r="D489" s="81" t="s">
        <v>2100</v>
      </c>
      <c r="E489" s="82">
        <v>12</v>
      </c>
      <c r="F489" s="9"/>
      <c r="G489" s="82">
        <f>F489*E489</f>
        <v>0</v>
      </c>
    </row>
    <row r="490" spans="1:7" ht="12">
      <c r="A490" s="197">
        <f t="shared" si="15"/>
        <v>148</v>
      </c>
      <c r="B490" s="80" t="s">
        <v>813</v>
      </c>
      <c r="C490" s="81" t="s">
        <v>814</v>
      </c>
      <c r="D490" s="81" t="s">
        <v>2100</v>
      </c>
      <c r="E490" s="82"/>
      <c r="F490" s="9"/>
      <c r="G490" s="82"/>
    </row>
    <row r="491" spans="1:7" ht="12">
      <c r="A491" s="197">
        <f t="shared" si="15"/>
        <v>149</v>
      </c>
      <c r="B491" s="80" t="s">
        <v>815</v>
      </c>
      <c r="C491" s="81" t="s">
        <v>816</v>
      </c>
      <c r="D491" s="81" t="s">
        <v>2100</v>
      </c>
      <c r="E491" s="82">
        <v>12</v>
      </c>
      <c r="F491" s="9"/>
      <c r="G491" s="82">
        <f aca="true" t="shared" si="16" ref="G491:G497">F491*E491</f>
        <v>0</v>
      </c>
    </row>
    <row r="492" spans="1:7" ht="12">
      <c r="A492" s="197">
        <f t="shared" si="15"/>
        <v>150</v>
      </c>
      <c r="B492" s="80" t="s">
        <v>817</v>
      </c>
      <c r="C492" s="81" t="s">
        <v>818</v>
      </c>
      <c r="D492" s="81" t="s">
        <v>2100</v>
      </c>
      <c r="E492" s="82">
        <v>9</v>
      </c>
      <c r="F492" s="9"/>
      <c r="G492" s="82">
        <f t="shared" si="16"/>
        <v>0</v>
      </c>
    </row>
    <row r="493" spans="1:7" ht="12">
      <c r="A493" s="197">
        <f t="shared" si="15"/>
        <v>151</v>
      </c>
      <c r="B493" s="80" t="s">
        <v>819</v>
      </c>
      <c r="C493" s="81" t="s">
        <v>820</v>
      </c>
      <c r="D493" s="81" t="s">
        <v>2100</v>
      </c>
      <c r="E493" s="82">
        <v>13</v>
      </c>
      <c r="F493" s="9"/>
      <c r="G493" s="82">
        <f t="shared" si="16"/>
        <v>0</v>
      </c>
    </row>
    <row r="494" spans="1:7" ht="12">
      <c r="A494" s="197">
        <f t="shared" si="15"/>
        <v>152</v>
      </c>
      <c r="B494" s="80" t="s">
        <v>821</v>
      </c>
      <c r="C494" s="81" t="s">
        <v>822</v>
      </c>
      <c r="D494" s="81" t="s">
        <v>2100</v>
      </c>
      <c r="E494" s="82">
        <v>4</v>
      </c>
      <c r="F494" s="9"/>
      <c r="G494" s="82">
        <f t="shared" si="16"/>
        <v>0</v>
      </c>
    </row>
    <row r="495" spans="1:7" ht="12">
      <c r="A495" s="197">
        <f t="shared" si="15"/>
        <v>153</v>
      </c>
      <c r="B495" s="80" t="s">
        <v>823</v>
      </c>
      <c r="C495" s="81" t="s">
        <v>824</v>
      </c>
      <c r="D495" s="81" t="s">
        <v>2100</v>
      </c>
      <c r="E495" s="82">
        <v>16</v>
      </c>
      <c r="F495" s="9"/>
      <c r="G495" s="82">
        <f t="shared" si="16"/>
        <v>0</v>
      </c>
    </row>
    <row r="496" spans="1:7" ht="12">
      <c r="A496" s="197">
        <f t="shared" si="15"/>
        <v>154</v>
      </c>
      <c r="B496" s="80" t="s">
        <v>825</v>
      </c>
      <c r="C496" s="81" t="s">
        <v>826</v>
      </c>
      <c r="D496" s="81" t="s">
        <v>2100</v>
      </c>
      <c r="E496" s="82">
        <v>3</v>
      </c>
      <c r="F496" s="9"/>
      <c r="G496" s="82">
        <f t="shared" si="16"/>
        <v>0</v>
      </c>
    </row>
    <row r="497" spans="1:7" ht="12">
      <c r="A497" s="197">
        <f t="shared" si="15"/>
        <v>155</v>
      </c>
      <c r="B497" s="80" t="s">
        <v>827</v>
      </c>
      <c r="C497" s="81" t="s">
        <v>828</v>
      </c>
      <c r="D497" s="81" t="s">
        <v>2100</v>
      </c>
      <c r="E497" s="82">
        <v>13</v>
      </c>
      <c r="F497" s="9"/>
      <c r="G497" s="82">
        <f t="shared" si="16"/>
        <v>0</v>
      </c>
    </row>
    <row r="498" spans="1:7" ht="12">
      <c r="A498" s="197">
        <f t="shared" si="15"/>
        <v>156</v>
      </c>
      <c r="B498" s="80" t="s">
        <v>829</v>
      </c>
      <c r="C498" s="81" t="s">
        <v>830</v>
      </c>
      <c r="D498" s="81" t="s">
        <v>2100</v>
      </c>
      <c r="E498" s="82"/>
      <c r="F498" s="9"/>
      <c r="G498" s="82"/>
    </row>
    <row r="499" spans="1:7" ht="12">
      <c r="A499" s="197">
        <f t="shared" si="15"/>
        <v>157</v>
      </c>
      <c r="B499" s="80" t="s">
        <v>831</v>
      </c>
      <c r="C499" s="81" t="s">
        <v>832</v>
      </c>
      <c r="D499" s="81" t="s">
        <v>2100</v>
      </c>
      <c r="E499" s="82">
        <v>8</v>
      </c>
      <c r="F499" s="9"/>
      <c r="G499" s="82">
        <f>F499*E499</f>
        <v>0</v>
      </c>
    </row>
    <row r="500" spans="1:7" ht="12">
      <c r="A500" s="197">
        <f t="shared" si="15"/>
        <v>158</v>
      </c>
      <c r="B500" s="80" t="s">
        <v>833</v>
      </c>
      <c r="C500" s="81" t="s">
        <v>834</v>
      </c>
      <c r="D500" s="81" t="s">
        <v>2100</v>
      </c>
      <c r="E500" s="82">
        <v>3</v>
      </c>
      <c r="F500" s="9"/>
      <c r="G500" s="82">
        <f>F500*E500</f>
        <v>0</v>
      </c>
    </row>
    <row r="501" spans="1:7" ht="12">
      <c r="A501" s="197">
        <f t="shared" si="15"/>
        <v>159</v>
      </c>
      <c r="B501" s="80" t="s">
        <v>835</v>
      </c>
      <c r="C501" s="81" t="s">
        <v>836</v>
      </c>
      <c r="D501" s="81" t="s">
        <v>2100</v>
      </c>
      <c r="E501" s="82">
        <v>4</v>
      </c>
      <c r="F501" s="9"/>
      <c r="G501" s="82">
        <f>F501*E501</f>
        <v>0</v>
      </c>
    </row>
    <row r="502" spans="1:7" ht="12">
      <c r="A502" s="197">
        <f t="shared" si="15"/>
        <v>160</v>
      </c>
      <c r="B502" s="80" t="s">
        <v>837</v>
      </c>
      <c r="C502" s="81" t="s">
        <v>838</v>
      </c>
      <c r="D502" s="81" t="s">
        <v>2100</v>
      </c>
      <c r="E502" s="82">
        <v>4</v>
      </c>
      <c r="F502" s="9"/>
      <c r="G502" s="82">
        <f>F502*E502</f>
        <v>0</v>
      </c>
    </row>
    <row r="503" spans="1:7" ht="12">
      <c r="A503" s="197">
        <f t="shared" si="15"/>
        <v>161</v>
      </c>
      <c r="B503" s="80" t="s">
        <v>839</v>
      </c>
      <c r="C503" s="81" t="s">
        <v>840</v>
      </c>
      <c r="D503" s="81" t="s">
        <v>841</v>
      </c>
      <c r="E503" s="82">
        <v>4</v>
      </c>
      <c r="F503" s="9"/>
      <c r="G503" s="82">
        <f>F503*E503</f>
        <v>0</v>
      </c>
    </row>
    <row r="504" spans="1:7" ht="12">
      <c r="A504" s="198"/>
      <c r="B504" s="83" t="s">
        <v>555</v>
      </c>
      <c r="C504" s="89" t="s">
        <v>842</v>
      </c>
      <c r="D504" s="90"/>
      <c r="E504" s="91"/>
      <c r="F504" s="11"/>
      <c r="G504" s="202">
        <f>SUM(G485:G503)</f>
        <v>0</v>
      </c>
    </row>
    <row r="505" spans="1:7" ht="12">
      <c r="A505" s="200"/>
      <c r="B505" s="87" t="s">
        <v>555</v>
      </c>
      <c r="C505" s="87"/>
      <c r="D505" s="87"/>
      <c r="E505" s="88"/>
      <c r="F505" s="13"/>
      <c r="G505" s="201"/>
    </row>
    <row r="506" spans="1:7" ht="12">
      <c r="A506" s="197"/>
      <c r="B506" s="77" t="s">
        <v>75</v>
      </c>
      <c r="C506" s="77" t="s">
        <v>642</v>
      </c>
      <c r="D506" s="78"/>
      <c r="E506" s="79"/>
      <c r="F506" s="8"/>
      <c r="G506" s="79"/>
    </row>
    <row r="507" spans="1:7" ht="12">
      <c r="A507" s="197">
        <f>A503+1</f>
        <v>162</v>
      </c>
      <c r="B507" s="80" t="s">
        <v>843</v>
      </c>
      <c r="C507" s="81" t="s">
        <v>844</v>
      </c>
      <c r="D507" s="81" t="s">
        <v>2098</v>
      </c>
      <c r="E507" s="82"/>
      <c r="F507" s="9"/>
      <c r="G507" s="82"/>
    </row>
    <row r="508" spans="1:7" ht="12">
      <c r="A508" s="197">
        <f aca="true" t="shared" si="17" ref="A508:A541">A507+1</f>
        <v>163</v>
      </c>
      <c r="B508" s="80" t="s">
        <v>845</v>
      </c>
      <c r="C508" s="81" t="s">
        <v>846</v>
      </c>
      <c r="D508" s="81" t="s">
        <v>2098</v>
      </c>
      <c r="E508" s="82">
        <v>106</v>
      </c>
      <c r="F508" s="9"/>
      <c r="G508" s="82">
        <f>F508*E508</f>
        <v>0</v>
      </c>
    </row>
    <row r="509" spans="1:7" ht="12">
      <c r="A509" s="197">
        <f t="shared" si="17"/>
        <v>164</v>
      </c>
      <c r="B509" s="80" t="s">
        <v>847</v>
      </c>
      <c r="C509" s="81" t="s">
        <v>848</v>
      </c>
      <c r="D509" s="81" t="s">
        <v>2098</v>
      </c>
      <c r="E509" s="82">
        <v>112</v>
      </c>
      <c r="F509" s="9"/>
      <c r="G509" s="82">
        <f>F509*E509</f>
        <v>0</v>
      </c>
    </row>
    <row r="510" spans="1:7" ht="12">
      <c r="A510" s="197">
        <f t="shared" si="17"/>
        <v>165</v>
      </c>
      <c r="B510" s="80" t="s">
        <v>849</v>
      </c>
      <c r="C510" s="81" t="s">
        <v>850</v>
      </c>
      <c r="D510" s="81" t="s">
        <v>2098</v>
      </c>
      <c r="E510" s="82"/>
      <c r="F510" s="9"/>
      <c r="G510" s="82"/>
    </row>
    <row r="511" spans="1:7" ht="12">
      <c r="A511" s="197">
        <f t="shared" si="17"/>
        <v>166</v>
      </c>
      <c r="B511" s="80" t="s">
        <v>851</v>
      </c>
      <c r="C511" s="81" t="s">
        <v>852</v>
      </c>
      <c r="D511" s="81" t="s">
        <v>2098</v>
      </c>
      <c r="E511" s="82">
        <v>112</v>
      </c>
      <c r="F511" s="9"/>
      <c r="G511" s="82">
        <f>F511*E511</f>
        <v>0</v>
      </c>
    </row>
    <row r="512" spans="1:7" ht="12">
      <c r="A512" s="197">
        <f t="shared" si="17"/>
        <v>167</v>
      </c>
      <c r="B512" s="80" t="s">
        <v>853</v>
      </c>
      <c r="C512" s="81" t="s">
        <v>854</v>
      </c>
      <c r="D512" s="81" t="s">
        <v>2098</v>
      </c>
      <c r="E512" s="82">
        <v>8</v>
      </c>
      <c r="F512" s="9"/>
      <c r="G512" s="82">
        <f>F512*E512</f>
        <v>0</v>
      </c>
    </row>
    <row r="513" spans="1:7" ht="12">
      <c r="A513" s="197">
        <f t="shared" si="17"/>
        <v>168</v>
      </c>
      <c r="B513" s="80" t="s">
        <v>855</v>
      </c>
      <c r="C513" s="81" t="s">
        <v>856</v>
      </c>
      <c r="D513" s="81" t="s">
        <v>2098</v>
      </c>
      <c r="E513" s="82">
        <v>72</v>
      </c>
      <c r="F513" s="9"/>
      <c r="G513" s="82">
        <f>F513*E513</f>
        <v>0</v>
      </c>
    </row>
    <row r="514" spans="1:7" ht="12">
      <c r="A514" s="197">
        <f t="shared" si="17"/>
        <v>169</v>
      </c>
      <c r="B514" s="80" t="s">
        <v>857</v>
      </c>
      <c r="C514" s="81" t="s">
        <v>858</v>
      </c>
      <c r="D514" s="81" t="s">
        <v>2098</v>
      </c>
      <c r="E514" s="82">
        <v>35</v>
      </c>
      <c r="F514" s="9"/>
      <c r="G514" s="82">
        <f>F514*E514</f>
        <v>0</v>
      </c>
    </row>
    <row r="515" spans="1:7" ht="12">
      <c r="A515" s="197">
        <f t="shared" si="17"/>
        <v>170</v>
      </c>
      <c r="B515" s="80" t="s">
        <v>859</v>
      </c>
      <c r="C515" s="81" t="s">
        <v>860</v>
      </c>
      <c r="D515" s="81" t="s">
        <v>2098</v>
      </c>
      <c r="E515" s="82"/>
      <c r="F515" s="9"/>
      <c r="G515" s="82"/>
    </row>
    <row r="516" spans="1:7" ht="12">
      <c r="A516" s="197">
        <f t="shared" si="17"/>
        <v>171</v>
      </c>
      <c r="B516" s="80" t="s">
        <v>861</v>
      </c>
      <c r="C516" s="81" t="s">
        <v>862</v>
      </c>
      <c r="D516" s="81" t="s">
        <v>2098</v>
      </c>
      <c r="E516" s="82">
        <v>316</v>
      </c>
      <c r="F516" s="9"/>
      <c r="G516" s="82">
        <f>F516*E516</f>
        <v>0</v>
      </c>
    </row>
    <row r="517" spans="1:7" ht="12">
      <c r="A517" s="197">
        <f t="shared" si="17"/>
        <v>172</v>
      </c>
      <c r="B517" s="80" t="s">
        <v>863</v>
      </c>
      <c r="C517" s="81" t="s">
        <v>864</v>
      </c>
      <c r="D517" s="81" t="s">
        <v>2098</v>
      </c>
      <c r="E517" s="82">
        <v>238</v>
      </c>
      <c r="F517" s="9"/>
      <c r="G517" s="82">
        <f>F517*E517</f>
        <v>0</v>
      </c>
    </row>
    <row r="518" spans="1:7" ht="12">
      <c r="A518" s="197">
        <f t="shared" si="17"/>
        <v>173</v>
      </c>
      <c r="B518" s="80" t="s">
        <v>865</v>
      </c>
      <c r="C518" s="81" t="s">
        <v>866</v>
      </c>
      <c r="D518" s="81" t="s">
        <v>2098</v>
      </c>
      <c r="E518" s="82">
        <v>104</v>
      </c>
      <c r="F518" s="9"/>
      <c r="G518" s="82">
        <f>F518*E518</f>
        <v>0</v>
      </c>
    </row>
    <row r="519" spans="1:7" ht="12">
      <c r="A519" s="197">
        <f t="shared" si="17"/>
        <v>174</v>
      </c>
      <c r="B519" s="80" t="s">
        <v>867</v>
      </c>
      <c r="C519" s="81" t="s">
        <v>868</v>
      </c>
      <c r="D519" s="81" t="s">
        <v>2098</v>
      </c>
      <c r="E519" s="82">
        <v>36</v>
      </c>
      <c r="F519" s="9"/>
      <c r="G519" s="82">
        <f>F519*E519</f>
        <v>0</v>
      </c>
    </row>
    <row r="520" spans="1:7" ht="12">
      <c r="A520" s="197">
        <f t="shared" si="17"/>
        <v>175</v>
      </c>
      <c r="B520" s="80" t="s">
        <v>869</v>
      </c>
      <c r="C520" s="81" t="s">
        <v>870</v>
      </c>
      <c r="D520" s="81" t="s">
        <v>2098</v>
      </c>
      <c r="E520" s="82">
        <v>58</v>
      </c>
      <c r="F520" s="9"/>
      <c r="G520" s="82">
        <f>F520*E520</f>
        <v>0</v>
      </c>
    </row>
    <row r="521" spans="1:7" ht="12">
      <c r="A521" s="197">
        <f t="shared" si="17"/>
        <v>176</v>
      </c>
      <c r="B521" s="80" t="s">
        <v>871</v>
      </c>
      <c r="C521" s="81" t="s">
        <v>872</v>
      </c>
      <c r="D521" s="81" t="s">
        <v>2098</v>
      </c>
      <c r="E521" s="82"/>
      <c r="F521" s="9"/>
      <c r="G521" s="82"/>
    </row>
    <row r="522" spans="1:7" ht="12">
      <c r="A522" s="197">
        <f t="shared" si="17"/>
        <v>177</v>
      </c>
      <c r="B522" s="80" t="s">
        <v>873</v>
      </c>
      <c r="C522" s="81" t="s">
        <v>716</v>
      </c>
      <c r="D522" s="81" t="s">
        <v>2098</v>
      </c>
      <c r="E522" s="82">
        <v>16</v>
      </c>
      <c r="F522" s="9"/>
      <c r="G522" s="82">
        <f>F522*E522</f>
        <v>0</v>
      </c>
    </row>
    <row r="523" spans="1:7" ht="12">
      <c r="A523" s="197">
        <f t="shared" si="17"/>
        <v>178</v>
      </c>
      <c r="B523" s="80" t="s">
        <v>874</v>
      </c>
      <c r="C523" s="81" t="s">
        <v>875</v>
      </c>
      <c r="D523" s="81" t="s">
        <v>2098</v>
      </c>
      <c r="E523" s="82"/>
      <c r="F523" s="9"/>
      <c r="G523" s="82"/>
    </row>
    <row r="524" spans="1:7" ht="12">
      <c r="A524" s="197">
        <f t="shared" si="17"/>
        <v>179</v>
      </c>
      <c r="B524" s="80" t="s">
        <v>876</v>
      </c>
      <c r="C524" s="81" t="s">
        <v>877</v>
      </c>
      <c r="D524" s="81" t="s">
        <v>2098</v>
      </c>
      <c r="E524" s="82">
        <v>52</v>
      </c>
      <c r="F524" s="9"/>
      <c r="G524" s="82">
        <f>F524*E524</f>
        <v>0</v>
      </c>
    </row>
    <row r="525" spans="1:7" ht="12">
      <c r="A525" s="197">
        <f t="shared" si="17"/>
        <v>180</v>
      </c>
      <c r="B525" s="80" t="s">
        <v>878</v>
      </c>
      <c r="C525" s="81" t="s">
        <v>879</v>
      </c>
      <c r="D525" s="81" t="s">
        <v>2098</v>
      </c>
      <c r="E525" s="82">
        <v>68</v>
      </c>
      <c r="F525" s="9"/>
      <c r="G525" s="82">
        <f>F525*E525</f>
        <v>0</v>
      </c>
    </row>
    <row r="526" spans="1:7" ht="12">
      <c r="A526" s="197">
        <f t="shared" si="17"/>
        <v>181</v>
      </c>
      <c r="B526" s="80" t="s">
        <v>880</v>
      </c>
      <c r="C526" s="81" t="s">
        <v>881</v>
      </c>
      <c r="D526" s="81" t="s">
        <v>2098</v>
      </c>
      <c r="E526" s="82">
        <v>24</v>
      </c>
      <c r="F526" s="9"/>
      <c r="G526" s="82">
        <f>F526*E526</f>
        <v>0</v>
      </c>
    </row>
    <row r="527" spans="1:7" ht="12">
      <c r="A527" s="197">
        <f t="shared" si="17"/>
        <v>182</v>
      </c>
      <c r="B527" s="80" t="s">
        <v>882</v>
      </c>
      <c r="C527" s="81" t="s">
        <v>883</v>
      </c>
      <c r="D527" s="81" t="s">
        <v>2098</v>
      </c>
      <c r="E527" s="82">
        <v>11</v>
      </c>
      <c r="F527" s="9"/>
      <c r="G527" s="82">
        <f>F527*E527</f>
        <v>0</v>
      </c>
    </row>
    <row r="528" spans="1:7" ht="12">
      <c r="A528" s="197">
        <f t="shared" si="17"/>
        <v>183</v>
      </c>
      <c r="B528" s="80" t="s">
        <v>884</v>
      </c>
      <c r="C528" s="81" t="s">
        <v>885</v>
      </c>
      <c r="D528" s="81" t="s">
        <v>2098</v>
      </c>
      <c r="E528" s="82"/>
      <c r="F528" s="9"/>
      <c r="G528" s="82"/>
    </row>
    <row r="529" spans="1:7" ht="12">
      <c r="A529" s="197">
        <f t="shared" si="17"/>
        <v>184</v>
      </c>
      <c r="B529" s="80" t="s">
        <v>886</v>
      </c>
      <c r="C529" s="81" t="s">
        <v>887</v>
      </c>
      <c r="D529" s="81" t="s">
        <v>2098</v>
      </c>
      <c r="E529" s="82">
        <v>33</v>
      </c>
      <c r="F529" s="9"/>
      <c r="G529" s="82">
        <f>F529*E529</f>
        <v>0</v>
      </c>
    </row>
    <row r="530" spans="1:7" ht="12">
      <c r="A530" s="197">
        <f t="shared" si="17"/>
        <v>185</v>
      </c>
      <c r="B530" s="80" t="s">
        <v>888</v>
      </c>
      <c r="C530" s="81" t="s">
        <v>889</v>
      </c>
      <c r="D530" s="81" t="s">
        <v>2098</v>
      </c>
      <c r="E530" s="82">
        <v>16</v>
      </c>
      <c r="F530" s="9"/>
      <c r="G530" s="82">
        <f>F530*E530</f>
        <v>0</v>
      </c>
    </row>
    <row r="531" spans="1:7" ht="12">
      <c r="A531" s="197">
        <f t="shared" si="17"/>
        <v>186</v>
      </c>
      <c r="B531" s="80" t="s">
        <v>890</v>
      </c>
      <c r="C531" s="81" t="s">
        <v>891</v>
      </c>
      <c r="D531" s="81" t="s">
        <v>2098</v>
      </c>
      <c r="E531" s="82"/>
      <c r="F531" s="9"/>
      <c r="G531" s="82"/>
    </row>
    <row r="532" spans="1:7" ht="12">
      <c r="A532" s="197">
        <f t="shared" si="17"/>
        <v>187</v>
      </c>
      <c r="B532" s="80" t="s">
        <v>892</v>
      </c>
      <c r="C532" s="81" t="s">
        <v>893</v>
      </c>
      <c r="D532" s="81" t="s">
        <v>2098</v>
      </c>
      <c r="E532" s="82">
        <v>8</v>
      </c>
      <c r="F532" s="9"/>
      <c r="G532" s="82">
        <f>F532*E532</f>
        <v>0</v>
      </c>
    </row>
    <row r="533" spans="1:7" ht="12">
      <c r="A533" s="197">
        <f t="shared" si="17"/>
        <v>188</v>
      </c>
      <c r="B533" s="80" t="s">
        <v>894</v>
      </c>
      <c r="C533" s="81" t="s">
        <v>895</v>
      </c>
      <c r="D533" s="81" t="s">
        <v>2098</v>
      </c>
      <c r="E533" s="82">
        <v>72</v>
      </c>
      <c r="F533" s="9"/>
      <c r="G533" s="82">
        <f>F533*E533</f>
        <v>0</v>
      </c>
    </row>
    <row r="534" spans="1:7" ht="12">
      <c r="A534" s="197">
        <f t="shared" si="17"/>
        <v>189</v>
      </c>
      <c r="B534" s="80" t="s">
        <v>896</v>
      </c>
      <c r="C534" s="81" t="s">
        <v>897</v>
      </c>
      <c r="D534" s="81" t="s">
        <v>2098</v>
      </c>
      <c r="E534" s="82">
        <v>35</v>
      </c>
      <c r="F534" s="9"/>
      <c r="G534" s="82">
        <f>F534*E534</f>
        <v>0</v>
      </c>
    </row>
    <row r="535" spans="1:7" ht="12">
      <c r="A535" s="197">
        <f t="shared" si="17"/>
        <v>190</v>
      </c>
      <c r="B535" s="80" t="s">
        <v>898</v>
      </c>
      <c r="C535" s="81" t="s">
        <v>899</v>
      </c>
      <c r="D535" s="81" t="s">
        <v>2098</v>
      </c>
      <c r="E535" s="82"/>
      <c r="F535" s="9"/>
      <c r="G535" s="82"/>
    </row>
    <row r="536" spans="1:7" ht="12">
      <c r="A536" s="197">
        <f t="shared" si="17"/>
        <v>191</v>
      </c>
      <c r="B536" s="80" t="s">
        <v>900</v>
      </c>
      <c r="C536" s="81" t="s">
        <v>877</v>
      </c>
      <c r="D536" s="81" t="s">
        <v>2098</v>
      </c>
      <c r="E536" s="82">
        <v>264</v>
      </c>
      <c r="F536" s="9"/>
      <c r="G536" s="82">
        <f>F536*E536</f>
        <v>0</v>
      </c>
    </row>
    <row r="537" spans="1:7" ht="12">
      <c r="A537" s="197">
        <f t="shared" si="17"/>
        <v>192</v>
      </c>
      <c r="B537" s="80" t="s">
        <v>901</v>
      </c>
      <c r="C537" s="81" t="s">
        <v>879</v>
      </c>
      <c r="D537" s="81" t="s">
        <v>2098</v>
      </c>
      <c r="E537" s="82">
        <v>170</v>
      </c>
      <c r="F537" s="9"/>
      <c r="G537" s="82">
        <f>F537*E537</f>
        <v>0</v>
      </c>
    </row>
    <row r="538" spans="1:7" ht="12">
      <c r="A538" s="197">
        <f t="shared" si="17"/>
        <v>193</v>
      </c>
      <c r="B538" s="80" t="s">
        <v>902</v>
      </c>
      <c r="C538" s="81" t="s">
        <v>903</v>
      </c>
      <c r="D538" s="81" t="s">
        <v>2098</v>
      </c>
      <c r="E538" s="82"/>
      <c r="F538" s="9"/>
      <c r="G538" s="82"/>
    </row>
    <row r="539" spans="1:7" ht="12">
      <c r="A539" s="197">
        <f t="shared" si="17"/>
        <v>194</v>
      </c>
      <c r="B539" s="80" t="s">
        <v>904</v>
      </c>
      <c r="C539" s="81" t="s">
        <v>881</v>
      </c>
      <c r="D539" s="81" t="s">
        <v>2098</v>
      </c>
      <c r="E539" s="82">
        <v>80</v>
      </c>
      <c r="F539" s="9"/>
      <c r="G539" s="82">
        <f>F539*E539</f>
        <v>0</v>
      </c>
    </row>
    <row r="540" spans="1:7" ht="12">
      <c r="A540" s="197">
        <f t="shared" si="17"/>
        <v>195</v>
      </c>
      <c r="B540" s="80" t="s">
        <v>905</v>
      </c>
      <c r="C540" s="81" t="s">
        <v>883</v>
      </c>
      <c r="D540" s="81" t="s">
        <v>2098</v>
      </c>
      <c r="E540" s="82">
        <v>25</v>
      </c>
      <c r="F540" s="9"/>
      <c r="G540" s="82">
        <f>F540*E540</f>
        <v>0</v>
      </c>
    </row>
    <row r="541" spans="1:7" ht="12">
      <c r="A541" s="197">
        <f t="shared" si="17"/>
        <v>196</v>
      </c>
      <c r="B541" s="80" t="s">
        <v>906</v>
      </c>
      <c r="C541" s="81" t="s">
        <v>887</v>
      </c>
      <c r="D541" s="81" t="s">
        <v>2098</v>
      </c>
      <c r="E541" s="82">
        <v>25</v>
      </c>
      <c r="F541" s="9"/>
      <c r="G541" s="82">
        <f>F541*E541</f>
        <v>0</v>
      </c>
    </row>
    <row r="542" spans="1:7" ht="12">
      <c r="A542" s="198"/>
      <c r="B542" s="83" t="s">
        <v>555</v>
      </c>
      <c r="C542" s="89" t="s">
        <v>680</v>
      </c>
      <c r="D542" s="90"/>
      <c r="E542" s="91"/>
      <c r="F542" s="11"/>
      <c r="G542" s="202">
        <f>SUM(G506:G541)</f>
        <v>0</v>
      </c>
    </row>
    <row r="543" spans="1:7" ht="12">
      <c r="A543" s="200"/>
      <c r="B543" s="87" t="s">
        <v>555</v>
      </c>
      <c r="C543" s="87"/>
      <c r="D543" s="87"/>
      <c r="E543" s="88"/>
      <c r="F543" s="13"/>
      <c r="G543" s="201"/>
    </row>
    <row r="544" spans="1:7" ht="12">
      <c r="A544" s="197"/>
      <c r="B544" s="77" t="s">
        <v>907</v>
      </c>
      <c r="C544" s="77" t="s">
        <v>908</v>
      </c>
      <c r="D544" s="78"/>
      <c r="E544" s="79"/>
      <c r="F544" s="8"/>
      <c r="G544" s="79"/>
    </row>
    <row r="545" spans="1:7" ht="12">
      <c r="A545" s="197">
        <f>A541+1</f>
        <v>197</v>
      </c>
      <c r="B545" s="80" t="s">
        <v>909</v>
      </c>
      <c r="C545" s="81" t="s">
        <v>910</v>
      </c>
      <c r="D545" s="81" t="s">
        <v>2098</v>
      </c>
      <c r="E545" s="82"/>
      <c r="F545" s="9"/>
      <c r="G545" s="82"/>
    </row>
    <row r="546" spans="1:7" ht="12">
      <c r="A546" s="197">
        <f aca="true" t="shared" si="18" ref="A546:A557">A545+1</f>
        <v>198</v>
      </c>
      <c r="B546" s="80" t="s">
        <v>911</v>
      </c>
      <c r="C546" s="81" t="s">
        <v>912</v>
      </c>
      <c r="D546" s="81" t="s">
        <v>2098</v>
      </c>
      <c r="E546" s="82">
        <v>290</v>
      </c>
      <c r="F546" s="9"/>
      <c r="G546" s="82">
        <f>F546*E546</f>
        <v>0</v>
      </c>
    </row>
    <row r="547" spans="1:7" ht="12">
      <c r="A547" s="197">
        <f t="shared" si="18"/>
        <v>199</v>
      </c>
      <c r="B547" s="80" t="s">
        <v>913</v>
      </c>
      <c r="C547" s="81" t="s">
        <v>914</v>
      </c>
      <c r="D547" s="81" t="s">
        <v>2098</v>
      </c>
      <c r="E547" s="82">
        <v>15</v>
      </c>
      <c r="F547" s="9"/>
      <c r="G547" s="82">
        <f>F547*E547</f>
        <v>0</v>
      </c>
    </row>
    <row r="548" spans="1:7" ht="12">
      <c r="A548" s="197">
        <f t="shared" si="18"/>
        <v>200</v>
      </c>
      <c r="B548" s="80" t="s">
        <v>915</v>
      </c>
      <c r="C548" s="81" t="s">
        <v>916</v>
      </c>
      <c r="D548" s="81" t="s">
        <v>2098</v>
      </c>
      <c r="E548" s="82"/>
      <c r="F548" s="9"/>
      <c r="G548" s="82"/>
    </row>
    <row r="549" spans="1:7" ht="12">
      <c r="A549" s="197">
        <f t="shared" si="18"/>
        <v>201</v>
      </c>
      <c r="B549" s="80" t="s">
        <v>917</v>
      </c>
      <c r="C549" s="81" t="s">
        <v>918</v>
      </c>
      <c r="D549" s="81" t="s">
        <v>2098</v>
      </c>
      <c r="E549" s="82">
        <v>52</v>
      </c>
      <c r="F549" s="9"/>
      <c r="G549" s="82">
        <f>F549*E549</f>
        <v>0</v>
      </c>
    </row>
    <row r="550" spans="1:7" ht="12">
      <c r="A550" s="197">
        <f t="shared" si="18"/>
        <v>202</v>
      </c>
      <c r="B550" s="80" t="s">
        <v>919</v>
      </c>
      <c r="C550" s="81" t="s">
        <v>920</v>
      </c>
      <c r="D550" s="81" t="s">
        <v>2100</v>
      </c>
      <c r="E550" s="82"/>
      <c r="F550" s="9"/>
      <c r="G550" s="82"/>
    </row>
    <row r="551" spans="1:7" ht="12">
      <c r="A551" s="197">
        <f t="shared" si="18"/>
        <v>203</v>
      </c>
      <c r="B551" s="80" t="s">
        <v>921</v>
      </c>
      <c r="C551" s="81" t="s">
        <v>922</v>
      </c>
      <c r="D551" s="81" t="s">
        <v>2100</v>
      </c>
      <c r="E551" s="82">
        <v>4</v>
      </c>
      <c r="F551" s="9"/>
      <c r="G551" s="82">
        <f>F551*E551</f>
        <v>0</v>
      </c>
    </row>
    <row r="552" spans="1:7" ht="12">
      <c r="A552" s="197">
        <f t="shared" si="18"/>
        <v>204</v>
      </c>
      <c r="B552" s="80" t="s">
        <v>923</v>
      </c>
      <c r="C552" s="81" t="s">
        <v>924</v>
      </c>
      <c r="D552" s="81" t="s">
        <v>2098</v>
      </c>
      <c r="E552" s="82"/>
      <c r="F552" s="9"/>
      <c r="G552" s="82"/>
    </row>
    <row r="553" spans="1:7" ht="12">
      <c r="A553" s="197">
        <f t="shared" si="18"/>
        <v>205</v>
      </c>
      <c r="B553" s="80" t="s">
        <v>925</v>
      </c>
      <c r="C553" s="81" t="s">
        <v>926</v>
      </c>
      <c r="D553" s="81" t="s">
        <v>2098</v>
      </c>
      <c r="E553" s="82">
        <v>118</v>
      </c>
      <c r="F553" s="9"/>
      <c r="G553" s="82">
        <f>F553*E553</f>
        <v>0</v>
      </c>
    </row>
    <row r="554" spans="1:7" ht="12">
      <c r="A554" s="197">
        <f t="shared" si="18"/>
        <v>206</v>
      </c>
      <c r="B554" s="80" t="s">
        <v>927</v>
      </c>
      <c r="C554" s="81" t="s">
        <v>928</v>
      </c>
      <c r="D554" s="81" t="s">
        <v>2098</v>
      </c>
      <c r="E554" s="82">
        <v>24</v>
      </c>
      <c r="F554" s="9"/>
      <c r="G554" s="82">
        <f>F554*E554</f>
        <v>0</v>
      </c>
    </row>
    <row r="555" spans="1:7" ht="12">
      <c r="A555" s="197">
        <f t="shared" si="18"/>
        <v>207</v>
      </c>
      <c r="B555" s="80" t="s">
        <v>929</v>
      </c>
      <c r="C555" s="81" t="s">
        <v>930</v>
      </c>
      <c r="D555" s="81" t="s">
        <v>2098</v>
      </c>
      <c r="E555" s="82">
        <v>43</v>
      </c>
      <c r="F555" s="9"/>
      <c r="G555" s="82">
        <f>F555*E555</f>
        <v>0</v>
      </c>
    </row>
    <row r="556" spans="1:7" ht="12">
      <c r="A556" s="197">
        <f t="shared" si="18"/>
        <v>208</v>
      </c>
      <c r="B556" s="80" t="s">
        <v>931</v>
      </c>
      <c r="C556" s="81" t="s">
        <v>932</v>
      </c>
      <c r="D556" s="81" t="s">
        <v>2098</v>
      </c>
      <c r="E556" s="82"/>
      <c r="F556" s="9"/>
      <c r="G556" s="82"/>
    </row>
    <row r="557" spans="1:7" ht="12">
      <c r="A557" s="197">
        <f t="shared" si="18"/>
        <v>209</v>
      </c>
      <c r="B557" s="80" t="s">
        <v>933</v>
      </c>
      <c r="C557" s="81" t="s">
        <v>934</v>
      </c>
      <c r="D557" s="81" t="s">
        <v>2098</v>
      </c>
      <c r="E557" s="82">
        <v>54</v>
      </c>
      <c r="F557" s="9"/>
      <c r="G557" s="82">
        <f>F557*E557</f>
        <v>0</v>
      </c>
    </row>
    <row r="558" spans="1:7" ht="12">
      <c r="A558" s="198"/>
      <c r="B558" s="83" t="s">
        <v>555</v>
      </c>
      <c r="C558" s="89" t="s">
        <v>935</v>
      </c>
      <c r="D558" s="90"/>
      <c r="E558" s="91"/>
      <c r="F558" s="11"/>
      <c r="G558" s="202">
        <f>SUM(G544:G557)</f>
        <v>0</v>
      </c>
    </row>
    <row r="559" spans="1:7" ht="12">
      <c r="A559" s="198"/>
      <c r="B559" s="83" t="s">
        <v>555</v>
      </c>
      <c r="C559" s="92" t="s">
        <v>936</v>
      </c>
      <c r="D559" s="90"/>
      <c r="E559" s="91"/>
      <c r="F559" s="11"/>
      <c r="G559" s="203">
        <f>G420+G457+G483+G504+G542+G558</f>
        <v>0</v>
      </c>
    </row>
    <row r="560" spans="1:7" ht="12">
      <c r="A560" s="200"/>
      <c r="B560" s="87" t="s">
        <v>555</v>
      </c>
      <c r="C560" s="87"/>
      <c r="D560" s="87"/>
      <c r="E560" s="88"/>
      <c r="F560" s="13"/>
      <c r="G560" s="201"/>
    </row>
    <row r="561" spans="1:7" ht="12">
      <c r="A561" s="197"/>
      <c r="B561" s="77" t="s">
        <v>261</v>
      </c>
      <c r="C561" s="77" t="s">
        <v>937</v>
      </c>
      <c r="D561" s="78"/>
      <c r="E561" s="79"/>
      <c r="F561" s="8"/>
      <c r="G561" s="79"/>
    </row>
    <row r="562" spans="1:7" ht="12">
      <c r="A562" s="197"/>
      <c r="B562" s="77" t="s">
        <v>263</v>
      </c>
      <c r="C562" s="77" t="s">
        <v>938</v>
      </c>
      <c r="D562" s="78"/>
      <c r="E562" s="79"/>
      <c r="F562" s="8"/>
      <c r="G562" s="79"/>
    </row>
    <row r="563" spans="1:7" ht="12">
      <c r="A563" s="197">
        <f>A557+1</f>
        <v>210</v>
      </c>
      <c r="B563" s="80" t="s">
        <v>939</v>
      </c>
      <c r="C563" s="81" t="s">
        <v>940</v>
      </c>
      <c r="D563" s="81" t="s">
        <v>2100</v>
      </c>
      <c r="E563" s="82">
        <v>4</v>
      </c>
      <c r="F563" s="9"/>
      <c r="G563" s="82">
        <f>F563*E563</f>
        <v>0</v>
      </c>
    </row>
    <row r="564" spans="1:7" ht="12">
      <c r="A564" s="197">
        <f aca="true" t="shared" si="19" ref="A564:A576">A563+1</f>
        <v>211</v>
      </c>
      <c r="B564" s="80" t="s">
        <v>941</v>
      </c>
      <c r="C564" s="81" t="s">
        <v>942</v>
      </c>
      <c r="D564" s="81" t="s">
        <v>2100</v>
      </c>
      <c r="E564" s="82">
        <v>6</v>
      </c>
      <c r="F564" s="9"/>
      <c r="G564" s="82">
        <f>F564*E564</f>
        <v>0</v>
      </c>
    </row>
    <row r="565" spans="1:7" ht="12">
      <c r="A565" s="197">
        <f t="shared" si="19"/>
        <v>212</v>
      </c>
      <c r="B565" s="80" t="s">
        <v>943</v>
      </c>
      <c r="C565" s="81" t="s">
        <v>944</v>
      </c>
      <c r="D565" s="81" t="s">
        <v>2100</v>
      </c>
      <c r="E565" s="82"/>
      <c r="F565" s="9"/>
      <c r="G565" s="82"/>
    </row>
    <row r="566" spans="1:7" ht="12">
      <c r="A566" s="197">
        <f t="shared" si="19"/>
        <v>213</v>
      </c>
      <c r="B566" s="80" t="s">
        <v>945</v>
      </c>
      <c r="C566" s="81" t="s">
        <v>946</v>
      </c>
      <c r="D566" s="81" t="s">
        <v>2100</v>
      </c>
      <c r="E566" s="82">
        <v>16</v>
      </c>
      <c r="F566" s="9"/>
      <c r="G566" s="82">
        <f>F566*E566</f>
        <v>0</v>
      </c>
    </row>
    <row r="567" spans="1:7" ht="12">
      <c r="A567" s="197">
        <f t="shared" si="19"/>
        <v>214</v>
      </c>
      <c r="B567" s="80" t="s">
        <v>947</v>
      </c>
      <c r="C567" s="81" t="s">
        <v>948</v>
      </c>
      <c r="D567" s="81" t="s">
        <v>2100</v>
      </c>
      <c r="E567" s="82">
        <v>4</v>
      </c>
      <c r="F567" s="9"/>
      <c r="G567" s="82">
        <f>F567*E567</f>
        <v>0</v>
      </c>
    </row>
    <row r="568" spans="1:7" ht="12">
      <c r="A568" s="197">
        <f t="shared" si="19"/>
        <v>215</v>
      </c>
      <c r="B568" s="80" t="s">
        <v>949</v>
      </c>
      <c r="C568" s="81" t="s">
        <v>950</v>
      </c>
      <c r="D568" s="81" t="s">
        <v>2100</v>
      </c>
      <c r="E568" s="82"/>
      <c r="F568" s="9"/>
      <c r="G568" s="82"/>
    </row>
    <row r="569" spans="1:7" ht="12">
      <c r="A569" s="197">
        <f t="shared" si="19"/>
        <v>216</v>
      </c>
      <c r="B569" s="80" t="s">
        <v>951</v>
      </c>
      <c r="C569" s="81" t="s">
        <v>952</v>
      </c>
      <c r="D569" s="81" t="s">
        <v>2100</v>
      </c>
      <c r="E569" s="82">
        <v>3</v>
      </c>
      <c r="F569" s="9"/>
      <c r="G569" s="82">
        <f>F569*E569</f>
        <v>0</v>
      </c>
    </row>
    <row r="570" spans="1:7" ht="12">
      <c r="A570" s="197">
        <f t="shared" si="19"/>
        <v>217</v>
      </c>
      <c r="B570" s="80" t="s">
        <v>953</v>
      </c>
      <c r="C570" s="81" t="s">
        <v>954</v>
      </c>
      <c r="D570" s="81" t="s">
        <v>2100</v>
      </c>
      <c r="E570" s="82">
        <v>3</v>
      </c>
      <c r="F570" s="9"/>
      <c r="G570" s="82">
        <f>F570*E570</f>
        <v>0</v>
      </c>
    </row>
    <row r="571" spans="1:7" ht="12">
      <c r="A571" s="197">
        <f t="shared" si="19"/>
        <v>218</v>
      </c>
      <c r="B571" s="80" t="s">
        <v>955</v>
      </c>
      <c r="C571" s="81" t="s">
        <v>956</v>
      </c>
      <c r="D571" s="81" t="s">
        <v>2100</v>
      </c>
      <c r="E571" s="82">
        <v>1</v>
      </c>
      <c r="F571" s="9"/>
      <c r="G571" s="82">
        <f>F571*E571</f>
        <v>0</v>
      </c>
    </row>
    <row r="572" spans="1:7" ht="12">
      <c r="A572" s="197">
        <f t="shared" si="19"/>
        <v>219</v>
      </c>
      <c r="B572" s="80" t="s">
        <v>957</v>
      </c>
      <c r="C572" s="81" t="s">
        <v>958</v>
      </c>
      <c r="D572" s="81" t="s">
        <v>2100</v>
      </c>
      <c r="E572" s="82"/>
      <c r="F572" s="9"/>
      <c r="G572" s="82"/>
    </row>
    <row r="573" spans="1:7" ht="12">
      <c r="A573" s="197">
        <f t="shared" si="19"/>
        <v>220</v>
      </c>
      <c r="B573" s="80" t="s">
        <v>959</v>
      </c>
      <c r="C573" s="81" t="s">
        <v>960</v>
      </c>
      <c r="D573" s="81" t="s">
        <v>2100</v>
      </c>
      <c r="E573" s="82">
        <v>2</v>
      </c>
      <c r="F573" s="9"/>
      <c r="G573" s="82">
        <f>F573*E573</f>
        <v>0</v>
      </c>
    </row>
    <row r="574" spans="1:7" ht="12">
      <c r="A574" s="197">
        <f t="shared" si="19"/>
        <v>221</v>
      </c>
      <c r="B574" s="80" t="s">
        <v>961</v>
      </c>
      <c r="C574" s="81" t="s">
        <v>962</v>
      </c>
      <c r="D574" s="81" t="s">
        <v>2100</v>
      </c>
      <c r="E574" s="82"/>
      <c r="F574" s="9"/>
      <c r="G574" s="82"/>
    </row>
    <row r="575" spans="1:7" ht="12">
      <c r="A575" s="197">
        <f t="shared" si="19"/>
        <v>222</v>
      </c>
      <c r="B575" s="80" t="s">
        <v>963</v>
      </c>
      <c r="C575" s="81" t="s">
        <v>964</v>
      </c>
      <c r="D575" s="81" t="s">
        <v>2100</v>
      </c>
      <c r="E575" s="82">
        <v>1</v>
      </c>
      <c r="F575" s="9"/>
      <c r="G575" s="82">
        <f>F575*E575</f>
        <v>0</v>
      </c>
    </row>
    <row r="576" spans="1:7" ht="12">
      <c r="A576" s="197">
        <f t="shared" si="19"/>
        <v>223</v>
      </c>
      <c r="B576" s="80" t="s">
        <v>965</v>
      </c>
      <c r="C576" s="81" t="s">
        <v>966</v>
      </c>
      <c r="D576" s="81" t="s">
        <v>2100</v>
      </c>
      <c r="E576" s="82">
        <v>10</v>
      </c>
      <c r="F576" s="9"/>
      <c r="G576" s="82">
        <f>F576*E576</f>
        <v>0</v>
      </c>
    </row>
    <row r="577" spans="1:7" ht="12">
      <c r="A577" s="198"/>
      <c r="B577" s="83" t="s">
        <v>555</v>
      </c>
      <c r="C577" s="89" t="s">
        <v>967</v>
      </c>
      <c r="D577" s="90"/>
      <c r="E577" s="91"/>
      <c r="F577" s="11"/>
      <c r="G577" s="202">
        <f>SUM(G562:G576)</f>
        <v>0</v>
      </c>
    </row>
    <row r="578" spans="1:7" ht="12">
      <c r="A578" s="200"/>
      <c r="B578" s="87" t="s">
        <v>555</v>
      </c>
      <c r="C578" s="87"/>
      <c r="D578" s="87"/>
      <c r="E578" s="88"/>
      <c r="F578" s="13"/>
      <c r="G578" s="201"/>
    </row>
    <row r="579" spans="1:7" ht="12">
      <c r="A579" s="197"/>
      <c r="B579" s="77" t="s">
        <v>277</v>
      </c>
      <c r="C579" s="77" t="s">
        <v>558</v>
      </c>
      <c r="D579" s="78"/>
      <c r="E579" s="79"/>
      <c r="F579" s="8"/>
      <c r="G579" s="79"/>
    </row>
    <row r="580" spans="1:7" ht="12">
      <c r="A580" s="197">
        <f>A576+1</f>
        <v>224</v>
      </c>
      <c r="B580" s="80" t="s">
        <v>968</v>
      </c>
      <c r="C580" s="81" t="s">
        <v>969</v>
      </c>
      <c r="D580" s="81" t="s">
        <v>2100</v>
      </c>
      <c r="E580" s="82"/>
      <c r="F580" s="9"/>
      <c r="G580" s="82"/>
    </row>
    <row r="581" spans="1:7" ht="12">
      <c r="A581" s="197">
        <f>A580+1</f>
        <v>225</v>
      </c>
      <c r="B581" s="80" t="s">
        <v>970</v>
      </c>
      <c r="C581" s="81" t="s">
        <v>971</v>
      </c>
      <c r="D581" s="81" t="s">
        <v>2100</v>
      </c>
      <c r="E581" s="82">
        <v>2</v>
      </c>
      <c r="F581" s="9"/>
      <c r="G581" s="82">
        <f>F581*E581</f>
        <v>0</v>
      </c>
    </row>
    <row r="582" spans="1:7" ht="12">
      <c r="A582" s="197">
        <f aca="true" t="shared" si="20" ref="A582:A595">A581+1</f>
        <v>226</v>
      </c>
      <c r="B582" s="80" t="s">
        <v>972</v>
      </c>
      <c r="C582" s="81" t="s">
        <v>973</v>
      </c>
      <c r="D582" s="81" t="s">
        <v>2100</v>
      </c>
      <c r="E582" s="82">
        <v>1</v>
      </c>
      <c r="F582" s="9"/>
      <c r="G582" s="82">
        <f>F582*E582</f>
        <v>0</v>
      </c>
    </row>
    <row r="583" spans="1:7" ht="12">
      <c r="A583" s="197">
        <f t="shared" si="20"/>
        <v>227</v>
      </c>
      <c r="B583" s="80" t="s">
        <v>974</v>
      </c>
      <c r="C583" s="81" t="s">
        <v>560</v>
      </c>
      <c r="D583" s="81" t="s">
        <v>2100</v>
      </c>
      <c r="E583" s="82"/>
      <c r="F583" s="9"/>
      <c r="G583" s="82"/>
    </row>
    <row r="584" spans="1:7" ht="12">
      <c r="A584" s="197">
        <f t="shared" si="20"/>
        <v>228</v>
      </c>
      <c r="B584" s="80" t="s">
        <v>975</v>
      </c>
      <c r="C584" s="81" t="s">
        <v>572</v>
      </c>
      <c r="D584" s="81" t="s">
        <v>2100</v>
      </c>
      <c r="E584" s="82">
        <v>2</v>
      </c>
      <c r="F584" s="9"/>
      <c r="G584" s="82">
        <f>F584*E584</f>
        <v>0</v>
      </c>
    </row>
    <row r="585" spans="1:7" ht="12">
      <c r="A585" s="197">
        <f t="shared" si="20"/>
        <v>229</v>
      </c>
      <c r="B585" s="80" t="s">
        <v>976</v>
      </c>
      <c r="C585" s="81" t="s">
        <v>574</v>
      </c>
      <c r="D585" s="81" t="s">
        <v>2100</v>
      </c>
      <c r="E585" s="82"/>
      <c r="F585" s="9"/>
      <c r="G585" s="82"/>
    </row>
    <row r="586" spans="1:7" ht="12">
      <c r="A586" s="197">
        <f t="shared" si="20"/>
        <v>230</v>
      </c>
      <c r="B586" s="80" t="s">
        <v>977</v>
      </c>
      <c r="C586" s="81" t="s">
        <v>572</v>
      </c>
      <c r="D586" s="81" t="s">
        <v>2100</v>
      </c>
      <c r="E586" s="82">
        <v>4</v>
      </c>
      <c r="F586" s="9"/>
      <c r="G586" s="82">
        <f>F586*E586</f>
        <v>0</v>
      </c>
    </row>
    <row r="587" spans="1:7" ht="12">
      <c r="A587" s="197">
        <f t="shared" si="20"/>
        <v>231</v>
      </c>
      <c r="B587" s="80" t="s">
        <v>978</v>
      </c>
      <c r="C587" s="81" t="s">
        <v>979</v>
      </c>
      <c r="D587" s="81" t="s">
        <v>2100</v>
      </c>
      <c r="E587" s="82"/>
      <c r="F587" s="9"/>
      <c r="G587" s="82"/>
    </row>
    <row r="588" spans="1:7" ht="12">
      <c r="A588" s="197">
        <f t="shared" si="20"/>
        <v>232</v>
      </c>
      <c r="B588" s="80" t="s">
        <v>980</v>
      </c>
      <c r="C588" s="81" t="s">
        <v>572</v>
      </c>
      <c r="D588" s="81" t="s">
        <v>2100</v>
      </c>
      <c r="E588" s="82">
        <v>2</v>
      </c>
      <c r="F588" s="9"/>
      <c r="G588" s="82">
        <f>F588*E588</f>
        <v>0</v>
      </c>
    </row>
    <row r="589" spans="1:7" ht="12">
      <c r="A589" s="197">
        <f t="shared" si="20"/>
        <v>233</v>
      </c>
      <c r="B589" s="80" t="s">
        <v>981</v>
      </c>
      <c r="C589" s="81" t="s">
        <v>982</v>
      </c>
      <c r="D589" s="81" t="s">
        <v>2100</v>
      </c>
      <c r="E589" s="82"/>
      <c r="F589" s="9"/>
      <c r="G589" s="82"/>
    </row>
    <row r="590" spans="1:7" ht="12">
      <c r="A590" s="197">
        <f t="shared" si="20"/>
        <v>234</v>
      </c>
      <c r="B590" s="80" t="s">
        <v>983</v>
      </c>
      <c r="C590" s="81" t="s">
        <v>572</v>
      </c>
      <c r="D590" s="81" t="s">
        <v>2100</v>
      </c>
      <c r="E590" s="82">
        <v>2</v>
      </c>
      <c r="F590" s="9"/>
      <c r="G590" s="82">
        <f>F590*E590</f>
        <v>0</v>
      </c>
    </row>
    <row r="591" spans="1:7" ht="12">
      <c r="A591" s="197">
        <f t="shared" si="20"/>
        <v>235</v>
      </c>
      <c r="B591" s="80" t="s">
        <v>984</v>
      </c>
      <c r="C591" s="81" t="s">
        <v>596</v>
      </c>
      <c r="D591" s="81" t="s">
        <v>2100</v>
      </c>
      <c r="E591" s="82"/>
      <c r="F591" s="9"/>
      <c r="G591" s="82"/>
    </row>
    <row r="592" spans="1:7" ht="12">
      <c r="A592" s="197">
        <f t="shared" si="20"/>
        <v>236</v>
      </c>
      <c r="B592" s="80" t="s">
        <v>985</v>
      </c>
      <c r="C592" s="81" t="s">
        <v>598</v>
      </c>
      <c r="D592" s="81" t="s">
        <v>2100</v>
      </c>
      <c r="E592" s="82">
        <v>4</v>
      </c>
      <c r="F592" s="9"/>
      <c r="G592" s="82">
        <f>F592*E592</f>
        <v>0</v>
      </c>
    </row>
    <row r="593" spans="1:7" ht="12">
      <c r="A593" s="197">
        <f t="shared" si="20"/>
        <v>237</v>
      </c>
      <c r="B593" s="80" t="s">
        <v>986</v>
      </c>
      <c r="C593" s="81" t="s">
        <v>751</v>
      </c>
      <c r="D593" s="81" t="s">
        <v>2100</v>
      </c>
      <c r="E593" s="82"/>
      <c r="F593" s="9"/>
      <c r="G593" s="82"/>
    </row>
    <row r="594" spans="1:7" ht="12">
      <c r="A594" s="197">
        <f t="shared" si="20"/>
        <v>238</v>
      </c>
      <c r="B594" s="80" t="s">
        <v>987</v>
      </c>
      <c r="C594" s="81" t="s">
        <v>753</v>
      </c>
      <c r="D594" s="81" t="s">
        <v>2100</v>
      </c>
      <c r="E594" s="82">
        <v>2</v>
      </c>
      <c r="F594" s="9"/>
      <c r="G594" s="82">
        <f>F594*E594</f>
        <v>0</v>
      </c>
    </row>
    <row r="595" spans="1:7" ht="12">
      <c r="A595" s="197">
        <f t="shared" si="20"/>
        <v>239</v>
      </c>
      <c r="B595" s="80" t="s">
        <v>988</v>
      </c>
      <c r="C595" s="81" t="s">
        <v>603</v>
      </c>
      <c r="D595" s="81" t="s">
        <v>2100</v>
      </c>
      <c r="E595" s="82">
        <v>4</v>
      </c>
      <c r="F595" s="9"/>
      <c r="G595" s="82">
        <f>F595*E595</f>
        <v>0</v>
      </c>
    </row>
    <row r="596" spans="1:7" ht="12">
      <c r="A596" s="198"/>
      <c r="B596" s="83" t="s">
        <v>555</v>
      </c>
      <c r="C596" s="89" t="s">
        <v>604</v>
      </c>
      <c r="D596" s="90"/>
      <c r="E596" s="91"/>
      <c r="F596" s="11"/>
      <c r="G596" s="202">
        <f>SUM(G579:G595)</f>
        <v>0</v>
      </c>
    </row>
    <row r="597" spans="1:7" ht="12">
      <c r="A597" s="200"/>
      <c r="B597" s="87" t="s">
        <v>555</v>
      </c>
      <c r="C597" s="87"/>
      <c r="D597" s="87"/>
      <c r="E597" s="88"/>
      <c r="F597" s="13"/>
      <c r="G597" s="201"/>
    </row>
    <row r="598" spans="1:7" ht="12">
      <c r="A598" s="197"/>
      <c r="B598" s="77" t="s">
        <v>283</v>
      </c>
      <c r="C598" s="77" t="s">
        <v>642</v>
      </c>
      <c r="D598" s="78"/>
      <c r="E598" s="79"/>
      <c r="F598" s="8"/>
      <c r="G598" s="79"/>
    </row>
    <row r="599" spans="1:7" ht="12">
      <c r="A599" s="197">
        <f>A595+1</f>
        <v>240</v>
      </c>
      <c r="B599" s="80" t="s">
        <v>989</v>
      </c>
      <c r="C599" s="81" t="s">
        <v>850</v>
      </c>
      <c r="D599" s="81" t="s">
        <v>2098</v>
      </c>
      <c r="E599" s="82"/>
      <c r="F599" s="9"/>
      <c r="G599" s="82"/>
    </row>
    <row r="600" spans="1:7" ht="12">
      <c r="A600" s="197">
        <f>A599+1</f>
        <v>241</v>
      </c>
      <c r="B600" s="80" t="s">
        <v>1553</v>
      </c>
      <c r="C600" s="81" t="s">
        <v>992</v>
      </c>
      <c r="D600" s="81" t="s">
        <v>2098</v>
      </c>
      <c r="E600" s="82">
        <v>82</v>
      </c>
      <c r="F600" s="9"/>
      <c r="G600" s="82">
        <f>F600*E600</f>
        <v>0</v>
      </c>
    </row>
    <row r="601" spans="1:7" ht="12">
      <c r="A601" s="197">
        <f aca="true" t="shared" si="21" ref="A601:A621">A600+1</f>
        <v>242</v>
      </c>
      <c r="B601" s="80" t="s">
        <v>993</v>
      </c>
      <c r="C601" s="81" t="s">
        <v>854</v>
      </c>
      <c r="D601" s="81" t="s">
        <v>2098</v>
      </c>
      <c r="E601" s="82">
        <v>15</v>
      </c>
      <c r="F601" s="9"/>
      <c r="G601" s="82">
        <f>F601*E601</f>
        <v>0</v>
      </c>
    </row>
    <row r="602" spans="1:7" ht="12">
      <c r="A602" s="197">
        <f t="shared" si="21"/>
        <v>243</v>
      </c>
      <c r="B602" s="80" t="s">
        <v>994</v>
      </c>
      <c r="C602" s="81" t="s">
        <v>995</v>
      </c>
      <c r="D602" s="81" t="s">
        <v>2098</v>
      </c>
      <c r="E602" s="82">
        <v>94</v>
      </c>
      <c r="F602" s="9"/>
      <c r="G602" s="82">
        <f>F602*E602</f>
        <v>0</v>
      </c>
    </row>
    <row r="603" spans="1:7" ht="12">
      <c r="A603" s="197">
        <f t="shared" si="21"/>
        <v>244</v>
      </c>
      <c r="B603" s="80" t="s">
        <v>996</v>
      </c>
      <c r="C603" s="81" t="s">
        <v>872</v>
      </c>
      <c r="D603" s="81" t="s">
        <v>2098</v>
      </c>
      <c r="E603" s="82"/>
      <c r="F603" s="9"/>
      <c r="G603" s="82"/>
    </row>
    <row r="604" spans="1:7" ht="12">
      <c r="A604" s="197">
        <f t="shared" si="21"/>
        <v>245</v>
      </c>
      <c r="B604" s="80" t="s">
        <v>997</v>
      </c>
      <c r="C604" s="81" t="s">
        <v>568</v>
      </c>
      <c r="D604" s="81" t="s">
        <v>2098</v>
      </c>
      <c r="E604" s="82">
        <v>106</v>
      </c>
      <c r="F604" s="9"/>
      <c r="G604" s="82">
        <f>F604*E604</f>
        <v>0</v>
      </c>
    </row>
    <row r="605" spans="1:7" ht="12">
      <c r="A605" s="197">
        <f t="shared" si="21"/>
        <v>246</v>
      </c>
      <c r="B605" s="80" t="s">
        <v>998</v>
      </c>
      <c r="C605" s="81" t="s">
        <v>570</v>
      </c>
      <c r="D605" s="81" t="s">
        <v>2098</v>
      </c>
      <c r="E605" s="82">
        <v>74</v>
      </c>
      <c r="F605" s="9"/>
      <c r="G605" s="82">
        <f>F605*E605</f>
        <v>0</v>
      </c>
    </row>
    <row r="606" spans="1:7" ht="12">
      <c r="A606" s="197">
        <f t="shared" si="21"/>
        <v>247</v>
      </c>
      <c r="B606" s="80" t="s">
        <v>999</v>
      </c>
      <c r="C606" s="81" t="s">
        <v>572</v>
      </c>
      <c r="D606" s="81" t="s">
        <v>2098</v>
      </c>
      <c r="E606" s="82">
        <v>25</v>
      </c>
      <c r="F606" s="9"/>
      <c r="G606" s="82">
        <f>F606*E606</f>
        <v>0</v>
      </c>
    </row>
    <row r="607" spans="1:7" ht="12">
      <c r="A607" s="197">
        <f t="shared" si="21"/>
        <v>248</v>
      </c>
      <c r="B607" s="80" t="s">
        <v>1000</v>
      </c>
      <c r="C607" s="81" t="s">
        <v>1001</v>
      </c>
      <c r="D607" s="81" t="s">
        <v>2098</v>
      </c>
      <c r="E607" s="82"/>
      <c r="F607" s="9"/>
      <c r="G607" s="82"/>
    </row>
    <row r="608" spans="1:7" ht="12">
      <c r="A608" s="197">
        <f t="shared" si="21"/>
        <v>249</v>
      </c>
      <c r="B608" s="80" t="s">
        <v>1002</v>
      </c>
      <c r="C608" s="81" t="s">
        <v>1003</v>
      </c>
      <c r="D608" s="81" t="s">
        <v>2098</v>
      </c>
      <c r="E608" s="82">
        <v>12</v>
      </c>
      <c r="F608" s="9"/>
      <c r="G608" s="82">
        <f>F608*E608</f>
        <v>0</v>
      </c>
    </row>
    <row r="609" spans="1:7" ht="12">
      <c r="A609" s="197">
        <f t="shared" si="21"/>
        <v>250</v>
      </c>
      <c r="B609" s="80" t="s">
        <v>1004</v>
      </c>
      <c r="C609" s="81" t="s">
        <v>891</v>
      </c>
      <c r="D609" s="81" t="s">
        <v>2098</v>
      </c>
      <c r="E609" s="82"/>
      <c r="F609" s="9"/>
      <c r="G609" s="82"/>
    </row>
    <row r="610" spans="1:7" ht="12">
      <c r="A610" s="197">
        <f t="shared" si="21"/>
        <v>251</v>
      </c>
      <c r="B610" s="80" t="s">
        <v>1005</v>
      </c>
      <c r="C610" s="81" t="s">
        <v>1006</v>
      </c>
      <c r="D610" s="81" t="s">
        <v>2098</v>
      </c>
      <c r="E610" s="82">
        <v>82</v>
      </c>
      <c r="F610" s="9"/>
      <c r="G610" s="82">
        <f>F610*E610</f>
        <v>0</v>
      </c>
    </row>
    <row r="611" spans="1:7" ht="12">
      <c r="A611" s="197">
        <f t="shared" si="21"/>
        <v>252</v>
      </c>
      <c r="B611" s="80" t="s">
        <v>1007</v>
      </c>
      <c r="C611" s="81" t="s">
        <v>893</v>
      </c>
      <c r="D611" s="81" t="s">
        <v>2098</v>
      </c>
      <c r="E611" s="82">
        <v>15</v>
      </c>
      <c r="F611" s="9"/>
      <c r="G611" s="82">
        <f>F611*E611</f>
        <v>0</v>
      </c>
    </row>
    <row r="612" spans="1:7" ht="12">
      <c r="A612" s="197">
        <f t="shared" si="21"/>
        <v>253</v>
      </c>
      <c r="B612" s="80" t="s">
        <v>1008</v>
      </c>
      <c r="C612" s="81" t="s">
        <v>1009</v>
      </c>
      <c r="D612" s="81" t="s">
        <v>2098</v>
      </c>
      <c r="E612" s="82">
        <v>39</v>
      </c>
      <c r="F612" s="9"/>
      <c r="G612" s="82">
        <f>F612*E612</f>
        <v>0</v>
      </c>
    </row>
    <row r="613" spans="1:7" ht="12">
      <c r="A613" s="197">
        <f t="shared" si="21"/>
        <v>254</v>
      </c>
      <c r="B613" s="80" t="s">
        <v>1010</v>
      </c>
      <c r="C613" s="81" t="s">
        <v>903</v>
      </c>
      <c r="D613" s="81" t="s">
        <v>2098</v>
      </c>
      <c r="E613" s="82"/>
      <c r="F613" s="9"/>
      <c r="G613" s="82"/>
    </row>
    <row r="614" spans="1:7" ht="12">
      <c r="A614" s="197">
        <f t="shared" si="21"/>
        <v>255</v>
      </c>
      <c r="B614" s="80" t="s">
        <v>1011</v>
      </c>
      <c r="C614" s="81" t="s">
        <v>1012</v>
      </c>
      <c r="D614" s="81" t="s">
        <v>2098</v>
      </c>
      <c r="E614" s="82">
        <v>94</v>
      </c>
      <c r="F614" s="9"/>
      <c r="G614" s="82">
        <f>F614*E614</f>
        <v>0</v>
      </c>
    </row>
    <row r="615" spans="1:7" ht="12">
      <c r="A615" s="197">
        <f t="shared" si="21"/>
        <v>256</v>
      </c>
      <c r="B615" s="80" t="s">
        <v>1013</v>
      </c>
      <c r="C615" s="81" t="s">
        <v>887</v>
      </c>
      <c r="D615" s="81" t="s">
        <v>2098</v>
      </c>
      <c r="E615" s="82">
        <v>54</v>
      </c>
      <c r="F615" s="9"/>
      <c r="G615" s="82">
        <f>F615*E615</f>
        <v>0</v>
      </c>
    </row>
    <row r="616" spans="1:7" ht="12">
      <c r="A616" s="197">
        <f t="shared" si="21"/>
        <v>257</v>
      </c>
      <c r="B616" s="80" t="s">
        <v>1014</v>
      </c>
      <c r="C616" s="81" t="s">
        <v>1015</v>
      </c>
      <c r="D616" s="81" t="s">
        <v>2098</v>
      </c>
      <c r="E616" s="82">
        <v>5</v>
      </c>
      <c r="F616" s="9"/>
      <c r="G616" s="82">
        <f>F616*E616</f>
        <v>0</v>
      </c>
    </row>
    <row r="617" spans="1:7" ht="12">
      <c r="A617" s="197">
        <f t="shared" si="21"/>
        <v>258</v>
      </c>
      <c r="B617" s="80" t="s">
        <v>1016</v>
      </c>
      <c r="C617" s="81" t="s">
        <v>1017</v>
      </c>
      <c r="D617" s="81" t="s">
        <v>2098</v>
      </c>
      <c r="E617" s="82"/>
      <c r="F617" s="9"/>
      <c r="G617" s="82"/>
    </row>
    <row r="618" spans="1:7" ht="12">
      <c r="A618" s="197">
        <f t="shared" si="21"/>
        <v>259</v>
      </c>
      <c r="B618" s="80" t="s">
        <v>1018</v>
      </c>
      <c r="C618" s="81" t="s">
        <v>1017</v>
      </c>
      <c r="D618" s="81" t="s">
        <v>2098</v>
      </c>
      <c r="E618" s="82">
        <v>9</v>
      </c>
      <c r="F618" s="9"/>
      <c r="G618" s="82">
        <f>F618*E618</f>
        <v>0</v>
      </c>
    </row>
    <row r="619" spans="1:7" ht="12">
      <c r="A619" s="197">
        <f t="shared" si="21"/>
        <v>260</v>
      </c>
      <c r="B619" s="80" t="s">
        <v>1019</v>
      </c>
      <c r="C619" s="81" t="s">
        <v>1017</v>
      </c>
      <c r="D619" s="81" t="s">
        <v>2098</v>
      </c>
      <c r="E619" s="82">
        <v>7</v>
      </c>
      <c r="F619" s="9"/>
      <c r="G619" s="82">
        <f>F619*E619</f>
        <v>0</v>
      </c>
    </row>
    <row r="620" spans="1:7" ht="12">
      <c r="A620" s="197">
        <f t="shared" si="21"/>
        <v>261</v>
      </c>
      <c r="B620" s="80" t="s">
        <v>1020</v>
      </c>
      <c r="C620" s="81" t="s">
        <v>1017</v>
      </c>
      <c r="D620" s="81" t="s">
        <v>2098</v>
      </c>
      <c r="E620" s="82">
        <v>9</v>
      </c>
      <c r="F620" s="9"/>
      <c r="G620" s="82">
        <f>F620*E620</f>
        <v>0</v>
      </c>
    </row>
    <row r="621" spans="1:7" ht="12">
      <c r="A621" s="197">
        <f t="shared" si="21"/>
        <v>262</v>
      </c>
      <c r="B621" s="80" t="s">
        <v>1021</v>
      </c>
      <c r="C621" s="81" t="s">
        <v>1017</v>
      </c>
      <c r="D621" s="81" t="s">
        <v>2098</v>
      </c>
      <c r="E621" s="82">
        <v>18</v>
      </c>
      <c r="F621" s="9"/>
      <c r="G621" s="82">
        <f>F621*E621</f>
        <v>0</v>
      </c>
    </row>
    <row r="622" spans="1:7" ht="12">
      <c r="A622" s="198"/>
      <c r="B622" s="83" t="s">
        <v>555</v>
      </c>
      <c r="C622" s="89" t="s">
        <v>680</v>
      </c>
      <c r="D622" s="90"/>
      <c r="E622" s="91"/>
      <c r="F622" s="11"/>
      <c r="G622" s="202">
        <f>SUM(G598:G621)</f>
        <v>0</v>
      </c>
    </row>
    <row r="623" spans="1:7" ht="12">
      <c r="A623" s="198"/>
      <c r="B623" s="83" t="s">
        <v>555</v>
      </c>
      <c r="C623" s="92" t="s">
        <v>1022</v>
      </c>
      <c r="D623" s="93"/>
      <c r="E623" s="94"/>
      <c r="F623" s="12"/>
      <c r="G623" s="203">
        <f>G577+G596+G622</f>
        <v>0</v>
      </c>
    </row>
    <row r="624" spans="1:7" ht="12">
      <c r="A624" s="200"/>
      <c r="B624" s="87" t="s">
        <v>555</v>
      </c>
      <c r="C624" s="87"/>
      <c r="D624" s="87"/>
      <c r="E624" s="88"/>
      <c r="F624" s="13"/>
      <c r="G624" s="201"/>
    </row>
    <row r="625" spans="1:7" ht="12">
      <c r="A625" s="197"/>
      <c r="B625" s="77" t="s">
        <v>312</v>
      </c>
      <c r="C625" s="77" t="s">
        <v>1023</v>
      </c>
      <c r="D625" s="78"/>
      <c r="E625" s="79"/>
      <c r="F625" s="8"/>
      <c r="G625" s="79"/>
    </row>
    <row r="626" spans="1:7" ht="12">
      <c r="A626" s="197"/>
      <c r="B626" s="77" t="s">
        <v>314</v>
      </c>
      <c r="C626" s="77" t="s">
        <v>1024</v>
      </c>
      <c r="D626" s="78"/>
      <c r="E626" s="79"/>
      <c r="F626" s="8"/>
      <c r="G626" s="79"/>
    </row>
    <row r="627" spans="1:7" ht="12">
      <c r="A627" s="197">
        <f>A621+1</f>
        <v>263</v>
      </c>
      <c r="B627" s="80" t="s">
        <v>1025</v>
      </c>
      <c r="C627" s="81" t="s">
        <v>1026</v>
      </c>
      <c r="D627" s="81" t="s">
        <v>2100</v>
      </c>
      <c r="E627" s="82"/>
      <c r="F627" s="9"/>
      <c r="G627" s="82"/>
    </row>
    <row r="628" spans="1:7" ht="12">
      <c r="A628" s="197">
        <f>A627+1</f>
        <v>264</v>
      </c>
      <c r="B628" s="80" t="s">
        <v>1027</v>
      </c>
      <c r="C628" s="81" t="s">
        <v>1028</v>
      </c>
      <c r="D628" s="81" t="s">
        <v>2100</v>
      </c>
      <c r="E628" s="82">
        <v>3</v>
      </c>
      <c r="F628" s="9"/>
      <c r="G628" s="82">
        <f>F628*E628</f>
        <v>0</v>
      </c>
    </row>
    <row r="629" spans="1:7" ht="12">
      <c r="A629" s="197">
        <f aca="true" t="shared" si="22" ref="A629:A635">A628+1</f>
        <v>265</v>
      </c>
      <c r="B629" s="80" t="s">
        <v>1029</v>
      </c>
      <c r="C629" s="81" t="s">
        <v>1030</v>
      </c>
      <c r="D629" s="81" t="s">
        <v>2100</v>
      </c>
      <c r="E629" s="82">
        <v>1</v>
      </c>
      <c r="F629" s="9"/>
      <c r="G629" s="82">
        <f>F629*E629</f>
        <v>0</v>
      </c>
    </row>
    <row r="630" spans="1:7" ht="12">
      <c r="A630" s="197">
        <f t="shared" si="22"/>
        <v>266</v>
      </c>
      <c r="B630" s="80" t="s">
        <v>1031</v>
      </c>
      <c r="C630" s="81" t="s">
        <v>1032</v>
      </c>
      <c r="D630" s="81" t="s">
        <v>2098</v>
      </c>
      <c r="E630" s="82"/>
      <c r="F630" s="9"/>
      <c r="G630" s="82"/>
    </row>
    <row r="631" spans="1:7" ht="12">
      <c r="A631" s="197">
        <f t="shared" si="22"/>
        <v>267</v>
      </c>
      <c r="B631" s="80" t="s">
        <v>1033</v>
      </c>
      <c r="C631" s="81" t="s">
        <v>1034</v>
      </c>
      <c r="D631" s="81" t="s">
        <v>2098</v>
      </c>
      <c r="E631" s="82">
        <v>5</v>
      </c>
      <c r="F631" s="9"/>
      <c r="G631" s="82">
        <f>F631*E631</f>
        <v>0</v>
      </c>
    </row>
    <row r="632" spans="1:7" ht="12">
      <c r="A632" s="197">
        <f t="shared" si="22"/>
        <v>268</v>
      </c>
      <c r="B632" s="80" t="s">
        <v>1035</v>
      </c>
      <c r="C632" s="81" t="s">
        <v>1036</v>
      </c>
      <c r="D632" s="81" t="s">
        <v>2098</v>
      </c>
      <c r="E632" s="82">
        <v>88</v>
      </c>
      <c r="F632" s="9"/>
      <c r="G632" s="82">
        <f>F632*E632</f>
        <v>0</v>
      </c>
    </row>
    <row r="633" spans="1:7" ht="12">
      <c r="A633" s="197">
        <f t="shared" si="22"/>
        <v>269</v>
      </c>
      <c r="B633" s="80" t="s">
        <v>1037</v>
      </c>
      <c r="C633" s="81" t="s">
        <v>1038</v>
      </c>
      <c r="D633" s="81" t="s">
        <v>2100</v>
      </c>
      <c r="E633" s="82">
        <v>4</v>
      </c>
      <c r="F633" s="9"/>
      <c r="G633" s="82">
        <f>F633*E633</f>
        <v>0</v>
      </c>
    </row>
    <row r="634" spans="1:7" ht="12">
      <c r="A634" s="197">
        <f t="shared" si="22"/>
        <v>270</v>
      </c>
      <c r="B634" s="80" t="s">
        <v>1039</v>
      </c>
      <c r="C634" s="81" t="s">
        <v>1040</v>
      </c>
      <c r="D634" s="81" t="s">
        <v>2100</v>
      </c>
      <c r="E634" s="82"/>
      <c r="F634" s="9"/>
      <c r="G634" s="82"/>
    </row>
    <row r="635" spans="1:7" ht="12">
      <c r="A635" s="197">
        <f t="shared" si="22"/>
        <v>271</v>
      </c>
      <c r="B635" s="80" t="s">
        <v>1041</v>
      </c>
      <c r="C635" s="81" t="s">
        <v>1042</v>
      </c>
      <c r="D635" s="81" t="s">
        <v>2100</v>
      </c>
      <c r="E635" s="82">
        <v>1</v>
      </c>
      <c r="F635" s="9"/>
      <c r="G635" s="82">
        <f>F635*E635</f>
        <v>0</v>
      </c>
    </row>
    <row r="636" spans="1:7" ht="12">
      <c r="A636" s="198"/>
      <c r="B636" s="83" t="s">
        <v>555</v>
      </c>
      <c r="C636" s="89" t="s">
        <v>1043</v>
      </c>
      <c r="D636" s="90"/>
      <c r="E636" s="91"/>
      <c r="F636" s="11"/>
      <c r="G636" s="202">
        <f>SUM(G626:G635)</f>
        <v>0</v>
      </c>
    </row>
    <row r="637" spans="1:7" ht="12">
      <c r="A637" s="198"/>
      <c r="B637" s="83" t="s">
        <v>555</v>
      </c>
      <c r="C637" s="92" t="s">
        <v>1044</v>
      </c>
      <c r="D637" s="93"/>
      <c r="E637" s="94"/>
      <c r="F637" s="12"/>
      <c r="G637" s="203">
        <f>G636</f>
        <v>0</v>
      </c>
    </row>
    <row r="638" spans="1:7" ht="12">
      <c r="A638" s="200"/>
      <c r="B638" s="87" t="s">
        <v>555</v>
      </c>
      <c r="C638" s="87"/>
      <c r="D638" s="87"/>
      <c r="E638" s="88"/>
      <c r="F638" s="13"/>
      <c r="G638" s="201"/>
    </row>
    <row r="639" spans="1:7" ht="12">
      <c r="A639" s="197"/>
      <c r="B639" s="77" t="s">
        <v>339</v>
      </c>
      <c r="C639" s="77" t="s">
        <v>1045</v>
      </c>
      <c r="D639" s="78"/>
      <c r="E639" s="79"/>
      <c r="F639" s="8"/>
      <c r="G639" s="79"/>
    </row>
    <row r="640" spans="1:7" ht="12">
      <c r="A640" s="197"/>
      <c r="B640" s="77" t="s">
        <v>341</v>
      </c>
      <c r="C640" s="77" t="s">
        <v>1046</v>
      </c>
      <c r="D640" s="78"/>
      <c r="E640" s="79"/>
      <c r="F640" s="8"/>
      <c r="G640" s="79"/>
    </row>
    <row r="641" spans="1:7" ht="12">
      <c r="A641" s="197">
        <f>A635+1</f>
        <v>272</v>
      </c>
      <c r="B641" s="80" t="s">
        <v>1047</v>
      </c>
      <c r="C641" s="81" t="s">
        <v>1048</v>
      </c>
      <c r="D641" s="81" t="s">
        <v>2100</v>
      </c>
      <c r="E641" s="82">
        <v>1</v>
      </c>
      <c r="F641" s="9"/>
      <c r="G641" s="82">
        <f>F641*E641</f>
        <v>0</v>
      </c>
    </row>
    <row r="642" spans="1:7" ht="12">
      <c r="A642" s="197">
        <f aca="true" t="shared" si="23" ref="A642:A649">A641+1</f>
        <v>273</v>
      </c>
      <c r="B642" s="80" t="s">
        <v>1049</v>
      </c>
      <c r="C642" s="81" t="s">
        <v>1050</v>
      </c>
      <c r="D642" s="81" t="s">
        <v>2098</v>
      </c>
      <c r="E642" s="82"/>
      <c r="F642" s="9"/>
      <c r="G642" s="82"/>
    </row>
    <row r="643" spans="1:7" ht="12">
      <c r="A643" s="197">
        <f t="shared" si="23"/>
        <v>274</v>
      </c>
      <c r="B643" s="80" t="s">
        <v>1051</v>
      </c>
      <c r="C643" s="81" t="s">
        <v>1052</v>
      </c>
      <c r="D643" s="81" t="s">
        <v>2098</v>
      </c>
      <c r="E643" s="82">
        <v>8</v>
      </c>
      <c r="F643" s="9"/>
      <c r="G643" s="82">
        <f>F643*E643</f>
        <v>0</v>
      </c>
    </row>
    <row r="644" spans="1:7" ht="12">
      <c r="A644" s="197">
        <f t="shared" si="23"/>
        <v>275</v>
      </c>
      <c r="B644" s="80" t="s">
        <v>1053</v>
      </c>
      <c r="C644" s="81" t="s">
        <v>932</v>
      </c>
      <c r="D644" s="81" t="s">
        <v>2098</v>
      </c>
      <c r="E644" s="82"/>
      <c r="F644" s="9"/>
      <c r="G644" s="82"/>
    </row>
    <row r="645" spans="1:7" ht="12">
      <c r="A645" s="197">
        <f t="shared" si="23"/>
        <v>276</v>
      </c>
      <c r="B645" s="80" t="s">
        <v>1054</v>
      </c>
      <c r="C645" s="81" t="s">
        <v>1055</v>
      </c>
      <c r="D645" s="81" t="s">
        <v>2098</v>
      </c>
      <c r="E645" s="82">
        <v>10</v>
      </c>
      <c r="F645" s="9"/>
      <c r="G645" s="82">
        <f>F645*E645</f>
        <v>0</v>
      </c>
    </row>
    <row r="646" spans="1:7" ht="12">
      <c r="A646" s="197">
        <f t="shared" si="23"/>
        <v>277</v>
      </c>
      <c r="B646" s="80" t="s">
        <v>1056</v>
      </c>
      <c r="C646" s="81" t="s">
        <v>1057</v>
      </c>
      <c r="D646" s="81" t="s">
        <v>528</v>
      </c>
      <c r="E646" s="82">
        <v>1</v>
      </c>
      <c r="F646" s="9"/>
      <c r="G646" s="82">
        <f>F646*E646</f>
        <v>0</v>
      </c>
    </row>
    <row r="647" spans="1:7" ht="12">
      <c r="A647" s="197">
        <f t="shared" si="23"/>
        <v>278</v>
      </c>
      <c r="B647" s="80" t="s">
        <v>1058</v>
      </c>
      <c r="C647" s="81" t="s">
        <v>1059</v>
      </c>
      <c r="D647" s="81" t="s">
        <v>528</v>
      </c>
      <c r="E647" s="82">
        <v>1</v>
      </c>
      <c r="F647" s="9"/>
      <c r="G647" s="82">
        <f>F647*E647</f>
        <v>0</v>
      </c>
    </row>
    <row r="648" spans="1:7" ht="12">
      <c r="A648" s="197">
        <f t="shared" si="23"/>
        <v>279</v>
      </c>
      <c r="B648" s="80" t="s">
        <v>1060</v>
      </c>
      <c r="C648" s="81" t="s">
        <v>1040</v>
      </c>
      <c r="D648" s="81" t="s">
        <v>2100</v>
      </c>
      <c r="E648" s="82"/>
      <c r="F648" s="9"/>
      <c r="G648" s="82"/>
    </row>
    <row r="649" spans="1:7" ht="12">
      <c r="A649" s="197">
        <f t="shared" si="23"/>
        <v>280</v>
      </c>
      <c r="B649" s="80" t="s">
        <v>1061</v>
      </c>
      <c r="C649" s="81" t="s">
        <v>1062</v>
      </c>
      <c r="D649" s="81" t="s">
        <v>2100</v>
      </c>
      <c r="E649" s="82">
        <v>2</v>
      </c>
      <c r="F649" s="9"/>
      <c r="G649" s="82">
        <f>F649*E649</f>
        <v>0</v>
      </c>
    </row>
    <row r="650" spans="1:7" ht="12">
      <c r="A650" s="198"/>
      <c r="B650" s="83" t="s">
        <v>555</v>
      </c>
      <c r="C650" s="89" t="s">
        <v>1063</v>
      </c>
      <c r="D650" s="90"/>
      <c r="E650" s="91"/>
      <c r="F650" s="11"/>
      <c r="G650" s="202">
        <f>SUM(G640:G649)</f>
        <v>0</v>
      </c>
    </row>
    <row r="651" spans="1:7" ht="12">
      <c r="A651" s="198"/>
      <c r="B651" s="83" t="s">
        <v>555</v>
      </c>
      <c r="C651" s="92" t="s">
        <v>1064</v>
      </c>
      <c r="D651" s="93"/>
      <c r="E651" s="94"/>
      <c r="F651" s="12"/>
      <c r="G651" s="203">
        <f>G650</f>
        <v>0</v>
      </c>
    </row>
    <row r="652" spans="1:7" ht="12">
      <c r="A652" s="200"/>
      <c r="B652" s="87" t="s">
        <v>555</v>
      </c>
      <c r="C652" s="87"/>
      <c r="D652" s="87"/>
      <c r="E652" s="88"/>
      <c r="F652" s="13"/>
      <c r="G652" s="201"/>
    </row>
    <row r="653" spans="1:7" ht="12">
      <c r="A653" s="197"/>
      <c r="B653" s="77" t="s">
        <v>356</v>
      </c>
      <c r="C653" s="77" t="s">
        <v>1065</v>
      </c>
      <c r="D653" s="78"/>
      <c r="E653" s="79"/>
      <c r="F653" s="8"/>
      <c r="G653" s="79"/>
    </row>
    <row r="654" spans="1:7" ht="12">
      <c r="A654" s="197"/>
      <c r="B654" s="77" t="s">
        <v>358</v>
      </c>
      <c r="C654" s="77" t="s">
        <v>1066</v>
      </c>
      <c r="D654" s="78"/>
      <c r="E654" s="79"/>
      <c r="F654" s="8"/>
      <c r="G654" s="79"/>
    </row>
    <row r="655" spans="1:7" ht="12">
      <c r="A655" s="197">
        <f>A649+1</f>
        <v>281</v>
      </c>
      <c r="B655" s="80" t="s">
        <v>1067</v>
      </c>
      <c r="C655" s="81" t="s">
        <v>1068</v>
      </c>
      <c r="D655" s="81" t="s">
        <v>2100</v>
      </c>
      <c r="E655" s="82">
        <v>1</v>
      </c>
      <c r="F655" s="9"/>
      <c r="G655" s="82">
        <f>F655*E655</f>
        <v>0</v>
      </c>
    </row>
    <row r="656" spans="1:7" ht="12">
      <c r="A656" s="197">
        <f>A655+1</f>
        <v>282</v>
      </c>
      <c r="B656" s="80" t="s">
        <v>1069</v>
      </c>
      <c r="C656" s="81" t="s">
        <v>1070</v>
      </c>
      <c r="D656" s="81" t="s">
        <v>81</v>
      </c>
      <c r="E656" s="82"/>
      <c r="F656" s="9"/>
      <c r="G656" s="82"/>
    </row>
    <row r="657" spans="1:7" ht="12">
      <c r="A657" s="197">
        <f aca="true" t="shared" si="24" ref="A657:A696">A656+1</f>
        <v>283</v>
      </c>
      <c r="B657" s="80" t="s">
        <v>1071</v>
      </c>
      <c r="C657" s="81" t="s">
        <v>1072</v>
      </c>
      <c r="D657" s="81" t="s">
        <v>81</v>
      </c>
      <c r="E657" s="82">
        <v>5072</v>
      </c>
      <c r="F657" s="9"/>
      <c r="G657" s="82">
        <f>F657*E657</f>
        <v>0</v>
      </c>
    </row>
    <row r="658" spans="1:7" ht="12">
      <c r="A658" s="197">
        <f t="shared" si="24"/>
        <v>284</v>
      </c>
      <c r="B658" s="80" t="s">
        <v>1073</v>
      </c>
      <c r="C658" s="81" t="s">
        <v>1074</v>
      </c>
      <c r="D658" s="81" t="s">
        <v>2098</v>
      </c>
      <c r="E658" s="82"/>
      <c r="F658" s="9"/>
      <c r="G658" s="82"/>
    </row>
    <row r="659" spans="1:7" ht="12">
      <c r="A659" s="197">
        <f t="shared" si="24"/>
        <v>285</v>
      </c>
      <c r="B659" s="80" t="s">
        <v>1075</v>
      </c>
      <c r="C659" s="81" t="s">
        <v>1076</v>
      </c>
      <c r="D659" s="81" t="s">
        <v>2098</v>
      </c>
      <c r="E659" s="82">
        <v>13</v>
      </c>
      <c r="F659" s="9"/>
      <c r="G659" s="82">
        <f>F659*E659</f>
        <v>0</v>
      </c>
    </row>
    <row r="660" spans="1:7" ht="12">
      <c r="A660" s="197">
        <f t="shared" si="24"/>
        <v>286</v>
      </c>
      <c r="B660" s="80" t="s">
        <v>1077</v>
      </c>
      <c r="C660" s="81" t="s">
        <v>1078</v>
      </c>
      <c r="D660" s="81" t="s">
        <v>2100</v>
      </c>
      <c r="E660" s="82">
        <v>4</v>
      </c>
      <c r="F660" s="9"/>
      <c r="G660" s="82">
        <f>F660*E660</f>
        <v>0</v>
      </c>
    </row>
    <row r="661" spans="1:7" ht="12">
      <c r="A661" s="197">
        <f t="shared" si="24"/>
        <v>287</v>
      </c>
      <c r="B661" s="80" t="s">
        <v>1079</v>
      </c>
      <c r="C661" s="81" t="s">
        <v>1080</v>
      </c>
      <c r="D661" s="81" t="s">
        <v>609</v>
      </c>
      <c r="E661" s="82">
        <v>554</v>
      </c>
      <c r="F661" s="9"/>
      <c r="G661" s="82">
        <f>F661*E661</f>
        <v>0</v>
      </c>
    </row>
    <row r="662" spans="1:7" ht="12">
      <c r="A662" s="197">
        <f t="shared" si="24"/>
        <v>288</v>
      </c>
      <c r="B662" s="80" t="s">
        <v>1081</v>
      </c>
      <c r="C662" s="81" t="s">
        <v>1082</v>
      </c>
      <c r="D662" s="81" t="s">
        <v>2098</v>
      </c>
      <c r="E662" s="82"/>
      <c r="F662" s="9"/>
      <c r="G662" s="82"/>
    </row>
    <row r="663" spans="1:7" ht="12">
      <c r="A663" s="197">
        <f t="shared" si="24"/>
        <v>289</v>
      </c>
      <c r="B663" s="80" t="s">
        <v>1083</v>
      </c>
      <c r="C663" s="81" t="s">
        <v>1084</v>
      </c>
      <c r="D663" s="81" t="s">
        <v>2098</v>
      </c>
      <c r="E663" s="82">
        <v>10</v>
      </c>
      <c r="F663" s="9"/>
      <c r="G663" s="82">
        <f>F663*E663</f>
        <v>0</v>
      </c>
    </row>
    <row r="664" spans="1:7" ht="12">
      <c r="A664" s="197">
        <f t="shared" si="24"/>
        <v>290</v>
      </c>
      <c r="B664" s="80" t="s">
        <v>1085</v>
      </c>
      <c r="C664" s="81" t="s">
        <v>1086</v>
      </c>
      <c r="D664" s="81" t="s">
        <v>2100</v>
      </c>
      <c r="E664" s="82"/>
      <c r="F664" s="9"/>
      <c r="G664" s="82"/>
    </row>
    <row r="665" spans="1:7" ht="12">
      <c r="A665" s="197">
        <f t="shared" si="24"/>
        <v>291</v>
      </c>
      <c r="B665" s="80" t="s">
        <v>1087</v>
      </c>
      <c r="C665" s="81" t="s">
        <v>1088</v>
      </c>
      <c r="D665" s="81" t="s">
        <v>2100</v>
      </c>
      <c r="E665" s="82">
        <v>1</v>
      </c>
      <c r="F665" s="9"/>
      <c r="G665" s="82">
        <f>F665*E665</f>
        <v>0</v>
      </c>
    </row>
    <row r="666" spans="1:7" ht="12">
      <c r="A666" s="197">
        <f t="shared" si="24"/>
        <v>292</v>
      </c>
      <c r="B666" s="80" t="s">
        <v>1089</v>
      </c>
      <c r="C666" s="81" t="s">
        <v>1090</v>
      </c>
      <c r="D666" s="81" t="s">
        <v>2100</v>
      </c>
      <c r="E666" s="82">
        <v>1</v>
      </c>
      <c r="F666" s="9"/>
      <c r="G666" s="82">
        <f>F666*E666</f>
        <v>0</v>
      </c>
    </row>
    <row r="667" spans="1:7" ht="12">
      <c r="A667" s="197">
        <f t="shared" si="24"/>
        <v>293</v>
      </c>
      <c r="B667" s="80" t="s">
        <v>1091</v>
      </c>
      <c r="C667" s="81" t="s">
        <v>1092</v>
      </c>
      <c r="D667" s="81" t="s">
        <v>2100</v>
      </c>
      <c r="E667" s="82"/>
      <c r="F667" s="9"/>
      <c r="G667" s="82"/>
    </row>
    <row r="668" spans="1:7" ht="12">
      <c r="A668" s="197">
        <f t="shared" si="24"/>
        <v>294</v>
      </c>
      <c r="B668" s="80" t="s">
        <v>1093</v>
      </c>
      <c r="C668" s="81" t="s">
        <v>1094</v>
      </c>
      <c r="D668" s="81" t="s">
        <v>2100</v>
      </c>
      <c r="E668" s="82">
        <v>1</v>
      </c>
      <c r="F668" s="9"/>
      <c r="G668" s="82">
        <f aca="true" t="shared" si="25" ref="G668:G673">F668*E668</f>
        <v>0</v>
      </c>
    </row>
    <row r="669" spans="1:7" ht="12">
      <c r="A669" s="197">
        <f t="shared" si="24"/>
        <v>295</v>
      </c>
      <c r="B669" s="80" t="s">
        <v>1095</v>
      </c>
      <c r="C669" s="81" t="s">
        <v>1096</v>
      </c>
      <c r="D669" s="81" t="s">
        <v>2100</v>
      </c>
      <c r="E669" s="82">
        <v>2</v>
      </c>
      <c r="F669" s="9"/>
      <c r="G669" s="82">
        <f t="shared" si="25"/>
        <v>0</v>
      </c>
    </row>
    <row r="670" spans="1:7" ht="12">
      <c r="A670" s="197">
        <f t="shared" si="24"/>
        <v>296</v>
      </c>
      <c r="B670" s="80" t="s">
        <v>1097</v>
      </c>
      <c r="C670" s="81" t="s">
        <v>1098</v>
      </c>
      <c r="D670" s="81" t="s">
        <v>2100</v>
      </c>
      <c r="E670" s="82">
        <v>1</v>
      </c>
      <c r="F670" s="9"/>
      <c r="G670" s="82">
        <f t="shared" si="25"/>
        <v>0</v>
      </c>
    </row>
    <row r="671" spans="1:7" ht="12">
      <c r="A671" s="197">
        <f t="shared" si="24"/>
        <v>297</v>
      </c>
      <c r="B671" s="80" t="s">
        <v>1099</v>
      </c>
      <c r="C671" s="81" t="s">
        <v>1100</v>
      </c>
      <c r="D671" s="81" t="s">
        <v>2100</v>
      </c>
      <c r="E671" s="82">
        <v>2</v>
      </c>
      <c r="F671" s="9"/>
      <c r="G671" s="82">
        <f t="shared" si="25"/>
        <v>0</v>
      </c>
    </row>
    <row r="672" spans="1:7" ht="12">
      <c r="A672" s="197">
        <f t="shared" si="24"/>
        <v>298</v>
      </c>
      <c r="B672" s="80" t="s">
        <v>1101</v>
      </c>
      <c r="C672" s="81" t="s">
        <v>1102</v>
      </c>
      <c r="D672" s="81" t="s">
        <v>2100</v>
      </c>
      <c r="E672" s="82">
        <v>1</v>
      </c>
      <c r="F672" s="9"/>
      <c r="G672" s="82">
        <f t="shared" si="25"/>
        <v>0</v>
      </c>
    </row>
    <row r="673" spans="1:7" ht="12">
      <c r="A673" s="197">
        <f t="shared" si="24"/>
        <v>299</v>
      </c>
      <c r="B673" s="80" t="s">
        <v>1103</v>
      </c>
      <c r="C673" s="81" t="s">
        <v>1104</v>
      </c>
      <c r="D673" s="81" t="s">
        <v>2100</v>
      </c>
      <c r="E673" s="82">
        <v>2</v>
      </c>
      <c r="F673" s="9"/>
      <c r="G673" s="82">
        <f t="shared" si="25"/>
        <v>0</v>
      </c>
    </row>
    <row r="674" spans="1:7" ht="12">
      <c r="A674" s="197">
        <f t="shared" si="24"/>
        <v>300</v>
      </c>
      <c r="B674" s="80" t="s">
        <v>1105</v>
      </c>
      <c r="C674" s="81" t="s">
        <v>1106</v>
      </c>
      <c r="D674" s="81" t="s">
        <v>2100</v>
      </c>
      <c r="E674" s="82"/>
      <c r="F674" s="9"/>
      <c r="G674" s="82"/>
    </row>
    <row r="675" spans="1:7" ht="12">
      <c r="A675" s="197">
        <f t="shared" si="24"/>
        <v>301</v>
      </c>
      <c r="B675" s="80" t="s">
        <v>1107</v>
      </c>
      <c r="C675" s="81" t="s">
        <v>1108</v>
      </c>
      <c r="D675" s="81" t="s">
        <v>2100</v>
      </c>
      <c r="E675" s="82">
        <v>2</v>
      </c>
      <c r="F675" s="9"/>
      <c r="G675" s="82">
        <f>F675*E675</f>
        <v>0</v>
      </c>
    </row>
    <row r="676" spans="1:7" ht="12">
      <c r="A676" s="197">
        <f t="shared" si="24"/>
        <v>302</v>
      </c>
      <c r="B676" s="80" t="s">
        <v>1109</v>
      </c>
      <c r="C676" s="81" t="s">
        <v>1110</v>
      </c>
      <c r="D676" s="81" t="s">
        <v>2100</v>
      </c>
      <c r="E676" s="82">
        <v>2</v>
      </c>
      <c r="F676" s="9"/>
      <c r="G676" s="82">
        <f>F676*E676</f>
        <v>0</v>
      </c>
    </row>
    <row r="677" spans="1:7" ht="12">
      <c r="A677" s="197">
        <f t="shared" si="24"/>
        <v>303</v>
      </c>
      <c r="B677" s="80" t="s">
        <v>1111</v>
      </c>
      <c r="C677" s="81" t="s">
        <v>1112</v>
      </c>
      <c r="D677" s="81" t="s">
        <v>2100</v>
      </c>
      <c r="E677" s="82">
        <v>1</v>
      </c>
      <c r="F677" s="9"/>
      <c r="G677" s="82">
        <f>F677*E677</f>
        <v>0</v>
      </c>
    </row>
    <row r="678" spans="1:7" ht="12">
      <c r="A678" s="197">
        <f t="shared" si="24"/>
        <v>304</v>
      </c>
      <c r="B678" s="80" t="s">
        <v>1113</v>
      </c>
      <c r="C678" s="81" t="s">
        <v>1114</v>
      </c>
      <c r="D678" s="81" t="s">
        <v>2100</v>
      </c>
      <c r="E678" s="82">
        <v>1</v>
      </c>
      <c r="F678" s="9"/>
      <c r="G678" s="82">
        <f>F678*E678</f>
        <v>0</v>
      </c>
    </row>
    <row r="679" spans="1:7" ht="12">
      <c r="A679" s="197">
        <f t="shared" si="24"/>
        <v>305</v>
      </c>
      <c r="B679" s="80" t="s">
        <v>1115</v>
      </c>
      <c r="C679" s="81" t="s">
        <v>1116</v>
      </c>
      <c r="D679" s="81" t="s">
        <v>2100</v>
      </c>
      <c r="E679" s="82"/>
      <c r="F679" s="9"/>
      <c r="G679" s="82"/>
    </row>
    <row r="680" spans="1:7" ht="12">
      <c r="A680" s="197">
        <f t="shared" si="24"/>
        <v>306</v>
      </c>
      <c r="B680" s="80" t="s">
        <v>1117</v>
      </c>
      <c r="C680" s="81" t="s">
        <v>1118</v>
      </c>
      <c r="D680" s="81" t="s">
        <v>2100</v>
      </c>
      <c r="E680" s="82">
        <v>10</v>
      </c>
      <c r="F680" s="9"/>
      <c r="G680" s="82">
        <f>F680*E680</f>
        <v>0</v>
      </c>
    </row>
    <row r="681" spans="1:7" ht="12">
      <c r="A681" s="197">
        <f t="shared" si="24"/>
        <v>307</v>
      </c>
      <c r="B681" s="80" t="s">
        <v>1119</v>
      </c>
      <c r="C681" s="81" t="s">
        <v>1120</v>
      </c>
      <c r="D681" s="81" t="s">
        <v>2100</v>
      </c>
      <c r="E681" s="82"/>
      <c r="F681" s="9"/>
      <c r="G681" s="82"/>
    </row>
    <row r="682" spans="1:7" ht="12">
      <c r="A682" s="197">
        <f t="shared" si="24"/>
        <v>308</v>
      </c>
      <c r="B682" s="80" t="s">
        <v>1121</v>
      </c>
      <c r="C682" s="81" t="s">
        <v>1122</v>
      </c>
      <c r="D682" s="81" t="s">
        <v>2100</v>
      </c>
      <c r="E682" s="82">
        <v>10</v>
      </c>
      <c r="F682" s="9"/>
      <c r="G682" s="82">
        <f>F682*E682</f>
        <v>0</v>
      </c>
    </row>
    <row r="683" spans="1:7" ht="12">
      <c r="A683" s="197">
        <f t="shared" si="24"/>
        <v>309</v>
      </c>
      <c r="B683" s="80" t="s">
        <v>1123</v>
      </c>
      <c r="C683" s="81" t="s">
        <v>1124</v>
      </c>
      <c r="D683" s="81" t="s">
        <v>2100</v>
      </c>
      <c r="E683" s="82"/>
      <c r="F683" s="9"/>
      <c r="G683" s="82"/>
    </row>
    <row r="684" spans="1:7" ht="12">
      <c r="A684" s="197">
        <f t="shared" si="24"/>
        <v>310</v>
      </c>
      <c r="B684" s="80" t="s">
        <v>1125</v>
      </c>
      <c r="C684" s="81" t="s">
        <v>1126</v>
      </c>
      <c r="D684" s="81" t="s">
        <v>2100</v>
      </c>
      <c r="E684" s="82">
        <v>20</v>
      </c>
      <c r="F684" s="9"/>
      <c r="G684" s="82">
        <f>F684*E684</f>
        <v>0</v>
      </c>
    </row>
    <row r="685" spans="1:7" ht="12">
      <c r="A685" s="197">
        <f t="shared" si="24"/>
        <v>311</v>
      </c>
      <c r="B685" s="80" t="s">
        <v>1127</v>
      </c>
      <c r="C685" s="81" t="s">
        <v>1128</v>
      </c>
      <c r="D685" s="81" t="s">
        <v>2100</v>
      </c>
      <c r="E685" s="82"/>
      <c r="F685" s="9"/>
      <c r="G685" s="82"/>
    </row>
    <row r="686" spans="1:7" ht="12">
      <c r="A686" s="197">
        <f t="shared" si="24"/>
        <v>312</v>
      </c>
      <c r="B686" s="80" t="s">
        <v>1129</v>
      </c>
      <c r="C686" s="81" t="s">
        <v>1128</v>
      </c>
      <c r="D686" s="81" t="s">
        <v>2100</v>
      </c>
      <c r="E686" s="82">
        <v>3</v>
      </c>
      <c r="F686" s="9"/>
      <c r="G686" s="82">
        <f>F686*E686</f>
        <v>0</v>
      </c>
    </row>
    <row r="687" spans="1:7" ht="12">
      <c r="A687" s="197">
        <f t="shared" si="24"/>
        <v>313</v>
      </c>
      <c r="B687" s="80" t="s">
        <v>1130</v>
      </c>
      <c r="C687" s="81" t="s">
        <v>1124</v>
      </c>
      <c r="D687" s="81" t="s">
        <v>2100</v>
      </c>
      <c r="E687" s="82"/>
      <c r="F687" s="9"/>
      <c r="G687" s="82"/>
    </row>
    <row r="688" spans="1:7" ht="12">
      <c r="A688" s="197">
        <f t="shared" si="24"/>
        <v>314</v>
      </c>
      <c r="B688" s="80" t="s">
        <v>1131</v>
      </c>
      <c r="C688" s="81" t="s">
        <v>1132</v>
      </c>
      <c r="D688" s="81" t="s">
        <v>2100</v>
      </c>
      <c r="E688" s="82">
        <v>3</v>
      </c>
      <c r="F688" s="9"/>
      <c r="G688" s="82">
        <f>F688*E688</f>
        <v>0</v>
      </c>
    </row>
    <row r="689" spans="1:7" ht="12">
      <c r="A689" s="197">
        <f t="shared" si="24"/>
        <v>315</v>
      </c>
      <c r="B689" s="80" t="s">
        <v>1133</v>
      </c>
      <c r="C689" s="81" t="s">
        <v>1134</v>
      </c>
      <c r="D689" s="81" t="s">
        <v>2100</v>
      </c>
      <c r="E689" s="82"/>
      <c r="F689" s="9"/>
      <c r="G689" s="82"/>
    </row>
    <row r="690" spans="1:7" ht="12">
      <c r="A690" s="197">
        <f t="shared" si="24"/>
        <v>316</v>
      </c>
      <c r="B690" s="80" t="s">
        <v>1135</v>
      </c>
      <c r="C690" s="81" t="s">
        <v>1136</v>
      </c>
      <c r="D690" s="81" t="s">
        <v>2100</v>
      </c>
      <c r="E690" s="82">
        <v>2</v>
      </c>
      <c r="F690" s="9"/>
      <c r="G690" s="82">
        <f>F690*E690</f>
        <v>0</v>
      </c>
    </row>
    <row r="691" spans="1:7" ht="12">
      <c r="A691" s="197">
        <f t="shared" si="24"/>
        <v>317</v>
      </c>
      <c r="B691" s="80" t="s">
        <v>1137</v>
      </c>
      <c r="C691" s="81" t="s">
        <v>1138</v>
      </c>
      <c r="D691" s="81" t="s">
        <v>2100</v>
      </c>
      <c r="E691" s="82">
        <v>10</v>
      </c>
      <c r="F691" s="9"/>
      <c r="G691" s="82">
        <f>F691*E691</f>
        <v>0</v>
      </c>
    </row>
    <row r="692" spans="1:7" ht="12">
      <c r="A692" s="197">
        <f t="shared" si="24"/>
        <v>318</v>
      </c>
      <c r="B692" s="80" t="s">
        <v>1139</v>
      </c>
      <c r="C692" s="81" t="s">
        <v>1140</v>
      </c>
      <c r="D692" s="81" t="s">
        <v>2100</v>
      </c>
      <c r="E692" s="82"/>
      <c r="F692" s="9"/>
      <c r="G692" s="82"/>
    </row>
    <row r="693" spans="1:7" ht="12">
      <c r="A693" s="197">
        <f t="shared" si="24"/>
        <v>319</v>
      </c>
      <c r="B693" s="80" t="s">
        <v>1141</v>
      </c>
      <c r="C693" s="81" t="s">
        <v>1142</v>
      </c>
      <c r="D693" s="81" t="s">
        <v>2100</v>
      </c>
      <c r="E693" s="82">
        <v>2</v>
      </c>
      <c r="F693" s="9"/>
      <c r="G693" s="82">
        <f>F693*E693</f>
        <v>0</v>
      </c>
    </row>
    <row r="694" spans="1:7" ht="12">
      <c r="A694" s="197">
        <f t="shared" si="24"/>
        <v>320</v>
      </c>
      <c r="B694" s="80" t="s">
        <v>1143</v>
      </c>
      <c r="C694" s="81" t="s">
        <v>1144</v>
      </c>
      <c r="D694" s="81" t="s">
        <v>2100</v>
      </c>
      <c r="E694" s="82"/>
      <c r="F694" s="9"/>
      <c r="G694" s="82"/>
    </row>
    <row r="695" spans="1:7" ht="12">
      <c r="A695" s="197">
        <f t="shared" si="24"/>
        <v>321</v>
      </c>
      <c r="B695" s="80" t="s">
        <v>1145</v>
      </c>
      <c r="C695" s="81" t="s">
        <v>1146</v>
      </c>
      <c r="D695" s="81" t="s">
        <v>2100</v>
      </c>
      <c r="E695" s="82">
        <v>8</v>
      </c>
      <c r="F695" s="9"/>
      <c r="G695" s="82">
        <f>F695*E695</f>
        <v>0</v>
      </c>
    </row>
    <row r="696" spans="1:7" ht="12">
      <c r="A696" s="197">
        <f t="shared" si="24"/>
        <v>322</v>
      </c>
      <c r="B696" s="80" t="s">
        <v>1147</v>
      </c>
      <c r="C696" s="81" t="s">
        <v>1148</v>
      </c>
      <c r="D696" s="81" t="s">
        <v>528</v>
      </c>
      <c r="E696" s="82">
        <v>1</v>
      </c>
      <c r="F696" s="9"/>
      <c r="G696" s="82">
        <f>F696*E696</f>
        <v>0</v>
      </c>
    </row>
    <row r="697" spans="1:7" ht="12">
      <c r="A697" s="198"/>
      <c r="B697" s="83" t="s">
        <v>555</v>
      </c>
      <c r="C697" s="89" t="s">
        <v>1149</v>
      </c>
      <c r="D697" s="90"/>
      <c r="E697" s="91"/>
      <c r="F697" s="11"/>
      <c r="G697" s="202">
        <f>SUM(G654:G696)</f>
        <v>0</v>
      </c>
    </row>
    <row r="698" spans="1:7" ht="12">
      <c r="A698" s="200"/>
      <c r="B698" s="87" t="s">
        <v>555</v>
      </c>
      <c r="C698" s="87"/>
      <c r="D698" s="87"/>
      <c r="E698" s="88"/>
      <c r="F698" s="13"/>
      <c r="G698" s="201"/>
    </row>
    <row r="699" spans="1:7" ht="12">
      <c r="A699" s="197"/>
      <c r="B699" s="77" t="s">
        <v>1150</v>
      </c>
      <c r="C699" s="77" t="s">
        <v>1151</v>
      </c>
      <c r="D699" s="78"/>
      <c r="E699" s="79"/>
      <c r="F699" s="8"/>
      <c r="G699" s="79"/>
    </row>
    <row r="700" spans="1:7" ht="12">
      <c r="A700" s="197">
        <f>A696+1</f>
        <v>323</v>
      </c>
      <c r="B700" s="80" t="s">
        <v>1152</v>
      </c>
      <c r="C700" s="81" t="s">
        <v>1068</v>
      </c>
      <c r="D700" s="81" t="s">
        <v>2100</v>
      </c>
      <c r="E700" s="82">
        <v>1</v>
      </c>
      <c r="F700" s="9"/>
      <c r="G700" s="82">
        <f>F700*E700</f>
        <v>0</v>
      </c>
    </row>
    <row r="701" spans="1:7" ht="12">
      <c r="A701" s="197">
        <f>A700+1</f>
        <v>324</v>
      </c>
      <c r="B701" s="80" t="s">
        <v>1153</v>
      </c>
      <c r="C701" s="81" t="s">
        <v>1070</v>
      </c>
      <c r="D701" s="81" t="s">
        <v>81</v>
      </c>
      <c r="E701" s="82"/>
      <c r="F701" s="9"/>
      <c r="G701" s="82"/>
    </row>
    <row r="702" spans="1:7" ht="12">
      <c r="A702" s="197">
        <f aca="true" t="shared" si="26" ref="A702:A759">A701+1</f>
        <v>325</v>
      </c>
      <c r="B702" s="80" t="s">
        <v>1154</v>
      </c>
      <c r="C702" s="81" t="s">
        <v>1072</v>
      </c>
      <c r="D702" s="81" t="s">
        <v>81</v>
      </c>
      <c r="E702" s="82">
        <v>5061</v>
      </c>
      <c r="F702" s="9"/>
      <c r="G702" s="82">
        <f>F702*E702</f>
        <v>0</v>
      </c>
    </row>
    <row r="703" spans="1:7" ht="12">
      <c r="A703" s="197">
        <f t="shared" si="26"/>
        <v>326</v>
      </c>
      <c r="B703" s="80" t="s">
        <v>1155</v>
      </c>
      <c r="C703" s="81" t="s">
        <v>1078</v>
      </c>
      <c r="D703" s="81" t="s">
        <v>2100</v>
      </c>
      <c r="E703" s="82">
        <v>4</v>
      </c>
      <c r="F703" s="9"/>
      <c r="G703" s="82">
        <f>F703*E703</f>
        <v>0</v>
      </c>
    </row>
    <row r="704" spans="1:7" ht="12">
      <c r="A704" s="197">
        <f t="shared" si="26"/>
        <v>327</v>
      </c>
      <c r="B704" s="80" t="s">
        <v>1156</v>
      </c>
      <c r="C704" s="81" t="s">
        <v>1080</v>
      </c>
      <c r="D704" s="81" t="s">
        <v>609</v>
      </c>
      <c r="E704" s="82">
        <v>571</v>
      </c>
      <c r="F704" s="9"/>
      <c r="G704" s="82">
        <f>F704*E704</f>
        <v>0</v>
      </c>
    </row>
    <row r="705" spans="1:7" ht="12">
      <c r="A705" s="197">
        <f t="shared" si="26"/>
        <v>328</v>
      </c>
      <c r="B705" s="80" t="s">
        <v>1157</v>
      </c>
      <c r="C705" s="81" t="s">
        <v>1082</v>
      </c>
      <c r="D705" s="81" t="s">
        <v>2098</v>
      </c>
      <c r="E705" s="82"/>
      <c r="F705" s="9"/>
      <c r="G705" s="82"/>
    </row>
    <row r="706" spans="1:7" ht="12">
      <c r="A706" s="197">
        <f t="shared" si="26"/>
        <v>329</v>
      </c>
      <c r="B706" s="80" t="s">
        <v>1158</v>
      </c>
      <c r="C706" s="81" t="s">
        <v>1159</v>
      </c>
      <c r="D706" s="81" t="s">
        <v>2098</v>
      </c>
      <c r="E706" s="82">
        <v>181</v>
      </c>
      <c r="F706" s="9"/>
      <c r="G706" s="82">
        <f>F706*E706</f>
        <v>0</v>
      </c>
    </row>
    <row r="707" spans="1:7" ht="12">
      <c r="A707" s="197">
        <f t="shared" si="26"/>
        <v>330</v>
      </c>
      <c r="B707" s="80" t="s">
        <v>1160</v>
      </c>
      <c r="C707" s="81" t="s">
        <v>1161</v>
      </c>
      <c r="D707" s="81" t="s">
        <v>2098</v>
      </c>
      <c r="E707" s="82">
        <v>10</v>
      </c>
      <c r="F707" s="9"/>
      <c r="G707" s="82">
        <f>F707*E707</f>
        <v>0</v>
      </c>
    </row>
    <row r="708" spans="1:7" ht="12">
      <c r="A708" s="197">
        <f t="shared" si="26"/>
        <v>331</v>
      </c>
      <c r="B708" s="80" t="s">
        <v>1162</v>
      </c>
      <c r="C708" s="81" t="s">
        <v>1163</v>
      </c>
      <c r="D708" s="81" t="s">
        <v>2098</v>
      </c>
      <c r="E708" s="82">
        <v>19</v>
      </c>
      <c r="F708" s="9"/>
      <c r="G708" s="82">
        <f>F708*E708</f>
        <v>0</v>
      </c>
    </row>
    <row r="709" spans="1:7" ht="12">
      <c r="A709" s="197">
        <f t="shared" si="26"/>
        <v>332</v>
      </c>
      <c r="B709" s="80" t="s">
        <v>1164</v>
      </c>
      <c r="C709" s="81" t="s">
        <v>1084</v>
      </c>
      <c r="D709" s="81" t="s">
        <v>2098</v>
      </c>
      <c r="E709" s="82">
        <v>3</v>
      </c>
      <c r="F709" s="9"/>
      <c r="G709" s="82">
        <f>F709*E709</f>
        <v>0</v>
      </c>
    </row>
    <row r="710" spans="1:7" ht="12">
      <c r="A710" s="197">
        <f t="shared" si="26"/>
        <v>333</v>
      </c>
      <c r="B710" s="80" t="s">
        <v>1165</v>
      </c>
      <c r="C710" s="81" t="s">
        <v>1086</v>
      </c>
      <c r="D710" s="81" t="s">
        <v>2100</v>
      </c>
      <c r="E710" s="82"/>
      <c r="F710" s="9"/>
      <c r="G710" s="82"/>
    </row>
    <row r="711" spans="1:7" ht="12">
      <c r="A711" s="197">
        <f t="shared" si="26"/>
        <v>334</v>
      </c>
      <c r="B711" s="80" t="s">
        <v>1166</v>
      </c>
      <c r="C711" s="81" t="s">
        <v>1167</v>
      </c>
      <c r="D711" s="81" t="s">
        <v>2100</v>
      </c>
      <c r="E711" s="82">
        <v>1</v>
      </c>
      <c r="F711" s="9"/>
      <c r="G711" s="82">
        <f>F711*E711</f>
        <v>0</v>
      </c>
    </row>
    <row r="712" spans="1:7" ht="12">
      <c r="A712" s="197">
        <f t="shared" si="26"/>
        <v>335</v>
      </c>
      <c r="B712" s="80" t="s">
        <v>1168</v>
      </c>
      <c r="C712" s="81" t="s">
        <v>1169</v>
      </c>
      <c r="D712" s="81" t="s">
        <v>2100</v>
      </c>
      <c r="E712" s="82">
        <v>2</v>
      </c>
      <c r="F712" s="9"/>
      <c r="G712" s="82">
        <f>F712*E712</f>
        <v>0</v>
      </c>
    </row>
    <row r="713" spans="1:7" ht="12">
      <c r="A713" s="197">
        <f t="shared" si="26"/>
        <v>336</v>
      </c>
      <c r="B713" s="80" t="s">
        <v>1170</v>
      </c>
      <c r="C713" s="81" t="s">
        <v>1171</v>
      </c>
      <c r="D713" s="81" t="s">
        <v>2100</v>
      </c>
      <c r="E713" s="82">
        <v>1</v>
      </c>
      <c r="F713" s="9"/>
      <c r="G713" s="82">
        <f>F713*E713</f>
        <v>0</v>
      </c>
    </row>
    <row r="714" spans="1:7" ht="12">
      <c r="A714" s="197">
        <f t="shared" si="26"/>
        <v>337</v>
      </c>
      <c r="B714" s="80" t="s">
        <v>1172</v>
      </c>
      <c r="C714" s="81" t="s">
        <v>1092</v>
      </c>
      <c r="D714" s="81" t="s">
        <v>2100</v>
      </c>
      <c r="E714" s="82"/>
      <c r="F714" s="9"/>
      <c r="G714" s="82"/>
    </row>
    <row r="715" spans="1:7" ht="12">
      <c r="A715" s="197">
        <f t="shared" si="26"/>
        <v>338</v>
      </c>
      <c r="B715" s="80" t="s">
        <v>1173</v>
      </c>
      <c r="C715" s="81" t="s">
        <v>1174</v>
      </c>
      <c r="D715" s="81" t="s">
        <v>2100</v>
      </c>
      <c r="E715" s="82">
        <v>4</v>
      </c>
      <c r="F715" s="9"/>
      <c r="G715" s="82">
        <f aca="true" t="shared" si="27" ref="G715:G720">F715*E715</f>
        <v>0</v>
      </c>
    </row>
    <row r="716" spans="1:7" ht="12">
      <c r="A716" s="197">
        <f t="shared" si="26"/>
        <v>339</v>
      </c>
      <c r="B716" s="80" t="s">
        <v>1175</v>
      </c>
      <c r="C716" s="81" t="s">
        <v>468</v>
      </c>
      <c r="D716" s="81" t="s">
        <v>2100</v>
      </c>
      <c r="E716" s="82">
        <v>1</v>
      </c>
      <c r="F716" s="9"/>
      <c r="G716" s="82">
        <f t="shared" si="27"/>
        <v>0</v>
      </c>
    </row>
    <row r="717" spans="1:7" ht="12">
      <c r="A717" s="197">
        <f t="shared" si="26"/>
        <v>340</v>
      </c>
      <c r="B717" s="80" t="s">
        <v>469</v>
      </c>
      <c r="C717" s="81" t="s">
        <v>470</v>
      </c>
      <c r="D717" s="81" t="s">
        <v>2100</v>
      </c>
      <c r="E717" s="82">
        <v>1</v>
      </c>
      <c r="F717" s="9"/>
      <c r="G717" s="82">
        <f t="shared" si="27"/>
        <v>0</v>
      </c>
    </row>
    <row r="718" spans="1:7" ht="12">
      <c r="A718" s="197">
        <f t="shared" si="26"/>
        <v>341</v>
      </c>
      <c r="B718" s="80" t="s">
        <v>471</v>
      </c>
      <c r="C718" s="81" t="s">
        <v>1096</v>
      </c>
      <c r="D718" s="81" t="s">
        <v>2100</v>
      </c>
      <c r="E718" s="82">
        <v>1</v>
      </c>
      <c r="F718" s="9"/>
      <c r="G718" s="82">
        <f t="shared" si="27"/>
        <v>0</v>
      </c>
    </row>
    <row r="719" spans="1:7" ht="12">
      <c r="A719" s="197">
        <f t="shared" si="26"/>
        <v>342</v>
      </c>
      <c r="B719" s="80" t="s">
        <v>472</v>
      </c>
      <c r="C719" s="81" t="s">
        <v>473</v>
      </c>
      <c r="D719" s="81" t="s">
        <v>2100</v>
      </c>
      <c r="E719" s="82">
        <v>1</v>
      </c>
      <c r="F719" s="9"/>
      <c r="G719" s="82">
        <f t="shared" si="27"/>
        <v>0</v>
      </c>
    </row>
    <row r="720" spans="1:7" ht="12">
      <c r="A720" s="197">
        <f t="shared" si="26"/>
        <v>343</v>
      </c>
      <c r="B720" s="80" t="s">
        <v>474</v>
      </c>
      <c r="C720" s="81" t="s">
        <v>1190</v>
      </c>
      <c r="D720" s="81" t="s">
        <v>2100</v>
      </c>
      <c r="E720" s="82">
        <v>4</v>
      </c>
      <c r="F720" s="9"/>
      <c r="G720" s="82">
        <f t="shared" si="27"/>
        <v>0</v>
      </c>
    </row>
    <row r="721" spans="1:7" ht="12">
      <c r="A721" s="197">
        <f t="shared" si="26"/>
        <v>344</v>
      </c>
      <c r="B721" s="80" t="s">
        <v>1191</v>
      </c>
      <c r="C721" s="81" t="s">
        <v>1192</v>
      </c>
      <c r="D721" s="81" t="s">
        <v>2100</v>
      </c>
      <c r="E721" s="82"/>
      <c r="F721" s="9"/>
      <c r="G721" s="82"/>
    </row>
    <row r="722" spans="1:7" ht="12">
      <c r="A722" s="197">
        <f t="shared" si="26"/>
        <v>345</v>
      </c>
      <c r="B722" s="80" t="s">
        <v>1193</v>
      </c>
      <c r="C722" s="81" t="s">
        <v>1194</v>
      </c>
      <c r="D722" s="81" t="s">
        <v>2100</v>
      </c>
      <c r="E722" s="82">
        <v>2</v>
      </c>
      <c r="F722" s="9"/>
      <c r="G722" s="82">
        <f>F722*E722</f>
        <v>0</v>
      </c>
    </row>
    <row r="723" spans="1:7" ht="12">
      <c r="A723" s="197">
        <f t="shared" si="26"/>
        <v>346</v>
      </c>
      <c r="B723" s="80" t="s">
        <v>1195</v>
      </c>
      <c r="C723" s="81" t="s">
        <v>1108</v>
      </c>
      <c r="D723" s="81" t="s">
        <v>2100</v>
      </c>
      <c r="E723" s="82">
        <v>2</v>
      </c>
      <c r="F723" s="9"/>
      <c r="G723" s="82">
        <f>F723*E723</f>
        <v>0</v>
      </c>
    </row>
    <row r="724" spans="1:7" ht="12">
      <c r="A724" s="197">
        <f t="shared" si="26"/>
        <v>347</v>
      </c>
      <c r="B724" s="80" t="s">
        <v>1196</v>
      </c>
      <c r="C724" s="81" t="s">
        <v>1197</v>
      </c>
      <c r="D724" s="81" t="s">
        <v>2100</v>
      </c>
      <c r="E724" s="82">
        <v>2</v>
      </c>
      <c r="F724" s="9"/>
      <c r="G724" s="82">
        <f>F724*E724</f>
        <v>0</v>
      </c>
    </row>
    <row r="725" spans="1:7" ht="12">
      <c r="A725" s="197">
        <f t="shared" si="26"/>
        <v>348</v>
      </c>
      <c r="B725" s="80" t="s">
        <v>1198</v>
      </c>
      <c r="C725" s="81" t="s">
        <v>1116</v>
      </c>
      <c r="D725" s="81" t="s">
        <v>2100</v>
      </c>
      <c r="E725" s="82"/>
      <c r="F725" s="9"/>
      <c r="G725" s="82"/>
    </row>
    <row r="726" spans="1:7" ht="12">
      <c r="A726" s="197">
        <f t="shared" si="26"/>
        <v>349</v>
      </c>
      <c r="B726" s="80" t="s">
        <v>1199</v>
      </c>
      <c r="C726" s="81" t="s">
        <v>1200</v>
      </c>
      <c r="D726" s="81" t="s">
        <v>2100</v>
      </c>
      <c r="E726" s="82">
        <v>49</v>
      </c>
      <c r="F726" s="9"/>
      <c r="G726" s="82">
        <f>F726*E726</f>
        <v>0</v>
      </c>
    </row>
    <row r="727" spans="1:7" ht="12">
      <c r="A727" s="197">
        <f t="shared" si="26"/>
        <v>350</v>
      </c>
      <c r="B727" s="80" t="s">
        <v>1201</v>
      </c>
      <c r="C727" s="81" t="s">
        <v>1202</v>
      </c>
      <c r="D727" s="81" t="s">
        <v>2100</v>
      </c>
      <c r="E727" s="82">
        <v>2</v>
      </c>
      <c r="F727" s="9"/>
      <c r="G727" s="82">
        <f>F727*E727</f>
        <v>0</v>
      </c>
    </row>
    <row r="728" spans="1:7" ht="12">
      <c r="A728" s="197">
        <f t="shared" si="26"/>
        <v>351</v>
      </c>
      <c r="B728" s="80" t="s">
        <v>1203</v>
      </c>
      <c r="C728" s="81" t="s">
        <v>1204</v>
      </c>
      <c r="D728" s="81" t="s">
        <v>2100</v>
      </c>
      <c r="E728" s="82">
        <v>37</v>
      </c>
      <c r="F728" s="9"/>
      <c r="G728" s="82">
        <f>F728*E728</f>
        <v>0</v>
      </c>
    </row>
    <row r="729" spans="1:7" ht="12">
      <c r="A729" s="197">
        <f t="shared" si="26"/>
        <v>352</v>
      </c>
      <c r="B729" s="80" t="s">
        <v>1205</v>
      </c>
      <c r="C729" s="81" t="s">
        <v>1206</v>
      </c>
      <c r="D729" s="81" t="s">
        <v>2100</v>
      </c>
      <c r="E729" s="82"/>
      <c r="F729" s="9"/>
      <c r="G729" s="82"/>
    </row>
    <row r="730" spans="1:7" ht="12">
      <c r="A730" s="197">
        <f t="shared" si="26"/>
        <v>353</v>
      </c>
      <c r="B730" s="80" t="s">
        <v>1207</v>
      </c>
      <c r="C730" s="81" t="s">
        <v>1208</v>
      </c>
      <c r="D730" s="81" t="s">
        <v>2100</v>
      </c>
      <c r="E730" s="82">
        <v>12</v>
      </c>
      <c r="F730" s="9"/>
      <c r="G730" s="82">
        <f>F730*E730</f>
        <v>0</v>
      </c>
    </row>
    <row r="731" spans="1:7" ht="12">
      <c r="A731" s="197">
        <f t="shared" si="26"/>
        <v>354</v>
      </c>
      <c r="B731" s="80" t="s">
        <v>1209</v>
      </c>
      <c r="C731" s="81" t="s">
        <v>1210</v>
      </c>
      <c r="D731" s="81" t="s">
        <v>2100</v>
      </c>
      <c r="E731" s="82">
        <v>14</v>
      </c>
      <c r="F731" s="9"/>
      <c r="G731" s="82">
        <f>F731*E731</f>
        <v>0</v>
      </c>
    </row>
    <row r="732" spans="1:7" ht="12">
      <c r="A732" s="197">
        <f t="shared" si="26"/>
        <v>355</v>
      </c>
      <c r="B732" s="80" t="s">
        <v>1211</v>
      </c>
      <c r="C732" s="81" t="s">
        <v>1124</v>
      </c>
      <c r="D732" s="81" t="s">
        <v>2100</v>
      </c>
      <c r="E732" s="82"/>
      <c r="F732" s="9"/>
      <c r="G732" s="82"/>
    </row>
    <row r="733" spans="1:7" ht="12">
      <c r="A733" s="197">
        <f t="shared" si="26"/>
        <v>356</v>
      </c>
      <c r="B733" s="80" t="s">
        <v>1212</v>
      </c>
      <c r="C733" s="81" t="s">
        <v>1213</v>
      </c>
      <c r="D733" s="81" t="s">
        <v>2100</v>
      </c>
      <c r="E733" s="82">
        <v>61</v>
      </c>
      <c r="F733" s="9"/>
      <c r="G733" s="82">
        <f>F733*E733</f>
        <v>0</v>
      </c>
    </row>
    <row r="734" spans="1:7" ht="12">
      <c r="A734" s="197">
        <f t="shared" si="26"/>
        <v>357</v>
      </c>
      <c r="B734" s="80" t="s">
        <v>1214</v>
      </c>
      <c r="C734" s="81" t="s">
        <v>1215</v>
      </c>
      <c r="D734" s="81" t="s">
        <v>2100</v>
      </c>
      <c r="E734" s="82">
        <v>2</v>
      </c>
      <c r="F734" s="9"/>
      <c r="G734" s="82">
        <f>F734*E734</f>
        <v>0</v>
      </c>
    </row>
    <row r="735" spans="1:7" ht="12">
      <c r="A735" s="197">
        <f t="shared" si="26"/>
        <v>358</v>
      </c>
      <c r="B735" s="80" t="s">
        <v>1216</v>
      </c>
      <c r="C735" s="81" t="s">
        <v>1217</v>
      </c>
      <c r="D735" s="81" t="s">
        <v>2100</v>
      </c>
      <c r="E735" s="82">
        <v>51</v>
      </c>
      <c r="F735" s="9"/>
      <c r="G735" s="82">
        <f>F735*E735</f>
        <v>0</v>
      </c>
    </row>
    <row r="736" spans="1:7" ht="12">
      <c r="A736" s="197">
        <f t="shared" si="26"/>
        <v>359</v>
      </c>
      <c r="B736" s="80" t="s">
        <v>1218</v>
      </c>
      <c r="C736" s="81" t="s">
        <v>1128</v>
      </c>
      <c r="D736" s="81" t="s">
        <v>2100</v>
      </c>
      <c r="E736" s="82"/>
      <c r="F736" s="9"/>
      <c r="G736" s="82"/>
    </row>
    <row r="737" spans="1:7" ht="12">
      <c r="A737" s="197">
        <f t="shared" si="26"/>
        <v>360</v>
      </c>
      <c r="B737" s="80" t="s">
        <v>1219</v>
      </c>
      <c r="C737" s="81" t="s">
        <v>1220</v>
      </c>
      <c r="D737" s="81" t="s">
        <v>2100</v>
      </c>
      <c r="E737" s="82">
        <v>8</v>
      </c>
      <c r="F737" s="9"/>
      <c r="G737" s="82">
        <f>F737*E737</f>
        <v>0</v>
      </c>
    </row>
    <row r="738" spans="1:7" ht="12">
      <c r="A738" s="197">
        <f t="shared" si="26"/>
        <v>361</v>
      </c>
      <c r="B738" s="80" t="s">
        <v>1221</v>
      </c>
      <c r="C738" s="81" t="s">
        <v>1222</v>
      </c>
      <c r="D738" s="81" t="s">
        <v>2100</v>
      </c>
      <c r="E738" s="82">
        <v>6</v>
      </c>
      <c r="F738" s="9"/>
      <c r="G738" s="82">
        <f>F738*E738</f>
        <v>0</v>
      </c>
    </row>
    <row r="739" spans="1:7" ht="12">
      <c r="A739" s="197">
        <f t="shared" si="26"/>
        <v>362</v>
      </c>
      <c r="B739" s="80" t="s">
        <v>1223</v>
      </c>
      <c r="C739" s="81" t="s">
        <v>1124</v>
      </c>
      <c r="D739" s="81" t="s">
        <v>2100</v>
      </c>
      <c r="E739" s="82"/>
      <c r="F739" s="9"/>
      <c r="G739" s="82"/>
    </row>
    <row r="740" spans="1:7" ht="12">
      <c r="A740" s="197">
        <f t="shared" si="26"/>
        <v>363</v>
      </c>
      <c r="B740" s="80" t="s">
        <v>1224</v>
      </c>
      <c r="C740" s="81" t="s">
        <v>1225</v>
      </c>
      <c r="D740" s="81" t="s">
        <v>2100</v>
      </c>
      <c r="E740" s="82">
        <v>8</v>
      </c>
      <c r="F740" s="9"/>
      <c r="G740" s="82">
        <f>F740*E740</f>
        <v>0</v>
      </c>
    </row>
    <row r="741" spans="1:7" ht="12">
      <c r="A741" s="197">
        <f t="shared" si="26"/>
        <v>364</v>
      </c>
      <c r="B741" s="80" t="s">
        <v>1226</v>
      </c>
      <c r="C741" s="81" t="s">
        <v>1227</v>
      </c>
      <c r="D741" s="81" t="s">
        <v>2100</v>
      </c>
      <c r="E741" s="82">
        <v>6</v>
      </c>
      <c r="F741" s="9"/>
      <c r="G741" s="82">
        <f>F741*E741</f>
        <v>0</v>
      </c>
    </row>
    <row r="742" spans="1:7" ht="12">
      <c r="A742" s="197">
        <f t="shared" si="26"/>
        <v>365</v>
      </c>
      <c r="B742" s="80" t="s">
        <v>1228</v>
      </c>
      <c r="C742" s="81" t="s">
        <v>1229</v>
      </c>
      <c r="D742" s="81" t="s">
        <v>2100</v>
      </c>
      <c r="E742" s="82"/>
      <c r="F742" s="9"/>
      <c r="G742" s="82"/>
    </row>
    <row r="743" spans="1:7" ht="12">
      <c r="A743" s="197">
        <f t="shared" si="26"/>
        <v>366</v>
      </c>
      <c r="B743" s="80" t="s">
        <v>1230</v>
      </c>
      <c r="C743" s="81" t="s">
        <v>1231</v>
      </c>
      <c r="D743" s="81" t="s">
        <v>2100</v>
      </c>
      <c r="E743" s="82">
        <v>4</v>
      </c>
      <c r="F743" s="9"/>
      <c r="G743" s="82">
        <f>F743*E743</f>
        <v>0</v>
      </c>
    </row>
    <row r="744" spans="1:7" ht="12">
      <c r="A744" s="197">
        <f t="shared" si="26"/>
        <v>367</v>
      </c>
      <c r="B744" s="80" t="s">
        <v>1232</v>
      </c>
      <c r="C744" s="81" t="s">
        <v>1124</v>
      </c>
      <c r="D744" s="81" t="s">
        <v>2100</v>
      </c>
      <c r="E744" s="82"/>
      <c r="F744" s="9"/>
      <c r="G744" s="82"/>
    </row>
    <row r="745" spans="1:7" ht="12">
      <c r="A745" s="197">
        <f t="shared" si="26"/>
        <v>368</v>
      </c>
      <c r="B745" s="80" t="s">
        <v>1233</v>
      </c>
      <c r="C745" s="81" t="s">
        <v>1234</v>
      </c>
      <c r="D745" s="81" t="s">
        <v>2100</v>
      </c>
      <c r="E745" s="82">
        <v>4</v>
      </c>
      <c r="F745" s="9"/>
      <c r="G745" s="82">
        <f>F745*E745</f>
        <v>0</v>
      </c>
    </row>
    <row r="746" spans="1:7" ht="12">
      <c r="A746" s="197">
        <f t="shared" si="26"/>
        <v>369</v>
      </c>
      <c r="B746" s="80" t="s">
        <v>1235</v>
      </c>
      <c r="C746" s="81" t="s">
        <v>1236</v>
      </c>
      <c r="D746" s="81" t="s">
        <v>2100</v>
      </c>
      <c r="E746" s="82"/>
      <c r="F746" s="9"/>
      <c r="G746" s="82"/>
    </row>
    <row r="747" spans="1:7" ht="12">
      <c r="A747" s="197">
        <f t="shared" si="26"/>
        <v>370</v>
      </c>
      <c r="B747" s="80" t="s">
        <v>1237</v>
      </c>
      <c r="C747" s="81" t="s">
        <v>1238</v>
      </c>
      <c r="D747" s="81" t="s">
        <v>2100</v>
      </c>
      <c r="E747" s="82">
        <v>1</v>
      </c>
      <c r="F747" s="9"/>
      <c r="G747" s="82">
        <f>F747*E747</f>
        <v>0</v>
      </c>
    </row>
    <row r="748" spans="1:7" ht="12">
      <c r="A748" s="197">
        <f t="shared" si="26"/>
        <v>371</v>
      </c>
      <c r="B748" s="80" t="s">
        <v>1239</v>
      </c>
      <c r="C748" s="81" t="s">
        <v>1240</v>
      </c>
      <c r="D748" s="81" t="s">
        <v>2100</v>
      </c>
      <c r="E748" s="82">
        <v>1</v>
      </c>
      <c r="F748" s="9"/>
      <c r="G748" s="82">
        <f>F748*E748</f>
        <v>0</v>
      </c>
    </row>
    <row r="749" spans="1:7" ht="12">
      <c r="A749" s="197">
        <f t="shared" si="26"/>
        <v>372</v>
      </c>
      <c r="B749" s="80" t="s">
        <v>1241</v>
      </c>
      <c r="C749" s="81" t="s">
        <v>1242</v>
      </c>
      <c r="D749" s="81" t="s">
        <v>2100</v>
      </c>
      <c r="E749" s="82">
        <v>1</v>
      </c>
      <c r="F749" s="9"/>
      <c r="G749" s="82">
        <f>F749*E749</f>
        <v>0</v>
      </c>
    </row>
    <row r="750" spans="1:7" ht="12">
      <c r="A750" s="197">
        <f t="shared" si="26"/>
        <v>373</v>
      </c>
      <c r="B750" s="80" t="s">
        <v>1243</v>
      </c>
      <c r="C750" s="81" t="s">
        <v>1124</v>
      </c>
      <c r="D750" s="81" t="s">
        <v>2100</v>
      </c>
      <c r="E750" s="82"/>
      <c r="F750" s="9"/>
      <c r="G750" s="82"/>
    </row>
    <row r="751" spans="1:7" ht="12">
      <c r="A751" s="197">
        <f t="shared" si="26"/>
        <v>374</v>
      </c>
      <c r="B751" s="80" t="s">
        <v>1244</v>
      </c>
      <c r="C751" s="81" t="s">
        <v>1245</v>
      </c>
      <c r="D751" s="81" t="s">
        <v>2100</v>
      </c>
      <c r="E751" s="82">
        <v>1</v>
      </c>
      <c r="F751" s="9"/>
      <c r="G751" s="82">
        <f>F751*E751</f>
        <v>0</v>
      </c>
    </row>
    <row r="752" spans="1:7" ht="12">
      <c r="A752" s="197">
        <f t="shared" si="26"/>
        <v>375</v>
      </c>
      <c r="B752" s="80" t="s">
        <v>1246</v>
      </c>
      <c r="C752" s="81" t="s">
        <v>1247</v>
      </c>
      <c r="D752" s="81" t="s">
        <v>2100</v>
      </c>
      <c r="E752" s="82">
        <v>1</v>
      </c>
      <c r="F752" s="9"/>
      <c r="G752" s="82">
        <f>F752*E752</f>
        <v>0</v>
      </c>
    </row>
    <row r="753" spans="1:7" ht="12">
      <c r="A753" s="197">
        <f t="shared" si="26"/>
        <v>376</v>
      </c>
      <c r="B753" s="80" t="s">
        <v>1248</v>
      </c>
      <c r="C753" s="81" t="s">
        <v>1249</v>
      </c>
      <c r="D753" s="81" t="s">
        <v>2100</v>
      </c>
      <c r="E753" s="82">
        <v>1</v>
      </c>
      <c r="F753" s="9"/>
      <c r="G753" s="82">
        <f>F753*E753</f>
        <v>0</v>
      </c>
    </row>
    <row r="754" spans="1:7" ht="12">
      <c r="A754" s="197">
        <f t="shared" si="26"/>
        <v>377</v>
      </c>
      <c r="B754" s="80" t="s">
        <v>1250</v>
      </c>
      <c r="C754" s="81" t="s">
        <v>1251</v>
      </c>
      <c r="D754" s="81" t="s">
        <v>2100</v>
      </c>
      <c r="E754" s="82"/>
      <c r="F754" s="9"/>
      <c r="G754" s="82"/>
    </row>
    <row r="755" spans="1:7" ht="12">
      <c r="A755" s="197">
        <f t="shared" si="26"/>
        <v>378</v>
      </c>
      <c r="B755" s="80" t="s">
        <v>1252</v>
      </c>
      <c r="C755" s="81" t="s">
        <v>1253</v>
      </c>
      <c r="D755" s="81" t="s">
        <v>2100</v>
      </c>
      <c r="E755" s="82">
        <v>11</v>
      </c>
      <c r="F755" s="9"/>
      <c r="G755" s="82">
        <f>F755*E755</f>
        <v>0</v>
      </c>
    </row>
    <row r="756" spans="1:7" ht="12">
      <c r="A756" s="197">
        <f t="shared" si="26"/>
        <v>379</v>
      </c>
      <c r="B756" s="80" t="s">
        <v>1254</v>
      </c>
      <c r="C756" s="81" t="s">
        <v>1255</v>
      </c>
      <c r="D756" s="81" t="s">
        <v>2100</v>
      </c>
      <c r="E756" s="82">
        <v>1</v>
      </c>
      <c r="F756" s="9"/>
      <c r="G756" s="82">
        <f>F756*E756</f>
        <v>0</v>
      </c>
    </row>
    <row r="757" spans="1:7" ht="12">
      <c r="A757" s="197">
        <f t="shared" si="26"/>
        <v>380</v>
      </c>
      <c r="B757" s="80" t="s">
        <v>1256</v>
      </c>
      <c r="C757" s="81" t="s">
        <v>1257</v>
      </c>
      <c r="D757" s="81" t="s">
        <v>2100</v>
      </c>
      <c r="E757" s="82"/>
      <c r="F757" s="9"/>
      <c r="G757" s="82"/>
    </row>
    <row r="758" spans="1:7" ht="12">
      <c r="A758" s="197">
        <f t="shared" si="26"/>
        <v>381</v>
      </c>
      <c r="B758" s="80" t="s">
        <v>1258</v>
      </c>
      <c r="C758" s="81" t="s">
        <v>1259</v>
      </c>
      <c r="D758" s="81" t="s">
        <v>2100</v>
      </c>
      <c r="E758" s="82">
        <v>4</v>
      </c>
      <c r="F758" s="9"/>
      <c r="G758" s="82">
        <f>F758*E758</f>
        <v>0</v>
      </c>
    </row>
    <row r="759" spans="1:7" ht="12">
      <c r="A759" s="197">
        <f t="shared" si="26"/>
        <v>382</v>
      </c>
      <c r="B759" s="80" t="s">
        <v>1260</v>
      </c>
      <c r="C759" s="81" t="s">
        <v>1148</v>
      </c>
      <c r="D759" s="81" t="s">
        <v>528</v>
      </c>
      <c r="E759" s="82">
        <v>1</v>
      </c>
      <c r="F759" s="9"/>
      <c r="G759" s="82">
        <f>F759*E759</f>
        <v>0</v>
      </c>
    </row>
    <row r="760" spans="1:7" ht="12">
      <c r="A760" s="198"/>
      <c r="B760" s="83" t="s">
        <v>555</v>
      </c>
      <c r="C760" s="89" t="s">
        <v>1261</v>
      </c>
      <c r="D760" s="90"/>
      <c r="E760" s="91"/>
      <c r="F760" s="11"/>
      <c r="G760" s="202">
        <f>SUM(G699:G759)</f>
        <v>0</v>
      </c>
    </row>
    <row r="761" spans="1:7" ht="12">
      <c r="A761" s="200"/>
      <c r="B761" s="87" t="s">
        <v>555</v>
      </c>
      <c r="C761" s="87"/>
      <c r="D761" s="87"/>
      <c r="E761" s="88"/>
      <c r="F761" s="13"/>
      <c r="G761" s="201"/>
    </row>
    <row r="762" spans="1:7" ht="12">
      <c r="A762" s="197"/>
      <c r="B762" s="77" t="s">
        <v>364</v>
      </c>
      <c r="C762" s="77" t="s">
        <v>1262</v>
      </c>
      <c r="D762" s="78"/>
      <c r="E762" s="79"/>
      <c r="F762" s="8"/>
      <c r="G762" s="79"/>
    </row>
    <row r="763" spans="1:7" ht="12">
      <c r="A763" s="197">
        <f>A759+1</f>
        <v>383</v>
      </c>
      <c r="B763" s="80" t="s">
        <v>1263</v>
      </c>
      <c r="C763" s="81" t="s">
        <v>1264</v>
      </c>
      <c r="D763" s="81" t="s">
        <v>2100</v>
      </c>
      <c r="E763" s="82">
        <v>1</v>
      </c>
      <c r="F763" s="9"/>
      <c r="G763" s="82">
        <f>F763*E763</f>
        <v>0</v>
      </c>
    </row>
    <row r="764" spans="1:7" ht="12">
      <c r="A764" s="197">
        <f aca="true" t="shared" si="28" ref="A764:A783">A763+1</f>
        <v>384</v>
      </c>
      <c r="B764" s="80" t="s">
        <v>1265</v>
      </c>
      <c r="C764" s="81" t="s">
        <v>1266</v>
      </c>
      <c r="D764" s="81" t="s">
        <v>2100</v>
      </c>
      <c r="E764" s="82">
        <v>1</v>
      </c>
      <c r="F764" s="9"/>
      <c r="G764" s="82">
        <f>F764*E764</f>
        <v>0</v>
      </c>
    </row>
    <row r="765" spans="1:7" ht="12">
      <c r="A765" s="197">
        <f t="shared" si="28"/>
        <v>385</v>
      </c>
      <c r="B765" s="80" t="s">
        <v>1267</v>
      </c>
      <c r="C765" s="81" t="s">
        <v>1070</v>
      </c>
      <c r="D765" s="81" t="s">
        <v>81</v>
      </c>
      <c r="E765" s="82"/>
      <c r="F765" s="9"/>
      <c r="G765" s="82"/>
    </row>
    <row r="766" spans="1:7" ht="12">
      <c r="A766" s="197">
        <f t="shared" si="28"/>
        <v>386</v>
      </c>
      <c r="B766" s="80" t="s">
        <v>1268</v>
      </c>
      <c r="C766" s="81" t="s">
        <v>1072</v>
      </c>
      <c r="D766" s="81" t="s">
        <v>81</v>
      </c>
      <c r="E766" s="82">
        <v>366</v>
      </c>
      <c r="F766" s="9"/>
      <c r="G766" s="82">
        <f>F766*E766</f>
        <v>0</v>
      </c>
    </row>
    <row r="767" spans="1:7" ht="12">
      <c r="A767" s="197">
        <f t="shared" si="28"/>
        <v>387</v>
      </c>
      <c r="B767" s="80" t="s">
        <v>1269</v>
      </c>
      <c r="C767" s="81" t="s">
        <v>1270</v>
      </c>
      <c r="D767" s="81" t="s">
        <v>81</v>
      </c>
      <c r="E767" s="82">
        <v>561</v>
      </c>
      <c r="F767" s="9"/>
      <c r="G767" s="82">
        <f>F767*E767</f>
        <v>0</v>
      </c>
    </row>
    <row r="768" spans="1:7" ht="12">
      <c r="A768" s="197">
        <f t="shared" si="28"/>
        <v>388</v>
      </c>
      <c r="B768" s="80" t="s">
        <v>1271</v>
      </c>
      <c r="C768" s="81" t="s">
        <v>1078</v>
      </c>
      <c r="D768" s="81" t="s">
        <v>2100</v>
      </c>
      <c r="E768" s="82">
        <v>4</v>
      </c>
      <c r="F768" s="9"/>
      <c r="G768" s="82">
        <f>F768*E768</f>
        <v>0</v>
      </c>
    </row>
    <row r="769" spans="1:7" ht="12">
      <c r="A769" s="197">
        <f t="shared" si="28"/>
        <v>389</v>
      </c>
      <c r="B769" s="80" t="s">
        <v>1272</v>
      </c>
      <c r="C769" s="81" t="s">
        <v>1080</v>
      </c>
      <c r="D769" s="81" t="s">
        <v>609</v>
      </c>
      <c r="E769" s="82">
        <v>41</v>
      </c>
      <c r="F769" s="9"/>
      <c r="G769" s="82">
        <f>F769*E769</f>
        <v>0</v>
      </c>
    </row>
    <row r="770" spans="1:7" ht="12">
      <c r="A770" s="197">
        <f t="shared" si="28"/>
        <v>390</v>
      </c>
      <c r="B770" s="80" t="s">
        <v>1273</v>
      </c>
      <c r="C770" s="81" t="s">
        <v>1092</v>
      </c>
      <c r="D770" s="81" t="s">
        <v>2100</v>
      </c>
      <c r="E770" s="82"/>
      <c r="F770" s="9"/>
      <c r="G770" s="82"/>
    </row>
    <row r="771" spans="1:7" ht="12">
      <c r="A771" s="197">
        <f t="shared" si="28"/>
        <v>391</v>
      </c>
      <c r="B771" s="80" t="s">
        <v>1274</v>
      </c>
      <c r="C771" s="81" t="s">
        <v>1096</v>
      </c>
      <c r="D771" s="81" t="s">
        <v>2100</v>
      </c>
      <c r="E771" s="82">
        <v>2</v>
      </c>
      <c r="F771" s="9"/>
      <c r="G771" s="82">
        <f>F771*E771</f>
        <v>0</v>
      </c>
    </row>
    <row r="772" spans="1:7" ht="12">
      <c r="A772" s="197">
        <f t="shared" si="28"/>
        <v>392</v>
      </c>
      <c r="B772" s="80" t="s">
        <v>1275</v>
      </c>
      <c r="C772" s="81" t="s">
        <v>1276</v>
      </c>
      <c r="D772" s="81" t="s">
        <v>2100</v>
      </c>
      <c r="E772" s="82"/>
      <c r="F772" s="9"/>
      <c r="G772" s="82"/>
    </row>
    <row r="773" spans="1:7" ht="12">
      <c r="A773" s="197">
        <f t="shared" si="28"/>
        <v>393</v>
      </c>
      <c r="B773" s="80" t="s">
        <v>1277</v>
      </c>
      <c r="C773" s="81" t="s">
        <v>1278</v>
      </c>
      <c r="D773" s="81" t="s">
        <v>2100</v>
      </c>
      <c r="E773" s="82">
        <v>1</v>
      </c>
      <c r="F773" s="9"/>
      <c r="G773" s="82">
        <f>F773*E773</f>
        <v>0</v>
      </c>
    </row>
    <row r="774" spans="1:7" ht="12">
      <c r="A774" s="197">
        <f t="shared" si="28"/>
        <v>394</v>
      </c>
      <c r="B774" s="80" t="s">
        <v>1279</v>
      </c>
      <c r="C774" s="81" t="s">
        <v>1124</v>
      </c>
      <c r="D774" s="81" t="s">
        <v>2100</v>
      </c>
      <c r="E774" s="82"/>
      <c r="F774" s="9"/>
      <c r="G774" s="82"/>
    </row>
    <row r="775" spans="1:7" ht="12">
      <c r="A775" s="197">
        <f t="shared" si="28"/>
        <v>395</v>
      </c>
      <c r="B775" s="80" t="s">
        <v>1280</v>
      </c>
      <c r="C775" s="81" t="s">
        <v>1281</v>
      </c>
      <c r="D775" s="81" t="s">
        <v>2100</v>
      </c>
      <c r="E775" s="82">
        <v>1</v>
      </c>
      <c r="F775" s="9"/>
      <c r="G775" s="82">
        <f>F775*E775</f>
        <v>0</v>
      </c>
    </row>
    <row r="776" spans="1:7" ht="12">
      <c r="A776" s="197">
        <f t="shared" si="28"/>
        <v>396</v>
      </c>
      <c r="B776" s="80" t="s">
        <v>1282</v>
      </c>
      <c r="C776" s="81" t="s">
        <v>1283</v>
      </c>
      <c r="D776" s="81" t="s">
        <v>2100</v>
      </c>
      <c r="E776" s="82"/>
      <c r="F776" s="9"/>
      <c r="G776" s="82"/>
    </row>
    <row r="777" spans="1:7" ht="12">
      <c r="A777" s="197">
        <f t="shared" si="28"/>
        <v>397</v>
      </c>
      <c r="B777" s="80" t="s">
        <v>1284</v>
      </c>
      <c r="C777" s="81" t="s">
        <v>1285</v>
      </c>
      <c r="D777" s="81" t="s">
        <v>2100</v>
      </c>
      <c r="E777" s="82">
        <v>1</v>
      </c>
      <c r="F777" s="9"/>
      <c r="G777" s="82">
        <f>F777*E777</f>
        <v>0</v>
      </c>
    </row>
    <row r="778" spans="1:7" ht="12">
      <c r="A778" s="197">
        <f t="shared" si="28"/>
        <v>398</v>
      </c>
      <c r="B778" s="80" t="s">
        <v>1286</v>
      </c>
      <c r="C778" s="81" t="s">
        <v>1229</v>
      </c>
      <c r="D778" s="81" t="s">
        <v>2100</v>
      </c>
      <c r="E778" s="82"/>
      <c r="F778" s="9"/>
      <c r="G778" s="82"/>
    </row>
    <row r="779" spans="1:7" ht="12">
      <c r="A779" s="197">
        <f t="shared" si="28"/>
        <v>399</v>
      </c>
      <c r="B779" s="80" t="s">
        <v>1287</v>
      </c>
      <c r="C779" s="81" t="s">
        <v>1288</v>
      </c>
      <c r="D779" s="81" t="s">
        <v>2100</v>
      </c>
      <c r="E779" s="82">
        <v>4</v>
      </c>
      <c r="F779" s="9"/>
      <c r="G779" s="82">
        <f>F779*E779</f>
        <v>0</v>
      </c>
    </row>
    <row r="780" spans="1:7" ht="12">
      <c r="A780" s="197">
        <f t="shared" si="28"/>
        <v>400</v>
      </c>
      <c r="B780" s="80" t="s">
        <v>1289</v>
      </c>
      <c r="C780" s="81" t="s">
        <v>1290</v>
      </c>
      <c r="D780" s="81" t="s">
        <v>2100</v>
      </c>
      <c r="E780" s="82">
        <v>1</v>
      </c>
      <c r="F780" s="9"/>
      <c r="G780" s="82">
        <f>F780*E780</f>
        <v>0</v>
      </c>
    </row>
    <row r="781" spans="1:7" ht="12">
      <c r="A781" s="197">
        <f t="shared" si="28"/>
        <v>401</v>
      </c>
      <c r="B781" s="80" t="s">
        <v>1291</v>
      </c>
      <c r="C781" s="81" t="s">
        <v>1292</v>
      </c>
      <c r="D781" s="81" t="s">
        <v>2100</v>
      </c>
      <c r="E781" s="82">
        <v>1</v>
      </c>
      <c r="F781" s="9"/>
      <c r="G781" s="82">
        <f>F781*E781</f>
        <v>0</v>
      </c>
    </row>
    <row r="782" spans="1:7" ht="12">
      <c r="A782" s="197">
        <f t="shared" si="28"/>
        <v>402</v>
      </c>
      <c r="B782" s="80" t="s">
        <v>1293</v>
      </c>
      <c r="C782" s="81" t="s">
        <v>1294</v>
      </c>
      <c r="D782" s="81" t="s">
        <v>2100</v>
      </c>
      <c r="E782" s="82">
        <v>1</v>
      </c>
      <c r="F782" s="9"/>
      <c r="G782" s="82">
        <f>F782*E782</f>
        <v>0</v>
      </c>
    </row>
    <row r="783" spans="1:7" ht="12">
      <c r="A783" s="197">
        <f t="shared" si="28"/>
        <v>403</v>
      </c>
      <c r="B783" s="80" t="s">
        <v>1295</v>
      </c>
      <c r="C783" s="81" t="s">
        <v>1148</v>
      </c>
      <c r="D783" s="81" t="s">
        <v>528</v>
      </c>
      <c r="E783" s="82">
        <v>1</v>
      </c>
      <c r="F783" s="9"/>
      <c r="G783" s="82">
        <f>F783*E783</f>
        <v>0</v>
      </c>
    </row>
    <row r="784" spans="1:7" ht="12">
      <c r="A784" s="198"/>
      <c r="B784" s="83" t="s">
        <v>555</v>
      </c>
      <c r="C784" s="89" t="s">
        <v>1296</v>
      </c>
      <c r="D784" s="90"/>
      <c r="E784" s="91"/>
      <c r="F784" s="11"/>
      <c r="G784" s="202">
        <f>SUM(G762:G783)</f>
        <v>0</v>
      </c>
    </row>
    <row r="785" spans="1:7" ht="12">
      <c r="A785" s="200"/>
      <c r="B785" s="87" t="s">
        <v>555</v>
      </c>
      <c r="C785" s="87"/>
      <c r="D785" s="87"/>
      <c r="E785" s="88"/>
      <c r="F785" s="13"/>
      <c r="G785" s="201"/>
    </row>
    <row r="786" spans="1:7" ht="12">
      <c r="A786" s="197"/>
      <c r="B786" s="77" t="s">
        <v>1297</v>
      </c>
      <c r="C786" s="77" t="s">
        <v>1298</v>
      </c>
      <c r="D786" s="78"/>
      <c r="E786" s="79"/>
      <c r="F786" s="8"/>
      <c r="G786" s="79"/>
    </row>
    <row r="787" spans="1:7" ht="12">
      <c r="A787" s="197">
        <f>A783+1</f>
        <v>404</v>
      </c>
      <c r="B787" s="80" t="s">
        <v>1299</v>
      </c>
      <c r="C787" s="81" t="s">
        <v>1070</v>
      </c>
      <c r="D787" s="81" t="s">
        <v>81</v>
      </c>
      <c r="E787" s="82"/>
      <c r="F787" s="9"/>
      <c r="G787" s="82"/>
    </row>
    <row r="788" spans="1:7" ht="12">
      <c r="A788" s="197">
        <f aca="true" t="shared" si="29" ref="A788:A793">A787+1</f>
        <v>405</v>
      </c>
      <c r="B788" s="80" t="s">
        <v>1300</v>
      </c>
      <c r="C788" s="81" t="s">
        <v>1072</v>
      </c>
      <c r="D788" s="81" t="s">
        <v>81</v>
      </c>
      <c r="E788" s="82">
        <v>682</v>
      </c>
      <c r="F788" s="9"/>
      <c r="G788" s="82">
        <f>F788*E788</f>
        <v>0</v>
      </c>
    </row>
    <row r="789" spans="1:7" ht="12">
      <c r="A789" s="197">
        <f t="shared" si="29"/>
        <v>406</v>
      </c>
      <c r="B789" s="80" t="s">
        <v>1301</v>
      </c>
      <c r="C789" s="81" t="s">
        <v>1080</v>
      </c>
      <c r="D789" s="81" t="s">
        <v>609</v>
      </c>
      <c r="E789" s="82">
        <v>73</v>
      </c>
      <c r="F789" s="9"/>
      <c r="G789" s="82">
        <f>F789*E789</f>
        <v>0</v>
      </c>
    </row>
    <row r="790" spans="1:7" ht="12">
      <c r="A790" s="197">
        <f t="shared" si="29"/>
        <v>407</v>
      </c>
      <c r="B790" s="80" t="s">
        <v>1302</v>
      </c>
      <c r="C790" s="81" t="s">
        <v>1276</v>
      </c>
      <c r="D790" s="81" t="s">
        <v>2100</v>
      </c>
      <c r="E790" s="82"/>
      <c r="F790" s="9"/>
      <c r="G790" s="82"/>
    </row>
    <row r="791" spans="1:7" ht="12">
      <c r="A791" s="197">
        <f t="shared" si="29"/>
        <v>408</v>
      </c>
      <c r="B791" s="80" t="s">
        <v>1303</v>
      </c>
      <c r="C791" s="81" t="s">
        <v>1304</v>
      </c>
      <c r="D791" s="81" t="s">
        <v>2100</v>
      </c>
      <c r="E791" s="82">
        <v>2</v>
      </c>
      <c r="F791" s="9"/>
      <c r="G791" s="82">
        <f>F791*E791</f>
        <v>0</v>
      </c>
    </row>
    <row r="792" spans="1:7" ht="12">
      <c r="A792" s="197">
        <f t="shared" si="29"/>
        <v>409</v>
      </c>
      <c r="B792" s="80" t="s">
        <v>1305</v>
      </c>
      <c r="C792" s="81" t="s">
        <v>1124</v>
      </c>
      <c r="D792" s="81" t="s">
        <v>2100</v>
      </c>
      <c r="E792" s="82"/>
      <c r="F792" s="9"/>
      <c r="G792" s="82"/>
    </row>
    <row r="793" spans="1:7" ht="12">
      <c r="A793" s="197">
        <f t="shared" si="29"/>
        <v>410</v>
      </c>
      <c r="B793" s="80" t="s">
        <v>1306</v>
      </c>
      <c r="C793" s="81" t="s">
        <v>1307</v>
      </c>
      <c r="D793" s="81" t="s">
        <v>2100</v>
      </c>
      <c r="E793" s="82">
        <v>2</v>
      </c>
      <c r="F793" s="9"/>
      <c r="G793" s="82">
        <f>F793*E793</f>
        <v>0</v>
      </c>
    </row>
    <row r="794" spans="1:7" ht="12">
      <c r="A794" s="198"/>
      <c r="B794" s="83" t="s">
        <v>555</v>
      </c>
      <c r="C794" s="89" t="s">
        <v>1308</v>
      </c>
      <c r="D794" s="90"/>
      <c r="E794" s="91"/>
      <c r="F794" s="11"/>
      <c r="G794" s="202">
        <f>SUM(G786:G793)</f>
        <v>0</v>
      </c>
    </row>
    <row r="795" spans="1:7" ht="12">
      <c r="A795" s="198"/>
      <c r="B795" s="83" t="s">
        <v>555</v>
      </c>
      <c r="C795" s="92" t="s">
        <v>1309</v>
      </c>
      <c r="D795" s="93"/>
      <c r="E795" s="94"/>
      <c r="F795" s="12"/>
      <c r="G795" s="203">
        <f>G697+G760+G784+G794</f>
        <v>0</v>
      </c>
    </row>
    <row r="796" spans="1:7" ht="12">
      <c r="A796" s="200"/>
      <c r="B796" s="87" t="s">
        <v>555</v>
      </c>
      <c r="C796" s="87"/>
      <c r="D796" s="87"/>
      <c r="E796" s="88"/>
      <c r="F796" s="13"/>
      <c r="G796" s="201"/>
    </row>
    <row r="797" spans="1:7" ht="12">
      <c r="A797" s="197"/>
      <c r="B797" s="77" t="s">
        <v>383</v>
      </c>
      <c r="C797" s="77" t="s">
        <v>1310</v>
      </c>
      <c r="D797" s="78"/>
      <c r="E797" s="79"/>
      <c r="F797" s="8"/>
      <c r="G797" s="79"/>
    </row>
    <row r="798" spans="1:7" ht="12">
      <c r="A798" s="197"/>
      <c r="B798" s="77" t="s">
        <v>385</v>
      </c>
      <c r="C798" s="77" t="s">
        <v>1024</v>
      </c>
      <c r="D798" s="78"/>
      <c r="E798" s="79"/>
      <c r="F798" s="8"/>
      <c r="G798" s="79"/>
    </row>
    <row r="799" spans="1:7" ht="12">
      <c r="A799" s="197">
        <f>A793+1</f>
        <v>411</v>
      </c>
      <c r="B799" s="80" t="s">
        <v>397</v>
      </c>
      <c r="C799" s="81" t="s">
        <v>1311</v>
      </c>
      <c r="D799" s="81" t="s">
        <v>2100</v>
      </c>
      <c r="E799" s="82"/>
      <c r="F799" s="9"/>
      <c r="G799" s="82"/>
    </row>
    <row r="800" spans="1:7" ht="12">
      <c r="A800" s="197">
        <f>A799+1</f>
        <v>412</v>
      </c>
      <c r="B800" s="80" t="s">
        <v>1312</v>
      </c>
      <c r="C800" s="81" t="s">
        <v>1313</v>
      </c>
      <c r="D800" s="81" t="s">
        <v>2100</v>
      </c>
      <c r="E800" s="82">
        <v>1</v>
      </c>
      <c r="F800" s="9"/>
      <c r="G800" s="82">
        <f>F800*E800</f>
        <v>0</v>
      </c>
    </row>
    <row r="801" spans="1:7" ht="12">
      <c r="A801" s="197">
        <f aca="true" t="shared" si="30" ref="A801:A808">A800+1</f>
        <v>413</v>
      </c>
      <c r="B801" s="80" t="s">
        <v>1314</v>
      </c>
      <c r="C801" s="81" t="s">
        <v>1315</v>
      </c>
      <c r="D801" s="81" t="s">
        <v>2100</v>
      </c>
      <c r="E801" s="82">
        <v>33</v>
      </c>
      <c r="F801" s="9"/>
      <c r="G801" s="82">
        <f>F801*E801</f>
        <v>0</v>
      </c>
    </row>
    <row r="802" spans="1:7" ht="12">
      <c r="A802" s="197">
        <f t="shared" si="30"/>
        <v>414</v>
      </c>
      <c r="B802" s="80" t="s">
        <v>1316</v>
      </c>
      <c r="C802" s="81" t="s">
        <v>1317</v>
      </c>
      <c r="D802" s="81" t="s">
        <v>2100</v>
      </c>
      <c r="E802" s="82">
        <v>1</v>
      </c>
      <c r="F802" s="9"/>
      <c r="G802" s="82">
        <f>F802*E802</f>
        <v>0</v>
      </c>
    </row>
    <row r="803" spans="1:7" ht="12">
      <c r="A803" s="197">
        <f t="shared" si="30"/>
        <v>415</v>
      </c>
      <c r="B803" s="80" t="s">
        <v>1318</v>
      </c>
      <c r="C803" s="81" t="s">
        <v>1319</v>
      </c>
      <c r="D803" s="81" t="s">
        <v>2100</v>
      </c>
      <c r="E803" s="82">
        <v>2</v>
      </c>
      <c r="F803" s="9"/>
      <c r="G803" s="82">
        <f>F803*E803</f>
        <v>0</v>
      </c>
    </row>
    <row r="804" spans="1:7" ht="12">
      <c r="A804" s="197">
        <f t="shared" si="30"/>
        <v>416</v>
      </c>
      <c r="B804" s="80" t="s">
        <v>1320</v>
      </c>
      <c r="C804" s="81" t="s">
        <v>1321</v>
      </c>
      <c r="D804" s="81" t="s">
        <v>2098</v>
      </c>
      <c r="E804" s="82"/>
      <c r="F804" s="9"/>
      <c r="G804" s="82"/>
    </row>
    <row r="805" spans="1:7" ht="12">
      <c r="A805" s="197">
        <f t="shared" si="30"/>
        <v>417</v>
      </c>
      <c r="B805" s="80" t="s">
        <v>1322</v>
      </c>
      <c r="C805" s="81" t="s">
        <v>1323</v>
      </c>
      <c r="D805" s="81" t="s">
        <v>2098</v>
      </c>
      <c r="E805" s="82">
        <v>105</v>
      </c>
      <c r="F805" s="9"/>
      <c r="G805" s="82">
        <f>F805*E805</f>
        <v>0</v>
      </c>
    </row>
    <row r="806" spans="1:7" ht="12">
      <c r="A806" s="197">
        <f t="shared" si="30"/>
        <v>418</v>
      </c>
      <c r="B806" s="80" t="s">
        <v>1324</v>
      </c>
      <c r="C806" s="81" t="s">
        <v>1325</v>
      </c>
      <c r="D806" s="81" t="s">
        <v>2098</v>
      </c>
      <c r="E806" s="82">
        <v>183</v>
      </c>
      <c r="F806" s="9"/>
      <c r="G806" s="82">
        <f>F806*E806</f>
        <v>0</v>
      </c>
    </row>
    <row r="807" spans="1:7" ht="12">
      <c r="A807" s="197">
        <f t="shared" si="30"/>
        <v>419</v>
      </c>
      <c r="B807" s="80" t="s">
        <v>1326</v>
      </c>
      <c r="C807" s="81" t="s">
        <v>1057</v>
      </c>
      <c r="D807" s="81" t="s">
        <v>528</v>
      </c>
      <c r="E807" s="82">
        <v>1</v>
      </c>
      <c r="F807" s="9"/>
      <c r="G807" s="82">
        <f>F807*E807</f>
        <v>0</v>
      </c>
    </row>
    <row r="808" spans="1:7" ht="12">
      <c r="A808" s="197">
        <f t="shared" si="30"/>
        <v>420</v>
      </c>
      <c r="B808" s="80" t="s">
        <v>1327</v>
      </c>
      <c r="C808" s="81" t="s">
        <v>1038</v>
      </c>
      <c r="D808" s="81" t="s">
        <v>528</v>
      </c>
      <c r="E808" s="82">
        <v>1</v>
      </c>
      <c r="F808" s="9"/>
      <c r="G808" s="82">
        <f>F808*E808</f>
        <v>0</v>
      </c>
    </row>
    <row r="809" spans="1:7" ht="12">
      <c r="A809" s="198"/>
      <c r="B809" s="83" t="s">
        <v>555</v>
      </c>
      <c r="C809" s="89" t="s">
        <v>1043</v>
      </c>
      <c r="D809" s="90"/>
      <c r="E809" s="91"/>
      <c r="F809" s="11"/>
      <c r="G809" s="202">
        <f>SUM(G798:G808)</f>
        <v>0</v>
      </c>
    </row>
    <row r="810" spans="1:7" ht="12">
      <c r="A810" s="198"/>
      <c r="B810" s="83" t="s">
        <v>555</v>
      </c>
      <c r="C810" s="92" t="s">
        <v>1328</v>
      </c>
      <c r="D810" s="93"/>
      <c r="E810" s="94"/>
      <c r="F810" s="12"/>
      <c r="G810" s="203">
        <f>G809</f>
        <v>0</v>
      </c>
    </row>
    <row r="811" spans="1:7" ht="12">
      <c r="A811" s="200"/>
      <c r="B811" s="87" t="s">
        <v>555</v>
      </c>
      <c r="C811" s="87"/>
      <c r="D811" s="87"/>
      <c r="E811" s="88"/>
      <c r="F811" s="13"/>
      <c r="G811" s="201"/>
    </row>
    <row r="812" spans="1:7" ht="12">
      <c r="A812" s="197"/>
      <c r="B812" s="77" t="s">
        <v>406</v>
      </c>
      <c r="C812" s="77" t="s">
        <v>1329</v>
      </c>
      <c r="D812" s="78"/>
      <c r="E812" s="79"/>
      <c r="F812" s="8"/>
      <c r="G812" s="79"/>
    </row>
    <row r="813" spans="1:7" ht="12">
      <c r="A813" s="197"/>
      <c r="B813" s="77" t="s">
        <v>1330</v>
      </c>
      <c r="C813" s="77" t="s">
        <v>1331</v>
      </c>
      <c r="D813" s="78"/>
      <c r="E813" s="79"/>
      <c r="F813" s="8"/>
      <c r="G813" s="79"/>
    </row>
    <row r="814" spans="1:7" ht="12">
      <c r="A814" s="197">
        <f>A808+1</f>
        <v>421</v>
      </c>
      <c r="B814" s="80" t="s">
        <v>1332</v>
      </c>
      <c r="C814" s="81" t="s">
        <v>1333</v>
      </c>
      <c r="D814" s="81" t="s">
        <v>2100</v>
      </c>
      <c r="E814" s="82">
        <v>1</v>
      </c>
      <c r="F814" s="9"/>
      <c r="G814" s="82">
        <f>F814*E814</f>
        <v>0</v>
      </c>
    </row>
    <row r="815" spans="1:7" ht="12">
      <c r="A815" s="197">
        <f aca="true" t="shared" si="31" ref="A815:A820">A814+1</f>
        <v>422</v>
      </c>
      <c r="B815" s="80" t="s">
        <v>1334</v>
      </c>
      <c r="C815" s="81" t="s">
        <v>1335</v>
      </c>
      <c r="D815" s="81" t="s">
        <v>2100</v>
      </c>
      <c r="E815" s="82">
        <v>4</v>
      </c>
      <c r="F815" s="9"/>
      <c r="G815" s="82">
        <f>F815*E815</f>
        <v>0</v>
      </c>
    </row>
    <row r="816" spans="1:7" ht="12">
      <c r="A816" s="197">
        <f t="shared" si="31"/>
        <v>423</v>
      </c>
      <c r="B816" s="80" t="s">
        <v>1336</v>
      </c>
      <c r="C816" s="81" t="s">
        <v>1337</v>
      </c>
      <c r="D816" s="81" t="s">
        <v>2100</v>
      </c>
      <c r="E816" s="82">
        <v>2</v>
      </c>
      <c r="F816" s="9"/>
      <c r="G816" s="82">
        <f>F816*E816</f>
        <v>0</v>
      </c>
    </row>
    <row r="817" spans="1:7" ht="12">
      <c r="A817" s="197">
        <f t="shared" si="31"/>
        <v>424</v>
      </c>
      <c r="B817" s="80" t="s">
        <v>1338</v>
      </c>
      <c r="C817" s="81" t="s">
        <v>1339</v>
      </c>
      <c r="D817" s="81" t="s">
        <v>2100</v>
      </c>
      <c r="E817" s="82">
        <v>1</v>
      </c>
      <c r="F817" s="9"/>
      <c r="G817" s="82">
        <f>F817*E817</f>
        <v>0</v>
      </c>
    </row>
    <row r="818" spans="1:7" ht="12">
      <c r="A818" s="197">
        <f t="shared" si="31"/>
        <v>425</v>
      </c>
      <c r="B818" s="80" t="s">
        <v>1340</v>
      </c>
      <c r="C818" s="81" t="s">
        <v>1341</v>
      </c>
      <c r="D818" s="81" t="s">
        <v>2100</v>
      </c>
      <c r="E818" s="82"/>
      <c r="F818" s="9"/>
      <c r="G818" s="82"/>
    </row>
    <row r="819" spans="1:7" ht="12">
      <c r="A819" s="197">
        <f t="shared" si="31"/>
        <v>426</v>
      </c>
      <c r="B819" s="80" t="s">
        <v>1342</v>
      </c>
      <c r="C819" s="81" t="s">
        <v>1343</v>
      </c>
      <c r="D819" s="81" t="s">
        <v>2100</v>
      </c>
      <c r="E819" s="82">
        <v>1</v>
      </c>
      <c r="F819" s="9"/>
      <c r="G819" s="82">
        <f>F819*E819</f>
        <v>0</v>
      </c>
    </row>
    <row r="820" spans="1:7" ht="12">
      <c r="A820" s="197">
        <f t="shared" si="31"/>
        <v>427</v>
      </c>
      <c r="B820" s="80" t="s">
        <v>1344</v>
      </c>
      <c r="C820" s="81" t="s">
        <v>1345</v>
      </c>
      <c r="D820" s="81" t="s">
        <v>2100</v>
      </c>
      <c r="E820" s="82">
        <v>1</v>
      </c>
      <c r="F820" s="9"/>
      <c r="G820" s="82">
        <f>F820*E820</f>
        <v>0</v>
      </c>
    </row>
    <row r="821" spans="1:7" ht="12">
      <c r="A821" s="198"/>
      <c r="B821" s="83" t="s">
        <v>555</v>
      </c>
      <c r="C821" s="89" t="s">
        <v>1346</v>
      </c>
      <c r="D821" s="90"/>
      <c r="E821" s="91"/>
      <c r="F821" s="11"/>
      <c r="G821" s="202">
        <f>SUM(G813:G820)</f>
        <v>0</v>
      </c>
    </row>
    <row r="822" spans="1:7" ht="12">
      <c r="A822" s="200"/>
      <c r="B822" s="87" t="s">
        <v>555</v>
      </c>
      <c r="C822" s="87"/>
      <c r="D822" s="87"/>
      <c r="E822" s="88"/>
      <c r="F822" s="13"/>
      <c r="G822" s="201"/>
    </row>
    <row r="823" spans="1:7" ht="12">
      <c r="A823" s="197"/>
      <c r="B823" s="77" t="s">
        <v>408</v>
      </c>
      <c r="C823" s="77" t="s">
        <v>1347</v>
      </c>
      <c r="D823" s="78"/>
      <c r="E823" s="79"/>
      <c r="F823" s="8"/>
      <c r="G823" s="79"/>
    </row>
    <row r="824" spans="1:7" ht="12">
      <c r="A824" s="197">
        <f>A820+1</f>
        <v>428</v>
      </c>
      <c r="B824" s="80" t="s">
        <v>1348</v>
      </c>
      <c r="C824" s="81" t="s">
        <v>1349</v>
      </c>
      <c r="D824" s="81" t="s">
        <v>2100</v>
      </c>
      <c r="E824" s="82">
        <v>1</v>
      </c>
      <c r="F824" s="9"/>
      <c r="G824" s="82">
        <f aca="true" t="shared" si="32" ref="G824:G831">F824*E824</f>
        <v>0</v>
      </c>
    </row>
    <row r="825" spans="1:7" ht="12">
      <c r="A825" s="197">
        <f>A824+1</f>
        <v>429</v>
      </c>
      <c r="B825" s="80" t="s">
        <v>1350</v>
      </c>
      <c r="C825" s="81" t="s">
        <v>1351</v>
      </c>
      <c r="D825" s="81" t="s">
        <v>2100</v>
      </c>
      <c r="E825" s="82">
        <v>1</v>
      </c>
      <c r="F825" s="9"/>
      <c r="G825" s="82">
        <f t="shared" si="32"/>
        <v>0</v>
      </c>
    </row>
    <row r="826" spans="1:7" ht="12">
      <c r="A826" s="197">
        <f aca="true" t="shared" si="33" ref="A826:A837">A825+1</f>
        <v>430</v>
      </c>
      <c r="B826" s="80" t="s">
        <v>1352</v>
      </c>
      <c r="C826" s="81" t="s">
        <v>1353</v>
      </c>
      <c r="D826" s="81" t="s">
        <v>2100</v>
      </c>
      <c r="E826" s="82">
        <v>2</v>
      </c>
      <c r="F826" s="9"/>
      <c r="G826" s="82">
        <f t="shared" si="32"/>
        <v>0</v>
      </c>
    </row>
    <row r="827" spans="1:7" ht="12">
      <c r="A827" s="197">
        <f t="shared" si="33"/>
        <v>431</v>
      </c>
      <c r="B827" s="80" t="s">
        <v>1354</v>
      </c>
      <c r="C827" s="81" t="s">
        <v>1355</v>
      </c>
      <c r="D827" s="81" t="s">
        <v>2100</v>
      </c>
      <c r="E827" s="82">
        <v>1</v>
      </c>
      <c r="F827" s="9"/>
      <c r="G827" s="82">
        <f t="shared" si="32"/>
        <v>0</v>
      </c>
    </row>
    <row r="828" spans="1:7" ht="12">
      <c r="A828" s="197">
        <f t="shared" si="33"/>
        <v>432</v>
      </c>
      <c r="B828" s="80" t="s">
        <v>1356</v>
      </c>
      <c r="C828" s="81" t="s">
        <v>1357</v>
      </c>
      <c r="D828" s="81" t="s">
        <v>2100</v>
      </c>
      <c r="E828" s="82">
        <v>3</v>
      </c>
      <c r="F828" s="9"/>
      <c r="G828" s="82">
        <f t="shared" si="32"/>
        <v>0</v>
      </c>
    </row>
    <row r="829" spans="1:7" ht="12">
      <c r="A829" s="197">
        <f t="shared" si="33"/>
        <v>433</v>
      </c>
      <c r="B829" s="80" t="s">
        <v>1358</v>
      </c>
      <c r="C829" s="81" t="s">
        <v>1359</v>
      </c>
      <c r="D829" s="81" t="s">
        <v>2100</v>
      </c>
      <c r="E829" s="82">
        <v>1</v>
      </c>
      <c r="F829" s="9"/>
      <c r="G829" s="82">
        <f t="shared" si="32"/>
        <v>0</v>
      </c>
    </row>
    <row r="830" spans="1:7" ht="12">
      <c r="A830" s="197">
        <f t="shared" si="33"/>
        <v>434</v>
      </c>
      <c r="B830" s="80" t="s">
        <v>1360</v>
      </c>
      <c r="C830" s="81" t="s">
        <v>1361</v>
      </c>
      <c r="D830" s="81" t="s">
        <v>2100</v>
      </c>
      <c r="E830" s="82">
        <v>1</v>
      </c>
      <c r="F830" s="9"/>
      <c r="G830" s="82">
        <f t="shared" si="32"/>
        <v>0</v>
      </c>
    </row>
    <row r="831" spans="1:7" ht="12">
      <c r="A831" s="197">
        <f t="shared" si="33"/>
        <v>435</v>
      </c>
      <c r="B831" s="80" t="s">
        <v>1362</v>
      </c>
      <c r="C831" s="81" t="s">
        <v>1363</v>
      </c>
      <c r="D831" s="81" t="s">
        <v>2100</v>
      </c>
      <c r="E831" s="82">
        <v>2</v>
      </c>
      <c r="F831" s="9"/>
      <c r="G831" s="82">
        <f t="shared" si="32"/>
        <v>0</v>
      </c>
    </row>
    <row r="832" spans="1:7" ht="12">
      <c r="A832" s="197">
        <f t="shared" si="33"/>
        <v>436</v>
      </c>
      <c r="B832" s="80" t="s">
        <v>1364</v>
      </c>
      <c r="C832" s="81" t="s">
        <v>1341</v>
      </c>
      <c r="D832" s="81" t="s">
        <v>2100</v>
      </c>
      <c r="E832" s="82"/>
      <c r="F832" s="9"/>
      <c r="G832" s="82"/>
    </row>
    <row r="833" spans="1:7" ht="12">
      <c r="A833" s="197">
        <f t="shared" si="33"/>
        <v>437</v>
      </c>
      <c r="B833" s="80" t="s">
        <v>1365</v>
      </c>
      <c r="C833" s="81" t="s">
        <v>1366</v>
      </c>
      <c r="D833" s="81" t="s">
        <v>2100</v>
      </c>
      <c r="E833" s="82">
        <v>1</v>
      </c>
      <c r="F833" s="9"/>
      <c r="G833" s="82">
        <f>F833*E833</f>
        <v>0</v>
      </c>
    </row>
    <row r="834" spans="1:7" ht="12">
      <c r="A834" s="197">
        <f t="shared" si="33"/>
        <v>438</v>
      </c>
      <c r="B834" s="80" t="s">
        <v>1367</v>
      </c>
      <c r="C834" s="81" t="s">
        <v>1345</v>
      </c>
      <c r="D834" s="81" t="s">
        <v>2100</v>
      </c>
      <c r="E834" s="82">
        <v>1</v>
      </c>
      <c r="F834" s="9"/>
      <c r="G834" s="82">
        <f>F834*E834</f>
        <v>0</v>
      </c>
    </row>
    <row r="835" spans="1:7" ht="12">
      <c r="A835" s="197">
        <f t="shared" si="33"/>
        <v>439</v>
      </c>
      <c r="B835" s="80" t="s">
        <v>1368</v>
      </c>
      <c r="C835" s="81" t="s">
        <v>1369</v>
      </c>
      <c r="D835" s="81" t="s">
        <v>2100</v>
      </c>
      <c r="E835" s="82"/>
      <c r="F835" s="9"/>
      <c r="G835" s="82"/>
    </row>
    <row r="836" spans="1:7" ht="12">
      <c r="A836" s="197">
        <f t="shared" si="33"/>
        <v>440</v>
      </c>
      <c r="B836" s="80" t="s">
        <v>1370</v>
      </c>
      <c r="C836" s="81" t="s">
        <v>1371</v>
      </c>
      <c r="D836" s="81" t="s">
        <v>2100</v>
      </c>
      <c r="E836" s="82">
        <v>1</v>
      </c>
      <c r="F836" s="9"/>
      <c r="G836" s="82">
        <f>F836*E836</f>
        <v>0</v>
      </c>
    </row>
    <row r="837" spans="1:7" ht="12">
      <c r="A837" s="197">
        <f t="shared" si="33"/>
        <v>441</v>
      </c>
      <c r="B837" s="80" t="s">
        <v>1372</v>
      </c>
      <c r="C837" s="81" t="s">
        <v>1373</v>
      </c>
      <c r="D837" s="81" t="s">
        <v>2100</v>
      </c>
      <c r="E837" s="82">
        <v>1</v>
      </c>
      <c r="F837" s="9"/>
      <c r="G837" s="82">
        <f>F837*E837</f>
        <v>0</v>
      </c>
    </row>
    <row r="838" spans="1:7" ht="12">
      <c r="A838" s="198"/>
      <c r="B838" s="83" t="s">
        <v>555</v>
      </c>
      <c r="C838" s="89" t="s">
        <v>1374</v>
      </c>
      <c r="D838" s="90"/>
      <c r="E838" s="91"/>
      <c r="F838" s="11"/>
      <c r="G838" s="202">
        <f>SUM(G823:G837)</f>
        <v>0</v>
      </c>
    </row>
    <row r="839" spans="1:7" ht="12">
      <c r="A839" s="200"/>
      <c r="B839" s="87" t="s">
        <v>555</v>
      </c>
      <c r="C839" s="87"/>
      <c r="D839" s="87"/>
      <c r="E839" s="88"/>
      <c r="F839" s="13"/>
      <c r="G839" s="201"/>
    </row>
    <row r="840" spans="1:7" ht="12">
      <c r="A840" s="197"/>
      <c r="B840" s="77" t="s">
        <v>1375</v>
      </c>
      <c r="C840" s="77" t="s">
        <v>1376</v>
      </c>
      <c r="D840" s="78"/>
      <c r="E840" s="79"/>
      <c r="F840" s="8"/>
      <c r="G840" s="79"/>
    </row>
    <row r="841" spans="1:7" ht="12">
      <c r="A841" s="197">
        <f>A837+1</f>
        <v>442</v>
      </c>
      <c r="B841" s="80" t="s">
        <v>1377</v>
      </c>
      <c r="C841" s="81" t="s">
        <v>1349</v>
      </c>
      <c r="D841" s="81" t="s">
        <v>2100</v>
      </c>
      <c r="E841" s="82">
        <v>1</v>
      </c>
      <c r="F841" s="9"/>
      <c r="G841" s="82">
        <f aca="true" t="shared" si="34" ref="G841:G847">F841*E841</f>
        <v>0</v>
      </c>
    </row>
    <row r="842" spans="1:7" ht="12">
      <c r="A842" s="197">
        <f>A841+1</f>
        <v>443</v>
      </c>
      <c r="B842" s="80" t="s">
        <v>1378</v>
      </c>
      <c r="C842" s="81" t="s">
        <v>1351</v>
      </c>
      <c r="D842" s="81" t="s">
        <v>2100</v>
      </c>
      <c r="E842" s="82">
        <v>1</v>
      </c>
      <c r="F842" s="9"/>
      <c r="G842" s="82">
        <f t="shared" si="34"/>
        <v>0</v>
      </c>
    </row>
    <row r="843" spans="1:7" ht="12">
      <c r="A843" s="197">
        <f aca="true" t="shared" si="35" ref="A843:A853">A842+1</f>
        <v>444</v>
      </c>
      <c r="B843" s="80" t="s">
        <v>1379</v>
      </c>
      <c r="C843" s="81" t="s">
        <v>1353</v>
      </c>
      <c r="D843" s="81" t="s">
        <v>2100</v>
      </c>
      <c r="E843" s="82">
        <v>2</v>
      </c>
      <c r="F843" s="9"/>
      <c r="G843" s="82">
        <f t="shared" si="34"/>
        <v>0</v>
      </c>
    </row>
    <row r="844" spans="1:7" ht="12">
      <c r="A844" s="197">
        <f t="shared" si="35"/>
        <v>445</v>
      </c>
      <c r="B844" s="80" t="s">
        <v>1380</v>
      </c>
      <c r="C844" s="81" t="s">
        <v>1355</v>
      </c>
      <c r="D844" s="81" t="s">
        <v>2100</v>
      </c>
      <c r="E844" s="82">
        <v>1</v>
      </c>
      <c r="F844" s="9"/>
      <c r="G844" s="82">
        <f t="shared" si="34"/>
        <v>0</v>
      </c>
    </row>
    <row r="845" spans="1:7" ht="12">
      <c r="A845" s="197">
        <f t="shared" si="35"/>
        <v>446</v>
      </c>
      <c r="B845" s="80" t="s">
        <v>1381</v>
      </c>
      <c r="C845" s="81" t="s">
        <v>1357</v>
      </c>
      <c r="D845" s="81" t="s">
        <v>2100</v>
      </c>
      <c r="E845" s="82">
        <v>3</v>
      </c>
      <c r="F845" s="9"/>
      <c r="G845" s="82">
        <f t="shared" si="34"/>
        <v>0</v>
      </c>
    </row>
    <row r="846" spans="1:7" ht="12">
      <c r="A846" s="197">
        <f t="shared" si="35"/>
        <v>447</v>
      </c>
      <c r="B846" s="80" t="s">
        <v>1382</v>
      </c>
      <c r="C846" s="81" t="s">
        <v>1359</v>
      </c>
      <c r="D846" s="81" t="s">
        <v>2100</v>
      </c>
      <c r="E846" s="82">
        <v>1</v>
      </c>
      <c r="F846" s="9"/>
      <c r="G846" s="82">
        <f t="shared" si="34"/>
        <v>0</v>
      </c>
    </row>
    <row r="847" spans="1:7" ht="12">
      <c r="A847" s="197">
        <f t="shared" si="35"/>
        <v>448</v>
      </c>
      <c r="B847" s="80" t="s">
        <v>1383</v>
      </c>
      <c r="C847" s="81" t="s">
        <v>1363</v>
      </c>
      <c r="D847" s="81" t="s">
        <v>2100</v>
      </c>
      <c r="E847" s="82">
        <v>2</v>
      </c>
      <c r="F847" s="9"/>
      <c r="G847" s="82">
        <f t="shared" si="34"/>
        <v>0</v>
      </c>
    </row>
    <row r="848" spans="1:7" ht="12">
      <c r="A848" s="197">
        <f t="shared" si="35"/>
        <v>449</v>
      </c>
      <c r="B848" s="80" t="s">
        <v>739</v>
      </c>
      <c r="C848" s="81" t="s">
        <v>1341</v>
      </c>
      <c r="D848" s="81" t="s">
        <v>2100</v>
      </c>
      <c r="E848" s="82"/>
      <c r="F848" s="9"/>
      <c r="G848" s="82"/>
    </row>
    <row r="849" spans="1:7" ht="12">
      <c r="A849" s="197">
        <f t="shared" si="35"/>
        <v>450</v>
      </c>
      <c r="B849" s="80" t="s">
        <v>1902</v>
      </c>
      <c r="C849" s="81" t="s">
        <v>1903</v>
      </c>
      <c r="D849" s="81" t="s">
        <v>2100</v>
      </c>
      <c r="E849" s="82">
        <v>1</v>
      </c>
      <c r="F849" s="9"/>
      <c r="G849" s="82">
        <f>F849*E849</f>
        <v>0</v>
      </c>
    </row>
    <row r="850" spans="1:7" ht="12">
      <c r="A850" s="197">
        <f t="shared" si="35"/>
        <v>451</v>
      </c>
      <c r="B850" s="80" t="s">
        <v>1904</v>
      </c>
      <c r="C850" s="81" t="s">
        <v>1345</v>
      </c>
      <c r="D850" s="81" t="s">
        <v>2100</v>
      </c>
      <c r="E850" s="82">
        <v>1</v>
      </c>
      <c r="F850" s="9"/>
      <c r="G850" s="82">
        <f>F850*E850</f>
        <v>0</v>
      </c>
    </row>
    <row r="851" spans="1:7" ht="12">
      <c r="A851" s="197">
        <f t="shared" si="35"/>
        <v>452</v>
      </c>
      <c r="B851" s="80" t="s">
        <v>1905</v>
      </c>
      <c r="C851" s="81" t="s">
        <v>1369</v>
      </c>
      <c r="D851" s="81" t="s">
        <v>2100</v>
      </c>
      <c r="E851" s="82"/>
      <c r="F851" s="9"/>
      <c r="G851" s="82"/>
    </row>
    <row r="852" spans="1:7" ht="12">
      <c r="A852" s="197">
        <f t="shared" si="35"/>
        <v>453</v>
      </c>
      <c r="B852" s="80" t="s">
        <v>1906</v>
      </c>
      <c r="C852" s="81" t="s">
        <v>1371</v>
      </c>
      <c r="D852" s="81" t="s">
        <v>2100</v>
      </c>
      <c r="E852" s="82">
        <v>1</v>
      </c>
      <c r="F852" s="9"/>
      <c r="G852" s="82">
        <f>F852*E852</f>
        <v>0</v>
      </c>
    </row>
    <row r="853" spans="1:7" ht="12">
      <c r="A853" s="197">
        <f t="shared" si="35"/>
        <v>454</v>
      </c>
      <c r="B853" s="80" t="s">
        <v>1907</v>
      </c>
      <c r="C853" s="81" t="s">
        <v>1373</v>
      </c>
      <c r="D853" s="81" t="s">
        <v>2100</v>
      </c>
      <c r="E853" s="82">
        <v>1</v>
      </c>
      <c r="F853" s="9"/>
      <c r="G853" s="82">
        <f>F853*E853</f>
        <v>0</v>
      </c>
    </row>
    <row r="854" spans="1:7" ht="12">
      <c r="A854" s="198"/>
      <c r="B854" s="83" t="s">
        <v>555</v>
      </c>
      <c r="C854" s="89" t="s">
        <v>1908</v>
      </c>
      <c r="D854" s="90"/>
      <c r="E854" s="91"/>
      <c r="F854" s="11"/>
      <c r="G854" s="202">
        <f>SUM(G840:G853)</f>
        <v>0</v>
      </c>
    </row>
    <row r="855" spans="1:7" ht="12">
      <c r="A855" s="200"/>
      <c r="B855" s="87" t="s">
        <v>555</v>
      </c>
      <c r="C855" s="87"/>
      <c r="D855" s="87"/>
      <c r="E855" s="88"/>
      <c r="F855" s="13"/>
      <c r="G855" s="201"/>
    </row>
    <row r="856" spans="1:7" ht="12">
      <c r="A856" s="197"/>
      <c r="B856" s="77" t="s">
        <v>1909</v>
      </c>
      <c r="C856" s="77" t="s">
        <v>1910</v>
      </c>
      <c r="D856" s="78"/>
      <c r="E856" s="79"/>
      <c r="F856" s="8"/>
      <c r="G856" s="79"/>
    </row>
    <row r="857" spans="1:7" ht="12">
      <c r="A857" s="197">
        <f>A853+1</f>
        <v>455</v>
      </c>
      <c r="B857" s="80" t="s">
        <v>1911</v>
      </c>
      <c r="C857" s="81" t="s">
        <v>1349</v>
      </c>
      <c r="D857" s="81" t="s">
        <v>2100</v>
      </c>
      <c r="E857" s="82">
        <v>2</v>
      </c>
      <c r="F857" s="9"/>
      <c r="G857" s="82">
        <f>F857*E857</f>
        <v>0</v>
      </c>
    </row>
    <row r="858" spans="1:7" ht="12">
      <c r="A858" s="197">
        <f>A857+1</f>
        <v>456</v>
      </c>
      <c r="B858" s="80" t="s">
        <v>1912</v>
      </c>
      <c r="C858" s="81" t="s">
        <v>1355</v>
      </c>
      <c r="D858" s="81" t="s">
        <v>2100</v>
      </c>
      <c r="E858" s="82">
        <v>1</v>
      </c>
      <c r="F858" s="9"/>
      <c r="G858" s="82">
        <f>F858*E858</f>
        <v>0</v>
      </c>
    </row>
    <row r="859" spans="1:7" ht="12">
      <c r="A859" s="197">
        <f aca="true" t="shared" si="36" ref="A859:A864">A858+1</f>
        <v>457</v>
      </c>
      <c r="B859" s="80" t="s">
        <v>1913</v>
      </c>
      <c r="C859" s="81" t="s">
        <v>1357</v>
      </c>
      <c r="D859" s="81" t="s">
        <v>2100</v>
      </c>
      <c r="E859" s="82">
        <v>1</v>
      </c>
      <c r="F859" s="9"/>
      <c r="G859" s="82">
        <f>F859*E859</f>
        <v>0</v>
      </c>
    </row>
    <row r="860" spans="1:7" ht="12">
      <c r="A860" s="197">
        <f t="shared" si="36"/>
        <v>458</v>
      </c>
      <c r="B860" s="80" t="s">
        <v>1388</v>
      </c>
      <c r="C860" s="81" t="s">
        <v>1389</v>
      </c>
      <c r="D860" s="81" t="s">
        <v>2100</v>
      </c>
      <c r="E860" s="82">
        <v>1</v>
      </c>
      <c r="F860" s="9"/>
      <c r="G860" s="82">
        <f>F860*E860</f>
        <v>0</v>
      </c>
    </row>
    <row r="861" spans="1:7" ht="12">
      <c r="A861" s="197">
        <f t="shared" si="36"/>
        <v>459</v>
      </c>
      <c r="B861" s="80" t="s">
        <v>1390</v>
      </c>
      <c r="C861" s="81" t="s">
        <v>1363</v>
      </c>
      <c r="D861" s="81" t="s">
        <v>2100</v>
      </c>
      <c r="E861" s="82">
        <v>1</v>
      </c>
      <c r="F861" s="9"/>
      <c r="G861" s="82">
        <f>F861*E861</f>
        <v>0</v>
      </c>
    </row>
    <row r="862" spans="1:7" ht="12">
      <c r="A862" s="197">
        <f t="shared" si="36"/>
        <v>460</v>
      </c>
      <c r="B862" s="80" t="s">
        <v>1391</v>
      </c>
      <c r="C862" s="81" t="s">
        <v>1341</v>
      </c>
      <c r="D862" s="81" t="s">
        <v>2100</v>
      </c>
      <c r="E862" s="82"/>
      <c r="F862" s="9"/>
      <c r="G862" s="82"/>
    </row>
    <row r="863" spans="1:7" ht="12">
      <c r="A863" s="197">
        <f t="shared" si="36"/>
        <v>461</v>
      </c>
      <c r="B863" s="80" t="s">
        <v>1392</v>
      </c>
      <c r="C863" s="81" t="s">
        <v>1903</v>
      </c>
      <c r="D863" s="81" t="s">
        <v>2100</v>
      </c>
      <c r="E863" s="82">
        <v>1</v>
      </c>
      <c r="F863" s="9"/>
      <c r="G863" s="82">
        <f>F863*E863</f>
        <v>0</v>
      </c>
    </row>
    <row r="864" spans="1:7" ht="12">
      <c r="A864" s="197">
        <f t="shared" si="36"/>
        <v>462</v>
      </c>
      <c r="B864" s="80" t="s">
        <v>1393</v>
      </c>
      <c r="C864" s="81" t="s">
        <v>1345</v>
      </c>
      <c r="D864" s="81" t="s">
        <v>2100</v>
      </c>
      <c r="E864" s="82">
        <v>1</v>
      </c>
      <c r="F864" s="9"/>
      <c r="G864" s="82">
        <f>F864*E864</f>
        <v>0</v>
      </c>
    </row>
    <row r="865" spans="1:7" ht="12">
      <c r="A865" s="198"/>
      <c r="B865" s="83" t="s">
        <v>555</v>
      </c>
      <c r="C865" s="89" t="s">
        <v>1394</v>
      </c>
      <c r="D865" s="90"/>
      <c r="E865" s="91"/>
      <c r="F865" s="11"/>
      <c r="G865" s="202">
        <f>SUM(G856:G864)</f>
        <v>0</v>
      </c>
    </row>
    <row r="866" spans="1:7" ht="12">
      <c r="A866" s="200"/>
      <c r="B866" s="87" t="s">
        <v>555</v>
      </c>
      <c r="C866" s="87"/>
      <c r="D866" s="87"/>
      <c r="E866" s="88"/>
      <c r="F866" s="13"/>
      <c r="G866" s="201"/>
    </row>
    <row r="867" spans="1:7" ht="12">
      <c r="A867" s="197"/>
      <c r="B867" s="77" t="s">
        <v>1395</v>
      </c>
      <c r="C867" s="77" t="s">
        <v>1396</v>
      </c>
      <c r="D867" s="78"/>
      <c r="E867" s="79"/>
      <c r="F867" s="8"/>
      <c r="G867" s="79"/>
    </row>
    <row r="868" spans="1:7" ht="12">
      <c r="A868" s="197">
        <f>A864+1</f>
        <v>463</v>
      </c>
      <c r="B868" s="80" t="s">
        <v>1397</v>
      </c>
      <c r="C868" s="81" t="s">
        <v>1398</v>
      </c>
      <c r="D868" s="81" t="s">
        <v>2100</v>
      </c>
      <c r="E868" s="82">
        <v>1</v>
      </c>
      <c r="F868" s="9"/>
      <c r="G868" s="82">
        <f>F868*E868</f>
        <v>0</v>
      </c>
    </row>
    <row r="869" spans="1:7" ht="12">
      <c r="A869" s="197">
        <f>A868+1</f>
        <v>464</v>
      </c>
      <c r="B869" s="80" t="s">
        <v>1399</v>
      </c>
      <c r="C869" s="81" t="s">
        <v>1400</v>
      </c>
      <c r="D869" s="81" t="s">
        <v>2100</v>
      </c>
      <c r="E869" s="82">
        <v>1</v>
      </c>
      <c r="F869" s="9"/>
      <c r="G869" s="82">
        <f>F869*E869</f>
        <v>0</v>
      </c>
    </row>
    <row r="870" spans="1:7" ht="12">
      <c r="A870" s="197">
        <f>A869+1</f>
        <v>465</v>
      </c>
      <c r="B870" s="80" t="s">
        <v>1401</v>
      </c>
      <c r="C870" s="81" t="s">
        <v>1057</v>
      </c>
      <c r="D870" s="81" t="s">
        <v>528</v>
      </c>
      <c r="E870" s="82">
        <v>1</v>
      </c>
      <c r="F870" s="9"/>
      <c r="G870" s="82">
        <f>F870*E870</f>
        <v>0</v>
      </c>
    </row>
    <row r="871" spans="1:7" ht="12">
      <c r="A871" s="197">
        <f>A870+1</f>
        <v>466</v>
      </c>
      <c r="B871" s="80" t="s">
        <v>1402</v>
      </c>
      <c r="C871" s="81" t="s">
        <v>1038</v>
      </c>
      <c r="D871" s="81" t="s">
        <v>528</v>
      </c>
      <c r="E871" s="82">
        <v>1</v>
      </c>
      <c r="F871" s="9"/>
      <c r="G871" s="82">
        <f>F871*E871</f>
        <v>0</v>
      </c>
    </row>
    <row r="872" spans="1:7" ht="12">
      <c r="A872" s="198"/>
      <c r="B872" s="83" t="s">
        <v>555</v>
      </c>
      <c r="C872" s="89" t="s">
        <v>1403</v>
      </c>
      <c r="D872" s="90"/>
      <c r="E872" s="91"/>
      <c r="F872" s="11"/>
      <c r="G872" s="202">
        <f>SUM(G867:G871)</f>
        <v>0</v>
      </c>
    </row>
    <row r="873" spans="1:7" ht="12">
      <c r="A873" s="200"/>
      <c r="B873" s="87" t="s">
        <v>555</v>
      </c>
      <c r="C873" s="87"/>
      <c r="D873" s="87"/>
      <c r="E873" s="88"/>
      <c r="F873" s="13"/>
      <c r="G873" s="201"/>
    </row>
    <row r="874" spans="1:7" ht="12">
      <c r="A874" s="197"/>
      <c r="B874" s="77" t="s">
        <v>1404</v>
      </c>
      <c r="C874" s="77" t="s">
        <v>1405</v>
      </c>
      <c r="D874" s="78"/>
      <c r="E874" s="79"/>
      <c r="F874" s="8"/>
      <c r="G874" s="79"/>
    </row>
    <row r="875" spans="1:7" ht="12">
      <c r="A875" s="197">
        <f>A871+1</f>
        <v>467</v>
      </c>
      <c r="B875" s="80" t="s">
        <v>1406</v>
      </c>
      <c r="C875" s="81" t="s">
        <v>1398</v>
      </c>
      <c r="D875" s="81" t="s">
        <v>2100</v>
      </c>
      <c r="E875" s="82">
        <v>1</v>
      </c>
      <c r="F875" s="9"/>
      <c r="G875" s="82">
        <f>F875*E875</f>
        <v>0</v>
      </c>
    </row>
    <row r="876" spans="1:7" ht="12">
      <c r="A876" s="197">
        <f>A875+1</f>
        <v>468</v>
      </c>
      <c r="B876" s="80" t="s">
        <v>1407</v>
      </c>
      <c r="C876" s="81" t="s">
        <v>1400</v>
      </c>
      <c r="D876" s="81" t="s">
        <v>2100</v>
      </c>
      <c r="E876" s="82">
        <v>1</v>
      </c>
      <c r="F876" s="9"/>
      <c r="G876" s="82">
        <f>F876*E876</f>
        <v>0</v>
      </c>
    </row>
    <row r="877" spans="1:7" ht="12">
      <c r="A877" s="197">
        <f>A876+1</f>
        <v>469</v>
      </c>
      <c r="B877" s="80" t="s">
        <v>1408</v>
      </c>
      <c r="C877" s="81" t="s">
        <v>1057</v>
      </c>
      <c r="D877" s="81" t="s">
        <v>528</v>
      </c>
      <c r="E877" s="82">
        <v>1</v>
      </c>
      <c r="F877" s="9"/>
      <c r="G877" s="82">
        <f>F877*E877</f>
        <v>0</v>
      </c>
    </row>
    <row r="878" spans="1:7" ht="12">
      <c r="A878" s="197">
        <f>A877+1</f>
        <v>470</v>
      </c>
      <c r="B878" s="80" t="s">
        <v>1409</v>
      </c>
      <c r="C878" s="81" t="s">
        <v>1038</v>
      </c>
      <c r="D878" s="81" t="s">
        <v>528</v>
      </c>
      <c r="E878" s="82">
        <v>1</v>
      </c>
      <c r="F878" s="9"/>
      <c r="G878" s="82">
        <f>F878*E878</f>
        <v>0</v>
      </c>
    </row>
    <row r="879" spans="1:7" ht="12">
      <c r="A879" s="198"/>
      <c r="B879" s="83" t="s">
        <v>555</v>
      </c>
      <c r="C879" s="89" t="s">
        <v>1410</v>
      </c>
      <c r="D879" s="90"/>
      <c r="E879" s="91"/>
      <c r="F879" s="11"/>
      <c r="G879" s="202">
        <f>SUM(G874:G878)</f>
        <v>0</v>
      </c>
    </row>
    <row r="880" spans="1:7" ht="12">
      <c r="A880" s="198"/>
      <c r="B880" s="83" t="s">
        <v>555</v>
      </c>
      <c r="C880" s="92" t="s">
        <v>1411</v>
      </c>
      <c r="D880" s="93"/>
      <c r="E880" s="94"/>
      <c r="F880" s="12"/>
      <c r="G880" s="203">
        <f>G821+G838+G854+G865+G872+G879</f>
        <v>0</v>
      </c>
    </row>
    <row r="881" spans="1:7" ht="12">
      <c r="A881" s="200"/>
      <c r="B881" s="87" t="s">
        <v>555</v>
      </c>
      <c r="C881" s="87"/>
      <c r="D881" s="87"/>
      <c r="E881" s="88"/>
      <c r="F881" s="13"/>
      <c r="G881" s="201"/>
    </row>
    <row r="882" spans="1:7" ht="12">
      <c r="A882" s="197"/>
      <c r="B882" s="77" t="s">
        <v>427</v>
      </c>
      <c r="C882" s="77" t="s">
        <v>1412</v>
      </c>
      <c r="D882" s="78"/>
      <c r="E882" s="79"/>
      <c r="F882" s="8"/>
      <c r="G882" s="79"/>
    </row>
    <row r="883" spans="1:7" ht="12">
      <c r="A883" s="197"/>
      <c r="B883" s="77" t="s">
        <v>429</v>
      </c>
      <c r="C883" s="77" t="s">
        <v>1413</v>
      </c>
      <c r="D883" s="78"/>
      <c r="E883" s="79"/>
      <c r="F883" s="8"/>
      <c r="G883" s="79"/>
    </row>
    <row r="884" spans="1:7" ht="12">
      <c r="A884" s="197">
        <f>A878+1</f>
        <v>471</v>
      </c>
      <c r="B884" s="80" t="s">
        <v>1414</v>
      </c>
      <c r="C884" s="81" t="s">
        <v>1415</v>
      </c>
      <c r="D884" s="81" t="s">
        <v>528</v>
      </c>
      <c r="E884" s="82">
        <v>1</v>
      </c>
      <c r="F884" s="9"/>
      <c r="G884" s="82">
        <f>F884*E884</f>
        <v>0</v>
      </c>
    </row>
    <row r="885" spans="1:7" ht="12">
      <c r="A885" s="197">
        <f>A884+1</f>
        <v>472</v>
      </c>
      <c r="B885" s="80" t="s">
        <v>1416</v>
      </c>
      <c r="C885" s="81" t="s">
        <v>1417</v>
      </c>
      <c r="D885" s="81" t="s">
        <v>528</v>
      </c>
      <c r="E885" s="82">
        <v>1</v>
      </c>
      <c r="F885" s="9"/>
      <c r="G885" s="82">
        <f>F885*E885</f>
        <v>0</v>
      </c>
    </row>
    <row r="886" spans="1:7" ht="12">
      <c r="A886" s="198"/>
      <c r="B886" s="83"/>
      <c r="C886" s="89" t="s">
        <v>1418</v>
      </c>
      <c r="D886" s="90"/>
      <c r="E886" s="91"/>
      <c r="F886" s="11"/>
      <c r="G886" s="202">
        <f>SUM(G883:G885)</f>
        <v>0</v>
      </c>
    </row>
    <row r="887" spans="1:7" ht="12">
      <c r="A887" s="198"/>
      <c r="B887" s="83" t="s">
        <v>555</v>
      </c>
      <c r="C887" s="92" t="s">
        <v>1419</v>
      </c>
      <c r="D887" s="93"/>
      <c r="E887" s="94"/>
      <c r="F887" s="12"/>
      <c r="G887" s="203">
        <f>G886</f>
        <v>0</v>
      </c>
    </row>
    <row r="888" spans="1:7" ht="12">
      <c r="A888" s="198"/>
      <c r="B888" s="15"/>
      <c r="C888" s="15"/>
      <c r="D888" s="15"/>
      <c r="E888" s="15"/>
      <c r="F888" s="15"/>
      <c r="G888" s="194"/>
    </row>
    <row r="889" spans="1:7" ht="12">
      <c r="A889" s="198"/>
      <c r="B889" s="83"/>
      <c r="C889" s="96"/>
      <c r="D889" s="96"/>
      <c r="E889" s="97"/>
      <c r="F889" s="97"/>
      <c r="G889" s="204"/>
    </row>
    <row r="890" spans="1:7" ht="12.75">
      <c r="A890" s="191"/>
      <c r="B890" s="63"/>
      <c r="C890" s="64" t="s">
        <v>467</v>
      </c>
      <c r="D890" s="65"/>
      <c r="E890" s="66"/>
      <c r="F890" s="67"/>
      <c r="G890" s="113"/>
    </row>
    <row r="891" spans="1:7" ht="12">
      <c r="A891" s="198"/>
      <c r="B891" s="83"/>
      <c r="C891" s="96"/>
      <c r="D891" s="96"/>
      <c r="E891" s="97"/>
      <c r="F891" s="97"/>
      <c r="G891" s="204"/>
    </row>
    <row r="892" spans="1:7" ht="12">
      <c r="A892" s="70"/>
      <c r="B892" s="98" t="s">
        <v>522</v>
      </c>
      <c r="C892" s="77" t="s">
        <v>523</v>
      </c>
      <c r="D892" s="99"/>
      <c r="E892" s="100"/>
      <c r="F892" s="100"/>
      <c r="G892" s="205">
        <f>G406</f>
        <v>0</v>
      </c>
    </row>
    <row r="893" spans="1:7" ht="12">
      <c r="A893" s="70"/>
      <c r="B893" s="98" t="s">
        <v>28</v>
      </c>
      <c r="C893" s="77" t="s">
        <v>682</v>
      </c>
      <c r="D893" s="99"/>
      <c r="E893" s="100"/>
      <c r="F893" s="100"/>
      <c r="G893" s="205">
        <f>G559</f>
        <v>0</v>
      </c>
    </row>
    <row r="894" spans="1:7" ht="12">
      <c r="A894" s="70"/>
      <c r="B894" s="98" t="s">
        <v>261</v>
      </c>
      <c r="C894" s="77" t="s">
        <v>937</v>
      </c>
      <c r="D894" s="99"/>
      <c r="E894" s="100"/>
      <c r="F894" s="100"/>
      <c r="G894" s="205">
        <f>G623</f>
        <v>0</v>
      </c>
    </row>
    <row r="895" spans="1:7" ht="12">
      <c r="A895" s="70"/>
      <c r="B895" s="98" t="s">
        <v>312</v>
      </c>
      <c r="C895" s="77" t="s">
        <v>1023</v>
      </c>
      <c r="D895" s="99"/>
      <c r="E895" s="100"/>
      <c r="F895" s="100"/>
      <c r="G895" s="205">
        <f>G637</f>
        <v>0</v>
      </c>
    </row>
    <row r="896" spans="1:7" ht="12">
      <c r="A896" s="70"/>
      <c r="B896" s="98" t="s">
        <v>339</v>
      </c>
      <c r="C896" s="77" t="s">
        <v>1045</v>
      </c>
      <c r="D896" s="99"/>
      <c r="E896" s="100"/>
      <c r="F896" s="100"/>
      <c r="G896" s="205">
        <f>G651</f>
        <v>0</v>
      </c>
    </row>
    <row r="897" spans="1:7" ht="12">
      <c r="A897" s="70"/>
      <c r="B897" s="98" t="s">
        <v>356</v>
      </c>
      <c r="C897" s="77" t="s">
        <v>1065</v>
      </c>
      <c r="D897" s="99"/>
      <c r="E897" s="100"/>
      <c r="F897" s="100"/>
      <c r="G897" s="205">
        <f>G795</f>
        <v>0</v>
      </c>
    </row>
    <row r="898" spans="1:7" ht="12">
      <c r="A898" s="70"/>
      <c r="B898" s="98" t="s">
        <v>383</v>
      </c>
      <c r="C898" s="77" t="s">
        <v>1310</v>
      </c>
      <c r="D898" s="99"/>
      <c r="E898" s="100"/>
      <c r="F898" s="100"/>
      <c r="G898" s="205">
        <f>G810</f>
        <v>0</v>
      </c>
    </row>
    <row r="899" spans="1:7" ht="12">
      <c r="A899" s="70"/>
      <c r="B899" s="98" t="s">
        <v>406</v>
      </c>
      <c r="C899" s="77" t="s">
        <v>1329</v>
      </c>
      <c r="D899" s="99"/>
      <c r="E899" s="100"/>
      <c r="F899" s="100"/>
      <c r="G899" s="205">
        <f>G880</f>
        <v>0</v>
      </c>
    </row>
    <row r="900" spans="1:7" ht="12">
      <c r="A900" s="70"/>
      <c r="B900" s="98" t="s">
        <v>427</v>
      </c>
      <c r="C900" s="77" t="s">
        <v>1412</v>
      </c>
      <c r="D900" s="99"/>
      <c r="E900" s="100"/>
      <c r="F900" s="100"/>
      <c r="G900" s="205">
        <f>G887</f>
        <v>0</v>
      </c>
    </row>
    <row r="901" spans="1:7" ht="12">
      <c r="A901" s="206"/>
      <c r="B901" s="83"/>
      <c r="C901" s="96"/>
      <c r="D901" s="96"/>
      <c r="E901" s="97"/>
      <c r="F901" s="97"/>
      <c r="G901" s="204"/>
    </row>
    <row r="902" spans="1:7" ht="12">
      <c r="A902" s="206"/>
      <c r="B902" s="83"/>
      <c r="C902" s="92" t="s">
        <v>1420</v>
      </c>
      <c r="D902" s="93"/>
      <c r="E902" s="94"/>
      <c r="F902" s="95"/>
      <c r="G902" s="203">
        <f>G406+G559+G623+G637+G651+G795+G810+G880+G887</f>
        <v>0</v>
      </c>
    </row>
    <row r="903" spans="1:7" ht="12">
      <c r="A903" s="207"/>
      <c r="B903" s="208"/>
      <c r="C903" s="209"/>
      <c r="D903" s="209"/>
      <c r="E903" s="210"/>
      <c r="F903" s="210"/>
      <c r="G903" s="211"/>
    </row>
    <row r="904" spans="1:7" ht="31.5" customHeight="1">
      <c r="A904" s="268" t="s">
        <v>464</v>
      </c>
      <c r="B904" s="269"/>
      <c r="C904" s="269"/>
      <c r="D904" s="269"/>
      <c r="E904" s="269"/>
      <c r="F904" s="269"/>
      <c r="G904" s="270"/>
    </row>
    <row r="905" spans="1:7" ht="12">
      <c r="A905" s="70"/>
      <c r="B905" s="15"/>
      <c r="C905" s="15"/>
      <c r="D905" s="15"/>
      <c r="E905" s="15"/>
      <c r="F905" s="15"/>
      <c r="G905" s="194"/>
    </row>
    <row r="906" spans="1:7" ht="36">
      <c r="A906" s="101" t="s">
        <v>2101</v>
      </c>
      <c r="B906" s="101" t="s">
        <v>7</v>
      </c>
      <c r="C906" s="102" t="s">
        <v>18</v>
      </c>
      <c r="D906" s="102" t="s">
        <v>19</v>
      </c>
      <c r="E906" s="102" t="s">
        <v>8</v>
      </c>
      <c r="F906" s="102" t="s">
        <v>9</v>
      </c>
      <c r="G906" s="102" t="s">
        <v>10</v>
      </c>
    </row>
    <row r="907" spans="1:7" ht="12.75">
      <c r="A907" s="118" t="s">
        <v>1421</v>
      </c>
      <c r="B907" s="103"/>
      <c r="C907" s="104" t="s">
        <v>1422</v>
      </c>
      <c r="D907" s="105"/>
      <c r="E907" s="105"/>
      <c r="F907" s="153"/>
      <c r="G907" s="105"/>
    </row>
    <row r="908" spans="1:7" ht="25.5">
      <c r="A908" s="106" t="s">
        <v>1423</v>
      </c>
      <c r="B908" s="106" t="s">
        <v>1424</v>
      </c>
      <c r="C908" s="107" t="s">
        <v>1425</v>
      </c>
      <c r="D908" s="108" t="s">
        <v>2100</v>
      </c>
      <c r="E908" s="109">
        <v>2</v>
      </c>
      <c r="F908" s="154"/>
      <c r="G908" s="110">
        <f>E908*F908</f>
        <v>0</v>
      </c>
    </row>
    <row r="909" spans="1:7" ht="25.5">
      <c r="A909" s="106" t="s">
        <v>1426</v>
      </c>
      <c r="B909" s="106" t="s">
        <v>1427</v>
      </c>
      <c r="C909" s="107" t="s">
        <v>1428</v>
      </c>
      <c r="D909" s="108" t="s">
        <v>2100</v>
      </c>
      <c r="E909" s="109">
        <v>1</v>
      </c>
      <c r="F909" s="154"/>
      <c r="G909" s="110">
        <f aca="true" t="shared" si="37" ref="G909:G965">E909*F909</f>
        <v>0</v>
      </c>
    </row>
    <row r="910" spans="1:7" ht="25.5">
      <c r="A910" s="106" t="s">
        <v>1429</v>
      </c>
      <c r="B910" s="106" t="s">
        <v>1430</v>
      </c>
      <c r="C910" s="107" t="s">
        <v>1431</v>
      </c>
      <c r="D910" s="108" t="s">
        <v>2100</v>
      </c>
      <c r="E910" s="109">
        <v>2</v>
      </c>
      <c r="F910" s="154"/>
      <c r="G910" s="110">
        <f t="shared" si="37"/>
        <v>0</v>
      </c>
    </row>
    <row r="911" spans="1:7" ht="25.5">
      <c r="A911" s="106" t="s">
        <v>1432</v>
      </c>
      <c r="B911" s="106" t="s">
        <v>1433</v>
      </c>
      <c r="C911" s="107" t="s">
        <v>1434</v>
      </c>
      <c r="D911" s="108" t="s">
        <v>2100</v>
      </c>
      <c r="E911" s="109">
        <v>1</v>
      </c>
      <c r="F911" s="154"/>
      <c r="G911" s="110">
        <f t="shared" si="37"/>
        <v>0</v>
      </c>
    </row>
    <row r="912" spans="1:7" ht="25.5">
      <c r="A912" s="106" t="s">
        <v>1435</v>
      </c>
      <c r="B912" s="106" t="s">
        <v>1436</v>
      </c>
      <c r="C912" s="107" t="s">
        <v>1437</v>
      </c>
      <c r="D912" s="108" t="s">
        <v>2100</v>
      </c>
      <c r="E912" s="109">
        <v>2</v>
      </c>
      <c r="F912" s="154"/>
      <c r="G912" s="110">
        <f t="shared" si="37"/>
        <v>0</v>
      </c>
    </row>
    <row r="913" spans="1:7" ht="25.5">
      <c r="A913" s="106" t="s">
        <v>1438</v>
      </c>
      <c r="B913" s="106" t="s">
        <v>1439</v>
      </c>
      <c r="C913" s="107" t="s">
        <v>1440</v>
      </c>
      <c r="D913" s="108" t="s">
        <v>2100</v>
      </c>
      <c r="E913" s="109">
        <v>3</v>
      </c>
      <c r="F913" s="154"/>
      <c r="G913" s="110">
        <f t="shared" si="37"/>
        <v>0</v>
      </c>
    </row>
    <row r="914" spans="1:7" ht="12.75">
      <c r="A914" s="106" t="s">
        <v>1441</v>
      </c>
      <c r="B914" s="106" t="s">
        <v>1442</v>
      </c>
      <c r="C914" s="107" t="s">
        <v>1443</v>
      </c>
      <c r="D914" s="108" t="s">
        <v>2100</v>
      </c>
      <c r="E914" s="109">
        <v>2</v>
      </c>
      <c r="F914" s="154"/>
      <c r="G914" s="110">
        <f t="shared" si="37"/>
        <v>0</v>
      </c>
    </row>
    <row r="915" spans="1:7" ht="12.75">
      <c r="A915" s="106" t="s">
        <v>1444</v>
      </c>
      <c r="B915" s="106" t="s">
        <v>1445</v>
      </c>
      <c r="C915" s="107" t="s">
        <v>1446</v>
      </c>
      <c r="D915" s="108" t="s">
        <v>2100</v>
      </c>
      <c r="E915" s="109">
        <v>1</v>
      </c>
      <c r="F915" s="154"/>
      <c r="G915" s="110">
        <f t="shared" si="37"/>
        <v>0</v>
      </c>
    </row>
    <row r="916" spans="1:7" ht="12.75">
      <c r="A916" s="106" t="s">
        <v>1447</v>
      </c>
      <c r="B916" s="106" t="s">
        <v>1448</v>
      </c>
      <c r="C916" s="107" t="s">
        <v>1449</v>
      </c>
      <c r="D916" s="108" t="s">
        <v>2100</v>
      </c>
      <c r="E916" s="109">
        <v>1</v>
      </c>
      <c r="F916" s="154"/>
      <c r="G916" s="110">
        <f t="shared" si="37"/>
        <v>0</v>
      </c>
    </row>
    <row r="917" spans="1:7" ht="12.75">
      <c r="A917" s="106" t="s">
        <v>1450</v>
      </c>
      <c r="B917" s="106" t="s">
        <v>1451</v>
      </c>
      <c r="C917" s="107" t="s">
        <v>1452</v>
      </c>
      <c r="D917" s="108" t="s">
        <v>2100</v>
      </c>
      <c r="E917" s="109">
        <v>2</v>
      </c>
      <c r="F917" s="154"/>
      <c r="G917" s="110">
        <f t="shared" si="37"/>
        <v>0</v>
      </c>
    </row>
    <row r="918" spans="1:7" ht="12.75">
      <c r="A918" s="106" t="s">
        <v>1453</v>
      </c>
      <c r="B918" s="106" t="s">
        <v>1454</v>
      </c>
      <c r="C918" s="107" t="s">
        <v>1455</v>
      </c>
      <c r="D918" s="108" t="s">
        <v>2100</v>
      </c>
      <c r="E918" s="109">
        <v>4</v>
      </c>
      <c r="F918" s="154"/>
      <c r="G918" s="110">
        <f t="shared" si="37"/>
        <v>0</v>
      </c>
    </row>
    <row r="919" spans="1:7" ht="12.75">
      <c r="A919" s="106" t="s">
        <v>1456</v>
      </c>
      <c r="B919" s="106" t="s">
        <v>1457</v>
      </c>
      <c r="C919" s="107" t="s">
        <v>1458</v>
      </c>
      <c r="D919" s="108" t="s">
        <v>2100</v>
      </c>
      <c r="E919" s="109">
        <v>1</v>
      </c>
      <c r="F919" s="154"/>
      <c r="G919" s="110">
        <f t="shared" si="37"/>
        <v>0</v>
      </c>
    </row>
    <row r="920" spans="1:7" ht="25.5">
      <c r="A920" s="106" t="s">
        <v>1459</v>
      </c>
      <c r="B920" s="106" t="s">
        <v>1460</v>
      </c>
      <c r="C920" s="107" t="s">
        <v>1461</v>
      </c>
      <c r="D920" s="108" t="s">
        <v>2100</v>
      </c>
      <c r="E920" s="109">
        <v>1</v>
      </c>
      <c r="F920" s="154"/>
      <c r="G920" s="110">
        <f t="shared" si="37"/>
        <v>0</v>
      </c>
    </row>
    <row r="921" spans="1:7" ht="25.5">
      <c r="A921" s="106" t="s">
        <v>1462</v>
      </c>
      <c r="B921" s="106" t="s">
        <v>1463</v>
      </c>
      <c r="C921" s="107" t="s">
        <v>1464</v>
      </c>
      <c r="D921" s="108" t="s">
        <v>2100</v>
      </c>
      <c r="E921" s="109">
        <v>76</v>
      </c>
      <c r="F921" s="154"/>
      <c r="G921" s="110">
        <f t="shared" si="37"/>
        <v>0</v>
      </c>
    </row>
    <row r="922" spans="1:7" ht="25.5">
      <c r="A922" s="106" t="s">
        <v>1465</v>
      </c>
      <c r="B922" s="106" t="s">
        <v>1466</v>
      </c>
      <c r="C922" s="107" t="s">
        <v>1467</v>
      </c>
      <c r="D922" s="108" t="s">
        <v>2100</v>
      </c>
      <c r="E922" s="109">
        <v>74</v>
      </c>
      <c r="F922" s="154"/>
      <c r="G922" s="110">
        <f t="shared" si="37"/>
        <v>0</v>
      </c>
    </row>
    <row r="923" spans="1:7" ht="25.5">
      <c r="A923" s="106" t="s">
        <v>1468</v>
      </c>
      <c r="B923" s="106" t="s">
        <v>1469</v>
      </c>
      <c r="C923" s="107" t="s">
        <v>1470</v>
      </c>
      <c r="D923" s="108" t="s">
        <v>2100</v>
      </c>
      <c r="E923" s="109">
        <v>1</v>
      </c>
      <c r="F923" s="154"/>
      <c r="G923" s="110">
        <f t="shared" si="37"/>
        <v>0</v>
      </c>
    </row>
    <row r="924" spans="1:7" ht="25.5">
      <c r="A924" s="106" t="s">
        <v>1471</v>
      </c>
      <c r="B924" s="106" t="s">
        <v>1472</v>
      </c>
      <c r="C924" s="107" t="s">
        <v>1473</v>
      </c>
      <c r="D924" s="108" t="s">
        <v>2100</v>
      </c>
      <c r="E924" s="109">
        <v>1</v>
      </c>
      <c r="F924" s="154"/>
      <c r="G924" s="110">
        <f t="shared" si="37"/>
        <v>0</v>
      </c>
    </row>
    <row r="925" spans="1:7" ht="25.5">
      <c r="A925" s="106" t="s">
        <v>1474</v>
      </c>
      <c r="B925" s="106" t="s">
        <v>1475</v>
      </c>
      <c r="C925" s="107" t="s">
        <v>1476</v>
      </c>
      <c r="D925" s="108" t="s">
        <v>2100</v>
      </c>
      <c r="E925" s="109">
        <v>14</v>
      </c>
      <c r="F925" s="154"/>
      <c r="G925" s="110">
        <f t="shared" si="37"/>
        <v>0</v>
      </c>
    </row>
    <row r="926" spans="1:7" ht="25.5">
      <c r="A926" s="106" t="s">
        <v>1477</v>
      </c>
      <c r="B926" s="106" t="s">
        <v>1478</v>
      </c>
      <c r="C926" s="107" t="s">
        <v>1479</v>
      </c>
      <c r="D926" s="108" t="s">
        <v>2100</v>
      </c>
      <c r="E926" s="109">
        <v>1</v>
      </c>
      <c r="F926" s="154"/>
      <c r="G926" s="110">
        <f t="shared" si="37"/>
        <v>0</v>
      </c>
    </row>
    <row r="927" spans="1:7" ht="25.5">
      <c r="A927" s="106" t="s">
        <v>1480</v>
      </c>
      <c r="B927" s="106" t="s">
        <v>1481</v>
      </c>
      <c r="C927" s="107" t="s">
        <v>1482</v>
      </c>
      <c r="D927" s="108" t="s">
        <v>2100</v>
      </c>
      <c r="E927" s="109">
        <v>6</v>
      </c>
      <c r="F927" s="154"/>
      <c r="G927" s="110">
        <f t="shared" si="37"/>
        <v>0</v>
      </c>
    </row>
    <row r="928" spans="1:7" ht="25.5">
      <c r="A928" s="106" t="s">
        <v>1483</v>
      </c>
      <c r="B928" s="106" t="s">
        <v>1484</v>
      </c>
      <c r="C928" s="107" t="s">
        <v>1485</v>
      </c>
      <c r="D928" s="108" t="s">
        <v>2100</v>
      </c>
      <c r="E928" s="109">
        <v>6</v>
      </c>
      <c r="F928" s="154"/>
      <c r="G928" s="110">
        <f t="shared" si="37"/>
        <v>0</v>
      </c>
    </row>
    <row r="929" spans="1:7" ht="25.5">
      <c r="A929" s="106" t="s">
        <v>1486</v>
      </c>
      <c r="B929" s="106" t="s">
        <v>1487</v>
      </c>
      <c r="C929" s="107" t="s">
        <v>1488</v>
      </c>
      <c r="D929" s="108" t="s">
        <v>2100</v>
      </c>
      <c r="E929" s="109">
        <v>2</v>
      </c>
      <c r="F929" s="154"/>
      <c r="G929" s="110">
        <f t="shared" si="37"/>
        <v>0</v>
      </c>
    </row>
    <row r="930" spans="1:7" ht="25.5">
      <c r="A930" s="106" t="s">
        <v>1489</v>
      </c>
      <c r="B930" s="106" t="s">
        <v>1490</v>
      </c>
      <c r="C930" s="107" t="s">
        <v>1491</v>
      </c>
      <c r="D930" s="108" t="s">
        <v>2100</v>
      </c>
      <c r="E930" s="109">
        <v>1</v>
      </c>
      <c r="F930" s="154"/>
      <c r="G930" s="110">
        <f t="shared" si="37"/>
        <v>0</v>
      </c>
    </row>
    <row r="931" spans="1:7" ht="25.5">
      <c r="A931" s="106" t="s">
        <v>1492</v>
      </c>
      <c r="B931" s="106" t="s">
        <v>1493</v>
      </c>
      <c r="C931" s="107" t="s">
        <v>1494</v>
      </c>
      <c r="D931" s="108" t="s">
        <v>2100</v>
      </c>
      <c r="E931" s="109">
        <v>2</v>
      </c>
      <c r="F931" s="154"/>
      <c r="G931" s="110">
        <f t="shared" si="37"/>
        <v>0</v>
      </c>
    </row>
    <row r="932" spans="1:7" ht="25.5">
      <c r="A932" s="106" t="s">
        <v>1495</v>
      </c>
      <c r="B932" s="106" t="s">
        <v>1496</v>
      </c>
      <c r="C932" s="107" t="s">
        <v>1497</v>
      </c>
      <c r="D932" s="108" t="s">
        <v>2100</v>
      </c>
      <c r="E932" s="109">
        <v>1</v>
      </c>
      <c r="F932" s="154"/>
      <c r="G932" s="110">
        <f t="shared" si="37"/>
        <v>0</v>
      </c>
    </row>
    <row r="933" spans="1:7" ht="25.5">
      <c r="A933" s="106" t="s">
        <v>1498</v>
      </c>
      <c r="B933" s="106" t="s">
        <v>1499</v>
      </c>
      <c r="C933" s="107" t="s">
        <v>1500</v>
      </c>
      <c r="D933" s="108" t="s">
        <v>2100</v>
      </c>
      <c r="E933" s="109">
        <v>1</v>
      </c>
      <c r="F933" s="154"/>
      <c r="G933" s="110">
        <f t="shared" si="37"/>
        <v>0</v>
      </c>
    </row>
    <row r="934" spans="1:7" ht="25.5">
      <c r="A934" s="106" t="s">
        <v>1501</v>
      </c>
      <c r="B934" s="106" t="s">
        <v>1502</v>
      </c>
      <c r="C934" s="107" t="s">
        <v>1503</v>
      </c>
      <c r="D934" s="108" t="s">
        <v>2100</v>
      </c>
      <c r="E934" s="109">
        <v>3</v>
      </c>
      <c r="F934" s="154"/>
      <c r="G934" s="110">
        <f t="shared" si="37"/>
        <v>0</v>
      </c>
    </row>
    <row r="935" spans="1:7" ht="25.5">
      <c r="A935" s="106" t="s">
        <v>1504</v>
      </c>
      <c r="B935" s="106" t="s">
        <v>1505</v>
      </c>
      <c r="C935" s="107" t="s">
        <v>1506</v>
      </c>
      <c r="D935" s="108" t="s">
        <v>2100</v>
      </c>
      <c r="E935" s="109">
        <v>14</v>
      </c>
      <c r="F935" s="154"/>
      <c r="G935" s="110">
        <f t="shared" si="37"/>
        <v>0</v>
      </c>
    </row>
    <row r="936" spans="1:7" ht="25.5">
      <c r="A936" s="106" t="s">
        <v>1507</v>
      </c>
      <c r="B936" s="106" t="s">
        <v>1508</v>
      </c>
      <c r="C936" s="107" t="s">
        <v>1509</v>
      </c>
      <c r="D936" s="108" t="s">
        <v>2100</v>
      </c>
      <c r="E936" s="109">
        <v>123</v>
      </c>
      <c r="F936" s="154"/>
      <c r="G936" s="110">
        <f t="shared" si="37"/>
        <v>0</v>
      </c>
    </row>
    <row r="937" spans="1:7" ht="25.5">
      <c r="A937" s="106" t="s">
        <v>1510</v>
      </c>
      <c r="B937" s="106" t="s">
        <v>1511</v>
      </c>
      <c r="C937" s="107" t="s">
        <v>1512</v>
      </c>
      <c r="D937" s="108" t="s">
        <v>2100</v>
      </c>
      <c r="E937" s="109">
        <v>24</v>
      </c>
      <c r="F937" s="154"/>
      <c r="G937" s="110">
        <f t="shared" si="37"/>
        <v>0</v>
      </c>
    </row>
    <row r="938" spans="1:7" ht="12.75">
      <c r="A938" s="106" t="s">
        <v>1513</v>
      </c>
      <c r="B938" s="106" t="s">
        <v>1514</v>
      </c>
      <c r="C938" s="107" t="s">
        <v>1515</v>
      </c>
      <c r="D938" s="108" t="s">
        <v>2100</v>
      </c>
      <c r="E938" s="109">
        <v>2</v>
      </c>
      <c r="F938" s="154"/>
      <c r="G938" s="110">
        <f t="shared" si="37"/>
        <v>0</v>
      </c>
    </row>
    <row r="939" spans="1:7" ht="12.75">
      <c r="A939" s="106" t="s">
        <v>1516</v>
      </c>
      <c r="B939" s="106" t="s">
        <v>1517</v>
      </c>
      <c r="C939" s="107" t="s">
        <v>1518</v>
      </c>
      <c r="D939" s="108" t="s">
        <v>2100</v>
      </c>
      <c r="E939" s="109">
        <v>4</v>
      </c>
      <c r="F939" s="154"/>
      <c r="G939" s="110">
        <f t="shared" si="37"/>
        <v>0</v>
      </c>
    </row>
    <row r="940" spans="1:7" ht="25.5">
      <c r="A940" s="106" t="s">
        <v>1519</v>
      </c>
      <c r="B940" s="106" t="s">
        <v>1520</v>
      </c>
      <c r="C940" s="107" t="s">
        <v>1521</v>
      </c>
      <c r="D940" s="108" t="s">
        <v>2100</v>
      </c>
      <c r="E940" s="109">
        <v>6</v>
      </c>
      <c r="F940" s="154"/>
      <c r="G940" s="110">
        <f t="shared" si="37"/>
        <v>0</v>
      </c>
    </row>
    <row r="941" spans="1:7" ht="12.75">
      <c r="A941" s="106" t="s">
        <v>1522</v>
      </c>
      <c r="B941" s="106" t="s">
        <v>1523</v>
      </c>
      <c r="C941" s="107" t="s">
        <v>1524</v>
      </c>
      <c r="D941" s="108" t="s">
        <v>2100</v>
      </c>
      <c r="E941" s="109">
        <v>62</v>
      </c>
      <c r="F941" s="154"/>
      <c r="G941" s="110">
        <f t="shared" si="37"/>
        <v>0</v>
      </c>
    </row>
    <row r="942" spans="1:7" ht="12.75">
      <c r="A942" s="106" t="s">
        <v>1525</v>
      </c>
      <c r="B942" s="106" t="s">
        <v>1523</v>
      </c>
      <c r="C942" s="107" t="s">
        <v>1526</v>
      </c>
      <c r="D942" s="108" t="s">
        <v>2100</v>
      </c>
      <c r="E942" s="109">
        <v>1</v>
      </c>
      <c r="F942" s="154"/>
      <c r="G942" s="110">
        <f t="shared" si="37"/>
        <v>0</v>
      </c>
    </row>
    <row r="943" spans="1:7" ht="25.5">
      <c r="A943" s="106" t="s">
        <v>1527</v>
      </c>
      <c r="B943" s="106" t="s">
        <v>1528</v>
      </c>
      <c r="C943" s="107" t="s">
        <v>1529</v>
      </c>
      <c r="D943" s="108" t="s">
        <v>2100</v>
      </c>
      <c r="E943" s="109">
        <v>4</v>
      </c>
      <c r="F943" s="154"/>
      <c r="G943" s="110">
        <f t="shared" si="37"/>
        <v>0</v>
      </c>
    </row>
    <row r="944" spans="1:7" ht="25.5">
      <c r="A944" s="106" t="s">
        <v>1530</v>
      </c>
      <c r="B944" s="106" t="s">
        <v>1531</v>
      </c>
      <c r="C944" s="107" t="s">
        <v>1532</v>
      </c>
      <c r="D944" s="108" t="s">
        <v>2100</v>
      </c>
      <c r="E944" s="109">
        <v>6</v>
      </c>
      <c r="F944" s="154"/>
      <c r="G944" s="110">
        <f t="shared" si="37"/>
        <v>0</v>
      </c>
    </row>
    <row r="945" spans="1:7" ht="25.5">
      <c r="A945" s="106" t="s">
        <v>1533</v>
      </c>
      <c r="B945" s="106" t="s">
        <v>1534</v>
      </c>
      <c r="C945" s="107" t="s">
        <v>1535</v>
      </c>
      <c r="D945" s="108" t="s">
        <v>2100</v>
      </c>
      <c r="E945" s="109">
        <v>3</v>
      </c>
      <c r="F945" s="154"/>
      <c r="G945" s="110">
        <f t="shared" si="37"/>
        <v>0</v>
      </c>
    </row>
    <row r="946" spans="1:7" ht="25.5">
      <c r="A946" s="106" t="s">
        <v>1536</v>
      </c>
      <c r="B946" s="106" t="s">
        <v>1537</v>
      </c>
      <c r="C946" s="107" t="s">
        <v>1538</v>
      </c>
      <c r="D946" s="108" t="s">
        <v>2100</v>
      </c>
      <c r="E946" s="109">
        <v>1</v>
      </c>
      <c r="F946" s="154"/>
      <c r="G946" s="110">
        <f t="shared" si="37"/>
        <v>0</v>
      </c>
    </row>
    <row r="947" spans="1:7" ht="12.75">
      <c r="A947" s="106" t="s">
        <v>1539</v>
      </c>
      <c r="B947" s="106" t="s">
        <v>1540</v>
      </c>
      <c r="C947" s="107" t="s">
        <v>1541</v>
      </c>
      <c r="D947" s="108" t="s">
        <v>2100</v>
      </c>
      <c r="E947" s="109">
        <v>1</v>
      </c>
      <c r="F947" s="154"/>
      <c r="G947" s="110">
        <f t="shared" si="37"/>
        <v>0</v>
      </c>
    </row>
    <row r="948" spans="1:7" ht="25.5">
      <c r="A948" s="106" t="s">
        <v>1542</v>
      </c>
      <c r="B948" s="106" t="s">
        <v>1543</v>
      </c>
      <c r="C948" s="107" t="s">
        <v>1544</v>
      </c>
      <c r="D948" s="108" t="s">
        <v>2100</v>
      </c>
      <c r="E948" s="109">
        <v>1</v>
      </c>
      <c r="F948" s="154"/>
      <c r="G948" s="110">
        <f t="shared" si="37"/>
        <v>0</v>
      </c>
    </row>
    <row r="949" spans="1:7" ht="12.75">
      <c r="A949" s="106" t="s">
        <v>1545</v>
      </c>
      <c r="B949" s="106" t="s">
        <v>1546</v>
      </c>
      <c r="C949" s="107" t="s">
        <v>1547</v>
      </c>
      <c r="D949" s="108" t="s">
        <v>2100</v>
      </c>
      <c r="E949" s="109">
        <v>1</v>
      </c>
      <c r="F949" s="154"/>
      <c r="G949" s="110">
        <f t="shared" si="37"/>
        <v>0</v>
      </c>
    </row>
    <row r="950" spans="1:7" ht="12.75">
      <c r="A950" s="106" t="s">
        <v>1548</v>
      </c>
      <c r="B950" s="106" t="s">
        <v>1549</v>
      </c>
      <c r="C950" s="107" t="s">
        <v>1550</v>
      </c>
      <c r="D950" s="108" t="s">
        <v>2100</v>
      </c>
      <c r="E950" s="109">
        <v>1</v>
      </c>
      <c r="F950" s="154"/>
      <c r="G950" s="110">
        <f t="shared" si="37"/>
        <v>0</v>
      </c>
    </row>
    <row r="951" spans="1:7" ht="25.5">
      <c r="A951" s="106" t="s">
        <v>1551</v>
      </c>
      <c r="B951" s="106" t="s">
        <v>1552</v>
      </c>
      <c r="C951" s="107" t="s">
        <v>1</v>
      </c>
      <c r="D951" s="108" t="s">
        <v>2100</v>
      </c>
      <c r="E951" s="109">
        <v>6</v>
      </c>
      <c r="F951" s="154"/>
      <c r="G951" s="110">
        <f t="shared" si="37"/>
        <v>0</v>
      </c>
    </row>
    <row r="952" spans="1:7" ht="12.75">
      <c r="A952" s="106" t="s">
        <v>2</v>
      </c>
      <c r="B952" s="106" t="s">
        <v>3</v>
      </c>
      <c r="C952" s="107" t="s">
        <v>4</v>
      </c>
      <c r="D952" s="108" t="s">
        <v>2100</v>
      </c>
      <c r="E952" s="109">
        <v>1</v>
      </c>
      <c r="F952" s="154"/>
      <c r="G952" s="110">
        <f t="shared" si="37"/>
        <v>0</v>
      </c>
    </row>
    <row r="953" spans="1:7" ht="12.75">
      <c r="A953" s="106" t="s">
        <v>5</v>
      </c>
      <c r="B953" s="106" t="s">
        <v>6</v>
      </c>
      <c r="C953" s="107" t="s">
        <v>1554</v>
      </c>
      <c r="D953" s="108" t="s">
        <v>2100</v>
      </c>
      <c r="E953" s="109">
        <v>1</v>
      </c>
      <c r="F953" s="154"/>
      <c r="G953" s="110">
        <f t="shared" si="37"/>
        <v>0</v>
      </c>
    </row>
    <row r="954" spans="1:7" ht="12.75">
      <c r="A954" s="106" t="s">
        <v>1555</v>
      </c>
      <c r="B954" s="106" t="s">
        <v>1556</v>
      </c>
      <c r="C954" s="107" t="s">
        <v>1557</v>
      </c>
      <c r="D954" s="108" t="s">
        <v>2100</v>
      </c>
      <c r="E954" s="109">
        <v>1</v>
      </c>
      <c r="F954" s="154"/>
      <c r="G954" s="110">
        <f t="shared" si="37"/>
        <v>0</v>
      </c>
    </row>
    <row r="955" spans="1:7" ht="12.75">
      <c r="A955" s="106" t="s">
        <v>1558</v>
      </c>
      <c r="B955" s="106" t="s">
        <v>1559</v>
      </c>
      <c r="C955" s="107" t="s">
        <v>1560</v>
      </c>
      <c r="D955" s="108" t="s">
        <v>2100</v>
      </c>
      <c r="E955" s="109">
        <v>1</v>
      </c>
      <c r="F955" s="154"/>
      <c r="G955" s="110">
        <f t="shared" si="37"/>
        <v>0</v>
      </c>
    </row>
    <row r="956" spans="1:7" ht="25.5">
      <c r="A956" s="106" t="s">
        <v>1561</v>
      </c>
      <c r="B956" s="106" t="s">
        <v>1562</v>
      </c>
      <c r="C956" s="107" t="s">
        <v>1563</v>
      </c>
      <c r="D956" s="108" t="s">
        <v>2100</v>
      </c>
      <c r="E956" s="109">
        <v>1</v>
      </c>
      <c r="F956" s="154"/>
      <c r="G956" s="110">
        <f t="shared" si="37"/>
        <v>0</v>
      </c>
    </row>
    <row r="957" spans="1:7" ht="25.5">
      <c r="A957" s="106" t="s">
        <v>1564</v>
      </c>
      <c r="B957" s="106" t="s">
        <v>1565</v>
      </c>
      <c r="C957" s="107" t="s">
        <v>1566</v>
      </c>
      <c r="D957" s="108" t="s">
        <v>2100</v>
      </c>
      <c r="E957" s="109">
        <v>1</v>
      </c>
      <c r="F957" s="154"/>
      <c r="G957" s="110">
        <f t="shared" si="37"/>
        <v>0</v>
      </c>
    </row>
    <row r="958" spans="1:7" ht="25.5">
      <c r="A958" s="106" t="s">
        <v>1567</v>
      </c>
      <c r="B958" s="106" t="s">
        <v>1568</v>
      </c>
      <c r="C958" s="107" t="s">
        <v>1569</v>
      </c>
      <c r="D958" s="108" t="s">
        <v>2100</v>
      </c>
      <c r="E958" s="109">
        <v>8</v>
      </c>
      <c r="F958" s="154"/>
      <c r="G958" s="110">
        <f t="shared" si="37"/>
        <v>0</v>
      </c>
    </row>
    <row r="959" spans="1:7" ht="25.5">
      <c r="A959" s="106" t="s">
        <v>1570</v>
      </c>
      <c r="B959" s="106" t="s">
        <v>1571</v>
      </c>
      <c r="C959" s="107" t="s">
        <v>1572</v>
      </c>
      <c r="D959" s="108" t="s">
        <v>2100</v>
      </c>
      <c r="E959" s="109">
        <v>1</v>
      </c>
      <c r="F959" s="154"/>
      <c r="G959" s="110">
        <f t="shared" si="37"/>
        <v>0</v>
      </c>
    </row>
    <row r="960" spans="1:7" ht="25.5">
      <c r="A960" s="106" t="s">
        <v>1573</v>
      </c>
      <c r="B960" s="106" t="s">
        <v>1574</v>
      </c>
      <c r="C960" s="107" t="s">
        <v>1575</v>
      </c>
      <c r="D960" s="108" t="s">
        <v>2100</v>
      </c>
      <c r="E960" s="109">
        <v>1</v>
      </c>
      <c r="F960" s="154"/>
      <c r="G960" s="110">
        <f t="shared" si="37"/>
        <v>0</v>
      </c>
    </row>
    <row r="961" spans="1:7" ht="12.75">
      <c r="A961" s="106" t="s">
        <v>1576</v>
      </c>
      <c r="B961" s="106" t="s">
        <v>1577</v>
      </c>
      <c r="C961" s="107" t="s">
        <v>1578</v>
      </c>
      <c r="D961" s="108" t="s">
        <v>2100</v>
      </c>
      <c r="E961" s="109">
        <v>1</v>
      </c>
      <c r="F961" s="154"/>
      <c r="G961" s="110">
        <f t="shared" si="37"/>
        <v>0</v>
      </c>
    </row>
    <row r="962" spans="1:7" ht="12.75">
      <c r="A962" s="106" t="s">
        <v>1579</v>
      </c>
      <c r="B962" s="106" t="s">
        <v>1580</v>
      </c>
      <c r="C962" s="107" t="s">
        <v>1581</v>
      </c>
      <c r="D962" s="108" t="s">
        <v>2100</v>
      </c>
      <c r="E962" s="109">
        <v>3</v>
      </c>
      <c r="F962" s="154"/>
      <c r="G962" s="110">
        <f t="shared" si="37"/>
        <v>0</v>
      </c>
    </row>
    <row r="963" spans="1:7" ht="12.75">
      <c r="A963" s="106" t="s">
        <v>1582</v>
      </c>
      <c r="B963" s="106" t="s">
        <v>1583</v>
      </c>
      <c r="C963" s="107" t="s">
        <v>1584</v>
      </c>
      <c r="D963" s="108" t="s">
        <v>2100</v>
      </c>
      <c r="E963" s="109">
        <v>7</v>
      </c>
      <c r="F963" s="154"/>
      <c r="G963" s="110">
        <f t="shared" si="37"/>
        <v>0</v>
      </c>
    </row>
    <row r="964" spans="1:7" ht="12.75">
      <c r="A964" s="106" t="s">
        <v>1585</v>
      </c>
      <c r="B964" s="106" t="s">
        <v>1586</v>
      </c>
      <c r="C964" s="107" t="s">
        <v>1587</v>
      </c>
      <c r="D964" s="108" t="s">
        <v>2100</v>
      </c>
      <c r="E964" s="109">
        <v>1</v>
      </c>
      <c r="F964" s="154"/>
      <c r="G964" s="110">
        <f t="shared" si="37"/>
        <v>0</v>
      </c>
    </row>
    <row r="965" spans="1:7" ht="12.75">
      <c r="A965" s="106" t="s">
        <v>1588</v>
      </c>
      <c r="B965" s="106" t="s">
        <v>1589</v>
      </c>
      <c r="C965" s="107" t="s">
        <v>1590</v>
      </c>
      <c r="D965" s="108" t="s">
        <v>2100</v>
      </c>
      <c r="E965" s="109">
        <v>1</v>
      </c>
      <c r="F965" s="154"/>
      <c r="G965" s="110">
        <f t="shared" si="37"/>
        <v>0</v>
      </c>
    </row>
    <row r="966" spans="1:7" ht="12.75">
      <c r="A966" s="106" t="s">
        <v>1591</v>
      </c>
      <c r="B966" s="106" t="s">
        <v>1592</v>
      </c>
      <c r="C966" s="107" t="s">
        <v>1593</v>
      </c>
      <c r="D966" s="108" t="s">
        <v>2100</v>
      </c>
      <c r="E966" s="109">
        <v>8</v>
      </c>
      <c r="F966" s="154"/>
      <c r="G966" s="110">
        <f>E966*F966</f>
        <v>0</v>
      </c>
    </row>
    <row r="967" spans="1:7" ht="12.75">
      <c r="A967" s="212"/>
      <c r="B967" s="111"/>
      <c r="C967" s="112" t="s">
        <v>1594</v>
      </c>
      <c r="D967" s="65"/>
      <c r="E967" s="66"/>
      <c r="F967" s="155"/>
      <c r="G967" s="213">
        <f>SUM(G908:G966)</f>
        <v>0</v>
      </c>
    </row>
    <row r="968" spans="1:7" ht="12.75">
      <c r="A968" s="212"/>
      <c r="B968" s="114"/>
      <c r="C968" s="115"/>
      <c r="D968" s="116"/>
      <c r="E968" s="117"/>
      <c r="F968" s="156"/>
      <c r="G968" s="214"/>
    </row>
    <row r="969" spans="1:7" ht="12.75">
      <c r="A969" s="118" t="s">
        <v>1595</v>
      </c>
      <c r="B969" s="118"/>
      <c r="C969" s="104" t="s">
        <v>1596</v>
      </c>
      <c r="D969" s="108"/>
      <c r="E969" s="109"/>
      <c r="F969" s="154"/>
      <c r="G969" s="110"/>
    </row>
    <row r="970" spans="1:7" ht="12.75">
      <c r="A970" s="106" t="s">
        <v>1597</v>
      </c>
      <c r="B970" s="106" t="s">
        <v>1598</v>
      </c>
      <c r="C970" s="107" t="s">
        <v>1599</v>
      </c>
      <c r="D970" s="108" t="s">
        <v>2098</v>
      </c>
      <c r="E970" s="109">
        <v>1200</v>
      </c>
      <c r="F970" s="154"/>
      <c r="G970" s="110">
        <f>E970*F970</f>
        <v>0</v>
      </c>
    </row>
    <row r="971" spans="1:7" ht="12.75">
      <c r="A971" s="106" t="s">
        <v>1600</v>
      </c>
      <c r="B971" s="106" t="s">
        <v>1601</v>
      </c>
      <c r="C971" s="107" t="s">
        <v>1602</v>
      </c>
      <c r="D971" s="108" t="s">
        <v>2098</v>
      </c>
      <c r="E971" s="109">
        <v>860</v>
      </c>
      <c r="F971" s="154"/>
      <c r="G971" s="110">
        <f aca="true" t="shared" si="38" ref="G971:G1011">E971*F971</f>
        <v>0</v>
      </c>
    </row>
    <row r="972" spans="1:7" ht="12.75">
      <c r="A972" s="106" t="s">
        <v>1603</v>
      </c>
      <c r="B972" s="106" t="s">
        <v>1604</v>
      </c>
      <c r="C972" s="107" t="s">
        <v>1605</v>
      </c>
      <c r="D972" s="108" t="s">
        <v>2098</v>
      </c>
      <c r="E972" s="109">
        <v>560</v>
      </c>
      <c r="F972" s="154"/>
      <c r="G972" s="110">
        <f t="shared" si="38"/>
        <v>0</v>
      </c>
    </row>
    <row r="973" spans="1:7" ht="12.75">
      <c r="A973" s="106" t="s">
        <v>1606</v>
      </c>
      <c r="B973" s="106" t="s">
        <v>1607</v>
      </c>
      <c r="C973" s="107" t="s">
        <v>1608</v>
      </c>
      <c r="D973" s="108" t="s">
        <v>2098</v>
      </c>
      <c r="E973" s="109">
        <v>285</v>
      </c>
      <c r="F973" s="154"/>
      <c r="G973" s="110">
        <f t="shared" si="38"/>
        <v>0</v>
      </c>
    </row>
    <row r="974" spans="1:7" ht="12.75">
      <c r="A974" s="106" t="s">
        <v>1609</v>
      </c>
      <c r="B974" s="106" t="s">
        <v>1610</v>
      </c>
      <c r="C974" s="107" t="s">
        <v>1611</v>
      </c>
      <c r="D974" s="108" t="s">
        <v>2098</v>
      </c>
      <c r="E974" s="109">
        <v>146</v>
      </c>
      <c r="F974" s="154"/>
      <c r="G974" s="110">
        <f t="shared" si="38"/>
        <v>0</v>
      </c>
    </row>
    <row r="975" spans="1:7" ht="12.75">
      <c r="A975" s="106" t="s">
        <v>1612</v>
      </c>
      <c r="B975" s="106" t="s">
        <v>1613</v>
      </c>
      <c r="C975" s="107" t="s">
        <v>1614</v>
      </c>
      <c r="D975" s="108" t="s">
        <v>2098</v>
      </c>
      <c r="E975" s="109">
        <v>121</v>
      </c>
      <c r="F975" s="154"/>
      <c r="G975" s="110">
        <f t="shared" si="38"/>
        <v>0</v>
      </c>
    </row>
    <row r="976" spans="1:7" ht="12.75">
      <c r="A976" s="106" t="s">
        <v>1615</v>
      </c>
      <c r="B976" s="106" t="s">
        <v>1616</v>
      </c>
      <c r="C976" s="107" t="s">
        <v>1617</v>
      </c>
      <c r="D976" s="108" t="s">
        <v>2098</v>
      </c>
      <c r="E976" s="109">
        <v>130</v>
      </c>
      <c r="F976" s="154"/>
      <c r="G976" s="110">
        <f t="shared" si="38"/>
        <v>0</v>
      </c>
    </row>
    <row r="977" spans="1:7" ht="12.75">
      <c r="A977" s="106" t="s">
        <v>1618</v>
      </c>
      <c r="B977" s="106" t="s">
        <v>1619</v>
      </c>
      <c r="C977" s="107" t="s">
        <v>1620</v>
      </c>
      <c r="D977" s="108" t="s">
        <v>2098</v>
      </c>
      <c r="E977" s="109">
        <v>210</v>
      </c>
      <c r="F977" s="154"/>
      <c r="G977" s="110">
        <f t="shared" si="38"/>
        <v>0</v>
      </c>
    </row>
    <row r="978" spans="1:7" ht="12.75">
      <c r="A978" s="106" t="s">
        <v>1621</v>
      </c>
      <c r="B978" s="106" t="s">
        <v>1622</v>
      </c>
      <c r="C978" s="107" t="s">
        <v>1623</v>
      </c>
      <c r="D978" s="108" t="s">
        <v>2098</v>
      </c>
      <c r="E978" s="109">
        <v>80</v>
      </c>
      <c r="F978" s="154"/>
      <c r="G978" s="110">
        <f t="shared" si="38"/>
        <v>0</v>
      </c>
    </row>
    <row r="979" spans="1:7" ht="12.75">
      <c r="A979" s="106" t="s">
        <v>1624</v>
      </c>
      <c r="B979" s="106" t="s">
        <v>1625</v>
      </c>
      <c r="C979" s="107" t="s">
        <v>1626</v>
      </c>
      <c r="D979" s="108" t="s">
        <v>2098</v>
      </c>
      <c r="E979" s="109">
        <v>276</v>
      </c>
      <c r="F979" s="154"/>
      <c r="G979" s="110">
        <f t="shared" si="38"/>
        <v>0</v>
      </c>
    </row>
    <row r="980" spans="1:7" ht="12.75">
      <c r="A980" s="106" t="s">
        <v>1627</v>
      </c>
      <c r="B980" s="106" t="s">
        <v>1628</v>
      </c>
      <c r="C980" s="107" t="s">
        <v>1629</v>
      </c>
      <c r="D980" s="108" t="s">
        <v>2098</v>
      </c>
      <c r="E980" s="109">
        <v>156</v>
      </c>
      <c r="F980" s="154"/>
      <c r="G980" s="110">
        <f t="shared" si="38"/>
        <v>0</v>
      </c>
    </row>
    <row r="981" spans="1:7" ht="12.75">
      <c r="A981" s="106" t="s">
        <v>1630</v>
      </c>
      <c r="B981" s="106" t="s">
        <v>1631</v>
      </c>
      <c r="C981" s="107" t="s">
        <v>1632</v>
      </c>
      <c r="D981" s="108" t="s">
        <v>2098</v>
      </c>
      <c r="E981" s="109">
        <v>111</v>
      </c>
      <c r="F981" s="154"/>
      <c r="G981" s="110">
        <f t="shared" si="38"/>
        <v>0</v>
      </c>
    </row>
    <row r="982" spans="1:7" ht="12.75">
      <c r="A982" s="106" t="s">
        <v>1633</v>
      </c>
      <c r="B982" s="106" t="s">
        <v>1634</v>
      </c>
      <c r="C982" s="107" t="s">
        <v>1635</v>
      </c>
      <c r="D982" s="108" t="s">
        <v>2100</v>
      </c>
      <c r="E982" s="109">
        <v>19</v>
      </c>
      <c r="F982" s="154"/>
      <c r="G982" s="110">
        <f t="shared" si="38"/>
        <v>0</v>
      </c>
    </row>
    <row r="983" spans="1:7" ht="12.75">
      <c r="A983" s="106" t="s">
        <v>1636</v>
      </c>
      <c r="B983" s="106" t="s">
        <v>1637</v>
      </c>
      <c r="C983" s="107" t="s">
        <v>1638</v>
      </c>
      <c r="D983" s="108" t="s">
        <v>2100</v>
      </c>
      <c r="E983" s="109">
        <v>16</v>
      </c>
      <c r="F983" s="154"/>
      <c r="G983" s="110">
        <f t="shared" si="38"/>
        <v>0</v>
      </c>
    </row>
    <row r="984" spans="1:7" ht="12.75">
      <c r="A984" s="106" t="s">
        <v>1639</v>
      </c>
      <c r="B984" s="106" t="s">
        <v>1640</v>
      </c>
      <c r="C984" s="107" t="s">
        <v>1641</v>
      </c>
      <c r="D984" s="108" t="s">
        <v>2100</v>
      </c>
      <c r="E984" s="109">
        <v>10</v>
      </c>
      <c r="F984" s="154"/>
      <c r="G984" s="110">
        <f t="shared" si="38"/>
        <v>0</v>
      </c>
    </row>
    <row r="985" spans="1:7" ht="12.75">
      <c r="A985" s="106" t="s">
        <v>1642</v>
      </c>
      <c r="B985" s="106" t="s">
        <v>1643</v>
      </c>
      <c r="C985" s="107" t="s">
        <v>1644</v>
      </c>
      <c r="D985" s="108" t="s">
        <v>2100</v>
      </c>
      <c r="E985" s="109">
        <v>64</v>
      </c>
      <c r="F985" s="154"/>
      <c r="G985" s="110">
        <f t="shared" si="38"/>
        <v>0</v>
      </c>
    </row>
    <row r="986" spans="1:7" ht="12.75">
      <c r="A986" s="106" t="s">
        <v>1645</v>
      </c>
      <c r="B986" s="106" t="s">
        <v>1646</v>
      </c>
      <c r="C986" s="107" t="s">
        <v>1647</v>
      </c>
      <c r="D986" s="108" t="s">
        <v>2100</v>
      </c>
      <c r="E986" s="109">
        <v>25</v>
      </c>
      <c r="F986" s="154"/>
      <c r="G986" s="110">
        <f t="shared" si="38"/>
        <v>0</v>
      </c>
    </row>
    <row r="987" spans="1:7" ht="12.75">
      <c r="A987" s="106" t="s">
        <v>1648</v>
      </c>
      <c r="B987" s="106" t="s">
        <v>1649</v>
      </c>
      <c r="C987" s="107" t="s">
        <v>1650</v>
      </c>
      <c r="D987" s="108" t="s">
        <v>2100</v>
      </c>
      <c r="E987" s="109">
        <v>22</v>
      </c>
      <c r="F987" s="154"/>
      <c r="G987" s="110">
        <f t="shared" si="38"/>
        <v>0</v>
      </c>
    </row>
    <row r="988" spans="1:7" ht="12.75">
      <c r="A988" s="106" t="s">
        <v>1651</v>
      </c>
      <c r="B988" s="106" t="s">
        <v>1652</v>
      </c>
      <c r="C988" s="107" t="s">
        <v>1653</v>
      </c>
      <c r="D988" s="108" t="s">
        <v>2100</v>
      </c>
      <c r="E988" s="109">
        <v>16</v>
      </c>
      <c r="F988" s="154"/>
      <c r="G988" s="110">
        <f t="shared" si="38"/>
        <v>0</v>
      </c>
    </row>
    <row r="989" spans="1:7" ht="12.75">
      <c r="A989" s="106" t="s">
        <v>1654</v>
      </c>
      <c r="B989" s="106" t="s">
        <v>1655</v>
      </c>
      <c r="C989" s="107" t="s">
        <v>1656</v>
      </c>
      <c r="D989" s="108" t="s">
        <v>2098</v>
      </c>
      <c r="E989" s="109">
        <v>85</v>
      </c>
      <c r="F989" s="154"/>
      <c r="G989" s="110">
        <f t="shared" si="38"/>
        <v>0</v>
      </c>
    </row>
    <row r="990" spans="1:7" ht="12.75">
      <c r="A990" s="106" t="s">
        <v>1657</v>
      </c>
      <c r="B990" s="106" t="s">
        <v>1658</v>
      </c>
      <c r="C990" s="107" t="s">
        <v>1659</v>
      </c>
      <c r="D990" s="108" t="s">
        <v>2098</v>
      </c>
      <c r="E990" s="109">
        <v>109</v>
      </c>
      <c r="F990" s="154"/>
      <c r="G990" s="110">
        <f t="shared" si="38"/>
        <v>0</v>
      </c>
    </row>
    <row r="991" spans="1:7" ht="12.75">
      <c r="A991" s="106" t="s">
        <v>1660</v>
      </c>
      <c r="B991" s="106" t="s">
        <v>1661</v>
      </c>
      <c r="C991" s="107" t="s">
        <v>1662</v>
      </c>
      <c r="D991" s="108" t="s">
        <v>2098</v>
      </c>
      <c r="E991" s="109">
        <v>98</v>
      </c>
      <c r="F991" s="154"/>
      <c r="G991" s="110">
        <f t="shared" si="38"/>
        <v>0</v>
      </c>
    </row>
    <row r="992" spans="1:7" ht="12.75">
      <c r="A992" s="106" t="s">
        <v>1663</v>
      </c>
      <c r="B992" s="106" t="s">
        <v>1664</v>
      </c>
      <c r="C992" s="107" t="s">
        <v>1665</v>
      </c>
      <c r="D992" s="108" t="s">
        <v>2100</v>
      </c>
      <c r="E992" s="109">
        <v>20</v>
      </c>
      <c r="F992" s="154"/>
      <c r="G992" s="110">
        <f t="shared" si="38"/>
        <v>0</v>
      </c>
    </row>
    <row r="993" spans="1:7" ht="12.75">
      <c r="A993" s="106" t="s">
        <v>1666</v>
      </c>
      <c r="B993" s="106" t="s">
        <v>1667</v>
      </c>
      <c r="C993" s="107" t="s">
        <v>1668</v>
      </c>
      <c r="D993" s="108" t="s">
        <v>2100</v>
      </c>
      <c r="E993" s="109">
        <v>10</v>
      </c>
      <c r="F993" s="154"/>
      <c r="G993" s="110">
        <f t="shared" si="38"/>
        <v>0</v>
      </c>
    </row>
    <row r="994" spans="1:7" ht="12.75">
      <c r="A994" s="106" t="s">
        <v>1669</v>
      </c>
      <c r="B994" s="106" t="s">
        <v>1670</v>
      </c>
      <c r="C994" s="107" t="s">
        <v>1671</v>
      </c>
      <c r="D994" s="108" t="s">
        <v>2098</v>
      </c>
      <c r="E994" s="109">
        <v>243</v>
      </c>
      <c r="F994" s="154"/>
      <c r="G994" s="110">
        <f t="shared" si="38"/>
        <v>0</v>
      </c>
    </row>
    <row r="995" spans="1:7" ht="12.75">
      <c r="A995" s="106" t="s">
        <v>1672</v>
      </c>
      <c r="B995" s="106" t="s">
        <v>1673</v>
      </c>
      <c r="C995" s="107" t="s">
        <v>1674</v>
      </c>
      <c r="D995" s="108" t="s">
        <v>2098</v>
      </c>
      <c r="E995" s="109">
        <v>25</v>
      </c>
      <c r="F995" s="154"/>
      <c r="G995" s="110">
        <f t="shared" si="38"/>
        <v>0</v>
      </c>
    </row>
    <row r="996" spans="1:7" ht="12.75">
      <c r="A996" s="106" t="s">
        <v>1675</v>
      </c>
      <c r="B996" s="106" t="s">
        <v>1676</v>
      </c>
      <c r="C996" s="107" t="s">
        <v>1677</v>
      </c>
      <c r="D996" s="108" t="s">
        <v>2098</v>
      </c>
      <c r="E996" s="109">
        <v>75</v>
      </c>
      <c r="F996" s="154"/>
      <c r="G996" s="110">
        <f t="shared" si="38"/>
        <v>0</v>
      </c>
    </row>
    <row r="997" spans="1:7" ht="25.5">
      <c r="A997" s="106" t="s">
        <v>1678</v>
      </c>
      <c r="B997" s="106" t="s">
        <v>1679</v>
      </c>
      <c r="C997" s="107" t="s">
        <v>1680</v>
      </c>
      <c r="D997" s="108" t="s">
        <v>2098</v>
      </c>
      <c r="E997" s="109">
        <v>46</v>
      </c>
      <c r="F997" s="154"/>
      <c r="G997" s="110">
        <f t="shared" si="38"/>
        <v>0</v>
      </c>
    </row>
    <row r="998" spans="1:7" ht="12.75">
      <c r="A998" s="106" t="s">
        <v>1681</v>
      </c>
      <c r="B998" s="106" t="s">
        <v>1682</v>
      </c>
      <c r="C998" s="107" t="s">
        <v>1683</v>
      </c>
      <c r="D998" s="108" t="s">
        <v>2098</v>
      </c>
      <c r="E998" s="109">
        <v>12</v>
      </c>
      <c r="F998" s="154"/>
      <c r="G998" s="110">
        <f t="shared" si="38"/>
        <v>0</v>
      </c>
    </row>
    <row r="999" spans="1:7" ht="12.75">
      <c r="A999" s="106" t="s">
        <v>1684</v>
      </c>
      <c r="B999" s="106" t="s">
        <v>1685</v>
      </c>
      <c r="C999" s="107" t="s">
        <v>1686</v>
      </c>
      <c r="D999" s="108" t="s">
        <v>2098</v>
      </c>
      <c r="E999" s="109">
        <v>4</v>
      </c>
      <c r="F999" s="154"/>
      <c r="G999" s="110">
        <f t="shared" si="38"/>
        <v>0</v>
      </c>
    </row>
    <row r="1000" spans="1:7" ht="12.75">
      <c r="A1000" s="106" t="s">
        <v>1687</v>
      </c>
      <c r="B1000" s="106" t="s">
        <v>1688</v>
      </c>
      <c r="C1000" s="107" t="s">
        <v>1689</v>
      </c>
      <c r="D1000" s="108" t="s">
        <v>2098</v>
      </c>
      <c r="E1000" s="109">
        <v>18</v>
      </c>
      <c r="F1000" s="154"/>
      <c r="G1000" s="110">
        <f t="shared" si="38"/>
        <v>0</v>
      </c>
    </row>
    <row r="1001" spans="1:7" ht="12.75">
      <c r="A1001" s="106" t="s">
        <v>1690</v>
      </c>
      <c r="B1001" s="106" t="s">
        <v>1691</v>
      </c>
      <c r="C1001" s="107" t="s">
        <v>1692</v>
      </c>
      <c r="D1001" s="108" t="s">
        <v>2098</v>
      </c>
      <c r="E1001" s="109">
        <v>14</v>
      </c>
      <c r="F1001" s="154"/>
      <c r="G1001" s="110">
        <f t="shared" si="38"/>
        <v>0</v>
      </c>
    </row>
    <row r="1002" spans="1:7" ht="12.75">
      <c r="A1002" s="106" t="s">
        <v>1693</v>
      </c>
      <c r="B1002" s="106" t="s">
        <v>1694</v>
      </c>
      <c r="C1002" s="107" t="s">
        <v>1695</v>
      </c>
      <c r="D1002" s="108" t="s">
        <v>2098</v>
      </c>
      <c r="E1002" s="109">
        <v>18</v>
      </c>
      <c r="F1002" s="154"/>
      <c r="G1002" s="110">
        <f t="shared" si="38"/>
        <v>0</v>
      </c>
    </row>
    <row r="1003" spans="1:7" ht="12.75">
      <c r="A1003" s="106" t="s">
        <v>1696</v>
      </c>
      <c r="B1003" s="106" t="s">
        <v>1697</v>
      </c>
      <c r="C1003" s="107" t="s">
        <v>1698</v>
      </c>
      <c r="D1003" s="108" t="s">
        <v>2098</v>
      </c>
      <c r="E1003" s="109">
        <v>6</v>
      </c>
      <c r="F1003" s="154"/>
      <c r="G1003" s="110">
        <f t="shared" si="38"/>
        <v>0</v>
      </c>
    </row>
    <row r="1004" spans="1:7" ht="25.5">
      <c r="A1004" s="106" t="s">
        <v>1699</v>
      </c>
      <c r="B1004" s="106" t="s">
        <v>1700</v>
      </c>
      <c r="C1004" s="107" t="s">
        <v>1701</v>
      </c>
      <c r="D1004" s="108" t="s">
        <v>2100</v>
      </c>
      <c r="E1004" s="109">
        <v>4</v>
      </c>
      <c r="F1004" s="154"/>
      <c r="G1004" s="110">
        <f t="shared" si="38"/>
        <v>0</v>
      </c>
    </row>
    <row r="1005" spans="1:7" ht="38.25">
      <c r="A1005" s="106" t="s">
        <v>1702</v>
      </c>
      <c r="B1005" s="106" t="s">
        <v>1703</v>
      </c>
      <c r="C1005" s="107" t="s">
        <v>1704</v>
      </c>
      <c r="D1005" s="108" t="s">
        <v>2100</v>
      </c>
      <c r="E1005" s="109">
        <v>4</v>
      </c>
      <c r="F1005" s="154"/>
      <c r="G1005" s="110">
        <f t="shared" si="38"/>
        <v>0</v>
      </c>
    </row>
    <row r="1006" spans="1:7" ht="12.75">
      <c r="A1006" s="106" t="s">
        <v>1705</v>
      </c>
      <c r="B1006" s="106" t="s">
        <v>1706</v>
      </c>
      <c r="C1006" s="107" t="s">
        <v>1707</v>
      </c>
      <c r="D1006" s="108" t="s">
        <v>2100</v>
      </c>
      <c r="E1006" s="109">
        <v>36</v>
      </c>
      <c r="F1006" s="154"/>
      <c r="G1006" s="110">
        <f t="shared" si="38"/>
        <v>0</v>
      </c>
    </row>
    <row r="1007" spans="1:7" ht="12.75">
      <c r="A1007" s="106" t="s">
        <v>1708</v>
      </c>
      <c r="B1007" s="106" t="s">
        <v>1709</v>
      </c>
      <c r="C1007" s="107" t="s">
        <v>1710</v>
      </c>
      <c r="D1007" s="108" t="s">
        <v>2100</v>
      </c>
      <c r="E1007" s="109">
        <v>18</v>
      </c>
      <c r="F1007" s="154"/>
      <c r="G1007" s="110">
        <f t="shared" si="38"/>
        <v>0</v>
      </c>
    </row>
    <row r="1008" spans="1:7" ht="12.75">
      <c r="A1008" s="106" t="s">
        <v>1711</v>
      </c>
      <c r="B1008" s="106" t="s">
        <v>1712</v>
      </c>
      <c r="C1008" s="107" t="s">
        <v>1713</v>
      </c>
      <c r="D1008" s="108" t="s">
        <v>2100</v>
      </c>
      <c r="E1008" s="109">
        <v>5</v>
      </c>
      <c r="F1008" s="154"/>
      <c r="G1008" s="110">
        <f t="shared" si="38"/>
        <v>0</v>
      </c>
    </row>
    <row r="1009" spans="1:7" ht="12.75">
      <c r="A1009" s="106" t="s">
        <v>1714</v>
      </c>
      <c r="B1009" s="106" t="s">
        <v>1715</v>
      </c>
      <c r="C1009" s="107" t="s">
        <v>1716</v>
      </c>
      <c r="D1009" s="108" t="s">
        <v>2097</v>
      </c>
      <c r="E1009" s="109">
        <v>1</v>
      </c>
      <c r="F1009" s="154"/>
      <c r="G1009" s="110">
        <f t="shared" si="38"/>
        <v>0</v>
      </c>
    </row>
    <row r="1010" spans="1:7" ht="12.75">
      <c r="A1010" s="106" t="s">
        <v>1717</v>
      </c>
      <c r="B1010" s="106" t="s">
        <v>1718</v>
      </c>
      <c r="C1010" s="107" t="s">
        <v>1719</v>
      </c>
      <c r="D1010" s="108" t="s">
        <v>2100</v>
      </c>
      <c r="E1010" s="109">
        <v>4</v>
      </c>
      <c r="F1010" s="154"/>
      <c r="G1010" s="110">
        <f t="shared" si="38"/>
        <v>0</v>
      </c>
    </row>
    <row r="1011" spans="1:7" ht="12.75">
      <c r="A1011" s="106" t="s">
        <v>1720</v>
      </c>
      <c r="B1011" s="106" t="s">
        <v>1721</v>
      </c>
      <c r="C1011" s="107" t="s">
        <v>1722</v>
      </c>
      <c r="D1011" s="108" t="s">
        <v>2100</v>
      </c>
      <c r="E1011" s="109">
        <v>4</v>
      </c>
      <c r="F1011" s="154"/>
      <c r="G1011" s="110">
        <f t="shared" si="38"/>
        <v>0</v>
      </c>
    </row>
    <row r="1012" spans="1:7" ht="12.75">
      <c r="A1012" s="212"/>
      <c r="B1012" s="111"/>
      <c r="C1012" s="112" t="s">
        <v>1723</v>
      </c>
      <c r="D1012" s="65"/>
      <c r="E1012" s="66"/>
      <c r="F1012" s="155"/>
      <c r="G1012" s="213">
        <f>SUM(G970:G1011)</f>
        <v>0</v>
      </c>
    </row>
    <row r="1013" spans="1:7" ht="12.75">
      <c r="A1013" s="212"/>
      <c r="B1013" s="111"/>
      <c r="C1013" s="119"/>
      <c r="D1013" s="120"/>
      <c r="E1013" s="121"/>
      <c r="F1013" s="157"/>
      <c r="G1013" s="215"/>
    </row>
    <row r="1014" spans="1:7" ht="12.75">
      <c r="A1014" s="118" t="s">
        <v>1724</v>
      </c>
      <c r="B1014" s="118"/>
      <c r="C1014" s="104" t="s">
        <v>1725</v>
      </c>
      <c r="D1014" s="108"/>
      <c r="E1014" s="109"/>
      <c r="F1014" s="154"/>
      <c r="G1014" s="110"/>
    </row>
    <row r="1015" spans="1:7" ht="12.75">
      <c r="A1015" s="106" t="s">
        <v>1726</v>
      </c>
      <c r="B1015" s="106" t="s">
        <v>1727</v>
      </c>
      <c r="C1015" s="107" t="s">
        <v>1728</v>
      </c>
      <c r="D1015" s="108" t="s">
        <v>2098</v>
      </c>
      <c r="E1015" s="109">
        <v>78</v>
      </c>
      <c r="F1015" s="154"/>
      <c r="G1015" s="110">
        <f aca="true" t="shared" si="39" ref="G1015:G1039">E1015*F1015</f>
        <v>0</v>
      </c>
    </row>
    <row r="1016" spans="1:7" ht="12.75">
      <c r="A1016" s="106" t="s">
        <v>1729</v>
      </c>
      <c r="B1016" s="106" t="s">
        <v>1730</v>
      </c>
      <c r="C1016" s="107" t="s">
        <v>1731</v>
      </c>
      <c r="D1016" s="108" t="s">
        <v>2098</v>
      </c>
      <c r="E1016" s="109">
        <v>91</v>
      </c>
      <c r="F1016" s="154"/>
      <c r="G1016" s="110">
        <f t="shared" si="39"/>
        <v>0</v>
      </c>
    </row>
    <row r="1017" spans="1:7" ht="12.75">
      <c r="A1017" s="106" t="s">
        <v>1732</v>
      </c>
      <c r="B1017" s="106" t="s">
        <v>1733</v>
      </c>
      <c r="C1017" s="107" t="s">
        <v>1734</v>
      </c>
      <c r="D1017" s="108" t="s">
        <v>2098</v>
      </c>
      <c r="E1017" s="109">
        <v>140</v>
      </c>
      <c r="F1017" s="154"/>
      <c r="G1017" s="110">
        <f t="shared" si="39"/>
        <v>0</v>
      </c>
    </row>
    <row r="1018" spans="1:7" ht="12.75">
      <c r="A1018" s="106" t="s">
        <v>1735</v>
      </c>
      <c r="B1018" s="106" t="s">
        <v>1736</v>
      </c>
      <c r="C1018" s="107" t="s">
        <v>1737</v>
      </c>
      <c r="D1018" s="108" t="s">
        <v>2098</v>
      </c>
      <c r="E1018" s="109">
        <v>100</v>
      </c>
      <c r="F1018" s="154"/>
      <c r="G1018" s="110">
        <f t="shared" si="39"/>
        <v>0</v>
      </c>
    </row>
    <row r="1019" spans="1:7" ht="12.75">
      <c r="A1019" s="106" t="s">
        <v>1738</v>
      </c>
      <c r="B1019" s="106" t="s">
        <v>1739</v>
      </c>
      <c r="C1019" s="107" t="s">
        <v>1740</v>
      </c>
      <c r="D1019" s="108" t="s">
        <v>2098</v>
      </c>
      <c r="E1019" s="109">
        <v>298</v>
      </c>
      <c r="F1019" s="154"/>
      <c r="G1019" s="110">
        <f t="shared" si="39"/>
        <v>0</v>
      </c>
    </row>
    <row r="1020" spans="1:7" ht="12.75">
      <c r="A1020" s="106" t="s">
        <v>1741</v>
      </c>
      <c r="B1020" s="106" t="s">
        <v>1742</v>
      </c>
      <c r="C1020" s="107" t="s">
        <v>1743</v>
      </c>
      <c r="D1020" s="108" t="s">
        <v>2098</v>
      </c>
      <c r="E1020" s="109">
        <v>241</v>
      </c>
      <c r="F1020" s="154"/>
      <c r="G1020" s="110">
        <f t="shared" si="39"/>
        <v>0</v>
      </c>
    </row>
    <row r="1021" spans="1:7" ht="12.75">
      <c r="A1021" s="106" t="s">
        <v>1744</v>
      </c>
      <c r="B1021" s="106" t="s">
        <v>1745</v>
      </c>
      <c r="C1021" s="107" t="s">
        <v>1746</v>
      </c>
      <c r="D1021" s="108" t="s">
        <v>2098</v>
      </c>
      <c r="E1021" s="109">
        <v>33</v>
      </c>
      <c r="F1021" s="154"/>
      <c r="G1021" s="110">
        <f t="shared" si="39"/>
        <v>0</v>
      </c>
    </row>
    <row r="1022" spans="1:7" ht="12.75">
      <c r="A1022" s="106" t="s">
        <v>1747</v>
      </c>
      <c r="B1022" s="106" t="s">
        <v>1748</v>
      </c>
      <c r="C1022" s="107" t="s">
        <v>1749</v>
      </c>
      <c r="D1022" s="108" t="s">
        <v>2098</v>
      </c>
      <c r="E1022" s="109">
        <v>21</v>
      </c>
      <c r="F1022" s="154"/>
      <c r="G1022" s="110">
        <f t="shared" si="39"/>
        <v>0</v>
      </c>
    </row>
    <row r="1023" spans="1:7" ht="12.75">
      <c r="A1023" s="106" t="s">
        <v>1750</v>
      </c>
      <c r="B1023" s="106" t="s">
        <v>1751</v>
      </c>
      <c r="C1023" s="107" t="s">
        <v>1752</v>
      </c>
      <c r="D1023" s="108" t="s">
        <v>2098</v>
      </c>
      <c r="E1023" s="109">
        <v>130</v>
      </c>
      <c r="F1023" s="154"/>
      <c r="G1023" s="110">
        <f t="shared" si="39"/>
        <v>0</v>
      </c>
    </row>
    <row r="1024" spans="1:7" ht="12.75">
      <c r="A1024" s="106" t="s">
        <v>1753</v>
      </c>
      <c r="B1024" s="106" t="s">
        <v>1754</v>
      </c>
      <c r="C1024" s="107" t="s">
        <v>1755</v>
      </c>
      <c r="D1024" s="108" t="s">
        <v>2098</v>
      </c>
      <c r="E1024" s="109">
        <v>280</v>
      </c>
      <c r="F1024" s="154"/>
      <c r="G1024" s="110">
        <f t="shared" si="39"/>
        <v>0</v>
      </c>
    </row>
    <row r="1025" spans="1:7" ht="12.75">
      <c r="A1025" s="106" t="s">
        <v>1756</v>
      </c>
      <c r="B1025" s="106" t="s">
        <v>1757</v>
      </c>
      <c r="C1025" s="107" t="s">
        <v>1758</v>
      </c>
      <c r="D1025" s="108" t="s">
        <v>2098</v>
      </c>
      <c r="E1025" s="109">
        <v>340</v>
      </c>
      <c r="F1025" s="154"/>
      <c r="G1025" s="110">
        <f t="shared" si="39"/>
        <v>0</v>
      </c>
    </row>
    <row r="1026" spans="1:7" ht="12.75">
      <c r="A1026" s="106" t="s">
        <v>1759</v>
      </c>
      <c r="B1026" s="106" t="s">
        <v>1760</v>
      </c>
      <c r="C1026" s="107" t="s">
        <v>1761</v>
      </c>
      <c r="D1026" s="108" t="s">
        <v>2098</v>
      </c>
      <c r="E1026" s="109">
        <v>230</v>
      </c>
      <c r="F1026" s="154"/>
      <c r="G1026" s="110">
        <f t="shared" si="39"/>
        <v>0</v>
      </c>
    </row>
    <row r="1027" spans="1:7" ht="12.75">
      <c r="A1027" s="106" t="s">
        <v>1762</v>
      </c>
      <c r="B1027" s="106" t="s">
        <v>1763</v>
      </c>
      <c r="C1027" s="107" t="s">
        <v>1764</v>
      </c>
      <c r="D1027" s="108" t="s">
        <v>2098</v>
      </c>
      <c r="E1027" s="109">
        <v>124</v>
      </c>
      <c r="F1027" s="154"/>
      <c r="G1027" s="110">
        <f t="shared" si="39"/>
        <v>0</v>
      </c>
    </row>
    <row r="1028" spans="1:7" ht="12.75">
      <c r="A1028" s="106" t="s">
        <v>1765</v>
      </c>
      <c r="B1028" s="106" t="s">
        <v>1766</v>
      </c>
      <c r="C1028" s="107" t="s">
        <v>1767</v>
      </c>
      <c r="D1028" s="108" t="s">
        <v>2098</v>
      </c>
      <c r="E1028" s="109">
        <v>78</v>
      </c>
      <c r="F1028" s="154"/>
      <c r="G1028" s="110">
        <f t="shared" si="39"/>
        <v>0</v>
      </c>
    </row>
    <row r="1029" spans="1:7" ht="25.5">
      <c r="A1029" s="106" t="s">
        <v>1768</v>
      </c>
      <c r="B1029" s="106" t="s">
        <v>1769</v>
      </c>
      <c r="C1029" s="107" t="s">
        <v>1770</v>
      </c>
      <c r="D1029" s="108" t="s">
        <v>2098</v>
      </c>
      <c r="E1029" s="109">
        <v>520</v>
      </c>
      <c r="F1029" s="154"/>
      <c r="G1029" s="110">
        <f t="shared" si="39"/>
        <v>0</v>
      </c>
    </row>
    <row r="1030" spans="1:7" ht="25.5">
      <c r="A1030" s="106" t="s">
        <v>1771</v>
      </c>
      <c r="B1030" s="106" t="s">
        <v>1772</v>
      </c>
      <c r="C1030" s="107" t="s">
        <v>1773</v>
      </c>
      <c r="D1030" s="108" t="s">
        <v>2098</v>
      </c>
      <c r="E1030" s="109">
        <v>195</v>
      </c>
      <c r="F1030" s="154"/>
      <c r="G1030" s="110">
        <f t="shared" si="39"/>
        <v>0</v>
      </c>
    </row>
    <row r="1031" spans="1:7" ht="25.5">
      <c r="A1031" s="106" t="s">
        <v>1774</v>
      </c>
      <c r="B1031" s="106" t="s">
        <v>1775</v>
      </c>
      <c r="C1031" s="107" t="s">
        <v>1776</v>
      </c>
      <c r="D1031" s="108" t="s">
        <v>2098</v>
      </c>
      <c r="E1031" s="109">
        <v>235</v>
      </c>
      <c r="F1031" s="154"/>
      <c r="G1031" s="110">
        <f t="shared" si="39"/>
        <v>0</v>
      </c>
    </row>
    <row r="1032" spans="1:7" ht="25.5">
      <c r="A1032" s="106" t="s">
        <v>1777</v>
      </c>
      <c r="B1032" s="106" t="s">
        <v>1778</v>
      </c>
      <c r="C1032" s="107" t="s">
        <v>1779</v>
      </c>
      <c r="D1032" s="108" t="s">
        <v>2098</v>
      </c>
      <c r="E1032" s="109">
        <v>415</v>
      </c>
      <c r="F1032" s="154"/>
      <c r="G1032" s="110">
        <f t="shared" si="39"/>
        <v>0</v>
      </c>
    </row>
    <row r="1033" spans="1:7" ht="25.5">
      <c r="A1033" s="106" t="s">
        <v>1780</v>
      </c>
      <c r="B1033" s="106" t="s">
        <v>1781</v>
      </c>
      <c r="C1033" s="107" t="s">
        <v>1782</v>
      </c>
      <c r="D1033" s="108" t="s">
        <v>2098</v>
      </c>
      <c r="E1033" s="109">
        <v>118</v>
      </c>
      <c r="F1033" s="154"/>
      <c r="G1033" s="110">
        <f t="shared" si="39"/>
        <v>0</v>
      </c>
    </row>
    <row r="1034" spans="1:7" ht="25.5">
      <c r="A1034" s="106" t="s">
        <v>1783</v>
      </c>
      <c r="B1034" s="106" t="s">
        <v>1784</v>
      </c>
      <c r="C1034" s="107" t="s">
        <v>1785</v>
      </c>
      <c r="D1034" s="108" t="s">
        <v>2098</v>
      </c>
      <c r="E1034" s="109">
        <v>390</v>
      </c>
      <c r="F1034" s="154"/>
      <c r="G1034" s="110">
        <f t="shared" si="39"/>
        <v>0</v>
      </c>
    </row>
    <row r="1035" spans="1:7" ht="25.5">
      <c r="A1035" s="106" t="s">
        <v>1786</v>
      </c>
      <c r="B1035" s="106" t="s">
        <v>1787</v>
      </c>
      <c r="C1035" s="107" t="s">
        <v>1788</v>
      </c>
      <c r="D1035" s="108" t="s">
        <v>2098</v>
      </c>
      <c r="E1035" s="109">
        <v>195</v>
      </c>
      <c r="F1035" s="154"/>
      <c r="G1035" s="110">
        <f t="shared" si="39"/>
        <v>0</v>
      </c>
    </row>
    <row r="1036" spans="1:7" ht="25.5">
      <c r="A1036" s="106" t="s">
        <v>1789</v>
      </c>
      <c r="B1036" s="106" t="s">
        <v>1790</v>
      </c>
      <c r="C1036" s="107" t="s">
        <v>1791</v>
      </c>
      <c r="D1036" s="108" t="s">
        <v>2098</v>
      </c>
      <c r="E1036" s="109">
        <v>156</v>
      </c>
      <c r="F1036" s="154"/>
      <c r="G1036" s="110">
        <f t="shared" si="39"/>
        <v>0</v>
      </c>
    </row>
    <row r="1037" spans="1:7" ht="25.5">
      <c r="A1037" s="106" t="s">
        <v>1792</v>
      </c>
      <c r="B1037" s="106" t="s">
        <v>1793</v>
      </c>
      <c r="C1037" s="107" t="s">
        <v>1794</v>
      </c>
      <c r="D1037" s="108" t="s">
        <v>2098</v>
      </c>
      <c r="E1037" s="109">
        <v>80</v>
      </c>
      <c r="F1037" s="154"/>
      <c r="G1037" s="110">
        <f t="shared" si="39"/>
        <v>0</v>
      </c>
    </row>
    <row r="1038" spans="1:7" ht="12.75">
      <c r="A1038" s="106" t="s">
        <v>1795</v>
      </c>
      <c r="B1038" s="106" t="s">
        <v>1796</v>
      </c>
      <c r="C1038" s="107" t="s">
        <v>1797</v>
      </c>
      <c r="D1038" s="108" t="s">
        <v>2098</v>
      </c>
      <c r="E1038" s="109">
        <v>250</v>
      </c>
      <c r="F1038" s="154"/>
      <c r="G1038" s="110">
        <f t="shared" si="39"/>
        <v>0</v>
      </c>
    </row>
    <row r="1039" spans="1:7" ht="12.75">
      <c r="A1039" s="106" t="s">
        <v>1798</v>
      </c>
      <c r="B1039" s="106" t="s">
        <v>1799</v>
      </c>
      <c r="C1039" s="107" t="s">
        <v>1800</v>
      </c>
      <c r="D1039" s="108" t="s">
        <v>2098</v>
      </c>
      <c r="E1039" s="109">
        <v>160</v>
      </c>
      <c r="F1039" s="154"/>
      <c r="G1039" s="110">
        <f t="shared" si="39"/>
        <v>0</v>
      </c>
    </row>
    <row r="1040" spans="1:7" ht="12.75">
      <c r="A1040" s="212"/>
      <c r="B1040" s="111"/>
      <c r="C1040" s="112" t="s">
        <v>1801</v>
      </c>
      <c r="D1040" s="65"/>
      <c r="E1040" s="66"/>
      <c r="F1040" s="155"/>
      <c r="G1040" s="213">
        <f>SUM(G1015:G1039)</f>
        <v>0</v>
      </c>
    </row>
    <row r="1041" spans="1:7" ht="12.75">
      <c r="A1041" s="212"/>
      <c r="B1041" s="111"/>
      <c r="C1041" s="119"/>
      <c r="D1041" s="120"/>
      <c r="E1041" s="121"/>
      <c r="F1041" s="157"/>
      <c r="G1041" s="215"/>
    </row>
    <row r="1042" spans="1:7" ht="12.75">
      <c r="A1042" s="118" t="s">
        <v>1802</v>
      </c>
      <c r="B1042" s="118"/>
      <c r="C1042" s="104" t="s">
        <v>1803</v>
      </c>
      <c r="D1042" s="108"/>
      <c r="E1042" s="109"/>
      <c r="F1042" s="154"/>
      <c r="G1042" s="110"/>
    </row>
    <row r="1043" spans="1:7" ht="25.5">
      <c r="A1043" s="106"/>
      <c r="B1043" s="106"/>
      <c r="C1043" s="123" t="s">
        <v>1804</v>
      </c>
      <c r="D1043" s="108"/>
      <c r="E1043" s="109"/>
      <c r="F1043" s="154"/>
      <c r="G1043" s="110"/>
    </row>
    <row r="1044" spans="1:7" ht="25.5">
      <c r="A1044" s="106" t="s">
        <v>1805</v>
      </c>
      <c r="B1044" s="106" t="s">
        <v>1806</v>
      </c>
      <c r="C1044" s="107" t="s">
        <v>1807</v>
      </c>
      <c r="D1044" s="108" t="s">
        <v>2100</v>
      </c>
      <c r="E1044" s="109">
        <v>82</v>
      </c>
      <c r="F1044" s="154"/>
      <c r="G1044" s="110">
        <f aca="true" t="shared" si="40" ref="G1044:G1107">E1044*F1044</f>
        <v>0</v>
      </c>
    </row>
    <row r="1045" spans="1:7" ht="25.5">
      <c r="A1045" s="106" t="s">
        <v>1808</v>
      </c>
      <c r="B1045" s="106" t="s">
        <v>1809</v>
      </c>
      <c r="C1045" s="107" t="s">
        <v>1810</v>
      </c>
      <c r="D1045" s="108" t="s">
        <v>2100</v>
      </c>
      <c r="E1045" s="109">
        <v>310</v>
      </c>
      <c r="F1045" s="154"/>
      <c r="G1045" s="110">
        <f t="shared" si="40"/>
        <v>0</v>
      </c>
    </row>
    <row r="1046" spans="1:7" ht="25.5">
      <c r="A1046" s="106" t="s">
        <v>1811</v>
      </c>
      <c r="B1046" s="106" t="s">
        <v>1812</v>
      </c>
      <c r="C1046" s="107" t="s">
        <v>1813</v>
      </c>
      <c r="D1046" s="108" t="s">
        <v>2100</v>
      </c>
      <c r="E1046" s="109">
        <v>28</v>
      </c>
      <c r="F1046" s="154"/>
      <c r="G1046" s="110">
        <f t="shared" si="40"/>
        <v>0</v>
      </c>
    </row>
    <row r="1047" spans="1:7" ht="25.5">
      <c r="A1047" s="106" t="s">
        <v>1814</v>
      </c>
      <c r="B1047" s="106" t="s">
        <v>1815</v>
      </c>
      <c r="C1047" s="107" t="s">
        <v>1816</v>
      </c>
      <c r="D1047" s="108" t="s">
        <v>2100</v>
      </c>
      <c r="E1047" s="109">
        <v>8</v>
      </c>
      <c r="F1047" s="154"/>
      <c r="G1047" s="110">
        <f t="shared" si="40"/>
        <v>0</v>
      </c>
    </row>
    <row r="1048" spans="1:7" ht="25.5">
      <c r="A1048" s="106" t="s">
        <v>1817</v>
      </c>
      <c r="B1048" s="106" t="s">
        <v>1818</v>
      </c>
      <c r="C1048" s="107" t="s">
        <v>1819</v>
      </c>
      <c r="D1048" s="108" t="s">
        <v>2100</v>
      </c>
      <c r="E1048" s="109">
        <v>2</v>
      </c>
      <c r="F1048" s="154"/>
      <c r="G1048" s="110">
        <f t="shared" si="40"/>
        <v>0</v>
      </c>
    </row>
    <row r="1049" spans="1:7" ht="25.5">
      <c r="A1049" s="106" t="s">
        <v>1820</v>
      </c>
      <c r="B1049" s="106" t="s">
        <v>1821</v>
      </c>
      <c r="C1049" s="107" t="s">
        <v>1822</v>
      </c>
      <c r="D1049" s="108" t="s">
        <v>2100</v>
      </c>
      <c r="E1049" s="109">
        <v>4</v>
      </c>
      <c r="F1049" s="154"/>
      <c r="G1049" s="110">
        <f t="shared" si="40"/>
        <v>0</v>
      </c>
    </row>
    <row r="1050" spans="1:7" ht="25.5">
      <c r="A1050" s="106" t="s">
        <v>1823</v>
      </c>
      <c r="B1050" s="106" t="s">
        <v>1824</v>
      </c>
      <c r="C1050" s="107" t="s">
        <v>1825</v>
      </c>
      <c r="D1050" s="108" t="s">
        <v>2100</v>
      </c>
      <c r="E1050" s="109">
        <v>1</v>
      </c>
      <c r="F1050" s="154"/>
      <c r="G1050" s="110">
        <f t="shared" si="40"/>
        <v>0</v>
      </c>
    </row>
    <row r="1051" spans="1:7" ht="25.5">
      <c r="A1051" s="106" t="s">
        <v>1826</v>
      </c>
      <c r="B1051" s="106" t="s">
        <v>1827</v>
      </c>
      <c r="C1051" s="107" t="s">
        <v>1828</v>
      </c>
      <c r="D1051" s="108" t="s">
        <v>2100</v>
      </c>
      <c r="E1051" s="109">
        <v>104</v>
      </c>
      <c r="F1051" s="154"/>
      <c r="G1051" s="110">
        <f t="shared" si="40"/>
        <v>0</v>
      </c>
    </row>
    <row r="1052" spans="1:7" ht="38.25">
      <c r="A1052" s="106" t="s">
        <v>1829</v>
      </c>
      <c r="B1052" s="106" t="s">
        <v>1830</v>
      </c>
      <c r="C1052" s="107" t="s">
        <v>1831</v>
      </c>
      <c r="D1052" s="108" t="s">
        <v>2100</v>
      </c>
      <c r="E1052" s="109">
        <v>104</v>
      </c>
      <c r="F1052" s="154"/>
      <c r="G1052" s="110">
        <f t="shared" si="40"/>
        <v>0</v>
      </c>
    </row>
    <row r="1053" spans="1:7" ht="25.5">
      <c r="A1053" s="106" t="s">
        <v>1832</v>
      </c>
      <c r="B1053" s="106" t="s">
        <v>1833</v>
      </c>
      <c r="C1053" s="107" t="s">
        <v>1834</v>
      </c>
      <c r="D1053" s="108" t="s">
        <v>2100</v>
      </c>
      <c r="E1053" s="109">
        <v>392</v>
      </c>
      <c r="F1053" s="154"/>
      <c r="G1053" s="110">
        <f t="shared" si="40"/>
        <v>0</v>
      </c>
    </row>
    <row r="1054" spans="1:7" ht="25.5">
      <c r="A1054" s="106" t="s">
        <v>1835</v>
      </c>
      <c r="B1054" s="106" t="s">
        <v>1836</v>
      </c>
      <c r="C1054" s="107" t="s">
        <v>1837</v>
      </c>
      <c r="D1054" s="108" t="s">
        <v>2100</v>
      </c>
      <c r="E1054" s="109">
        <v>4</v>
      </c>
      <c r="F1054" s="154"/>
      <c r="G1054" s="110">
        <f t="shared" si="40"/>
        <v>0</v>
      </c>
    </row>
    <row r="1055" spans="1:7" ht="25.5">
      <c r="A1055" s="106" t="s">
        <v>1838</v>
      </c>
      <c r="B1055" s="106" t="s">
        <v>1839</v>
      </c>
      <c r="C1055" s="107" t="s">
        <v>1840</v>
      </c>
      <c r="D1055" s="108" t="s">
        <v>2100</v>
      </c>
      <c r="E1055" s="109">
        <v>4</v>
      </c>
      <c r="F1055" s="154"/>
      <c r="G1055" s="110">
        <f t="shared" si="40"/>
        <v>0</v>
      </c>
    </row>
    <row r="1056" spans="1:7" ht="25.5">
      <c r="A1056" s="106" t="s">
        <v>1841</v>
      </c>
      <c r="B1056" s="106" t="s">
        <v>1842</v>
      </c>
      <c r="C1056" s="107" t="s">
        <v>1843</v>
      </c>
      <c r="D1056" s="108" t="s">
        <v>2100</v>
      </c>
      <c r="E1056" s="109">
        <v>42</v>
      </c>
      <c r="F1056" s="154"/>
      <c r="G1056" s="110">
        <f t="shared" si="40"/>
        <v>0</v>
      </c>
    </row>
    <row r="1057" spans="1:7" ht="38.25">
      <c r="A1057" s="106" t="s">
        <v>1844</v>
      </c>
      <c r="B1057" s="106" t="s">
        <v>1845</v>
      </c>
      <c r="C1057" s="107" t="s">
        <v>1846</v>
      </c>
      <c r="D1057" s="108" t="s">
        <v>2100</v>
      </c>
      <c r="E1057" s="109">
        <v>2</v>
      </c>
      <c r="F1057" s="154"/>
      <c r="G1057" s="110">
        <f t="shared" si="40"/>
        <v>0</v>
      </c>
    </row>
    <row r="1058" spans="1:7" ht="12.75">
      <c r="A1058" s="106" t="s">
        <v>1847</v>
      </c>
      <c r="B1058" s="106" t="s">
        <v>1848</v>
      </c>
      <c r="C1058" s="107" t="s">
        <v>1849</v>
      </c>
      <c r="D1058" s="108" t="s">
        <v>2100</v>
      </c>
      <c r="E1058" s="109">
        <v>143</v>
      </c>
      <c r="F1058" s="154"/>
      <c r="G1058" s="110">
        <f t="shared" si="40"/>
        <v>0</v>
      </c>
    </row>
    <row r="1059" spans="1:7" ht="25.5">
      <c r="A1059" s="106" t="s">
        <v>1850</v>
      </c>
      <c r="B1059" s="106" t="s">
        <v>1851</v>
      </c>
      <c r="C1059" s="107" t="s">
        <v>1852</v>
      </c>
      <c r="D1059" s="108" t="s">
        <v>2100</v>
      </c>
      <c r="E1059" s="109">
        <v>36</v>
      </c>
      <c r="F1059" s="154"/>
      <c r="G1059" s="110">
        <f t="shared" si="40"/>
        <v>0</v>
      </c>
    </row>
    <row r="1060" spans="1:7" ht="25.5">
      <c r="A1060" s="106" t="s">
        <v>1853</v>
      </c>
      <c r="B1060" s="106" t="s">
        <v>1854</v>
      </c>
      <c r="C1060" s="107" t="s">
        <v>1855</v>
      </c>
      <c r="D1060" s="108" t="s">
        <v>2100</v>
      </c>
      <c r="E1060" s="109">
        <v>34</v>
      </c>
      <c r="F1060" s="154"/>
      <c r="G1060" s="110">
        <f t="shared" si="40"/>
        <v>0</v>
      </c>
    </row>
    <row r="1061" spans="1:7" ht="25.5">
      <c r="A1061" s="106" t="s">
        <v>1856</v>
      </c>
      <c r="B1061" s="106" t="s">
        <v>1857</v>
      </c>
      <c r="C1061" s="107" t="s">
        <v>1858</v>
      </c>
      <c r="D1061" s="108" t="s">
        <v>2100</v>
      </c>
      <c r="E1061" s="109">
        <v>392</v>
      </c>
      <c r="F1061" s="154"/>
      <c r="G1061" s="110">
        <f t="shared" si="40"/>
        <v>0</v>
      </c>
    </row>
    <row r="1062" spans="1:7" ht="25.5">
      <c r="A1062" s="106" t="s">
        <v>1859</v>
      </c>
      <c r="B1062" s="106" t="s">
        <v>1860</v>
      </c>
      <c r="C1062" s="107" t="s">
        <v>1861</v>
      </c>
      <c r="D1062" s="108" t="s">
        <v>2100</v>
      </c>
      <c r="E1062" s="109">
        <v>4</v>
      </c>
      <c r="F1062" s="154"/>
      <c r="G1062" s="110">
        <f t="shared" si="40"/>
        <v>0</v>
      </c>
    </row>
    <row r="1063" spans="1:7" ht="25.5">
      <c r="A1063" s="106" t="s">
        <v>1862</v>
      </c>
      <c r="B1063" s="106" t="s">
        <v>1863</v>
      </c>
      <c r="C1063" s="107" t="s">
        <v>1864</v>
      </c>
      <c r="D1063" s="108" t="s">
        <v>2100</v>
      </c>
      <c r="E1063" s="109">
        <v>4</v>
      </c>
      <c r="F1063" s="154"/>
      <c r="G1063" s="110">
        <f t="shared" si="40"/>
        <v>0</v>
      </c>
    </row>
    <row r="1064" spans="1:7" ht="25.5">
      <c r="A1064" s="106" t="s">
        <v>1865</v>
      </c>
      <c r="B1064" s="106" t="s">
        <v>1866</v>
      </c>
      <c r="C1064" s="107" t="s">
        <v>1867</v>
      </c>
      <c r="D1064" s="108" t="s">
        <v>2100</v>
      </c>
      <c r="E1064" s="109">
        <v>42</v>
      </c>
      <c r="F1064" s="154"/>
      <c r="G1064" s="110">
        <f t="shared" si="40"/>
        <v>0</v>
      </c>
    </row>
    <row r="1065" spans="1:7" ht="12.75">
      <c r="A1065" s="106" t="s">
        <v>1868</v>
      </c>
      <c r="B1065" s="106" t="s">
        <v>1869</v>
      </c>
      <c r="C1065" s="107" t="s">
        <v>1870</v>
      </c>
      <c r="D1065" s="108" t="s">
        <v>2100</v>
      </c>
      <c r="E1065" s="109">
        <v>143</v>
      </c>
      <c r="F1065" s="154"/>
      <c r="G1065" s="110">
        <f t="shared" si="40"/>
        <v>0</v>
      </c>
    </row>
    <row r="1066" spans="1:7" ht="25.5">
      <c r="A1066" s="106" t="s">
        <v>1871</v>
      </c>
      <c r="B1066" s="106" t="s">
        <v>1872</v>
      </c>
      <c r="C1066" s="107" t="s">
        <v>1873</v>
      </c>
      <c r="D1066" s="108" t="s">
        <v>2100</v>
      </c>
      <c r="E1066" s="109">
        <v>36</v>
      </c>
      <c r="F1066" s="154"/>
      <c r="G1066" s="110">
        <f t="shared" si="40"/>
        <v>0</v>
      </c>
    </row>
    <row r="1067" spans="1:7" ht="25.5">
      <c r="A1067" s="106" t="s">
        <v>1874</v>
      </c>
      <c r="B1067" s="106" t="s">
        <v>1875</v>
      </c>
      <c r="C1067" s="107" t="s">
        <v>1876</v>
      </c>
      <c r="D1067" s="108" t="s">
        <v>2100</v>
      </c>
      <c r="E1067" s="109">
        <v>19</v>
      </c>
      <c r="F1067" s="154"/>
      <c r="G1067" s="110">
        <f t="shared" si="40"/>
        <v>0</v>
      </c>
    </row>
    <row r="1068" spans="1:7" ht="25.5">
      <c r="A1068" s="106" t="s">
        <v>1877</v>
      </c>
      <c r="B1068" s="106" t="s">
        <v>1878</v>
      </c>
      <c r="C1068" s="107" t="s">
        <v>1879</v>
      </c>
      <c r="D1068" s="108" t="s">
        <v>2100</v>
      </c>
      <c r="E1068" s="109">
        <v>13</v>
      </c>
      <c r="F1068" s="154"/>
      <c r="G1068" s="110">
        <f t="shared" si="40"/>
        <v>0</v>
      </c>
    </row>
    <row r="1069" spans="1:7" ht="25.5">
      <c r="A1069" s="106" t="s">
        <v>1880</v>
      </c>
      <c r="B1069" s="106" t="s">
        <v>1881</v>
      </c>
      <c r="C1069" s="107" t="s">
        <v>1882</v>
      </c>
      <c r="D1069" s="108" t="s">
        <v>2100</v>
      </c>
      <c r="E1069" s="109">
        <v>25</v>
      </c>
      <c r="F1069" s="154"/>
      <c r="G1069" s="110">
        <f t="shared" si="40"/>
        <v>0</v>
      </c>
    </row>
    <row r="1070" spans="1:7" ht="25.5">
      <c r="A1070" s="106" t="s">
        <v>1883</v>
      </c>
      <c r="B1070" s="106" t="s">
        <v>1884</v>
      </c>
      <c r="C1070" s="107" t="s">
        <v>1885</v>
      </c>
      <c r="D1070" s="108" t="s">
        <v>2100</v>
      </c>
      <c r="E1070" s="109">
        <v>10</v>
      </c>
      <c r="F1070" s="154"/>
      <c r="G1070" s="110">
        <f t="shared" si="40"/>
        <v>0</v>
      </c>
    </row>
    <row r="1071" spans="1:7" ht="25.5">
      <c r="A1071" s="106" t="s">
        <v>1886</v>
      </c>
      <c r="B1071" s="106" t="s">
        <v>1887</v>
      </c>
      <c r="C1071" s="107" t="s">
        <v>1888</v>
      </c>
      <c r="D1071" s="108" t="s">
        <v>2100</v>
      </c>
      <c r="E1071" s="109">
        <v>210</v>
      </c>
      <c r="F1071" s="154"/>
      <c r="G1071" s="110">
        <f t="shared" si="40"/>
        <v>0</v>
      </c>
    </row>
    <row r="1072" spans="1:7" ht="25.5">
      <c r="A1072" s="106" t="s">
        <v>1889</v>
      </c>
      <c r="B1072" s="106" t="s">
        <v>1890</v>
      </c>
      <c r="C1072" s="107" t="s">
        <v>1891</v>
      </c>
      <c r="D1072" s="108" t="s">
        <v>2100</v>
      </c>
      <c r="E1072" s="109">
        <v>20</v>
      </c>
      <c r="F1072" s="154"/>
      <c r="G1072" s="110">
        <f t="shared" si="40"/>
        <v>0</v>
      </c>
    </row>
    <row r="1073" spans="1:7" ht="25.5">
      <c r="A1073" s="106" t="s">
        <v>1892</v>
      </c>
      <c r="B1073" s="106" t="s">
        <v>1893</v>
      </c>
      <c r="C1073" s="107" t="s">
        <v>1894</v>
      </c>
      <c r="D1073" s="108" t="s">
        <v>2100</v>
      </c>
      <c r="E1073" s="109">
        <v>14</v>
      </c>
      <c r="F1073" s="154"/>
      <c r="G1073" s="110">
        <f t="shared" si="40"/>
        <v>0</v>
      </c>
    </row>
    <row r="1074" spans="1:7" ht="25.5">
      <c r="A1074" s="106" t="s">
        <v>1895</v>
      </c>
      <c r="B1074" s="106" t="s">
        <v>1896</v>
      </c>
      <c r="C1074" s="107" t="s">
        <v>1897</v>
      </c>
      <c r="D1074" s="108" t="s">
        <v>2100</v>
      </c>
      <c r="E1074" s="109">
        <v>5</v>
      </c>
      <c r="F1074" s="154"/>
      <c r="G1074" s="110">
        <f t="shared" si="40"/>
        <v>0</v>
      </c>
    </row>
    <row r="1075" spans="1:7" ht="25.5">
      <c r="A1075" s="106" t="s">
        <v>1898</v>
      </c>
      <c r="B1075" s="106" t="s">
        <v>1899</v>
      </c>
      <c r="C1075" s="107" t="s">
        <v>1900</v>
      </c>
      <c r="D1075" s="108" t="s">
        <v>2100</v>
      </c>
      <c r="E1075" s="109">
        <v>20</v>
      </c>
      <c r="F1075" s="154"/>
      <c r="G1075" s="110">
        <f t="shared" si="40"/>
        <v>0</v>
      </c>
    </row>
    <row r="1076" spans="1:7" ht="12.75">
      <c r="A1076" s="106" t="s">
        <v>1901</v>
      </c>
      <c r="B1076" s="106" t="s">
        <v>1916</v>
      </c>
      <c r="C1076" s="107" t="s">
        <v>1917</v>
      </c>
      <c r="D1076" s="108" t="s">
        <v>2100</v>
      </c>
      <c r="E1076" s="109">
        <v>5</v>
      </c>
      <c r="F1076" s="154"/>
      <c r="G1076" s="110">
        <f t="shared" si="40"/>
        <v>0</v>
      </c>
    </row>
    <row r="1077" spans="1:7" ht="25.5">
      <c r="A1077" s="106" t="s">
        <v>1918</v>
      </c>
      <c r="B1077" s="106" t="s">
        <v>1919</v>
      </c>
      <c r="C1077" s="107" t="s">
        <v>1920</v>
      </c>
      <c r="D1077" s="108" t="s">
        <v>2100</v>
      </c>
      <c r="E1077" s="109">
        <v>6</v>
      </c>
      <c r="F1077" s="154"/>
      <c r="G1077" s="110">
        <f t="shared" si="40"/>
        <v>0</v>
      </c>
    </row>
    <row r="1078" spans="1:7" ht="25.5">
      <c r="A1078" s="106" t="s">
        <v>1921</v>
      </c>
      <c r="B1078" s="106" t="s">
        <v>1922</v>
      </c>
      <c r="C1078" s="107" t="s">
        <v>1923</v>
      </c>
      <c r="D1078" s="108" t="s">
        <v>2100</v>
      </c>
      <c r="E1078" s="109">
        <v>7</v>
      </c>
      <c r="F1078" s="154"/>
      <c r="G1078" s="110">
        <f t="shared" si="40"/>
        <v>0</v>
      </c>
    </row>
    <row r="1079" spans="1:7" ht="12.75">
      <c r="A1079" s="106" t="s">
        <v>1924</v>
      </c>
      <c r="B1079" s="106" t="s">
        <v>1925</v>
      </c>
      <c r="C1079" s="107" t="s">
        <v>1926</v>
      </c>
      <c r="D1079" s="108" t="s">
        <v>2100</v>
      </c>
      <c r="E1079" s="109">
        <v>24</v>
      </c>
      <c r="F1079" s="154"/>
      <c r="G1079" s="110">
        <f t="shared" si="40"/>
        <v>0</v>
      </c>
    </row>
    <row r="1080" spans="1:7" ht="12.75">
      <c r="A1080" s="106" t="s">
        <v>1927</v>
      </c>
      <c r="B1080" s="106" t="s">
        <v>1928</v>
      </c>
      <c r="C1080" s="107" t="s">
        <v>1929</v>
      </c>
      <c r="D1080" s="108" t="s">
        <v>2100</v>
      </c>
      <c r="E1080" s="109">
        <v>1</v>
      </c>
      <c r="F1080" s="154"/>
      <c r="G1080" s="110">
        <f t="shared" si="40"/>
        <v>0</v>
      </c>
    </row>
    <row r="1081" spans="1:7" ht="25.5">
      <c r="A1081" s="106" t="s">
        <v>1930</v>
      </c>
      <c r="B1081" s="106" t="s">
        <v>1931</v>
      </c>
      <c r="C1081" s="107" t="s">
        <v>1932</v>
      </c>
      <c r="D1081" s="108" t="s">
        <v>2100</v>
      </c>
      <c r="E1081" s="109">
        <v>7</v>
      </c>
      <c r="F1081" s="154"/>
      <c r="G1081" s="110">
        <f t="shared" si="40"/>
        <v>0</v>
      </c>
    </row>
    <row r="1082" spans="1:7" ht="12.75">
      <c r="A1082" s="106" t="s">
        <v>1933</v>
      </c>
      <c r="B1082" s="106" t="s">
        <v>1934</v>
      </c>
      <c r="C1082" s="107" t="s">
        <v>1935</v>
      </c>
      <c r="D1082" s="108" t="s">
        <v>2100</v>
      </c>
      <c r="E1082" s="109">
        <v>27</v>
      </c>
      <c r="F1082" s="154"/>
      <c r="G1082" s="110">
        <f t="shared" si="40"/>
        <v>0</v>
      </c>
    </row>
    <row r="1083" spans="1:7" ht="12.75">
      <c r="A1083" s="106" t="s">
        <v>1936</v>
      </c>
      <c r="B1083" s="106" t="s">
        <v>1937</v>
      </c>
      <c r="C1083" s="107" t="s">
        <v>1938</v>
      </c>
      <c r="D1083" s="108" t="s">
        <v>2100</v>
      </c>
      <c r="E1083" s="109">
        <v>8</v>
      </c>
      <c r="F1083" s="154"/>
      <c r="G1083" s="110">
        <f t="shared" si="40"/>
        <v>0</v>
      </c>
    </row>
    <row r="1084" spans="1:7" ht="12.75">
      <c r="A1084" s="106" t="s">
        <v>1939</v>
      </c>
      <c r="B1084" s="106" t="s">
        <v>1940</v>
      </c>
      <c r="C1084" s="107" t="s">
        <v>1941</v>
      </c>
      <c r="D1084" s="108" t="s">
        <v>2100</v>
      </c>
      <c r="E1084" s="109">
        <v>186</v>
      </c>
      <c r="F1084" s="154"/>
      <c r="G1084" s="110">
        <f t="shared" si="40"/>
        <v>0</v>
      </c>
    </row>
    <row r="1085" spans="1:7" ht="25.5">
      <c r="A1085" s="106" t="s">
        <v>1942</v>
      </c>
      <c r="B1085" s="106" t="s">
        <v>1943</v>
      </c>
      <c r="C1085" s="107" t="s">
        <v>1944</v>
      </c>
      <c r="D1085" s="108" t="s">
        <v>2100</v>
      </c>
      <c r="E1085" s="109">
        <v>20</v>
      </c>
      <c r="F1085" s="154"/>
      <c r="G1085" s="110">
        <f t="shared" si="40"/>
        <v>0</v>
      </c>
    </row>
    <row r="1086" spans="1:7" ht="25.5">
      <c r="A1086" s="106" t="s">
        <v>1945</v>
      </c>
      <c r="B1086" s="106" t="s">
        <v>1946</v>
      </c>
      <c r="C1086" s="107" t="s">
        <v>1947</v>
      </c>
      <c r="D1086" s="108" t="s">
        <v>2100</v>
      </c>
      <c r="E1086" s="109">
        <v>18</v>
      </c>
      <c r="F1086" s="154"/>
      <c r="G1086" s="110">
        <f t="shared" si="40"/>
        <v>0</v>
      </c>
    </row>
    <row r="1087" spans="1:7" ht="12.75">
      <c r="A1087" s="106" t="s">
        <v>1948</v>
      </c>
      <c r="B1087" s="106" t="s">
        <v>1949</v>
      </c>
      <c r="C1087" s="107" t="s">
        <v>1950</v>
      </c>
      <c r="D1087" s="108" t="s">
        <v>2100</v>
      </c>
      <c r="E1087" s="109">
        <v>2</v>
      </c>
      <c r="F1087" s="154"/>
      <c r="G1087" s="110">
        <f t="shared" si="40"/>
        <v>0</v>
      </c>
    </row>
    <row r="1088" spans="1:7" ht="12.75">
      <c r="A1088" s="106" t="s">
        <v>1951</v>
      </c>
      <c r="B1088" s="106" t="s">
        <v>1952</v>
      </c>
      <c r="C1088" s="107" t="s">
        <v>1953</v>
      </c>
      <c r="D1088" s="108" t="s">
        <v>2100</v>
      </c>
      <c r="E1088" s="109">
        <v>2</v>
      </c>
      <c r="F1088" s="154"/>
      <c r="G1088" s="110">
        <f t="shared" si="40"/>
        <v>0</v>
      </c>
    </row>
    <row r="1089" spans="1:7" ht="12.75">
      <c r="A1089" s="106" t="s">
        <v>1954</v>
      </c>
      <c r="B1089" s="106" t="s">
        <v>1955</v>
      </c>
      <c r="C1089" s="107" t="s">
        <v>1956</v>
      </c>
      <c r="D1089" s="108" t="s">
        <v>2100</v>
      </c>
      <c r="E1089" s="109">
        <v>1</v>
      </c>
      <c r="F1089" s="154"/>
      <c r="G1089" s="110">
        <f t="shared" si="40"/>
        <v>0</v>
      </c>
    </row>
    <row r="1090" spans="1:7" ht="12.75">
      <c r="A1090" s="106" t="s">
        <v>1957</v>
      </c>
      <c r="B1090" s="106" t="s">
        <v>1958</v>
      </c>
      <c r="C1090" s="107" t="s">
        <v>1959</v>
      </c>
      <c r="D1090" s="108" t="s">
        <v>2100</v>
      </c>
      <c r="E1090" s="109">
        <v>4</v>
      </c>
      <c r="F1090" s="154"/>
      <c r="G1090" s="110">
        <f t="shared" si="40"/>
        <v>0</v>
      </c>
    </row>
    <row r="1091" spans="1:7" ht="25.5">
      <c r="A1091" s="106" t="s">
        <v>1960</v>
      </c>
      <c r="B1091" s="106" t="s">
        <v>1961</v>
      </c>
      <c r="C1091" s="107" t="s">
        <v>1962</v>
      </c>
      <c r="D1091" s="108" t="s">
        <v>2100</v>
      </c>
      <c r="E1091" s="109">
        <v>4</v>
      </c>
      <c r="F1091" s="154"/>
      <c r="G1091" s="110">
        <f t="shared" si="40"/>
        <v>0</v>
      </c>
    </row>
    <row r="1092" spans="1:7" ht="12.75">
      <c r="A1092" s="106" t="s">
        <v>1963</v>
      </c>
      <c r="B1092" s="106" t="s">
        <v>1964</v>
      </c>
      <c r="C1092" s="107" t="s">
        <v>1965</v>
      </c>
      <c r="D1092" s="108" t="s">
        <v>2100</v>
      </c>
      <c r="E1092" s="109">
        <v>74</v>
      </c>
      <c r="F1092" s="154"/>
      <c r="G1092" s="110">
        <f t="shared" si="40"/>
        <v>0</v>
      </c>
    </row>
    <row r="1093" spans="1:7" ht="25.5">
      <c r="A1093" s="106" t="s">
        <v>1966</v>
      </c>
      <c r="B1093" s="106" t="s">
        <v>1967</v>
      </c>
      <c r="C1093" s="107" t="s">
        <v>1968</v>
      </c>
      <c r="D1093" s="108" t="s">
        <v>2100</v>
      </c>
      <c r="E1093" s="109">
        <v>10</v>
      </c>
      <c r="F1093" s="154"/>
      <c r="G1093" s="110">
        <f t="shared" si="40"/>
        <v>0</v>
      </c>
    </row>
    <row r="1094" spans="1:7" ht="25.5">
      <c r="A1094" s="106" t="s">
        <v>1969</v>
      </c>
      <c r="B1094" s="106" t="s">
        <v>1970</v>
      </c>
      <c r="C1094" s="107" t="s">
        <v>1971</v>
      </c>
      <c r="D1094" s="108" t="s">
        <v>2100</v>
      </c>
      <c r="E1094" s="109">
        <v>2</v>
      </c>
      <c r="F1094" s="154"/>
      <c r="G1094" s="110">
        <f t="shared" si="40"/>
        <v>0</v>
      </c>
    </row>
    <row r="1095" spans="1:7" ht="12.75">
      <c r="A1095" s="106" t="s">
        <v>1972</v>
      </c>
      <c r="B1095" s="106" t="s">
        <v>1973</v>
      </c>
      <c r="C1095" s="107" t="s">
        <v>1974</v>
      </c>
      <c r="D1095" s="108" t="s">
        <v>2100</v>
      </c>
      <c r="E1095" s="109">
        <v>2</v>
      </c>
      <c r="F1095" s="154"/>
      <c r="G1095" s="110">
        <f t="shared" si="40"/>
        <v>0</v>
      </c>
    </row>
    <row r="1096" spans="1:7" ht="25.5">
      <c r="A1096" s="106" t="s">
        <v>1975</v>
      </c>
      <c r="B1096" s="106" t="s">
        <v>1976</v>
      </c>
      <c r="C1096" s="107" t="s">
        <v>1977</v>
      </c>
      <c r="D1096" s="108" t="s">
        <v>2100</v>
      </c>
      <c r="E1096" s="109">
        <v>4</v>
      </c>
      <c r="F1096" s="154"/>
      <c r="G1096" s="110">
        <f t="shared" si="40"/>
        <v>0</v>
      </c>
    </row>
    <row r="1097" spans="1:7" ht="25.5">
      <c r="A1097" s="106" t="s">
        <v>1978</v>
      </c>
      <c r="B1097" s="106" t="s">
        <v>1979</v>
      </c>
      <c r="C1097" s="107" t="s">
        <v>1980</v>
      </c>
      <c r="D1097" s="108" t="s">
        <v>2100</v>
      </c>
      <c r="E1097" s="109">
        <v>200</v>
      </c>
      <c r="F1097" s="154"/>
      <c r="G1097" s="110">
        <f t="shared" si="40"/>
        <v>0</v>
      </c>
    </row>
    <row r="1098" spans="1:7" ht="12.75">
      <c r="A1098" s="106" t="s">
        <v>1981</v>
      </c>
      <c r="B1098" s="106" t="s">
        <v>1982</v>
      </c>
      <c r="C1098" s="107" t="s">
        <v>1983</v>
      </c>
      <c r="D1098" s="108" t="s">
        <v>2100</v>
      </c>
      <c r="E1098" s="109">
        <v>2</v>
      </c>
      <c r="F1098" s="154"/>
      <c r="G1098" s="110">
        <f t="shared" si="40"/>
        <v>0</v>
      </c>
    </row>
    <row r="1099" spans="1:7" ht="12.75">
      <c r="A1099" s="106" t="s">
        <v>1984</v>
      </c>
      <c r="B1099" s="106" t="s">
        <v>1985</v>
      </c>
      <c r="C1099" s="107" t="s">
        <v>1986</v>
      </c>
      <c r="D1099" s="108" t="s">
        <v>2100</v>
      </c>
      <c r="E1099" s="109">
        <v>5</v>
      </c>
      <c r="F1099" s="154"/>
      <c r="G1099" s="110">
        <f t="shared" si="40"/>
        <v>0</v>
      </c>
    </row>
    <row r="1100" spans="1:7" ht="12.75">
      <c r="A1100" s="106" t="s">
        <v>1987</v>
      </c>
      <c r="B1100" s="106" t="s">
        <v>1988</v>
      </c>
      <c r="C1100" s="107" t="s">
        <v>1989</v>
      </c>
      <c r="D1100" s="108" t="s">
        <v>2100</v>
      </c>
      <c r="E1100" s="109">
        <v>4</v>
      </c>
      <c r="F1100" s="154"/>
      <c r="G1100" s="110">
        <f t="shared" si="40"/>
        <v>0</v>
      </c>
    </row>
    <row r="1101" spans="1:7" ht="25.5">
      <c r="A1101" s="106" t="s">
        <v>1990</v>
      </c>
      <c r="B1101" s="106" t="s">
        <v>1991</v>
      </c>
      <c r="C1101" s="107" t="s">
        <v>1992</v>
      </c>
      <c r="D1101" s="108" t="s">
        <v>2100</v>
      </c>
      <c r="E1101" s="109">
        <v>9</v>
      </c>
      <c r="F1101" s="154"/>
      <c r="G1101" s="110">
        <f t="shared" si="40"/>
        <v>0</v>
      </c>
    </row>
    <row r="1102" spans="1:7" ht="25.5">
      <c r="A1102" s="106" t="s">
        <v>1993</v>
      </c>
      <c r="B1102" s="106" t="s">
        <v>1994</v>
      </c>
      <c r="C1102" s="107" t="s">
        <v>1995</v>
      </c>
      <c r="D1102" s="108" t="s">
        <v>2100</v>
      </c>
      <c r="E1102" s="109">
        <v>9</v>
      </c>
      <c r="F1102" s="154"/>
      <c r="G1102" s="110">
        <f t="shared" si="40"/>
        <v>0</v>
      </c>
    </row>
    <row r="1103" spans="1:7" ht="25.5">
      <c r="A1103" s="106" t="s">
        <v>1996</v>
      </c>
      <c r="B1103" s="106" t="s">
        <v>1997</v>
      </c>
      <c r="C1103" s="107" t="s">
        <v>1998</v>
      </c>
      <c r="D1103" s="108" t="s">
        <v>2100</v>
      </c>
      <c r="E1103" s="109">
        <v>3</v>
      </c>
      <c r="F1103" s="154"/>
      <c r="G1103" s="110">
        <f t="shared" si="40"/>
        <v>0</v>
      </c>
    </row>
    <row r="1104" spans="1:7" ht="25.5">
      <c r="A1104" s="106" t="s">
        <v>1999</v>
      </c>
      <c r="B1104" s="106" t="s">
        <v>2000</v>
      </c>
      <c r="C1104" s="107" t="s">
        <v>2001</v>
      </c>
      <c r="D1104" s="108" t="s">
        <v>2100</v>
      </c>
      <c r="E1104" s="109">
        <v>2</v>
      </c>
      <c r="F1104" s="154"/>
      <c r="G1104" s="110">
        <f t="shared" si="40"/>
        <v>0</v>
      </c>
    </row>
    <row r="1105" spans="1:7" ht="12.75">
      <c r="A1105" s="106" t="s">
        <v>2002</v>
      </c>
      <c r="B1105" s="106" t="s">
        <v>2003</v>
      </c>
      <c r="C1105" s="107" t="s">
        <v>2004</v>
      </c>
      <c r="D1105" s="108" t="s">
        <v>2100</v>
      </c>
      <c r="E1105" s="109">
        <v>11</v>
      </c>
      <c r="F1105" s="154"/>
      <c r="G1105" s="110">
        <f t="shared" si="40"/>
        <v>0</v>
      </c>
    </row>
    <row r="1106" spans="1:7" ht="12.75">
      <c r="A1106" s="106" t="s">
        <v>2005</v>
      </c>
      <c r="B1106" s="106" t="s">
        <v>2006</v>
      </c>
      <c r="C1106" s="107" t="s">
        <v>2007</v>
      </c>
      <c r="D1106" s="108" t="s">
        <v>2100</v>
      </c>
      <c r="E1106" s="109">
        <v>8</v>
      </c>
      <c r="F1106" s="154"/>
      <c r="G1106" s="110">
        <f t="shared" si="40"/>
        <v>0</v>
      </c>
    </row>
    <row r="1107" spans="1:7" ht="12.75">
      <c r="A1107" s="106" t="s">
        <v>2008</v>
      </c>
      <c r="B1107" s="106" t="s">
        <v>2009</v>
      </c>
      <c r="C1107" s="107" t="s">
        <v>2010</v>
      </c>
      <c r="D1107" s="108" t="s">
        <v>2100</v>
      </c>
      <c r="E1107" s="109">
        <v>7</v>
      </c>
      <c r="F1107" s="154"/>
      <c r="G1107" s="110">
        <f t="shared" si="40"/>
        <v>0</v>
      </c>
    </row>
    <row r="1108" spans="1:7" ht="12.75">
      <c r="A1108" s="106" t="s">
        <v>2011</v>
      </c>
      <c r="B1108" s="106" t="s">
        <v>2012</v>
      </c>
      <c r="C1108" s="107" t="s">
        <v>2013</v>
      </c>
      <c r="D1108" s="108" t="s">
        <v>2100</v>
      </c>
      <c r="E1108" s="109">
        <v>1</v>
      </c>
      <c r="F1108" s="154"/>
      <c r="G1108" s="110">
        <f aca="true" t="shared" si="41" ref="G1108:G1126">E1108*F1108</f>
        <v>0</v>
      </c>
    </row>
    <row r="1109" spans="1:7" ht="12.75">
      <c r="A1109" s="106" t="s">
        <v>2014</v>
      </c>
      <c r="B1109" s="106" t="s">
        <v>2015</v>
      </c>
      <c r="C1109" s="107" t="s">
        <v>2016</v>
      </c>
      <c r="D1109" s="108" t="s">
        <v>2100</v>
      </c>
      <c r="E1109" s="109">
        <v>1</v>
      </c>
      <c r="F1109" s="154"/>
      <c r="G1109" s="110">
        <f t="shared" si="41"/>
        <v>0</v>
      </c>
    </row>
    <row r="1110" spans="1:7" ht="12.75">
      <c r="A1110" s="106" t="s">
        <v>2017</v>
      </c>
      <c r="B1110" s="106" t="s">
        <v>2018</v>
      </c>
      <c r="C1110" s="107" t="s">
        <v>2019</v>
      </c>
      <c r="D1110" s="108" t="s">
        <v>2100</v>
      </c>
      <c r="E1110" s="109">
        <v>8</v>
      </c>
      <c r="F1110" s="154"/>
      <c r="G1110" s="110">
        <f t="shared" si="41"/>
        <v>0</v>
      </c>
    </row>
    <row r="1111" spans="1:7" ht="12.75">
      <c r="A1111" s="106" t="s">
        <v>2020</v>
      </c>
      <c r="B1111" s="106" t="s">
        <v>2021</v>
      </c>
      <c r="C1111" s="107" t="s">
        <v>2022</v>
      </c>
      <c r="D1111" s="108" t="s">
        <v>2100</v>
      </c>
      <c r="E1111" s="109">
        <v>3</v>
      </c>
      <c r="F1111" s="154"/>
      <c r="G1111" s="110">
        <f t="shared" si="41"/>
        <v>0</v>
      </c>
    </row>
    <row r="1112" spans="1:7" ht="12.75">
      <c r="A1112" s="106" t="s">
        <v>2023</v>
      </c>
      <c r="B1112" s="106" t="s">
        <v>2024</v>
      </c>
      <c r="C1112" s="107" t="s">
        <v>2025</v>
      </c>
      <c r="D1112" s="108" t="s">
        <v>2100</v>
      </c>
      <c r="E1112" s="109">
        <v>1</v>
      </c>
      <c r="F1112" s="154"/>
      <c r="G1112" s="110">
        <f t="shared" si="41"/>
        <v>0</v>
      </c>
    </row>
    <row r="1113" spans="1:7" ht="12.75">
      <c r="A1113" s="106" t="s">
        <v>2026</v>
      </c>
      <c r="B1113" s="106" t="s">
        <v>2027</v>
      </c>
      <c r="C1113" s="107" t="s">
        <v>2028</v>
      </c>
      <c r="D1113" s="108" t="s">
        <v>2100</v>
      </c>
      <c r="E1113" s="109">
        <v>1</v>
      </c>
      <c r="F1113" s="154"/>
      <c r="G1113" s="110">
        <f t="shared" si="41"/>
        <v>0</v>
      </c>
    </row>
    <row r="1114" spans="1:7" ht="12.75">
      <c r="A1114" s="106" t="s">
        <v>2029</v>
      </c>
      <c r="B1114" s="106" t="s">
        <v>2030</v>
      </c>
      <c r="C1114" s="107" t="s">
        <v>2031</v>
      </c>
      <c r="D1114" s="108" t="s">
        <v>2100</v>
      </c>
      <c r="E1114" s="109">
        <v>2</v>
      </c>
      <c r="F1114" s="154"/>
      <c r="G1114" s="110">
        <f t="shared" si="41"/>
        <v>0</v>
      </c>
    </row>
    <row r="1115" spans="1:7" ht="25.5">
      <c r="A1115" s="106" t="s">
        <v>2032</v>
      </c>
      <c r="B1115" s="106" t="s">
        <v>2033</v>
      </c>
      <c r="C1115" s="107" t="s">
        <v>2034</v>
      </c>
      <c r="D1115" s="108" t="s">
        <v>2100</v>
      </c>
      <c r="E1115" s="109">
        <v>5</v>
      </c>
      <c r="F1115" s="154"/>
      <c r="G1115" s="110">
        <f t="shared" si="41"/>
        <v>0</v>
      </c>
    </row>
    <row r="1116" spans="1:7" ht="25.5">
      <c r="A1116" s="106" t="s">
        <v>2035</v>
      </c>
      <c r="B1116" s="106" t="s">
        <v>2036</v>
      </c>
      <c r="C1116" s="107" t="s">
        <v>2037</v>
      </c>
      <c r="D1116" s="108" t="s">
        <v>2100</v>
      </c>
      <c r="E1116" s="109">
        <v>4</v>
      </c>
      <c r="F1116" s="154"/>
      <c r="G1116" s="110">
        <f t="shared" si="41"/>
        <v>0</v>
      </c>
    </row>
    <row r="1117" spans="1:7" ht="25.5">
      <c r="A1117" s="106" t="s">
        <v>2038</v>
      </c>
      <c r="B1117" s="106" t="s">
        <v>2039</v>
      </c>
      <c r="C1117" s="107" t="s">
        <v>2040</v>
      </c>
      <c r="D1117" s="108" t="s">
        <v>2100</v>
      </c>
      <c r="E1117" s="109">
        <v>7</v>
      </c>
      <c r="F1117" s="154"/>
      <c r="G1117" s="110">
        <f t="shared" si="41"/>
        <v>0</v>
      </c>
    </row>
    <row r="1118" spans="1:7" ht="25.5">
      <c r="A1118" s="106" t="s">
        <v>2041</v>
      </c>
      <c r="B1118" s="106" t="s">
        <v>2042</v>
      </c>
      <c r="C1118" s="107" t="s">
        <v>2043</v>
      </c>
      <c r="D1118" s="108" t="s">
        <v>2100</v>
      </c>
      <c r="E1118" s="109">
        <v>3</v>
      </c>
      <c r="F1118" s="154"/>
      <c r="G1118" s="110">
        <f t="shared" si="41"/>
        <v>0</v>
      </c>
    </row>
    <row r="1119" spans="1:7" ht="25.5">
      <c r="A1119" s="106" t="s">
        <v>2044</v>
      </c>
      <c r="B1119" s="106" t="s">
        <v>2045</v>
      </c>
      <c r="C1119" s="107" t="s">
        <v>2046</v>
      </c>
      <c r="D1119" s="108" t="s">
        <v>2100</v>
      </c>
      <c r="E1119" s="109">
        <v>9</v>
      </c>
      <c r="F1119" s="154"/>
      <c r="G1119" s="110">
        <f t="shared" si="41"/>
        <v>0</v>
      </c>
    </row>
    <row r="1120" spans="1:7" ht="25.5">
      <c r="A1120" s="106" t="s">
        <v>2047</v>
      </c>
      <c r="B1120" s="106" t="s">
        <v>2048</v>
      </c>
      <c r="C1120" s="107" t="s">
        <v>2049</v>
      </c>
      <c r="D1120" s="108" t="s">
        <v>2100</v>
      </c>
      <c r="E1120" s="109">
        <v>10</v>
      </c>
      <c r="F1120" s="154"/>
      <c r="G1120" s="110">
        <f t="shared" si="41"/>
        <v>0</v>
      </c>
    </row>
    <row r="1121" spans="1:7" ht="12.75">
      <c r="A1121" s="106" t="s">
        <v>2050</v>
      </c>
      <c r="B1121" s="106" t="s">
        <v>2051</v>
      </c>
      <c r="C1121" s="107" t="s">
        <v>2052</v>
      </c>
      <c r="D1121" s="108" t="s">
        <v>2100</v>
      </c>
      <c r="E1121" s="109">
        <v>1</v>
      </c>
      <c r="F1121" s="154"/>
      <c r="G1121" s="110">
        <f t="shared" si="41"/>
        <v>0</v>
      </c>
    </row>
    <row r="1122" spans="1:7" ht="25.5">
      <c r="A1122" s="106" t="s">
        <v>2053</v>
      </c>
      <c r="B1122" s="106" t="s">
        <v>2054</v>
      </c>
      <c r="C1122" s="107" t="s">
        <v>2055</v>
      </c>
      <c r="D1122" s="108" t="s">
        <v>2100</v>
      </c>
      <c r="E1122" s="109">
        <v>1</v>
      </c>
      <c r="F1122" s="154"/>
      <c r="G1122" s="110">
        <f t="shared" si="41"/>
        <v>0</v>
      </c>
    </row>
    <row r="1123" spans="1:7" ht="38.25">
      <c r="A1123" s="106" t="s">
        <v>2056</v>
      </c>
      <c r="B1123" s="106" t="s">
        <v>2057</v>
      </c>
      <c r="C1123" s="107" t="s">
        <v>2058</v>
      </c>
      <c r="D1123" s="108" t="s">
        <v>2100</v>
      </c>
      <c r="E1123" s="109">
        <v>1</v>
      </c>
      <c r="F1123" s="154"/>
      <c r="G1123" s="110">
        <f t="shared" si="41"/>
        <v>0</v>
      </c>
    </row>
    <row r="1124" spans="1:7" ht="25.5">
      <c r="A1124" s="106" t="s">
        <v>2059</v>
      </c>
      <c r="B1124" s="106" t="s">
        <v>2060</v>
      </c>
      <c r="C1124" s="107" t="s">
        <v>2061</v>
      </c>
      <c r="D1124" s="108" t="s">
        <v>2100</v>
      </c>
      <c r="E1124" s="109">
        <v>1</v>
      </c>
      <c r="F1124" s="154"/>
      <c r="G1124" s="110">
        <f t="shared" si="41"/>
        <v>0</v>
      </c>
    </row>
    <row r="1125" spans="1:7" ht="12.75">
      <c r="A1125" s="106" t="s">
        <v>2062</v>
      </c>
      <c r="B1125" s="106" t="s">
        <v>2063</v>
      </c>
      <c r="C1125" s="107" t="s">
        <v>2064</v>
      </c>
      <c r="D1125" s="108" t="s">
        <v>2100</v>
      </c>
      <c r="E1125" s="109">
        <v>180</v>
      </c>
      <c r="F1125" s="154"/>
      <c r="G1125" s="110">
        <f t="shared" si="41"/>
        <v>0</v>
      </c>
    </row>
    <row r="1126" spans="1:7" ht="12.75">
      <c r="A1126" s="106" t="s">
        <v>2065</v>
      </c>
      <c r="B1126" s="106" t="s">
        <v>2066</v>
      </c>
      <c r="C1126" s="107" t="s">
        <v>2067</v>
      </c>
      <c r="D1126" s="108" t="s">
        <v>2100</v>
      </c>
      <c r="E1126" s="109">
        <v>1050</v>
      </c>
      <c r="F1126" s="154"/>
      <c r="G1126" s="110">
        <f t="shared" si="41"/>
        <v>0</v>
      </c>
    </row>
    <row r="1127" spans="1:7" ht="12.75">
      <c r="A1127" s="212"/>
      <c r="B1127" s="111"/>
      <c r="C1127" s="112" t="s">
        <v>2068</v>
      </c>
      <c r="D1127" s="65"/>
      <c r="E1127" s="66"/>
      <c r="F1127" s="155"/>
      <c r="G1127" s="213">
        <f>SUM(G1043:G1126)</f>
        <v>0</v>
      </c>
    </row>
    <row r="1128" spans="1:7" ht="12.75">
      <c r="A1128" s="212"/>
      <c r="B1128" s="111"/>
      <c r="C1128" s="119"/>
      <c r="D1128" s="120"/>
      <c r="E1128" s="121"/>
      <c r="F1128" s="157"/>
      <c r="G1128" s="215"/>
    </row>
    <row r="1129" spans="1:7" ht="12.75">
      <c r="A1129" s="118" t="s">
        <v>2069</v>
      </c>
      <c r="B1129" s="118"/>
      <c r="C1129" s="258" t="s">
        <v>2070</v>
      </c>
      <c r="D1129" s="258"/>
      <c r="E1129" s="109"/>
      <c r="F1129" s="154"/>
      <c r="G1129" s="110"/>
    </row>
    <row r="1130" spans="1:7" ht="12.75">
      <c r="A1130" s="106" t="s">
        <v>2071</v>
      </c>
      <c r="B1130" s="106" t="s">
        <v>2072</v>
      </c>
      <c r="C1130" s="107" t="s">
        <v>2073</v>
      </c>
      <c r="D1130" s="108" t="s">
        <v>2098</v>
      </c>
      <c r="E1130" s="109">
        <v>320</v>
      </c>
      <c r="F1130" s="154"/>
      <c r="G1130" s="110">
        <f aca="true" t="shared" si="42" ref="G1130:G1140">E1130*F1130</f>
        <v>0</v>
      </c>
    </row>
    <row r="1131" spans="1:7" ht="12.75">
      <c r="A1131" s="106" t="s">
        <v>2074</v>
      </c>
      <c r="B1131" s="106" t="s">
        <v>2075</v>
      </c>
      <c r="C1131" s="107" t="s">
        <v>2076</v>
      </c>
      <c r="D1131" s="108" t="s">
        <v>2098</v>
      </c>
      <c r="E1131" s="109">
        <v>230</v>
      </c>
      <c r="F1131" s="154"/>
      <c r="G1131" s="110">
        <f t="shared" si="42"/>
        <v>0</v>
      </c>
    </row>
    <row r="1132" spans="1:7" ht="12.75">
      <c r="A1132" s="106" t="s">
        <v>2077</v>
      </c>
      <c r="B1132" s="106" t="s">
        <v>2078</v>
      </c>
      <c r="C1132" s="107" t="s">
        <v>2079</v>
      </c>
      <c r="D1132" s="108" t="s">
        <v>2098</v>
      </c>
      <c r="E1132" s="109">
        <v>18</v>
      </c>
      <c r="F1132" s="154"/>
      <c r="G1132" s="110">
        <f t="shared" si="42"/>
        <v>0</v>
      </c>
    </row>
    <row r="1133" spans="1:7" ht="12.75">
      <c r="A1133" s="106" t="s">
        <v>2080</v>
      </c>
      <c r="B1133" s="106" t="s">
        <v>2081</v>
      </c>
      <c r="C1133" s="107" t="s">
        <v>2082</v>
      </c>
      <c r="D1133" s="108" t="s">
        <v>2098</v>
      </c>
      <c r="E1133" s="109">
        <v>12</v>
      </c>
      <c r="F1133" s="154"/>
      <c r="G1133" s="110">
        <f t="shared" si="42"/>
        <v>0</v>
      </c>
    </row>
    <row r="1134" spans="1:7" ht="25.5">
      <c r="A1134" s="106" t="s">
        <v>2083</v>
      </c>
      <c r="B1134" s="106" t="s">
        <v>2084</v>
      </c>
      <c r="C1134" s="107" t="s">
        <v>2085</v>
      </c>
      <c r="D1134" s="108" t="s">
        <v>2100</v>
      </c>
      <c r="E1134" s="109">
        <v>20</v>
      </c>
      <c r="F1134" s="154"/>
      <c r="G1134" s="110">
        <f t="shared" si="42"/>
        <v>0</v>
      </c>
    </row>
    <row r="1135" spans="1:7" ht="12.75">
      <c r="A1135" s="106" t="s">
        <v>2086</v>
      </c>
      <c r="B1135" s="106" t="s">
        <v>2087</v>
      </c>
      <c r="C1135" s="107" t="s">
        <v>2088</v>
      </c>
      <c r="D1135" s="108" t="s">
        <v>2098</v>
      </c>
      <c r="E1135" s="109">
        <v>50</v>
      </c>
      <c r="F1135" s="154"/>
      <c r="G1135" s="110">
        <f t="shared" si="42"/>
        <v>0</v>
      </c>
    </row>
    <row r="1136" spans="1:7" ht="12.75">
      <c r="A1136" s="106" t="s">
        <v>2089</v>
      </c>
      <c r="B1136" s="106" t="s">
        <v>2090</v>
      </c>
      <c r="C1136" s="107" t="s">
        <v>2091</v>
      </c>
      <c r="D1136" s="108" t="s">
        <v>2100</v>
      </c>
      <c r="E1136" s="109">
        <v>4</v>
      </c>
      <c r="F1136" s="154"/>
      <c r="G1136" s="110">
        <f t="shared" si="42"/>
        <v>0</v>
      </c>
    </row>
    <row r="1137" spans="1:7" ht="12.75">
      <c r="A1137" s="106" t="s">
        <v>2092</v>
      </c>
      <c r="B1137" s="106" t="s">
        <v>2093</v>
      </c>
      <c r="C1137" s="107" t="s">
        <v>2108</v>
      </c>
      <c r="D1137" s="108" t="s">
        <v>2100</v>
      </c>
      <c r="E1137" s="109">
        <v>1</v>
      </c>
      <c r="F1137" s="154"/>
      <c r="G1137" s="110">
        <f t="shared" si="42"/>
        <v>0</v>
      </c>
    </row>
    <row r="1138" spans="1:7" ht="12.75">
      <c r="A1138" s="106" t="s">
        <v>2109</v>
      </c>
      <c r="B1138" s="106" t="s">
        <v>2110</v>
      </c>
      <c r="C1138" s="107" t="s">
        <v>2111</v>
      </c>
      <c r="D1138" s="108" t="s">
        <v>2100</v>
      </c>
      <c r="E1138" s="109">
        <v>1</v>
      </c>
      <c r="F1138" s="154"/>
      <c r="G1138" s="110">
        <f t="shared" si="42"/>
        <v>0</v>
      </c>
    </row>
    <row r="1139" spans="1:7" ht="12.75">
      <c r="A1139" s="106" t="s">
        <v>2112</v>
      </c>
      <c r="B1139" s="106" t="s">
        <v>2113</v>
      </c>
      <c r="C1139" s="107" t="s">
        <v>2114</v>
      </c>
      <c r="D1139" s="108" t="s">
        <v>2100</v>
      </c>
      <c r="E1139" s="109">
        <v>6</v>
      </c>
      <c r="F1139" s="154"/>
      <c r="G1139" s="110">
        <f t="shared" si="42"/>
        <v>0</v>
      </c>
    </row>
    <row r="1140" spans="1:7" ht="12.75">
      <c r="A1140" s="106" t="s">
        <v>2115</v>
      </c>
      <c r="B1140" s="106" t="s">
        <v>2116</v>
      </c>
      <c r="C1140" s="107" t="s">
        <v>2117</v>
      </c>
      <c r="D1140" s="108" t="s">
        <v>2118</v>
      </c>
      <c r="E1140" s="109">
        <v>1</v>
      </c>
      <c r="F1140" s="154"/>
      <c r="G1140" s="110">
        <f t="shared" si="42"/>
        <v>0</v>
      </c>
    </row>
    <row r="1141" spans="1:7" ht="12.75">
      <c r="A1141" s="212"/>
      <c r="B1141" s="111"/>
      <c r="C1141" s="259" t="s">
        <v>2119</v>
      </c>
      <c r="D1141" s="259"/>
      <c r="E1141" s="259"/>
      <c r="F1141" s="259"/>
      <c r="G1141" s="216">
        <f>SUM(G1130:G1140)</f>
        <v>0</v>
      </c>
    </row>
    <row r="1142" spans="1:7" ht="12.75">
      <c r="A1142" s="212"/>
      <c r="B1142" s="111"/>
      <c r="C1142" s="119"/>
      <c r="D1142" s="120"/>
      <c r="E1142" s="121"/>
      <c r="F1142" s="122"/>
      <c r="G1142" s="215"/>
    </row>
    <row r="1143" spans="1:7" ht="12.75">
      <c r="A1143" s="118" t="s">
        <v>2120</v>
      </c>
      <c r="B1143" s="118"/>
      <c r="C1143" s="104" t="s">
        <v>2121</v>
      </c>
      <c r="D1143" s="108"/>
      <c r="E1143" s="109"/>
      <c r="F1143" s="154"/>
      <c r="G1143" s="110"/>
    </row>
    <row r="1144" spans="1:7" ht="25.5">
      <c r="A1144" s="106"/>
      <c r="B1144" s="106"/>
      <c r="C1144" s="123" t="s">
        <v>1804</v>
      </c>
      <c r="D1144" s="108"/>
      <c r="E1144" s="109"/>
      <c r="F1144" s="154"/>
      <c r="G1144" s="110"/>
    </row>
    <row r="1145" spans="1:7" ht="25.5">
      <c r="A1145" s="106" t="s">
        <v>2122</v>
      </c>
      <c r="B1145" s="106" t="s">
        <v>1827</v>
      </c>
      <c r="C1145" s="107" t="s">
        <v>2123</v>
      </c>
      <c r="D1145" s="108" t="s">
        <v>2100</v>
      </c>
      <c r="E1145" s="109">
        <v>152</v>
      </c>
      <c r="F1145" s="154"/>
      <c r="G1145" s="110">
        <f aca="true" t="shared" si="43" ref="G1145:G1160">E1145*F1145</f>
        <v>0</v>
      </c>
    </row>
    <row r="1146" spans="1:7" ht="12.75">
      <c r="A1146" s="106" t="s">
        <v>2124</v>
      </c>
      <c r="B1146" s="106" t="s">
        <v>2125</v>
      </c>
      <c r="C1146" s="107" t="s">
        <v>2126</v>
      </c>
      <c r="D1146" s="108" t="s">
        <v>2100</v>
      </c>
      <c r="E1146" s="109">
        <v>152</v>
      </c>
      <c r="F1146" s="154"/>
      <c r="G1146" s="110">
        <f t="shared" si="43"/>
        <v>0</v>
      </c>
    </row>
    <row r="1147" spans="1:7" ht="25.5">
      <c r="A1147" s="106" t="s">
        <v>2127</v>
      </c>
      <c r="B1147" s="106" t="s">
        <v>1887</v>
      </c>
      <c r="C1147" s="107" t="s">
        <v>1888</v>
      </c>
      <c r="D1147" s="108" t="s">
        <v>2100</v>
      </c>
      <c r="E1147" s="109">
        <v>61</v>
      </c>
      <c r="F1147" s="154"/>
      <c r="G1147" s="110">
        <f t="shared" si="43"/>
        <v>0</v>
      </c>
    </row>
    <row r="1148" spans="1:7" ht="12.75">
      <c r="A1148" s="106" t="s">
        <v>2128</v>
      </c>
      <c r="B1148" s="106" t="s">
        <v>2129</v>
      </c>
      <c r="C1148" s="107" t="s">
        <v>2130</v>
      </c>
      <c r="D1148" s="108" t="s">
        <v>2100</v>
      </c>
      <c r="E1148" s="109">
        <v>1</v>
      </c>
      <c r="F1148" s="154"/>
      <c r="G1148" s="110">
        <f t="shared" si="43"/>
        <v>0</v>
      </c>
    </row>
    <row r="1149" spans="1:7" ht="12.75">
      <c r="A1149" s="106" t="s">
        <v>2131</v>
      </c>
      <c r="B1149" s="106" t="s">
        <v>2132</v>
      </c>
      <c r="C1149" s="107" t="s">
        <v>2133</v>
      </c>
      <c r="D1149" s="108" t="s">
        <v>2100</v>
      </c>
      <c r="E1149" s="109">
        <v>2</v>
      </c>
      <c r="F1149" s="154"/>
      <c r="G1149" s="110">
        <f t="shared" si="43"/>
        <v>0</v>
      </c>
    </row>
    <row r="1150" spans="1:7" ht="12.75">
      <c r="A1150" s="106" t="s">
        <v>2134</v>
      </c>
      <c r="B1150" s="106" t="s">
        <v>2135</v>
      </c>
      <c r="C1150" s="107" t="s">
        <v>2136</v>
      </c>
      <c r="D1150" s="108" t="s">
        <v>2100</v>
      </c>
      <c r="E1150" s="109">
        <v>1</v>
      </c>
      <c r="F1150" s="154"/>
      <c r="G1150" s="110">
        <f t="shared" si="43"/>
        <v>0</v>
      </c>
    </row>
    <row r="1151" spans="1:7" ht="12.75">
      <c r="A1151" s="106" t="s">
        <v>2137</v>
      </c>
      <c r="B1151" s="106" t="s">
        <v>2138</v>
      </c>
      <c r="C1151" s="107" t="s">
        <v>2139</v>
      </c>
      <c r="D1151" s="108" t="s">
        <v>2100</v>
      </c>
      <c r="E1151" s="109">
        <v>9</v>
      </c>
      <c r="F1151" s="154"/>
      <c r="G1151" s="110">
        <f t="shared" si="43"/>
        <v>0</v>
      </c>
    </row>
    <row r="1152" spans="1:7" ht="12.75">
      <c r="A1152" s="106" t="s">
        <v>2140</v>
      </c>
      <c r="B1152" s="106" t="s">
        <v>2141</v>
      </c>
      <c r="C1152" s="107" t="s">
        <v>2142</v>
      </c>
      <c r="D1152" s="108" t="s">
        <v>2100</v>
      </c>
      <c r="E1152" s="109">
        <v>28</v>
      </c>
      <c r="F1152" s="154"/>
      <c r="G1152" s="110">
        <f t="shared" si="43"/>
        <v>0</v>
      </c>
    </row>
    <row r="1153" spans="1:7" ht="12.75">
      <c r="A1153" s="106" t="s">
        <v>2143</v>
      </c>
      <c r="B1153" s="106" t="s">
        <v>2144</v>
      </c>
      <c r="C1153" s="107" t="s">
        <v>2145</v>
      </c>
      <c r="D1153" s="108" t="s">
        <v>2100</v>
      </c>
      <c r="E1153" s="109">
        <v>28</v>
      </c>
      <c r="F1153" s="154"/>
      <c r="G1153" s="110">
        <f t="shared" si="43"/>
        <v>0</v>
      </c>
    </row>
    <row r="1154" spans="1:7" ht="12.75">
      <c r="A1154" s="106" t="s">
        <v>2146</v>
      </c>
      <c r="B1154" s="106" t="s">
        <v>2147</v>
      </c>
      <c r="C1154" s="107" t="s">
        <v>2148</v>
      </c>
      <c r="D1154" s="108" t="s">
        <v>2100</v>
      </c>
      <c r="E1154" s="109">
        <v>21</v>
      </c>
      <c r="F1154" s="154"/>
      <c r="G1154" s="110">
        <f t="shared" si="43"/>
        <v>0</v>
      </c>
    </row>
    <row r="1155" spans="1:7" ht="25.5">
      <c r="A1155" s="106" t="s">
        <v>2149</v>
      </c>
      <c r="B1155" s="106" t="s">
        <v>2150</v>
      </c>
      <c r="C1155" s="107" t="s">
        <v>2151</v>
      </c>
      <c r="D1155" s="108" t="s">
        <v>2100</v>
      </c>
      <c r="E1155" s="109">
        <v>12</v>
      </c>
      <c r="F1155" s="154"/>
      <c r="G1155" s="110">
        <f t="shared" si="43"/>
        <v>0</v>
      </c>
    </row>
    <row r="1156" spans="1:7" ht="12.75">
      <c r="A1156" s="106" t="s">
        <v>2152</v>
      </c>
      <c r="B1156" s="106" t="s">
        <v>2153</v>
      </c>
      <c r="C1156" s="107" t="s">
        <v>2154</v>
      </c>
      <c r="D1156" s="108" t="s">
        <v>2100</v>
      </c>
      <c r="E1156" s="109">
        <v>22</v>
      </c>
      <c r="F1156" s="154"/>
      <c r="G1156" s="110">
        <f t="shared" si="43"/>
        <v>0</v>
      </c>
    </row>
    <row r="1157" spans="1:7" ht="12.75">
      <c r="A1157" s="106" t="s">
        <v>2155</v>
      </c>
      <c r="B1157" s="106" t="s">
        <v>2156</v>
      </c>
      <c r="C1157" s="107" t="s">
        <v>2157</v>
      </c>
      <c r="D1157" s="108" t="s">
        <v>2100</v>
      </c>
      <c r="E1157" s="109">
        <v>10</v>
      </c>
      <c r="F1157" s="154"/>
      <c r="G1157" s="110">
        <f t="shared" si="43"/>
        <v>0</v>
      </c>
    </row>
    <row r="1158" spans="1:7" ht="25.5">
      <c r="A1158" s="106" t="s">
        <v>2158</v>
      </c>
      <c r="B1158" s="106" t="s">
        <v>2159</v>
      </c>
      <c r="C1158" s="107" t="s">
        <v>2160</v>
      </c>
      <c r="D1158" s="108" t="s">
        <v>2100</v>
      </c>
      <c r="E1158" s="109">
        <v>34</v>
      </c>
      <c r="F1158" s="154"/>
      <c r="G1158" s="110">
        <f t="shared" si="43"/>
        <v>0</v>
      </c>
    </row>
    <row r="1159" spans="1:7" ht="25.5">
      <c r="A1159" s="106" t="s">
        <v>2161</v>
      </c>
      <c r="B1159" s="106" t="s">
        <v>2162</v>
      </c>
      <c r="C1159" s="107" t="s">
        <v>2163</v>
      </c>
      <c r="D1159" s="108" t="s">
        <v>2100</v>
      </c>
      <c r="E1159" s="109">
        <v>20</v>
      </c>
      <c r="F1159" s="154"/>
      <c r="G1159" s="110">
        <f t="shared" si="43"/>
        <v>0</v>
      </c>
    </row>
    <row r="1160" spans="1:7" ht="12.75">
      <c r="A1160" s="106" t="s">
        <v>2164</v>
      </c>
      <c r="B1160" s="106" t="s">
        <v>2165</v>
      </c>
      <c r="C1160" s="107" t="s">
        <v>2166</v>
      </c>
      <c r="D1160" s="108" t="s">
        <v>2098</v>
      </c>
      <c r="E1160" s="109">
        <v>410</v>
      </c>
      <c r="F1160" s="154"/>
      <c r="G1160" s="110">
        <f t="shared" si="43"/>
        <v>0</v>
      </c>
    </row>
    <row r="1161" spans="1:7" ht="12.75">
      <c r="A1161" s="212"/>
      <c r="B1161" s="111"/>
      <c r="C1161" s="112" t="s">
        <v>2167</v>
      </c>
      <c r="D1161" s="65"/>
      <c r="E1161" s="66"/>
      <c r="F1161" s="155"/>
      <c r="G1161" s="213">
        <f>SUM(G1144:G1160)</f>
        <v>0</v>
      </c>
    </row>
    <row r="1162" spans="1:7" ht="12.75">
      <c r="A1162" s="212"/>
      <c r="B1162" s="111"/>
      <c r="C1162" s="119"/>
      <c r="D1162" s="120"/>
      <c r="E1162" s="121"/>
      <c r="F1162" s="157"/>
      <c r="G1162" s="215"/>
    </row>
    <row r="1163" spans="1:7" ht="12.75">
      <c r="A1163" s="118" t="s">
        <v>2168</v>
      </c>
      <c r="B1163" s="118"/>
      <c r="C1163" s="104" t="s">
        <v>2169</v>
      </c>
      <c r="D1163" s="108"/>
      <c r="E1163" s="109"/>
      <c r="F1163" s="154"/>
      <c r="G1163" s="110"/>
    </row>
    <row r="1164" spans="1:7" ht="25.5">
      <c r="A1164" s="106"/>
      <c r="B1164" s="106"/>
      <c r="C1164" s="123" t="s">
        <v>1804</v>
      </c>
      <c r="D1164" s="108"/>
      <c r="E1164" s="109"/>
      <c r="F1164" s="154"/>
      <c r="G1164" s="110"/>
    </row>
    <row r="1165" spans="1:7" ht="25.5">
      <c r="A1165" s="106" t="s">
        <v>2170</v>
      </c>
      <c r="B1165" s="106" t="s">
        <v>2171</v>
      </c>
      <c r="C1165" s="107" t="s">
        <v>2172</v>
      </c>
      <c r="D1165" s="108" t="s">
        <v>2100</v>
      </c>
      <c r="E1165" s="109">
        <v>22</v>
      </c>
      <c r="F1165" s="154"/>
      <c r="G1165" s="110">
        <f>E1165*F1165</f>
        <v>0</v>
      </c>
    </row>
    <row r="1166" spans="1:7" ht="25.5">
      <c r="A1166" s="106" t="s">
        <v>2173</v>
      </c>
      <c r="B1166" s="106" t="s">
        <v>2174</v>
      </c>
      <c r="C1166" s="107" t="s">
        <v>2175</v>
      </c>
      <c r="D1166" s="108" t="s">
        <v>2100</v>
      </c>
      <c r="E1166" s="109">
        <v>39</v>
      </c>
      <c r="F1166" s="154"/>
      <c r="G1166" s="110">
        <f>E1166*F1166</f>
        <v>0</v>
      </c>
    </row>
    <row r="1167" spans="1:7" ht="25.5">
      <c r="A1167" s="106" t="s">
        <v>2176</v>
      </c>
      <c r="B1167" s="106" t="s">
        <v>2177</v>
      </c>
      <c r="C1167" s="107" t="s">
        <v>2178</v>
      </c>
      <c r="D1167" s="108" t="s">
        <v>2100</v>
      </c>
      <c r="E1167" s="109">
        <v>14</v>
      </c>
      <c r="F1167" s="154"/>
      <c r="G1167" s="110">
        <f>E1167*F1167</f>
        <v>0</v>
      </c>
    </row>
    <row r="1168" spans="1:7" ht="25.5">
      <c r="A1168" s="106" t="s">
        <v>2179</v>
      </c>
      <c r="B1168" s="106" t="s">
        <v>1887</v>
      </c>
      <c r="C1168" s="107" t="s">
        <v>1888</v>
      </c>
      <c r="D1168" s="108" t="s">
        <v>2100</v>
      </c>
      <c r="E1168" s="109">
        <v>25</v>
      </c>
      <c r="F1168" s="154"/>
      <c r="G1168" s="110">
        <f>E1168*F1168</f>
        <v>0</v>
      </c>
    </row>
    <row r="1169" spans="1:7" ht="12.75">
      <c r="A1169" s="217"/>
      <c r="B1169" s="124"/>
      <c r="C1169" s="112" t="s">
        <v>2180</v>
      </c>
      <c r="D1169" s="65"/>
      <c r="E1169" s="66"/>
      <c r="F1169" s="155"/>
      <c r="G1169" s="213">
        <f>SUM(G1164:G1168)</f>
        <v>0</v>
      </c>
    </row>
    <row r="1170" spans="1:7" ht="12.75">
      <c r="A1170" s="212"/>
      <c r="B1170" s="111"/>
      <c r="C1170" s="119"/>
      <c r="D1170" s="120"/>
      <c r="E1170" s="121"/>
      <c r="F1170" s="157"/>
      <c r="G1170" s="215"/>
    </row>
    <row r="1171" spans="1:7" ht="12.75">
      <c r="A1171" s="118" t="s">
        <v>2181</v>
      </c>
      <c r="B1171" s="118"/>
      <c r="C1171" s="104" t="s">
        <v>2182</v>
      </c>
      <c r="D1171" s="108"/>
      <c r="E1171" s="109"/>
      <c r="F1171" s="154"/>
      <c r="G1171" s="110"/>
    </row>
    <row r="1172" spans="1:7" ht="25.5">
      <c r="A1172" s="106"/>
      <c r="B1172" s="106"/>
      <c r="C1172" s="123" t="s">
        <v>1804</v>
      </c>
      <c r="D1172" s="108"/>
      <c r="E1172" s="109"/>
      <c r="F1172" s="154"/>
      <c r="G1172" s="110"/>
    </row>
    <row r="1173" spans="1:7" ht="25.5">
      <c r="A1173" s="106" t="s">
        <v>2183</v>
      </c>
      <c r="B1173" s="106" t="s">
        <v>2184</v>
      </c>
      <c r="C1173" s="107" t="s">
        <v>2185</v>
      </c>
      <c r="D1173" s="108" t="s">
        <v>2100</v>
      </c>
      <c r="E1173" s="109">
        <v>39</v>
      </c>
      <c r="F1173" s="154"/>
      <c r="G1173" s="110">
        <f aca="true" t="shared" si="44" ref="G1173:G1187">E1173*F1173</f>
        <v>0</v>
      </c>
    </row>
    <row r="1174" spans="1:7" ht="25.5">
      <c r="A1174" s="106" t="s">
        <v>2186</v>
      </c>
      <c r="B1174" s="106" t="s">
        <v>1887</v>
      </c>
      <c r="C1174" s="107" t="s">
        <v>1888</v>
      </c>
      <c r="D1174" s="108" t="s">
        <v>2100</v>
      </c>
      <c r="E1174" s="109">
        <v>19</v>
      </c>
      <c r="F1174" s="154"/>
      <c r="G1174" s="110">
        <f t="shared" si="44"/>
        <v>0</v>
      </c>
    </row>
    <row r="1175" spans="1:7" ht="12.75">
      <c r="A1175" s="106" t="s">
        <v>2187</v>
      </c>
      <c r="B1175" s="106" t="s">
        <v>2188</v>
      </c>
      <c r="C1175" s="107" t="s">
        <v>2189</v>
      </c>
      <c r="D1175" s="108" t="s">
        <v>2100</v>
      </c>
      <c r="E1175" s="109">
        <v>2</v>
      </c>
      <c r="F1175" s="154"/>
      <c r="G1175" s="110">
        <f t="shared" si="44"/>
        <v>0</v>
      </c>
    </row>
    <row r="1176" spans="1:7" ht="25.5">
      <c r="A1176" s="106" t="s">
        <v>2190</v>
      </c>
      <c r="B1176" s="106" t="s">
        <v>2191</v>
      </c>
      <c r="C1176" s="107" t="s">
        <v>2192</v>
      </c>
      <c r="D1176" s="108" t="s">
        <v>2100</v>
      </c>
      <c r="E1176" s="109">
        <v>37</v>
      </c>
      <c r="F1176" s="154"/>
      <c r="G1176" s="110">
        <f t="shared" si="44"/>
        <v>0</v>
      </c>
    </row>
    <row r="1177" spans="1:7" ht="12.75">
      <c r="A1177" s="106" t="s">
        <v>2193</v>
      </c>
      <c r="B1177" s="106" t="s">
        <v>2194</v>
      </c>
      <c r="C1177" s="107" t="s">
        <v>2195</v>
      </c>
      <c r="D1177" s="108" t="s">
        <v>2098</v>
      </c>
      <c r="E1177" s="109">
        <v>5700</v>
      </c>
      <c r="F1177" s="154"/>
      <c r="G1177" s="110">
        <f t="shared" si="44"/>
        <v>0</v>
      </c>
    </row>
    <row r="1178" spans="1:7" ht="12.75">
      <c r="A1178" s="106" t="s">
        <v>2196</v>
      </c>
      <c r="B1178" s="106" t="s">
        <v>2197</v>
      </c>
      <c r="C1178" s="107" t="s">
        <v>2198</v>
      </c>
      <c r="D1178" s="108" t="s">
        <v>2098</v>
      </c>
      <c r="E1178" s="109">
        <v>25</v>
      </c>
      <c r="F1178" s="154"/>
      <c r="G1178" s="110">
        <f t="shared" si="44"/>
        <v>0</v>
      </c>
    </row>
    <row r="1179" spans="1:7" ht="12.75">
      <c r="A1179" s="106" t="s">
        <v>2199</v>
      </c>
      <c r="B1179" s="106" t="s">
        <v>2200</v>
      </c>
      <c r="C1179" s="107" t="s">
        <v>2201</v>
      </c>
      <c r="D1179" s="108" t="s">
        <v>2100</v>
      </c>
      <c r="E1179" s="109">
        <v>4</v>
      </c>
      <c r="F1179" s="154"/>
      <c r="G1179" s="110">
        <f t="shared" si="44"/>
        <v>0</v>
      </c>
    </row>
    <row r="1180" spans="1:7" ht="12.75">
      <c r="A1180" s="106" t="s">
        <v>2202</v>
      </c>
      <c r="B1180" s="106" t="s">
        <v>2203</v>
      </c>
      <c r="C1180" s="107" t="s">
        <v>2204</v>
      </c>
      <c r="D1180" s="108" t="s">
        <v>2100</v>
      </c>
      <c r="E1180" s="109">
        <v>10</v>
      </c>
      <c r="F1180" s="154"/>
      <c r="G1180" s="110">
        <f t="shared" si="44"/>
        <v>0</v>
      </c>
    </row>
    <row r="1181" spans="1:7" ht="12.75">
      <c r="A1181" s="106" t="s">
        <v>2205</v>
      </c>
      <c r="B1181" s="106" t="s">
        <v>2206</v>
      </c>
      <c r="C1181" s="107" t="s">
        <v>2207</v>
      </c>
      <c r="D1181" s="108" t="s">
        <v>2100</v>
      </c>
      <c r="E1181" s="109">
        <v>50</v>
      </c>
      <c r="F1181" s="154"/>
      <c r="G1181" s="110">
        <f t="shared" si="44"/>
        <v>0</v>
      </c>
    </row>
    <row r="1182" spans="1:7" ht="12.75">
      <c r="A1182" s="106" t="s">
        <v>2208</v>
      </c>
      <c r="B1182" s="106" t="s">
        <v>2209</v>
      </c>
      <c r="C1182" s="107" t="s">
        <v>2210</v>
      </c>
      <c r="D1182" s="108" t="s">
        <v>2100</v>
      </c>
      <c r="E1182" s="109">
        <v>1</v>
      </c>
      <c r="F1182" s="154"/>
      <c r="G1182" s="110">
        <f t="shared" si="44"/>
        <v>0</v>
      </c>
    </row>
    <row r="1183" spans="1:7" ht="12.75">
      <c r="A1183" s="106" t="s">
        <v>2211</v>
      </c>
      <c r="B1183" s="106" t="s">
        <v>2212</v>
      </c>
      <c r="C1183" s="107" t="s">
        <v>2213</v>
      </c>
      <c r="D1183" s="108" t="s">
        <v>2100</v>
      </c>
      <c r="E1183" s="109">
        <v>1</v>
      </c>
      <c r="F1183" s="154"/>
      <c r="G1183" s="110">
        <f t="shared" si="44"/>
        <v>0</v>
      </c>
    </row>
    <row r="1184" spans="1:7" ht="25.5">
      <c r="A1184" s="106" t="s">
        <v>2214</v>
      </c>
      <c r="B1184" s="106" t="s">
        <v>2215</v>
      </c>
      <c r="C1184" s="107" t="s">
        <v>2216</v>
      </c>
      <c r="D1184" s="108" t="s">
        <v>2100</v>
      </c>
      <c r="E1184" s="109">
        <v>1</v>
      </c>
      <c r="F1184" s="154"/>
      <c r="G1184" s="110">
        <f t="shared" si="44"/>
        <v>0</v>
      </c>
    </row>
    <row r="1185" spans="1:7" ht="25.5">
      <c r="A1185" s="106" t="s">
        <v>2217</v>
      </c>
      <c r="B1185" s="106" t="s">
        <v>2218</v>
      </c>
      <c r="C1185" s="107" t="s">
        <v>2219</v>
      </c>
      <c r="D1185" s="108" t="s">
        <v>2098</v>
      </c>
      <c r="E1185" s="109">
        <v>50</v>
      </c>
      <c r="F1185" s="154"/>
      <c r="G1185" s="110">
        <f t="shared" si="44"/>
        <v>0</v>
      </c>
    </row>
    <row r="1186" spans="1:7" ht="25.5">
      <c r="A1186" s="106" t="s">
        <v>2220</v>
      </c>
      <c r="B1186" s="106" t="s">
        <v>2221</v>
      </c>
      <c r="C1186" s="107" t="s">
        <v>2222</v>
      </c>
      <c r="D1186" s="108" t="s">
        <v>2100</v>
      </c>
      <c r="E1186" s="109">
        <v>1</v>
      </c>
      <c r="F1186" s="154"/>
      <c r="G1186" s="110">
        <f t="shared" si="44"/>
        <v>0</v>
      </c>
    </row>
    <row r="1187" spans="1:7" ht="12.75">
      <c r="A1187" s="106" t="s">
        <v>2223</v>
      </c>
      <c r="B1187" s="106" t="s">
        <v>2224</v>
      </c>
      <c r="C1187" s="107" t="s">
        <v>2225</v>
      </c>
      <c r="D1187" s="108" t="s">
        <v>2100</v>
      </c>
      <c r="E1187" s="109">
        <v>6</v>
      </c>
      <c r="F1187" s="154"/>
      <c r="G1187" s="110">
        <f t="shared" si="44"/>
        <v>0</v>
      </c>
    </row>
    <row r="1188" spans="1:7" ht="12.75">
      <c r="A1188" s="212"/>
      <c r="B1188" s="111"/>
      <c r="C1188" s="112" t="s">
        <v>2226</v>
      </c>
      <c r="D1188" s="65"/>
      <c r="E1188" s="66"/>
      <c r="F1188" s="155"/>
      <c r="G1188" s="213">
        <f>SUM(G1172:G1187)</f>
        <v>0</v>
      </c>
    </row>
    <row r="1189" spans="1:7" ht="12.75">
      <c r="A1189" s="212"/>
      <c r="B1189" s="111"/>
      <c r="C1189" s="119"/>
      <c r="D1189" s="120"/>
      <c r="E1189" s="121"/>
      <c r="F1189" s="157"/>
      <c r="G1189" s="215"/>
    </row>
    <row r="1190" spans="1:7" ht="12.75">
      <c r="A1190" s="118" t="s">
        <v>2227</v>
      </c>
      <c r="B1190" s="118"/>
      <c r="C1190" s="104" t="s">
        <v>2228</v>
      </c>
      <c r="D1190" s="108"/>
      <c r="E1190" s="109"/>
      <c r="F1190" s="154"/>
      <c r="G1190" s="110"/>
    </row>
    <row r="1191" spans="1:7" ht="25.5">
      <c r="A1191" s="106"/>
      <c r="B1191" s="106"/>
      <c r="C1191" s="123" t="s">
        <v>1804</v>
      </c>
      <c r="D1191" s="108"/>
      <c r="E1191" s="109"/>
      <c r="F1191" s="154"/>
      <c r="G1191" s="110"/>
    </row>
    <row r="1192" spans="1:7" ht="12.75">
      <c r="A1192" s="106" t="s">
        <v>2229</v>
      </c>
      <c r="B1192" s="106" t="s">
        <v>2230</v>
      </c>
      <c r="C1192" s="107" t="s">
        <v>2231</v>
      </c>
      <c r="D1192" s="108" t="s">
        <v>2100</v>
      </c>
      <c r="E1192" s="109">
        <v>7</v>
      </c>
      <c r="F1192" s="154"/>
      <c r="G1192" s="110">
        <f aca="true" t="shared" si="45" ref="G1192:G1199">E1192*F1192</f>
        <v>0</v>
      </c>
    </row>
    <row r="1193" spans="1:7" ht="25.5">
      <c r="A1193" s="106" t="s">
        <v>2232</v>
      </c>
      <c r="B1193" s="106" t="s">
        <v>1887</v>
      </c>
      <c r="C1193" s="107" t="s">
        <v>1888</v>
      </c>
      <c r="D1193" s="108" t="s">
        <v>2100</v>
      </c>
      <c r="E1193" s="109">
        <v>3</v>
      </c>
      <c r="F1193" s="154"/>
      <c r="G1193" s="110">
        <f t="shared" si="45"/>
        <v>0</v>
      </c>
    </row>
    <row r="1194" spans="1:7" ht="25.5">
      <c r="A1194" s="106" t="s">
        <v>2233</v>
      </c>
      <c r="B1194" s="106" t="s">
        <v>2234</v>
      </c>
      <c r="C1194" s="107" t="s">
        <v>2235</v>
      </c>
      <c r="D1194" s="108" t="s">
        <v>2100</v>
      </c>
      <c r="E1194" s="109">
        <v>4</v>
      </c>
      <c r="F1194" s="154"/>
      <c r="G1194" s="110">
        <f t="shared" si="45"/>
        <v>0</v>
      </c>
    </row>
    <row r="1195" spans="1:7" ht="25.5">
      <c r="A1195" s="106" t="s">
        <v>2236</v>
      </c>
      <c r="B1195" s="106" t="s">
        <v>2237</v>
      </c>
      <c r="C1195" s="107" t="s">
        <v>2238</v>
      </c>
      <c r="D1195" s="108" t="s">
        <v>2100</v>
      </c>
      <c r="E1195" s="109">
        <v>2</v>
      </c>
      <c r="F1195" s="154"/>
      <c r="G1195" s="110">
        <f t="shared" si="45"/>
        <v>0</v>
      </c>
    </row>
    <row r="1196" spans="1:7" ht="12.75">
      <c r="A1196" s="106" t="s">
        <v>2239</v>
      </c>
      <c r="B1196" s="106" t="s">
        <v>2240</v>
      </c>
      <c r="C1196" s="107" t="s">
        <v>2241</v>
      </c>
      <c r="D1196" s="108" t="s">
        <v>2100</v>
      </c>
      <c r="E1196" s="109">
        <v>1</v>
      </c>
      <c r="F1196" s="154"/>
      <c r="G1196" s="110">
        <f t="shared" si="45"/>
        <v>0</v>
      </c>
    </row>
    <row r="1197" spans="1:7" ht="12.75">
      <c r="A1197" s="106" t="s">
        <v>2242</v>
      </c>
      <c r="B1197" s="106" t="s">
        <v>2243</v>
      </c>
      <c r="C1197" s="107" t="s">
        <v>2244</v>
      </c>
      <c r="D1197" s="108" t="s">
        <v>2100</v>
      </c>
      <c r="E1197" s="109">
        <v>4</v>
      </c>
      <c r="F1197" s="154"/>
      <c r="G1197" s="110">
        <f t="shared" si="45"/>
        <v>0</v>
      </c>
    </row>
    <row r="1198" spans="1:7" ht="12.75">
      <c r="A1198" s="106" t="s">
        <v>2245</v>
      </c>
      <c r="B1198" s="106" t="s">
        <v>2246</v>
      </c>
      <c r="C1198" s="107" t="s">
        <v>2247</v>
      </c>
      <c r="D1198" s="108" t="s">
        <v>2100</v>
      </c>
      <c r="E1198" s="109">
        <v>1</v>
      </c>
      <c r="F1198" s="154"/>
      <c r="G1198" s="110">
        <f t="shared" si="45"/>
        <v>0</v>
      </c>
    </row>
    <row r="1199" spans="1:7" ht="12.75">
      <c r="A1199" s="106" t="s">
        <v>2248</v>
      </c>
      <c r="B1199" s="106" t="s">
        <v>2249</v>
      </c>
      <c r="C1199" s="107" t="s">
        <v>2250</v>
      </c>
      <c r="D1199" s="108" t="s">
        <v>2100</v>
      </c>
      <c r="E1199" s="109">
        <v>1</v>
      </c>
      <c r="F1199" s="154"/>
      <c r="G1199" s="110">
        <f t="shared" si="45"/>
        <v>0</v>
      </c>
    </row>
    <row r="1200" spans="1:7" ht="12.75">
      <c r="A1200" s="212"/>
      <c r="B1200" s="111"/>
      <c r="C1200" s="112" t="s">
        <v>2251</v>
      </c>
      <c r="D1200" s="65"/>
      <c r="E1200" s="66"/>
      <c r="F1200" s="155"/>
      <c r="G1200" s="213">
        <f>SUM(G1191:G1199)</f>
        <v>0</v>
      </c>
    </row>
    <row r="1201" spans="1:7" ht="12.75">
      <c r="A1201" s="212"/>
      <c r="B1201" s="111"/>
      <c r="C1201" s="119"/>
      <c r="D1201" s="120"/>
      <c r="E1201" s="121"/>
      <c r="F1201" s="157"/>
      <c r="G1201" s="215"/>
    </row>
    <row r="1202" spans="1:7" ht="12.75">
      <c r="A1202" s="118" t="s">
        <v>477</v>
      </c>
      <c r="B1202" s="118"/>
      <c r="C1202" s="104" t="s">
        <v>2252</v>
      </c>
      <c r="D1202" s="108"/>
      <c r="E1202" s="109"/>
      <c r="F1202" s="154"/>
      <c r="G1202" s="110"/>
    </row>
    <row r="1203" spans="1:7" ht="25.5">
      <c r="A1203" s="106"/>
      <c r="B1203" s="106"/>
      <c r="C1203" s="123" t="s">
        <v>1804</v>
      </c>
      <c r="D1203" s="108"/>
      <c r="E1203" s="109"/>
      <c r="F1203" s="154"/>
      <c r="G1203" s="110"/>
    </row>
    <row r="1204" spans="1:7" ht="25.5">
      <c r="A1204" s="106" t="s">
        <v>2253</v>
      </c>
      <c r="B1204" s="106" t="s">
        <v>1827</v>
      </c>
      <c r="C1204" s="107" t="s">
        <v>2254</v>
      </c>
      <c r="D1204" s="108" t="s">
        <v>2100</v>
      </c>
      <c r="E1204" s="109">
        <v>16</v>
      </c>
      <c r="F1204" s="154"/>
      <c r="G1204" s="110">
        <f aca="true" t="shared" si="46" ref="G1204:G1215">E1204*F1204</f>
        <v>0</v>
      </c>
    </row>
    <row r="1205" spans="1:7" ht="25.5">
      <c r="A1205" s="106" t="s">
        <v>2255</v>
      </c>
      <c r="B1205" s="106" t="s">
        <v>1887</v>
      </c>
      <c r="C1205" s="107" t="s">
        <v>1888</v>
      </c>
      <c r="D1205" s="108" t="s">
        <v>2100</v>
      </c>
      <c r="E1205" s="109">
        <v>9</v>
      </c>
      <c r="F1205" s="154"/>
      <c r="G1205" s="110">
        <f t="shared" si="46"/>
        <v>0</v>
      </c>
    </row>
    <row r="1206" spans="1:7" ht="12.75">
      <c r="A1206" s="106" t="s">
        <v>2256</v>
      </c>
      <c r="B1206" s="106" t="s">
        <v>2257</v>
      </c>
      <c r="C1206" s="107" t="s">
        <v>2258</v>
      </c>
      <c r="D1206" s="108" t="s">
        <v>2100</v>
      </c>
      <c r="E1206" s="109">
        <v>16</v>
      </c>
      <c r="F1206" s="154"/>
      <c r="G1206" s="110">
        <f t="shared" si="46"/>
        <v>0</v>
      </c>
    </row>
    <row r="1207" spans="1:7" ht="12.75">
      <c r="A1207" s="106" t="s">
        <v>2259</v>
      </c>
      <c r="B1207" s="106" t="s">
        <v>2260</v>
      </c>
      <c r="C1207" s="107" t="s">
        <v>2261</v>
      </c>
      <c r="D1207" s="108" t="s">
        <v>2100</v>
      </c>
      <c r="E1207" s="109">
        <v>1</v>
      </c>
      <c r="F1207" s="154"/>
      <c r="G1207" s="110">
        <f t="shared" si="46"/>
        <v>0</v>
      </c>
    </row>
    <row r="1208" spans="1:7" ht="12.75">
      <c r="A1208" s="106" t="s">
        <v>2262</v>
      </c>
      <c r="B1208" s="106" t="s">
        <v>2263</v>
      </c>
      <c r="C1208" s="107" t="s">
        <v>2264</v>
      </c>
      <c r="D1208" s="108" t="s">
        <v>2100</v>
      </c>
      <c r="E1208" s="109">
        <v>1</v>
      </c>
      <c r="F1208" s="154"/>
      <c r="G1208" s="110">
        <f t="shared" si="46"/>
        <v>0</v>
      </c>
    </row>
    <row r="1209" spans="1:7" ht="25.5">
      <c r="A1209" s="106" t="s">
        <v>2265</v>
      </c>
      <c r="B1209" s="106" t="s">
        <v>2266</v>
      </c>
      <c r="C1209" s="107" t="s">
        <v>2267</v>
      </c>
      <c r="D1209" s="108" t="s">
        <v>2100</v>
      </c>
      <c r="E1209" s="109">
        <v>1</v>
      </c>
      <c r="F1209" s="154"/>
      <c r="G1209" s="110">
        <f t="shared" si="46"/>
        <v>0</v>
      </c>
    </row>
    <row r="1210" spans="1:7" ht="12.75">
      <c r="A1210" s="106" t="s">
        <v>2268</v>
      </c>
      <c r="B1210" s="106" t="s">
        <v>2269</v>
      </c>
      <c r="C1210" s="107" t="s">
        <v>2270</v>
      </c>
      <c r="D1210" s="108" t="s">
        <v>2100</v>
      </c>
      <c r="E1210" s="109">
        <v>1</v>
      </c>
      <c r="F1210" s="154"/>
      <c r="G1210" s="110">
        <f t="shared" si="46"/>
        <v>0</v>
      </c>
    </row>
    <row r="1211" spans="1:7" ht="38.25">
      <c r="A1211" s="106" t="s">
        <v>2271</v>
      </c>
      <c r="B1211" s="106" t="s">
        <v>2272</v>
      </c>
      <c r="C1211" s="107" t="s">
        <v>2273</v>
      </c>
      <c r="D1211" s="108" t="s">
        <v>2100</v>
      </c>
      <c r="E1211" s="109">
        <v>1</v>
      </c>
      <c r="F1211" s="154"/>
      <c r="G1211" s="110">
        <f t="shared" si="46"/>
        <v>0</v>
      </c>
    </row>
    <row r="1212" spans="1:7" ht="25.5">
      <c r="A1212" s="106" t="s">
        <v>2274</v>
      </c>
      <c r="B1212" s="106" t="s">
        <v>2275</v>
      </c>
      <c r="C1212" s="107" t="s">
        <v>2276</v>
      </c>
      <c r="D1212" s="108" t="s">
        <v>2100</v>
      </c>
      <c r="E1212" s="109">
        <v>1</v>
      </c>
      <c r="F1212" s="154"/>
      <c r="G1212" s="110">
        <f t="shared" si="46"/>
        <v>0</v>
      </c>
    </row>
    <row r="1213" spans="1:7" ht="25.5">
      <c r="A1213" s="106" t="s">
        <v>2277</v>
      </c>
      <c r="B1213" s="106" t="s">
        <v>2278</v>
      </c>
      <c r="C1213" s="107" t="s">
        <v>2279</v>
      </c>
      <c r="D1213" s="108" t="s">
        <v>2100</v>
      </c>
      <c r="E1213" s="109">
        <v>1</v>
      </c>
      <c r="F1213" s="154"/>
      <c r="G1213" s="110">
        <f t="shared" si="46"/>
        <v>0</v>
      </c>
    </row>
    <row r="1214" spans="1:7" ht="12.75">
      <c r="A1214" s="106" t="s">
        <v>2280</v>
      </c>
      <c r="B1214" s="106" t="s">
        <v>2281</v>
      </c>
      <c r="C1214" s="107" t="s">
        <v>2282</v>
      </c>
      <c r="D1214" s="108" t="s">
        <v>2100</v>
      </c>
      <c r="E1214" s="109">
        <v>1</v>
      </c>
      <c r="F1214" s="154"/>
      <c r="G1214" s="110">
        <f t="shared" si="46"/>
        <v>0</v>
      </c>
    </row>
    <row r="1215" spans="1:7" ht="25.5">
      <c r="A1215" s="106" t="s">
        <v>2283</v>
      </c>
      <c r="B1215" s="106" t="s">
        <v>2284</v>
      </c>
      <c r="C1215" s="107" t="s">
        <v>2285</v>
      </c>
      <c r="D1215" s="108" t="s">
        <v>2100</v>
      </c>
      <c r="E1215" s="109">
        <v>1</v>
      </c>
      <c r="F1215" s="154"/>
      <c r="G1215" s="110">
        <f t="shared" si="46"/>
        <v>0</v>
      </c>
    </row>
    <row r="1216" spans="1:7" ht="12.75">
      <c r="A1216" s="212"/>
      <c r="B1216" s="111"/>
      <c r="C1216" s="112" t="s">
        <v>2286</v>
      </c>
      <c r="D1216" s="65"/>
      <c r="E1216" s="66"/>
      <c r="F1216" s="155"/>
      <c r="G1216" s="213">
        <f>SUM(G1203:G1215)</f>
        <v>0</v>
      </c>
    </row>
    <row r="1217" spans="1:7" ht="12.75">
      <c r="A1217" s="212"/>
      <c r="B1217" s="111"/>
      <c r="C1217" s="119"/>
      <c r="D1217" s="120"/>
      <c r="E1217" s="121"/>
      <c r="F1217" s="157"/>
      <c r="G1217" s="215"/>
    </row>
    <row r="1218" spans="1:7" ht="12.75">
      <c r="A1218" s="125" t="s">
        <v>2287</v>
      </c>
      <c r="B1218" s="125"/>
      <c r="C1218" s="126" t="s">
        <v>2288</v>
      </c>
      <c r="D1218" s="127"/>
      <c r="E1218" s="128"/>
      <c r="F1218" s="158"/>
      <c r="G1218" s="129"/>
    </row>
    <row r="1219" spans="1:7" ht="25.5">
      <c r="A1219" s="125"/>
      <c r="B1219" s="125"/>
      <c r="C1219" s="123" t="s">
        <v>1804</v>
      </c>
      <c r="D1219" s="127"/>
      <c r="E1219" s="128"/>
      <c r="F1219" s="158"/>
      <c r="G1219" s="129"/>
    </row>
    <row r="1220" spans="1:7" ht="25.5">
      <c r="A1220" s="125" t="s">
        <v>2289</v>
      </c>
      <c r="B1220" s="125" t="s">
        <v>1827</v>
      </c>
      <c r="C1220" s="126" t="s">
        <v>2290</v>
      </c>
      <c r="D1220" s="127" t="s">
        <v>2100</v>
      </c>
      <c r="E1220" s="128">
        <v>69</v>
      </c>
      <c r="F1220" s="158"/>
      <c r="G1220" s="129">
        <f aca="true" t="shared" si="47" ref="G1220:G1232">E1220*F1220</f>
        <v>0</v>
      </c>
    </row>
    <row r="1221" spans="1:7" ht="25.5">
      <c r="A1221" s="125" t="s">
        <v>2291</v>
      </c>
      <c r="B1221" s="125" t="s">
        <v>1887</v>
      </c>
      <c r="C1221" s="126" t="s">
        <v>1888</v>
      </c>
      <c r="D1221" s="127" t="s">
        <v>2100</v>
      </c>
      <c r="E1221" s="128">
        <v>12</v>
      </c>
      <c r="F1221" s="158"/>
      <c r="G1221" s="129">
        <f t="shared" si="47"/>
        <v>0</v>
      </c>
    </row>
    <row r="1222" spans="1:7" ht="25.5">
      <c r="A1222" s="125" t="s">
        <v>2292</v>
      </c>
      <c r="B1222" s="125" t="s">
        <v>2293</v>
      </c>
      <c r="C1222" s="126" t="s">
        <v>2294</v>
      </c>
      <c r="D1222" s="127" t="s">
        <v>2100</v>
      </c>
      <c r="E1222" s="128">
        <v>67</v>
      </c>
      <c r="F1222" s="158"/>
      <c r="G1222" s="129">
        <f t="shared" si="47"/>
        <v>0</v>
      </c>
    </row>
    <row r="1223" spans="1:7" ht="12.75">
      <c r="A1223" s="125" t="s">
        <v>2295</v>
      </c>
      <c r="B1223" s="125" t="s">
        <v>2296</v>
      </c>
      <c r="C1223" s="126" t="s">
        <v>2297</v>
      </c>
      <c r="D1223" s="127" t="s">
        <v>2100</v>
      </c>
      <c r="E1223" s="128">
        <v>2</v>
      </c>
      <c r="F1223" s="158"/>
      <c r="G1223" s="129">
        <f t="shared" si="47"/>
        <v>0</v>
      </c>
    </row>
    <row r="1224" spans="1:7" ht="25.5">
      <c r="A1224" s="125" t="s">
        <v>2298</v>
      </c>
      <c r="B1224" s="125" t="s">
        <v>2299</v>
      </c>
      <c r="C1224" s="126" t="s">
        <v>2300</v>
      </c>
      <c r="D1224" s="127" t="s">
        <v>2100</v>
      </c>
      <c r="E1224" s="128">
        <v>1</v>
      </c>
      <c r="F1224" s="158"/>
      <c r="G1224" s="129">
        <f t="shared" si="47"/>
        <v>0</v>
      </c>
    </row>
    <row r="1225" spans="1:7" ht="25.5">
      <c r="A1225" s="125" t="s">
        <v>215</v>
      </c>
      <c r="B1225" s="125" t="s">
        <v>216</v>
      </c>
      <c r="C1225" s="126" t="s">
        <v>2301</v>
      </c>
      <c r="D1225" s="127" t="s">
        <v>2100</v>
      </c>
      <c r="E1225" s="128">
        <v>2</v>
      </c>
      <c r="F1225" s="158"/>
      <c r="G1225" s="129">
        <f t="shared" si="47"/>
        <v>0</v>
      </c>
    </row>
    <row r="1226" spans="1:7" ht="12.75">
      <c r="A1226" s="125" t="s">
        <v>2302</v>
      </c>
      <c r="B1226" s="125" t="s">
        <v>2303</v>
      </c>
      <c r="C1226" s="126" t="s">
        <v>2304</v>
      </c>
      <c r="D1226" s="127" t="s">
        <v>2100</v>
      </c>
      <c r="E1226" s="128">
        <v>1</v>
      </c>
      <c r="F1226" s="158"/>
      <c r="G1226" s="129">
        <f t="shared" si="47"/>
        <v>0</v>
      </c>
    </row>
    <row r="1227" spans="1:7" ht="12.75">
      <c r="A1227" s="125" t="s">
        <v>2305</v>
      </c>
      <c r="B1227" s="125" t="s">
        <v>2306</v>
      </c>
      <c r="C1227" s="126" t="s">
        <v>2307</v>
      </c>
      <c r="D1227" s="127" t="s">
        <v>2100</v>
      </c>
      <c r="E1227" s="128">
        <v>1</v>
      </c>
      <c r="F1227" s="158"/>
      <c r="G1227" s="129">
        <f t="shared" si="47"/>
        <v>0</v>
      </c>
    </row>
    <row r="1228" spans="1:7" ht="12.75">
      <c r="A1228" s="125" t="s">
        <v>2308</v>
      </c>
      <c r="B1228" s="125" t="s">
        <v>2309</v>
      </c>
      <c r="C1228" s="126" t="s">
        <v>2310</v>
      </c>
      <c r="D1228" s="127" t="s">
        <v>2100</v>
      </c>
      <c r="E1228" s="128">
        <v>15</v>
      </c>
      <c r="F1228" s="158"/>
      <c r="G1228" s="129">
        <f t="shared" si="47"/>
        <v>0</v>
      </c>
    </row>
    <row r="1229" spans="1:7" ht="12.75">
      <c r="A1229" s="125" t="s">
        <v>2311</v>
      </c>
      <c r="B1229" s="125" t="s">
        <v>2312</v>
      </c>
      <c r="C1229" s="126" t="s">
        <v>2313</v>
      </c>
      <c r="D1229" s="127" t="s">
        <v>2100</v>
      </c>
      <c r="E1229" s="128">
        <v>42</v>
      </c>
      <c r="F1229" s="158"/>
      <c r="G1229" s="129">
        <f t="shared" si="47"/>
        <v>0</v>
      </c>
    </row>
    <row r="1230" spans="1:7" ht="12.75">
      <c r="A1230" s="125" t="s">
        <v>2314</v>
      </c>
      <c r="B1230" s="125" t="s">
        <v>2315</v>
      </c>
      <c r="C1230" s="126" t="s">
        <v>2316</v>
      </c>
      <c r="D1230" s="127" t="s">
        <v>2100</v>
      </c>
      <c r="E1230" s="128">
        <v>12</v>
      </c>
      <c r="F1230" s="158"/>
      <c r="G1230" s="129">
        <f t="shared" si="47"/>
        <v>0</v>
      </c>
    </row>
    <row r="1231" spans="1:7" ht="12.75">
      <c r="A1231" s="125" t="s">
        <v>2317</v>
      </c>
      <c r="B1231" s="125" t="s">
        <v>2318</v>
      </c>
      <c r="C1231" s="126" t="s">
        <v>2319</v>
      </c>
      <c r="D1231" s="127" t="s">
        <v>2100</v>
      </c>
      <c r="E1231" s="128">
        <v>11</v>
      </c>
      <c r="F1231" s="158"/>
      <c r="G1231" s="129">
        <f t="shared" si="47"/>
        <v>0</v>
      </c>
    </row>
    <row r="1232" spans="1:7" ht="12.75">
      <c r="A1232" s="125" t="s">
        <v>2320</v>
      </c>
      <c r="B1232" s="125" t="s">
        <v>2321</v>
      </c>
      <c r="C1232" s="126" t="s">
        <v>2322</v>
      </c>
      <c r="D1232" s="127" t="s">
        <v>2118</v>
      </c>
      <c r="E1232" s="128">
        <v>1</v>
      </c>
      <c r="F1232" s="158"/>
      <c r="G1232" s="129">
        <f t="shared" si="47"/>
        <v>0</v>
      </c>
    </row>
    <row r="1233" spans="1:7" ht="12.75">
      <c r="A1233" s="212"/>
      <c r="B1233" s="111"/>
      <c r="C1233" s="112" t="s">
        <v>2323</v>
      </c>
      <c r="D1233" s="65"/>
      <c r="E1233" s="66"/>
      <c r="F1233" s="155"/>
      <c r="G1233" s="213">
        <f>SUM(G1219:G1232)</f>
        <v>0</v>
      </c>
    </row>
    <row r="1234" spans="1:7" ht="12.75">
      <c r="A1234" s="212"/>
      <c r="B1234" s="111"/>
      <c r="C1234" s="119"/>
      <c r="D1234" s="120"/>
      <c r="E1234" s="121"/>
      <c r="F1234" s="157"/>
      <c r="G1234" s="215"/>
    </row>
    <row r="1235" spans="1:7" ht="12.75">
      <c r="A1235" s="118" t="s">
        <v>2324</v>
      </c>
      <c r="B1235" s="118"/>
      <c r="C1235" s="104" t="s">
        <v>2325</v>
      </c>
      <c r="D1235" s="108"/>
      <c r="E1235" s="109"/>
      <c r="F1235" s="154"/>
      <c r="G1235" s="110"/>
    </row>
    <row r="1236" spans="1:7" ht="25.5">
      <c r="A1236" s="106" t="s">
        <v>2326</v>
      </c>
      <c r="B1236" s="106" t="s">
        <v>2327</v>
      </c>
      <c r="C1236" s="107" t="s">
        <v>2328</v>
      </c>
      <c r="D1236" s="108" t="s">
        <v>2100</v>
      </c>
      <c r="E1236" s="109">
        <v>4</v>
      </c>
      <c r="F1236" s="154"/>
      <c r="G1236" s="110">
        <f>E1236*F1236</f>
        <v>0</v>
      </c>
    </row>
    <row r="1237" spans="1:7" ht="25.5">
      <c r="A1237" s="106" t="s">
        <v>2329</v>
      </c>
      <c r="B1237" s="106" t="s">
        <v>2330</v>
      </c>
      <c r="C1237" s="107" t="s">
        <v>2331</v>
      </c>
      <c r="D1237" s="108" t="s">
        <v>2100</v>
      </c>
      <c r="E1237" s="109">
        <v>3</v>
      </c>
      <c r="F1237" s="154"/>
      <c r="G1237" s="110">
        <f>E1237*F1237</f>
        <v>0</v>
      </c>
    </row>
    <row r="1238" spans="1:7" ht="12.75">
      <c r="A1238" s="212"/>
      <c r="B1238" s="111"/>
      <c r="C1238" s="112" t="s">
        <v>2332</v>
      </c>
      <c r="D1238" s="65"/>
      <c r="E1238" s="66"/>
      <c r="F1238" s="155"/>
      <c r="G1238" s="213">
        <f>SUM(G1236:G1237)</f>
        <v>0</v>
      </c>
    </row>
    <row r="1239" spans="1:7" ht="12.75">
      <c r="A1239" s="212"/>
      <c r="B1239" s="111"/>
      <c r="C1239" s="119"/>
      <c r="D1239" s="120"/>
      <c r="E1239" s="121"/>
      <c r="F1239" s="157"/>
      <c r="G1239" s="215"/>
    </row>
    <row r="1240" spans="1:7" ht="12.75">
      <c r="A1240" s="118" t="s">
        <v>2333</v>
      </c>
      <c r="B1240" s="118"/>
      <c r="C1240" s="104" t="s">
        <v>2334</v>
      </c>
      <c r="D1240" s="108"/>
      <c r="E1240" s="109"/>
      <c r="F1240" s="154"/>
      <c r="G1240" s="110"/>
    </row>
    <row r="1241" spans="1:7" ht="25.5">
      <c r="A1241" s="106"/>
      <c r="B1241" s="106"/>
      <c r="C1241" s="123" t="s">
        <v>1804</v>
      </c>
      <c r="D1241" s="108"/>
      <c r="E1241" s="109"/>
      <c r="F1241" s="154"/>
      <c r="G1241" s="110"/>
    </row>
    <row r="1242" spans="1:7" ht="25.5">
      <c r="A1242" s="106" t="s">
        <v>2335</v>
      </c>
      <c r="B1242" s="106" t="s">
        <v>1827</v>
      </c>
      <c r="C1242" s="107" t="s">
        <v>2336</v>
      </c>
      <c r="D1242" s="108" t="s">
        <v>2100</v>
      </c>
      <c r="E1242" s="109">
        <v>119</v>
      </c>
      <c r="F1242" s="154"/>
      <c r="G1242" s="110">
        <f aca="true" t="shared" si="48" ref="G1242:G1267">E1242*F1242</f>
        <v>0</v>
      </c>
    </row>
    <row r="1243" spans="1:7" ht="25.5">
      <c r="A1243" s="106" t="s">
        <v>2337</v>
      </c>
      <c r="B1243" s="106" t="s">
        <v>1887</v>
      </c>
      <c r="C1243" s="107" t="s">
        <v>1888</v>
      </c>
      <c r="D1243" s="108" t="s">
        <v>2100</v>
      </c>
      <c r="E1243" s="109">
        <v>56</v>
      </c>
      <c r="F1243" s="154"/>
      <c r="G1243" s="110">
        <f t="shared" si="48"/>
        <v>0</v>
      </c>
    </row>
    <row r="1244" spans="1:7" ht="12.75">
      <c r="A1244" s="106" t="s">
        <v>2338</v>
      </c>
      <c r="B1244" s="106" t="s">
        <v>2339</v>
      </c>
      <c r="C1244" s="107" t="s">
        <v>2340</v>
      </c>
      <c r="D1244" s="108" t="s">
        <v>2100</v>
      </c>
      <c r="E1244" s="109">
        <v>79</v>
      </c>
      <c r="F1244" s="154"/>
      <c r="G1244" s="110">
        <f t="shared" si="48"/>
        <v>0</v>
      </c>
    </row>
    <row r="1245" spans="1:7" ht="25.5">
      <c r="A1245" s="106" t="s">
        <v>2341</v>
      </c>
      <c r="B1245" s="106" t="s">
        <v>2342</v>
      </c>
      <c r="C1245" s="107" t="s">
        <v>2343</v>
      </c>
      <c r="D1245" s="108" t="s">
        <v>2100</v>
      </c>
      <c r="E1245" s="109">
        <v>11</v>
      </c>
      <c r="F1245" s="154"/>
      <c r="G1245" s="110">
        <f t="shared" si="48"/>
        <v>0</v>
      </c>
    </row>
    <row r="1246" spans="1:7" ht="12.75">
      <c r="A1246" s="106" t="s">
        <v>2344</v>
      </c>
      <c r="B1246" s="106" t="s">
        <v>2345</v>
      </c>
      <c r="C1246" s="107" t="s">
        <v>2346</v>
      </c>
      <c r="D1246" s="108" t="s">
        <v>2100</v>
      </c>
      <c r="E1246" s="109">
        <v>21</v>
      </c>
      <c r="F1246" s="154"/>
      <c r="G1246" s="110">
        <f t="shared" si="48"/>
        <v>0</v>
      </c>
    </row>
    <row r="1247" spans="1:7" ht="12.75">
      <c r="A1247" s="106" t="s">
        <v>2347</v>
      </c>
      <c r="B1247" s="106" t="s">
        <v>2348</v>
      </c>
      <c r="C1247" s="107" t="s">
        <v>2349</v>
      </c>
      <c r="D1247" s="108" t="s">
        <v>2100</v>
      </c>
      <c r="E1247" s="109">
        <v>1</v>
      </c>
      <c r="F1247" s="154"/>
      <c r="G1247" s="110">
        <f t="shared" si="48"/>
        <v>0</v>
      </c>
    </row>
    <row r="1248" spans="1:7" ht="12.75">
      <c r="A1248" s="106" t="s">
        <v>2350</v>
      </c>
      <c r="B1248" s="106" t="s">
        <v>2351</v>
      </c>
      <c r="C1248" s="107" t="s">
        <v>2352</v>
      </c>
      <c r="D1248" s="108" t="s">
        <v>2100</v>
      </c>
      <c r="E1248" s="109">
        <v>10</v>
      </c>
      <c r="F1248" s="154"/>
      <c r="G1248" s="110">
        <f t="shared" si="48"/>
        <v>0</v>
      </c>
    </row>
    <row r="1249" spans="1:7" ht="25.5">
      <c r="A1249" s="106" t="s">
        <v>2353</v>
      </c>
      <c r="B1249" s="106" t="s">
        <v>2354</v>
      </c>
      <c r="C1249" s="107" t="s">
        <v>2355</v>
      </c>
      <c r="D1249" s="108" t="s">
        <v>2100</v>
      </c>
      <c r="E1249" s="109">
        <v>1</v>
      </c>
      <c r="F1249" s="154"/>
      <c r="G1249" s="110">
        <f t="shared" si="48"/>
        <v>0</v>
      </c>
    </row>
    <row r="1250" spans="1:7" ht="12.75">
      <c r="A1250" s="106" t="s">
        <v>2356</v>
      </c>
      <c r="B1250" s="106" t="s">
        <v>2357</v>
      </c>
      <c r="C1250" s="107" t="s">
        <v>2358</v>
      </c>
      <c r="D1250" s="108" t="s">
        <v>2100</v>
      </c>
      <c r="E1250" s="109">
        <v>1</v>
      </c>
      <c r="F1250" s="154"/>
      <c r="G1250" s="110">
        <f t="shared" si="48"/>
        <v>0</v>
      </c>
    </row>
    <row r="1251" spans="1:7" ht="12.75">
      <c r="A1251" s="106" t="s">
        <v>2359</v>
      </c>
      <c r="B1251" s="106" t="s">
        <v>2360</v>
      </c>
      <c r="C1251" s="107" t="s">
        <v>2361</v>
      </c>
      <c r="D1251" s="108" t="s">
        <v>2100</v>
      </c>
      <c r="E1251" s="109">
        <v>20</v>
      </c>
      <c r="F1251" s="154"/>
      <c r="G1251" s="110">
        <f t="shared" si="48"/>
        <v>0</v>
      </c>
    </row>
    <row r="1252" spans="1:7" ht="12.75">
      <c r="A1252" s="106" t="s">
        <v>2362</v>
      </c>
      <c r="B1252" s="106" t="s">
        <v>2363</v>
      </c>
      <c r="C1252" s="107" t="s">
        <v>2364</v>
      </c>
      <c r="D1252" s="108" t="s">
        <v>2100</v>
      </c>
      <c r="E1252" s="109">
        <v>1</v>
      </c>
      <c r="F1252" s="154"/>
      <c r="G1252" s="110">
        <f t="shared" si="48"/>
        <v>0</v>
      </c>
    </row>
    <row r="1253" spans="1:7" ht="12.75">
      <c r="A1253" s="106" t="s">
        <v>2365</v>
      </c>
      <c r="B1253" s="106" t="s">
        <v>2366</v>
      </c>
      <c r="C1253" s="107" t="s">
        <v>2367</v>
      </c>
      <c r="D1253" s="108" t="s">
        <v>2100</v>
      </c>
      <c r="E1253" s="109">
        <v>1</v>
      </c>
      <c r="F1253" s="154"/>
      <c r="G1253" s="110">
        <f t="shared" si="48"/>
        <v>0</v>
      </c>
    </row>
    <row r="1254" spans="1:7" ht="12.75">
      <c r="A1254" s="106" t="s">
        <v>2368</v>
      </c>
      <c r="B1254" s="106" t="s">
        <v>2369</v>
      </c>
      <c r="C1254" s="107" t="s">
        <v>2370</v>
      </c>
      <c r="D1254" s="108" t="s">
        <v>2100</v>
      </c>
      <c r="E1254" s="109">
        <v>1</v>
      </c>
      <c r="F1254" s="154"/>
      <c r="G1254" s="110">
        <f t="shared" si="48"/>
        <v>0</v>
      </c>
    </row>
    <row r="1255" spans="1:7" ht="12.75">
      <c r="A1255" s="106" t="s">
        <v>2371</v>
      </c>
      <c r="B1255" s="106" t="s">
        <v>2372</v>
      </c>
      <c r="C1255" s="107" t="s">
        <v>2373</v>
      </c>
      <c r="D1255" s="108" t="s">
        <v>2100</v>
      </c>
      <c r="E1255" s="109">
        <v>1</v>
      </c>
      <c r="F1255" s="154"/>
      <c r="G1255" s="110">
        <f t="shared" si="48"/>
        <v>0</v>
      </c>
    </row>
    <row r="1256" spans="1:7" ht="12.75">
      <c r="A1256" s="106" t="s">
        <v>2374</v>
      </c>
      <c r="B1256" s="106" t="s">
        <v>2375</v>
      </c>
      <c r="C1256" s="107" t="s">
        <v>2376</v>
      </c>
      <c r="D1256" s="108" t="s">
        <v>2100</v>
      </c>
      <c r="E1256" s="109">
        <v>1</v>
      </c>
      <c r="F1256" s="154"/>
      <c r="G1256" s="110">
        <f t="shared" si="48"/>
        <v>0</v>
      </c>
    </row>
    <row r="1257" spans="1:7" ht="12.75">
      <c r="A1257" s="106" t="s">
        <v>2377</v>
      </c>
      <c r="B1257" s="106" t="s">
        <v>2378</v>
      </c>
      <c r="C1257" s="107" t="s">
        <v>2379</v>
      </c>
      <c r="D1257" s="108" t="s">
        <v>2100</v>
      </c>
      <c r="E1257" s="109">
        <v>1</v>
      </c>
      <c r="F1257" s="154"/>
      <c r="G1257" s="110">
        <f t="shared" si="48"/>
        <v>0</v>
      </c>
    </row>
    <row r="1258" spans="1:7" ht="12.75">
      <c r="A1258" s="106" t="s">
        <v>2380</v>
      </c>
      <c r="B1258" s="106" t="s">
        <v>2381</v>
      </c>
      <c r="C1258" s="107" t="s">
        <v>2382</v>
      </c>
      <c r="D1258" s="108" t="s">
        <v>2100</v>
      </c>
      <c r="E1258" s="109">
        <v>40</v>
      </c>
      <c r="F1258" s="154"/>
      <c r="G1258" s="110">
        <f t="shared" si="48"/>
        <v>0</v>
      </c>
    </row>
    <row r="1259" spans="1:7" ht="12.75">
      <c r="A1259" s="106" t="s">
        <v>2383</v>
      </c>
      <c r="B1259" s="106" t="s">
        <v>2384</v>
      </c>
      <c r="C1259" s="107" t="s">
        <v>2385</v>
      </c>
      <c r="D1259" s="108" t="s">
        <v>2100</v>
      </c>
      <c r="E1259" s="109">
        <v>39</v>
      </c>
      <c r="F1259" s="154"/>
      <c r="G1259" s="110">
        <f t="shared" si="48"/>
        <v>0</v>
      </c>
    </row>
    <row r="1260" spans="1:7" ht="12.75">
      <c r="A1260" s="106" t="s">
        <v>2386</v>
      </c>
      <c r="B1260" s="106" t="s">
        <v>2387</v>
      </c>
      <c r="C1260" s="107" t="s">
        <v>2388</v>
      </c>
      <c r="D1260" s="108" t="s">
        <v>2100</v>
      </c>
      <c r="E1260" s="109">
        <v>37</v>
      </c>
      <c r="F1260" s="154"/>
      <c r="G1260" s="110">
        <f t="shared" si="48"/>
        <v>0</v>
      </c>
    </row>
    <row r="1261" spans="1:7" ht="12.75">
      <c r="A1261" s="106" t="s">
        <v>2389</v>
      </c>
      <c r="B1261" s="106" t="s">
        <v>2390</v>
      </c>
      <c r="C1261" s="107" t="s">
        <v>2391</v>
      </c>
      <c r="D1261" s="108" t="s">
        <v>2100</v>
      </c>
      <c r="E1261" s="109">
        <v>11</v>
      </c>
      <c r="F1261" s="154"/>
      <c r="G1261" s="110">
        <f t="shared" si="48"/>
        <v>0</v>
      </c>
    </row>
    <row r="1262" spans="1:7" ht="12.75">
      <c r="A1262" s="106" t="s">
        <v>2392</v>
      </c>
      <c r="B1262" s="106" t="s">
        <v>2393</v>
      </c>
      <c r="C1262" s="107" t="s">
        <v>2394</v>
      </c>
      <c r="D1262" s="108" t="s">
        <v>2100</v>
      </c>
      <c r="E1262" s="109">
        <v>1</v>
      </c>
      <c r="F1262" s="154"/>
      <c r="G1262" s="110">
        <f t="shared" si="48"/>
        <v>0</v>
      </c>
    </row>
    <row r="1263" spans="1:7" ht="12.75">
      <c r="A1263" s="106" t="s">
        <v>2395</v>
      </c>
      <c r="B1263" s="106" t="s">
        <v>2396</v>
      </c>
      <c r="C1263" s="107" t="s">
        <v>2397</v>
      </c>
      <c r="D1263" s="108" t="s">
        <v>2100</v>
      </c>
      <c r="E1263" s="109">
        <v>10</v>
      </c>
      <c r="F1263" s="154"/>
      <c r="G1263" s="110">
        <f t="shared" si="48"/>
        <v>0</v>
      </c>
    </row>
    <row r="1264" spans="1:7" ht="12.75">
      <c r="A1264" s="106" t="s">
        <v>2398</v>
      </c>
      <c r="B1264" s="106" t="s">
        <v>2399</v>
      </c>
      <c r="C1264" s="107" t="s">
        <v>2400</v>
      </c>
      <c r="D1264" s="108" t="s">
        <v>2100</v>
      </c>
      <c r="E1264" s="109">
        <v>1</v>
      </c>
      <c r="F1264" s="154"/>
      <c r="G1264" s="110">
        <f t="shared" si="48"/>
        <v>0</v>
      </c>
    </row>
    <row r="1265" spans="1:7" ht="12.75">
      <c r="A1265" s="106" t="s">
        <v>2401</v>
      </c>
      <c r="B1265" s="106" t="s">
        <v>2402</v>
      </c>
      <c r="C1265" s="107" t="s">
        <v>2403</v>
      </c>
      <c r="D1265" s="108" t="s">
        <v>2100</v>
      </c>
      <c r="E1265" s="109">
        <v>21</v>
      </c>
      <c r="F1265" s="154"/>
      <c r="G1265" s="110">
        <f t="shared" si="48"/>
        <v>0</v>
      </c>
    </row>
    <row r="1266" spans="1:7" ht="12.75">
      <c r="A1266" s="106" t="s">
        <v>2404</v>
      </c>
      <c r="B1266" s="106" t="s">
        <v>2405</v>
      </c>
      <c r="C1266" s="107" t="s">
        <v>2406</v>
      </c>
      <c r="D1266" s="108" t="s">
        <v>2100</v>
      </c>
      <c r="E1266" s="109">
        <v>1</v>
      </c>
      <c r="F1266" s="154"/>
      <c r="G1266" s="110">
        <f t="shared" si="48"/>
        <v>0</v>
      </c>
    </row>
    <row r="1267" spans="1:7" ht="12.75">
      <c r="A1267" s="106" t="s">
        <v>2407</v>
      </c>
      <c r="B1267" s="106" t="s">
        <v>1583</v>
      </c>
      <c r="C1267" s="107" t="s">
        <v>1584</v>
      </c>
      <c r="D1267" s="108" t="s">
        <v>2100</v>
      </c>
      <c r="E1267" s="109">
        <v>1</v>
      </c>
      <c r="F1267" s="154"/>
      <c r="G1267" s="110">
        <f t="shared" si="48"/>
        <v>0</v>
      </c>
    </row>
    <row r="1268" spans="1:7" ht="12.75">
      <c r="A1268" s="212"/>
      <c r="B1268" s="111"/>
      <c r="C1268" s="112" t="s">
        <v>2408</v>
      </c>
      <c r="D1268" s="65"/>
      <c r="E1268" s="66"/>
      <c r="F1268" s="155"/>
      <c r="G1268" s="213">
        <f>SUM(G1241:G1267)</f>
        <v>0</v>
      </c>
    </row>
    <row r="1269" spans="1:7" ht="12.75">
      <c r="A1269" s="212"/>
      <c r="B1269" s="111"/>
      <c r="C1269" s="119"/>
      <c r="D1269" s="120"/>
      <c r="E1269" s="121"/>
      <c r="F1269" s="157"/>
      <c r="G1269" s="215"/>
    </row>
    <row r="1270" spans="1:7" ht="12.75">
      <c r="A1270" s="118" t="s">
        <v>2409</v>
      </c>
      <c r="B1270" s="118"/>
      <c r="C1270" s="104" t="s">
        <v>2410</v>
      </c>
      <c r="D1270" s="108"/>
      <c r="E1270" s="109"/>
      <c r="F1270" s="154"/>
      <c r="G1270" s="110"/>
    </row>
    <row r="1271" spans="1:7" ht="25.5">
      <c r="A1271" s="106"/>
      <c r="B1271" s="106"/>
      <c r="C1271" s="123" t="s">
        <v>1804</v>
      </c>
      <c r="D1271" s="108"/>
      <c r="E1271" s="109"/>
      <c r="F1271" s="154"/>
      <c r="G1271" s="110"/>
    </row>
    <row r="1272" spans="1:7" ht="25.5">
      <c r="A1272" s="106" t="s">
        <v>2411</v>
      </c>
      <c r="B1272" s="106" t="s">
        <v>1827</v>
      </c>
      <c r="C1272" s="107" t="s">
        <v>2412</v>
      </c>
      <c r="D1272" s="108" t="s">
        <v>2100</v>
      </c>
      <c r="E1272" s="109">
        <v>51</v>
      </c>
      <c r="F1272" s="154"/>
      <c r="G1272" s="110">
        <f>E1272*F1272</f>
        <v>0</v>
      </c>
    </row>
    <row r="1273" spans="1:7" ht="25.5">
      <c r="A1273" s="106" t="s">
        <v>2413</v>
      </c>
      <c r="B1273" s="106" t="s">
        <v>1887</v>
      </c>
      <c r="C1273" s="107" t="s">
        <v>1888</v>
      </c>
      <c r="D1273" s="108" t="s">
        <v>2100</v>
      </c>
      <c r="E1273" s="109">
        <v>42</v>
      </c>
      <c r="F1273" s="154"/>
      <c r="G1273" s="110">
        <f>E1273*F1273</f>
        <v>0</v>
      </c>
    </row>
    <row r="1274" spans="1:7" ht="12.75">
      <c r="A1274" s="106" t="s">
        <v>2414</v>
      </c>
      <c r="B1274" s="106" t="s">
        <v>2415</v>
      </c>
      <c r="C1274" s="107" t="s">
        <v>2416</v>
      </c>
      <c r="D1274" s="108" t="s">
        <v>2100</v>
      </c>
      <c r="E1274" s="109">
        <v>28</v>
      </c>
      <c r="F1274" s="154"/>
      <c r="G1274" s="110">
        <f>E1274*F1274</f>
        <v>0</v>
      </c>
    </row>
    <row r="1275" spans="1:7" ht="12.75">
      <c r="A1275" s="106" t="s">
        <v>2417</v>
      </c>
      <c r="B1275" s="106" t="s">
        <v>2418</v>
      </c>
      <c r="C1275" s="107" t="s">
        <v>2419</v>
      </c>
      <c r="D1275" s="108" t="s">
        <v>2100</v>
      </c>
      <c r="E1275" s="109">
        <v>28</v>
      </c>
      <c r="F1275" s="154"/>
      <c r="G1275" s="110">
        <f>E1275*F1275</f>
        <v>0</v>
      </c>
    </row>
    <row r="1276" spans="1:7" ht="12.75">
      <c r="A1276" s="212"/>
      <c r="B1276" s="111"/>
      <c r="C1276" s="112" t="s">
        <v>2420</v>
      </c>
      <c r="D1276" s="65"/>
      <c r="E1276" s="66"/>
      <c r="F1276" s="155"/>
      <c r="G1276" s="213">
        <f>SUM(G1271:G1275)</f>
        <v>0</v>
      </c>
    </row>
    <row r="1277" spans="1:7" ht="12.75">
      <c r="A1277" s="212"/>
      <c r="B1277" s="111"/>
      <c r="C1277" s="119"/>
      <c r="D1277" s="120"/>
      <c r="E1277" s="121"/>
      <c r="F1277" s="157"/>
      <c r="G1277" s="215"/>
    </row>
    <row r="1278" spans="1:7" ht="12.75">
      <c r="A1278" s="118" t="s">
        <v>2421</v>
      </c>
      <c r="B1278" s="118"/>
      <c r="C1278" s="104" t="s">
        <v>2422</v>
      </c>
      <c r="D1278" s="108"/>
      <c r="E1278" s="109"/>
      <c r="F1278" s="154"/>
      <c r="G1278" s="110"/>
    </row>
    <row r="1279" spans="1:7" ht="25.5">
      <c r="A1279" s="106"/>
      <c r="B1279" s="106"/>
      <c r="C1279" s="123" t="s">
        <v>1804</v>
      </c>
      <c r="D1279" s="108"/>
      <c r="E1279" s="109"/>
      <c r="F1279" s="154"/>
      <c r="G1279" s="110"/>
    </row>
    <row r="1280" spans="1:7" ht="25.5">
      <c r="A1280" s="106" t="s">
        <v>2423</v>
      </c>
      <c r="B1280" s="106" t="s">
        <v>1827</v>
      </c>
      <c r="C1280" s="107" t="s">
        <v>2424</v>
      </c>
      <c r="D1280" s="108" t="s">
        <v>2100</v>
      </c>
      <c r="E1280" s="109">
        <v>9</v>
      </c>
      <c r="F1280" s="154"/>
      <c r="G1280" s="110">
        <f>E1280*F1280</f>
        <v>0</v>
      </c>
    </row>
    <row r="1281" spans="1:7" ht="25.5">
      <c r="A1281" s="106" t="s">
        <v>2425</v>
      </c>
      <c r="B1281" s="106" t="s">
        <v>1887</v>
      </c>
      <c r="C1281" s="107" t="s">
        <v>1888</v>
      </c>
      <c r="D1281" s="108" t="s">
        <v>2100</v>
      </c>
      <c r="E1281" s="109">
        <v>5</v>
      </c>
      <c r="F1281" s="154"/>
      <c r="G1281" s="110">
        <f>E1281*F1281</f>
        <v>0</v>
      </c>
    </row>
    <row r="1282" spans="1:7" ht="12.75">
      <c r="A1282" s="212"/>
      <c r="B1282" s="111"/>
      <c r="C1282" s="112" t="s">
        <v>2426</v>
      </c>
      <c r="D1282" s="65"/>
      <c r="E1282" s="66"/>
      <c r="F1282" s="155"/>
      <c r="G1282" s="213">
        <f>SUM(G1279:G1281)</f>
        <v>0</v>
      </c>
    </row>
    <row r="1283" spans="1:7" ht="12.75">
      <c r="A1283" s="212"/>
      <c r="B1283" s="111"/>
      <c r="C1283" s="119"/>
      <c r="D1283" s="120"/>
      <c r="E1283" s="121"/>
      <c r="F1283" s="157"/>
      <c r="G1283" s="215"/>
    </row>
    <row r="1284" spans="1:7" ht="12.75">
      <c r="A1284" s="118" t="s">
        <v>2427</v>
      </c>
      <c r="B1284" s="118"/>
      <c r="C1284" s="104" t="s">
        <v>2428</v>
      </c>
      <c r="D1284" s="108"/>
      <c r="E1284" s="109"/>
      <c r="F1284" s="154"/>
      <c r="G1284" s="110"/>
    </row>
    <row r="1285" spans="1:7" ht="12.75">
      <c r="A1285" s="106" t="s">
        <v>2429</v>
      </c>
      <c r="B1285" s="106" t="s">
        <v>2430</v>
      </c>
      <c r="C1285" s="107" t="s">
        <v>2431</v>
      </c>
      <c r="D1285" s="108" t="s">
        <v>2100</v>
      </c>
      <c r="E1285" s="109">
        <v>1</v>
      </c>
      <c r="F1285" s="154"/>
      <c r="G1285" s="110">
        <f aca="true" t="shared" si="49" ref="G1285:G1292">E1285*F1285</f>
        <v>0</v>
      </c>
    </row>
    <row r="1286" spans="1:7" ht="12.75">
      <c r="A1286" s="106" t="s">
        <v>2432</v>
      </c>
      <c r="B1286" s="106" t="s">
        <v>2433</v>
      </c>
      <c r="C1286" s="107" t="s">
        <v>2434</v>
      </c>
      <c r="D1286" s="108" t="s">
        <v>2100</v>
      </c>
      <c r="E1286" s="109">
        <v>1020</v>
      </c>
      <c r="F1286" s="154"/>
      <c r="G1286" s="110">
        <f t="shared" si="49"/>
        <v>0</v>
      </c>
    </row>
    <row r="1287" spans="1:7" ht="12.75">
      <c r="A1287" s="106" t="s">
        <v>2435</v>
      </c>
      <c r="B1287" s="106" t="s">
        <v>2436</v>
      </c>
      <c r="C1287" s="107" t="s">
        <v>2437</v>
      </c>
      <c r="D1287" s="108" t="s">
        <v>2100</v>
      </c>
      <c r="E1287" s="109">
        <v>1</v>
      </c>
      <c r="F1287" s="154"/>
      <c r="G1287" s="110">
        <f t="shared" si="49"/>
        <v>0</v>
      </c>
    </row>
    <row r="1288" spans="1:7" ht="12.75">
      <c r="A1288" s="106" t="s">
        <v>2438</v>
      </c>
      <c r="B1288" s="106" t="s">
        <v>2439</v>
      </c>
      <c r="C1288" s="107" t="s">
        <v>2440</v>
      </c>
      <c r="D1288" s="108" t="s">
        <v>2100</v>
      </c>
      <c r="E1288" s="109">
        <v>1</v>
      </c>
      <c r="F1288" s="154"/>
      <c r="G1288" s="110">
        <f t="shared" si="49"/>
        <v>0</v>
      </c>
    </row>
    <row r="1289" spans="1:7" ht="12.75">
      <c r="A1289" s="106" t="s">
        <v>2441</v>
      </c>
      <c r="B1289" s="106" t="s">
        <v>2442</v>
      </c>
      <c r="C1289" s="107" t="s">
        <v>2443</v>
      </c>
      <c r="D1289" s="108" t="s">
        <v>2100</v>
      </c>
      <c r="E1289" s="109">
        <v>1</v>
      </c>
      <c r="F1289" s="154"/>
      <c r="G1289" s="110">
        <f t="shared" si="49"/>
        <v>0</v>
      </c>
    </row>
    <row r="1290" spans="1:7" ht="12.75">
      <c r="A1290" s="106" t="s">
        <v>2444</v>
      </c>
      <c r="B1290" s="106" t="s">
        <v>2445</v>
      </c>
      <c r="C1290" s="107" t="s">
        <v>2446</v>
      </c>
      <c r="D1290" s="108" t="s">
        <v>2100</v>
      </c>
      <c r="E1290" s="109">
        <v>1</v>
      </c>
      <c r="F1290" s="154"/>
      <c r="G1290" s="110">
        <f t="shared" si="49"/>
        <v>0</v>
      </c>
    </row>
    <row r="1291" spans="1:7" ht="25.5">
      <c r="A1291" s="106" t="s">
        <v>2447</v>
      </c>
      <c r="B1291" s="106" t="s">
        <v>2448</v>
      </c>
      <c r="C1291" s="107" t="s">
        <v>2449</v>
      </c>
      <c r="D1291" s="108" t="s">
        <v>2118</v>
      </c>
      <c r="E1291" s="109">
        <v>1</v>
      </c>
      <c r="F1291" s="154"/>
      <c r="G1291" s="110">
        <f t="shared" si="49"/>
        <v>0</v>
      </c>
    </row>
    <row r="1292" spans="1:7" ht="12.75">
      <c r="A1292" s="106" t="s">
        <v>2450</v>
      </c>
      <c r="B1292" s="106" t="s">
        <v>2451</v>
      </c>
      <c r="C1292" s="107" t="s">
        <v>2452</v>
      </c>
      <c r="D1292" s="108" t="s">
        <v>2100</v>
      </c>
      <c r="E1292" s="109">
        <v>1</v>
      </c>
      <c r="F1292" s="154"/>
      <c r="G1292" s="110">
        <f t="shared" si="49"/>
        <v>0</v>
      </c>
    </row>
    <row r="1293" spans="1:7" ht="12.75">
      <c r="A1293" s="212"/>
      <c r="B1293" s="111"/>
      <c r="C1293" s="112" t="s">
        <v>2453</v>
      </c>
      <c r="D1293" s="65"/>
      <c r="E1293" s="66"/>
      <c r="F1293" s="155"/>
      <c r="G1293" s="213">
        <f>SUM(G1285:G1292)</f>
        <v>0</v>
      </c>
    </row>
    <row r="1294" spans="1:7" ht="12.75">
      <c r="A1294" s="212"/>
      <c r="B1294" s="111"/>
      <c r="C1294" s="119"/>
      <c r="D1294" s="120"/>
      <c r="E1294" s="121"/>
      <c r="F1294" s="157"/>
      <c r="G1294" s="215"/>
    </row>
    <row r="1295" spans="1:7" ht="12.75">
      <c r="A1295" s="118" t="s">
        <v>2454</v>
      </c>
      <c r="B1295" s="118"/>
      <c r="C1295" s="104" t="s">
        <v>2455</v>
      </c>
      <c r="D1295" s="108"/>
      <c r="E1295" s="109"/>
      <c r="F1295" s="154"/>
      <c r="G1295" s="110"/>
    </row>
    <row r="1296" spans="1:7" ht="25.5">
      <c r="A1296" s="106" t="s">
        <v>2456</v>
      </c>
      <c r="B1296" s="106" t="s">
        <v>2457</v>
      </c>
      <c r="C1296" s="107" t="s">
        <v>2458</v>
      </c>
      <c r="D1296" s="108" t="s">
        <v>2100</v>
      </c>
      <c r="E1296" s="109">
        <v>1</v>
      </c>
      <c r="F1296" s="154"/>
      <c r="G1296" s="110">
        <f>E1296*F1296</f>
        <v>0</v>
      </c>
    </row>
    <row r="1297" spans="1:7" ht="12.75">
      <c r="A1297" s="212"/>
      <c r="B1297" s="111"/>
      <c r="C1297" s="112" t="s">
        <v>2459</v>
      </c>
      <c r="D1297" s="65"/>
      <c r="E1297" s="66"/>
      <c r="F1297" s="155"/>
      <c r="G1297" s="213">
        <f>SUM(G1296:G1296)</f>
        <v>0</v>
      </c>
    </row>
    <row r="1298" spans="1:7" ht="12.75">
      <c r="A1298" s="212"/>
      <c r="B1298" s="111"/>
      <c r="C1298" s="119"/>
      <c r="D1298" s="120"/>
      <c r="E1298" s="121"/>
      <c r="F1298" s="157"/>
      <c r="G1298" s="215"/>
    </row>
    <row r="1299" spans="1:7" ht="12.75">
      <c r="A1299" s="118" t="s">
        <v>2460</v>
      </c>
      <c r="B1299" s="118"/>
      <c r="C1299" s="104" t="s">
        <v>2461</v>
      </c>
      <c r="D1299" s="108"/>
      <c r="E1299" s="109"/>
      <c r="F1299" s="154"/>
      <c r="G1299" s="110"/>
    </row>
    <row r="1300" spans="1:7" ht="25.5">
      <c r="A1300" s="106"/>
      <c r="B1300" s="106"/>
      <c r="C1300" s="123" t="s">
        <v>1804</v>
      </c>
      <c r="D1300" s="108"/>
      <c r="E1300" s="109"/>
      <c r="F1300" s="154"/>
      <c r="G1300" s="110"/>
    </row>
    <row r="1301" spans="1:7" ht="25.5">
      <c r="A1301" s="106" t="s">
        <v>2462</v>
      </c>
      <c r="B1301" s="106" t="s">
        <v>1827</v>
      </c>
      <c r="C1301" s="107" t="s">
        <v>2463</v>
      </c>
      <c r="D1301" s="108" t="s">
        <v>2100</v>
      </c>
      <c r="E1301" s="109">
        <v>8</v>
      </c>
      <c r="F1301" s="154"/>
      <c r="G1301" s="110">
        <f aca="true" t="shared" si="50" ref="G1301:G1310">E1301*F1301</f>
        <v>0</v>
      </c>
    </row>
    <row r="1302" spans="1:7" ht="25.5">
      <c r="A1302" s="106" t="s">
        <v>2464</v>
      </c>
      <c r="B1302" s="106" t="s">
        <v>1887</v>
      </c>
      <c r="C1302" s="107" t="s">
        <v>1888</v>
      </c>
      <c r="D1302" s="108" t="s">
        <v>2100</v>
      </c>
      <c r="E1302" s="109">
        <v>4</v>
      </c>
      <c r="F1302" s="154"/>
      <c r="G1302" s="110">
        <f t="shared" si="50"/>
        <v>0</v>
      </c>
    </row>
    <row r="1303" spans="1:7" ht="12.75">
      <c r="A1303" s="106" t="s">
        <v>2465</v>
      </c>
      <c r="B1303" s="106" t="s">
        <v>2466</v>
      </c>
      <c r="C1303" s="107" t="s">
        <v>2467</v>
      </c>
      <c r="D1303" s="108" t="s">
        <v>2100</v>
      </c>
      <c r="E1303" s="109">
        <v>8</v>
      </c>
      <c r="F1303" s="154"/>
      <c r="G1303" s="110">
        <f t="shared" si="50"/>
        <v>0</v>
      </c>
    </row>
    <row r="1304" spans="1:7" ht="12.75">
      <c r="A1304" s="106" t="s">
        <v>2468</v>
      </c>
      <c r="B1304" s="106" t="s">
        <v>1583</v>
      </c>
      <c r="C1304" s="107" t="s">
        <v>2469</v>
      </c>
      <c r="D1304" s="108" t="s">
        <v>2100</v>
      </c>
      <c r="E1304" s="109">
        <v>2</v>
      </c>
      <c r="F1304" s="154"/>
      <c r="G1304" s="110">
        <f t="shared" si="50"/>
        <v>0</v>
      </c>
    </row>
    <row r="1305" spans="1:7" ht="25.5">
      <c r="A1305" s="106" t="s">
        <v>2470</v>
      </c>
      <c r="B1305" s="106" t="s">
        <v>2471</v>
      </c>
      <c r="C1305" s="107" t="s">
        <v>2472</v>
      </c>
      <c r="D1305" s="108" t="s">
        <v>2100</v>
      </c>
      <c r="E1305" s="109">
        <v>1</v>
      </c>
      <c r="F1305" s="154"/>
      <c r="G1305" s="110">
        <f t="shared" si="50"/>
        <v>0</v>
      </c>
    </row>
    <row r="1306" spans="1:7" ht="12.75">
      <c r="A1306" s="106" t="s">
        <v>2473</v>
      </c>
      <c r="B1306" s="106" t="s">
        <v>2474</v>
      </c>
      <c r="C1306" s="107" t="s">
        <v>2475</v>
      </c>
      <c r="D1306" s="108" t="s">
        <v>2100</v>
      </c>
      <c r="E1306" s="109">
        <v>1</v>
      </c>
      <c r="F1306" s="154"/>
      <c r="G1306" s="110">
        <f t="shared" si="50"/>
        <v>0</v>
      </c>
    </row>
    <row r="1307" spans="1:7" ht="12.75">
      <c r="A1307" s="106" t="s">
        <v>2476</v>
      </c>
      <c r="B1307" s="106" t="s">
        <v>2477</v>
      </c>
      <c r="C1307" s="107" t="s">
        <v>2478</v>
      </c>
      <c r="D1307" s="108" t="s">
        <v>2100</v>
      </c>
      <c r="E1307" s="109">
        <v>1</v>
      </c>
      <c r="F1307" s="154"/>
      <c r="G1307" s="110">
        <f t="shared" si="50"/>
        <v>0</v>
      </c>
    </row>
    <row r="1308" spans="1:7" ht="12.75">
      <c r="A1308" s="106" t="s">
        <v>2479</v>
      </c>
      <c r="B1308" s="106" t="s">
        <v>2480</v>
      </c>
      <c r="C1308" s="107" t="s">
        <v>2481</v>
      </c>
      <c r="D1308" s="108" t="s">
        <v>2100</v>
      </c>
      <c r="E1308" s="109">
        <v>8</v>
      </c>
      <c r="F1308" s="154"/>
      <c r="G1308" s="110">
        <f t="shared" si="50"/>
        <v>0</v>
      </c>
    </row>
    <row r="1309" spans="1:7" ht="12.75">
      <c r="A1309" s="106" t="s">
        <v>2482</v>
      </c>
      <c r="B1309" s="106" t="s">
        <v>2483</v>
      </c>
      <c r="C1309" s="107" t="s">
        <v>2484</v>
      </c>
      <c r="D1309" s="108" t="s">
        <v>2100</v>
      </c>
      <c r="E1309" s="109">
        <v>8</v>
      </c>
      <c r="F1309" s="154"/>
      <c r="G1309" s="110">
        <f t="shared" si="50"/>
        <v>0</v>
      </c>
    </row>
    <row r="1310" spans="1:7" ht="12.75">
      <c r="A1310" s="106" t="s">
        <v>2485</v>
      </c>
      <c r="B1310" s="106" t="s">
        <v>2486</v>
      </c>
      <c r="C1310" s="107" t="s">
        <v>2487</v>
      </c>
      <c r="D1310" s="108" t="s">
        <v>2100</v>
      </c>
      <c r="E1310" s="109">
        <v>25</v>
      </c>
      <c r="F1310" s="154"/>
      <c r="G1310" s="110">
        <f t="shared" si="50"/>
        <v>0</v>
      </c>
    </row>
    <row r="1311" spans="1:7" ht="12.75">
      <c r="A1311" s="212"/>
      <c r="B1311" s="111"/>
      <c r="C1311" s="112" t="s">
        <v>462</v>
      </c>
      <c r="D1311" s="65"/>
      <c r="E1311" s="66"/>
      <c r="F1311" s="155"/>
      <c r="G1311" s="213">
        <f>SUM(G1300:G1310)</f>
        <v>0</v>
      </c>
    </row>
    <row r="1312" spans="1:7" ht="12.75">
      <c r="A1312" s="212"/>
      <c r="B1312" s="111"/>
      <c r="C1312" s="119"/>
      <c r="D1312" s="120"/>
      <c r="E1312" s="121"/>
      <c r="F1312" s="122"/>
      <c r="G1312" s="215"/>
    </row>
    <row r="1313" spans="1:7" ht="12.75">
      <c r="A1313" s="212"/>
      <c r="B1313" s="111"/>
      <c r="C1313" s="119"/>
      <c r="D1313" s="120"/>
      <c r="E1313" s="121"/>
      <c r="F1313" s="122"/>
      <c r="G1313" s="215"/>
    </row>
    <row r="1314" spans="1:7" ht="12.75">
      <c r="A1314" s="191"/>
      <c r="B1314" s="63"/>
      <c r="C1314" s="64" t="s">
        <v>466</v>
      </c>
      <c r="D1314" s="65"/>
      <c r="E1314" s="66"/>
      <c r="F1314" s="67"/>
      <c r="G1314" s="113"/>
    </row>
    <row r="1315" spans="1:7" ht="12.75">
      <c r="A1315" s="212"/>
      <c r="B1315" s="111"/>
      <c r="C1315" s="119"/>
      <c r="D1315" s="120"/>
      <c r="E1315" s="121"/>
      <c r="F1315" s="122"/>
      <c r="G1315" s="215"/>
    </row>
    <row r="1316" spans="1:7" ht="12.75">
      <c r="A1316" s="70"/>
      <c r="B1316" s="118" t="s">
        <v>522</v>
      </c>
      <c r="C1316" s="130" t="s">
        <v>1422</v>
      </c>
      <c r="D1316" s="131"/>
      <c r="E1316" s="132"/>
      <c r="F1316" s="133"/>
      <c r="G1316" s="133">
        <f>G967</f>
        <v>0</v>
      </c>
    </row>
    <row r="1317" spans="1:7" ht="12.75">
      <c r="A1317" s="70"/>
      <c r="B1317" s="118" t="s">
        <v>28</v>
      </c>
      <c r="C1317" s="130" t="s">
        <v>1596</v>
      </c>
      <c r="D1317" s="131"/>
      <c r="E1317" s="132"/>
      <c r="F1317" s="133"/>
      <c r="G1317" s="133">
        <f>G1012</f>
        <v>0</v>
      </c>
    </row>
    <row r="1318" spans="1:7" ht="12.75">
      <c r="A1318" s="70"/>
      <c r="B1318" s="118" t="s">
        <v>261</v>
      </c>
      <c r="C1318" s="130" t="s">
        <v>1725</v>
      </c>
      <c r="D1318" s="131"/>
      <c r="E1318" s="132"/>
      <c r="F1318" s="133"/>
      <c r="G1318" s="133">
        <f>G1040</f>
        <v>0</v>
      </c>
    </row>
    <row r="1319" spans="1:7" ht="12.75">
      <c r="A1319" s="70"/>
      <c r="B1319" s="118" t="s">
        <v>312</v>
      </c>
      <c r="C1319" s="130" t="s">
        <v>1803</v>
      </c>
      <c r="D1319" s="131"/>
      <c r="E1319" s="132"/>
      <c r="F1319" s="133"/>
      <c r="G1319" s="133">
        <f>G1127</f>
        <v>0</v>
      </c>
    </row>
    <row r="1320" spans="1:7" ht="12.75">
      <c r="A1320" s="70"/>
      <c r="B1320" s="118" t="s">
        <v>339</v>
      </c>
      <c r="C1320" s="130" t="s">
        <v>2070</v>
      </c>
      <c r="D1320" s="131"/>
      <c r="E1320" s="132"/>
      <c r="F1320" s="133"/>
      <c r="G1320" s="133">
        <f>G1141</f>
        <v>0</v>
      </c>
    </row>
    <row r="1321" spans="1:7" ht="12.75">
      <c r="A1321" s="70"/>
      <c r="B1321" s="118" t="s">
        <v>356</v>
      </c>
      <c r="C1321" s="130" t="s">
        <v>2121</v>
      </c>
      <c r="D1321" s="131"/>
      <c r="E1321" s="132"/>
      <c r="F1321" s="133"/>
      <c r="G1321" s="133">
        <f>G1161</f>
        <v>0</v>
      </c>
    </row>
    <row r="1322" spans="1:7" ht="12.75">
      <c r="A1322" s="70"/>
      <c r="B1322" s="118" t="s">
        <v>383</v>
      </c>
      <c r="C1322" s="130" t="s">
        <v>2169</v>
      </c>
      <c r="D1322" s="131"/>
      <c r="E1322" s="132"/>
      <c r="F1322" s="133"/>
      <c r="G1322" s="133">
        <f>G1169</f>
        <v>0</v>
      </c>
    </row>
    <row r="1323" spans="1:7" ht="12.75">
      <c r="A1323" s="70"/>
      <c r="B1323" s="118" t="s">
        <v>406</v>
      </c>
      <c r="C1323" s="130" t="s">
        <v>2182</v>
      </c>
      <c r="D1323" s="131"/>
      <c r="E1323" s="132"/>
      <c r="F1323" s="133"/>
      <c r="G1323" s="133">
        <f>G1188</f>
        <v>0</v>
      </c>
    </row>
    <row r="1324" spans="1:7" ht="12.75">
      <c r="A1324" s="70"/>
      <c r="B1324" s="118" t="s">
        <v>427</v>
      </c>
      <c r="C1324" s="130" t="s">
        <v>2228</v>
      </c>
      <c r="D1324" s="131"/>
      <c r="E1324" s="132"/>
      <c r="F1324" s="133"/>
      <c r="G1324" s="133">
        <f>G1200</f>
        <v>0</v>
      </c>
    </row>
    <row r="1325" spans="1:7" ht="12.75">
      <c r="A1325" s="70"/>
      <c r="B1325" s="118" t="s">
        <v>477</v>
      </c>
      <c r="C1325" s="130" t="s">
        <v>2252</v>
      </c>
      <c r="D1325" s="131"/>
      <c r="E1325" s="132"/>
      <c r="F1325" s="133"/>
      <c r="G1325" s="133">
        <f>G1216</f>
        <v>0</v>
      </c>
    </row>
    <row r="1326" spans="1:7" ht="12.75">
      <c r="A1326" s="70"/>
      <c r="B1326" s="118" t="s">
        <v>2287</v>
      </c>
      <c r="C1326" s="130" t="s">
        <v>2288</v>
      </c>
      <c r="D1326" s="131"/>
      <c r="E1326" s="132"/>
      <c r="F1326" s="133"/>
      <c r="G1326" s="133">
        <f>G1233</f>
        <v>0</v>
      </c>
    </row>
    <row r="1327" spans="1:7" ht="12.75">
      <c r="A1327" s="70"/>
      <c r="B1327" s="118" t="s">
        <v>2324</v>
      </c>
      <c r="C1327" s="130" t="s">
        <v>2325</v>
      </c>
      <c r="D1327" s="131"/>
      <c r="E1327" s="132"/>
      <c r="F1327" s="133"/>
      <c r="G1327" s="133">
        <f>G1238</f>
        <v>0</v>
      </c>
    </row>
    <row r="1328" spans="1:7" ht="12.75">
      <c r="A1328" s="70"/>
      <c r="B1328" s="118" t="s">
        <v>2333</v>
      </c>
      <c r="C1328" s="130" t="s">
        <v>2334</v>
      </c>
      <c r="D1328" s="131"/>
      <c r="E1328" s="132"/>
      <c r="F1328" s="133"/>
      <c r="G1328" s="133">
        <f>G1268</f>
        <v>0</v>
      </c>
    </row>
    <row r="1329" spans="1:7" ht="12.75">
      <c r="A1329" s="70"/>
      <c r="B1329" s="118" t="s">
        <v>2409</v>
      </c>
      <c r="C1329" s="130" t="s">
        <v>2410</v>
      </c>
      <c r="D1329" s="131"/>
      <c r="E1329" s="132"/>
      <c r="F1329" s="133"/>
      <c r="G1329" s="133">
        <f>G1276</f>
        <v>0</v>
      </c>
    </row>
    <row r="1330" spans="1:7" ht="12.75">
      <c r="A1330" s="70"/>
      <c r="B1330" s="118" t="s">
        <v>2421</v>
      </c>
      <c r="C1330" s="130" t="s">
        <v>2422</v>
      </c>
      <c r="D1330" s="131"/>
      <c r="E1330" s="132"/>
      <c r="F1330" s="133"/>
      <c r="G1330" s="133">
        <f>G1282</f>
        <v>0</v>
      </c>
    </row>
    <row r="1331" spans="1:7" ht="12.75">
      <c r="A1331" s="70"/>
      <c r="B1331" s="118" t="s">
        <v>2427</v>
      </c>
      <c r="C1331" s="130" t="s">
        <v>2428</v>
      </c>
      <c r="D1331" s="131"/>
      <c r="E1331" s="132"/>
      <c r="F1331" s="133"/>
      <c r="G1331" s="133">
        <f>G1293</f>
        <v>0</v>
      </c>
    </row>
    <row r="1332" spans="1:7" ht="12.75">
      <c r="A1332" s="70"/>
      <c r="B1332" s="118" t="s">
        <v>2454</v>
      </c>
      <c r="C1332" s="130" t="s">
        <v>2455</v>
      </c>
      <c r="D1332" s="131"/>
      <c r="E1332" s="132"/>
      <c r="F1332" s="133"/>
      <c r="G1332" s="133">
        <f>G1297</f>
        <v>0</v>
      </c>
    </row>
    <row r="1333" spans="1:7" ht="12.75">
      <c r="A1333" s="70"/>
      <c r="B1333" s="118" t="s">
        <v>2460</v>
      </c>
      <c r="C1333" s="130" t="s">
        <v>2461</v>
      </c>
      <c r="D1333" s="131"/>
      <c r="E1333" s="132"/>
      <c r="F1333" s="133"/>
      <c r="G1333" s="133">
        <f>G1311</f>
        <v>0</v>
      </c>
    </row>
    <row r="1334" spans="1:7" ht="12.75">
      <c r="A1334" s="212"/>
      <c r="B1334" s="111"/>
      <c r="C1334" s="119"/>
      <c r="D1334" s="120"/>
      <c r="E1334" s="121"/>
      <c r="F1334" s="122"/>
      <c r="G1334" s="215"/>
    </row>
    <row r="1335" spans="1:7" ht="12.75">
      <c r="A1335" s="212"/>
      <c r="B1335" s="111"/>
      <c r="C1335" s="260" t="s">
        <v>463</v>
      </c>
      <c r="D1335" s="261"/>
      <c r="E1335" s="261"/>
      <c r="F1335" s="261"/>
      <c r="G1335" s="113">
        <f>G967+G1012+G1040+G1127+G1141+G1161+G1169+G1188+G1200+G1216+G1233+G1238+G1268+G1276+G1282+G1293+G1297+G1311</f>
        <v>0</v>
      </c>
    </row>
    <row r="1336" spans="1:7" ht="12.75">
      <c r="A1336" s="218"/>
      <c r="B1336" s="219"/>
      <c r="C1336" s="220"/>
      <c r="D1336" s="221"/>
      <c r="E1336" s="222"/>
      <c r="F1336" s="223"/>
      <c r="G1336" s="224"/>
    </row>
    <row r="1337" spans="1:7" ht="31.5" customHeight="1">
      <c r="A1337" s="268" t="s">
        <v>1384</v>
      </c>
      <c r="B1337" s="269"/>
      <c r="C1337" s="269"/>
      <c r="D1337" s="269"/>
      <c r="E1337" s="269"/>
      <c r="F1337" s="269"/>
      <c r="G1337" s="270"/>
    </row>
    <row r="1338" spans="1:7" ht="12.75" customHeight="1">
      <c r="A1338" s="70"/>
      <c r="B1338" s="15"/>
      <c r="C1338" s="15"/>
      <c r="D1338" s="15"/>
      <c r="E1338" s="15"/>
      <c r="F1338" s="15"/>
      <c r="G1338" s="194"/>
    </row>
    <row r="1339" spans="1:7" ht="36">
      <c r="A1339" s="101" t="s">
        <v>2101</v>
      </c>
      <c r="B1339" s="101" t="s">
        <v>7</v>
      </c>
      <c r="C1339" s="102" t="s">
        <v>18</v>
      </c>
      <c r="D1339" s="102" t="s">
        <v>19</v>
      </c>
      <c r="E1339" s="102" t="s">
        <v>8</v>
      </c>
      <c r="F1339" s="102" t="s">
        <v>9</v>
      </c>
      <c r="G1339" s="102" t="s">
        <v>10</v>
      </c>
    </row>
    <row r="1340" spans="1:7" ht="12.75">
      <c r="A1340" s="118" t="s">
        <v>1421</v>
      </c>
      <c r="B1340" s="241" t="s">
        <v>1386</v>
      </c>
      <c r="C1340" s="104" t="s">
        <v>1385</v>
      </c>
      <c r="D1340" s="105"/>
      <c r="E1340" s="105"/>
      <c r="F1340" s="153"/>
      <c r="G1340" s="105"/>
    </row>
    <row r="1341" spans="1:7" ht="391.5" customHeight="1">
      <c r="A1341" s="242" t="s">
        <v>1423</v>
      </c>
      <c r="B1341" s="242" t="s">
        <v>1387</v>
      </c>
      <c r="C1341" s="274" t="s">
        <v>0</v>
      </c>
      <c r="D1341" s="244" t="s">
        <v>990</v>
      </c>
      <c r="E1341" s="243">
        <v>1</v>
      </c>
      <c r="F1341" s="245">
        <v>135875.23</v>
      </c>
      <c r="G1341" s="246">
        <f>E1341*F1341</f>
        <v>135875.23</v>
      </c>
    </row>
    <row r="1342" spans="1:7" ht="153" customHeight="1">
      <c r="A1342" s="248"/>
      <c r="B1342" s="248"/>
      <c r="C1342" s="275"/>
      <c r="D1342" s="249"/>
      <c r="E1342" s="250"/>
      <c r="F1342" s="251"/>
      <c r="G1342" s="247"/>
    </row>
    <row r="1343" spans="1:7" ht="12.75">
      <c r="A1343" s="217"/>
      <c r="B1343" s="276"/>
      <c r="C1343" s="112" t="s">
        <v>991</v>
      </c>
      <c r="D1343" s="65"/>
      <c r="E1343" s="66"/>
      <c r="F1343" s="155"/>
      <c r="G1343" s="213">
        <f>SUM(G1341:G1342)</f>
        <v>135875.23</v>
      </c>
    </row>
    <row r="1344" spans="1:7" ht="12.75">
      <c r="A1344" s="218"/>
      <c r="B1344" s="219"/>
      <c r="C1344" s="285"/>
      <c r="D1344" s="286"/>
      <c r="E1344" s="287"/>
      <c r="F1344" s="288"/>
      <c r="G1344" s="289"/>
    </row>
    <row r="1345" spans="1:7" ht="12.75">
      <c r="A1345" s="217"/>
      <c r="B1345" s="276"/>
      <c r="C1345" s="277"/>
      <c r="D1345" s="278"/>
      <c r="E1345" s="279"/>
      <c r="F1345" s="280"/>
      <c r="G1345" s="281"/>
    </row>
    <row r="1346" spans="1:7" ht="12">
      <c r="A1346" s="282"/>
      <c r="B1346" s="134"/>
      <c r="C1346" s="262" t="s">
        <v>521</v>
      </c>
      <c r="D1346" s="263"/>
      <c r="E1346" s="263"/>
      <c r="F1346" s="263"/>
      <c r="G1346" s="283"/>
    </row>
    <row r="1347" spans="1:7" ht="12">
      <c r="A1347" s="70"/>
      <c r="B1347" s="15"/>
      <c r="C1347" s="15"/>
      <c r="D1347" s="15"/>
      <c r="E1347" s="15"/>
      <c r="F1347" s="15"/>
      <c r="G1347" s="194"/>
    </row>
    <row r="1348" spans="1:7" ht="12">
      <c r="A1348" s="282"/>
      <c r="B1348" s="134"/>
      <c r="C1348" s="252" t="s">
        <v>518</v>
      </c>
      <c r="D1348" s="253"/>
      <c r="E1348" s="253"/>
      <c r="F1348" s="253"/>
      <c r="G1348" s="284">
        <f>$G$1335+$G$902+$G$313</f>
        <v>0</v>
      </c>
    </row>
    <row r="1349" spans="1:7" ht="12">
      <c r="A1349" s="282"/>
      <c r="B1349" s="134"/>
      <c r="C1349" s="252" t="s">
        <v>1187</v>
      </c>
      <c r="D1349" s="253"/>
      <c r="E1349" s="253"/>
      <c r="F1349" s="253"/>
      <c r="G1349" s="159">
        <v>0</v>
      </c>
    </row>
    <row r="1350" spans="1:7" ht="12" customHeight="1">
      <c r="A1350" s="282"/>
      <c r="B1350" s="134"/>
      <c r="C1350" s="252" t="s">
        <v>1188</v>
      </c>
      <c r="D1350" s="253"/>
      <c r="E1350" s="253"/>
      <c r="F1350" s="253"/>
      <c r="G1350" s="159">
        <f>SUM(G1348:G1349)</f>
        <v>0</v>
      </c>
    </row>
    <row r="1351" spans="1:7" ht="12">
      <c r="A1351" s="282"/>
      <c r="B1351" s="134"/>
      <c r="C1351" s="252" t="s">
        <v>11</v>
      </c>
      <c r="D1351" s="253"/>
      <c r="E1351" s="253"/>
      <c r="F1351" s="253"/>
      <c r="G1351" s="159">
        <v>0</v>
      </c>
    </row>
    <row r="1352" spans="1:7" ht="12">
      <c r="A1352" s="282"/>
      <c r="B1352" s="134"/>
      <c r="C1352" s="252" t="s">
        <v>1189</v>
      </c>
      <c r="D1352" s="253"/>
      <c r="E1352" s="253"/>
      <c r="F1352" s="253"/>
      <c r="G1352" s="160" t="e">
        <f>1-(G1350/G1351)</f>
        <v>#DIV/0!</v>
      </c>
    </row>
    <row r="1353" spans="1:7" ht="12">
      <c r="A1353" s="282"/>
      <c r="B1353" s="134"/>
      <c r="C1353" s="252" t="s">
        <v>519</v>
      </c>
      <c r="D1353" s="253"/>
      <c r="E1353" s="253"/>
      <c r="F1353" s="253"/>
      <c r="G1353" s="240">
        <f>G1343</f>
        <v>135875.23</v>
      </c>
    </row>
    <row r="1354" spans="1:7" ht="12">
      <c r="A1354" s="282"/>
      <c r="B1354" s="134"/>
      <c r="C1354" s="256" t="s">
        <v>520</v>
      </c>
      <c r="D1354" s="257"/>
      <c r="E1354" s="257"/>
      <c r="F1354" s="257"/>
      <c r="G1354" s="159">
        <f>G1343+G1335+G902+G313</f>
        <v>135875.23</v>
      </c>
    </row>
    <row r="1355" spans="1:7" ht="12.75">
      <c r="A1355" s="218"/>
      <c r="B1355" s="219"/>
      <c r="C1355" s="220"/>
      <c r="D1355" s="221"/>
      <c r="E1355" s="222"/>
      <c r="F1355" s="223"/>
      <c r="G1355" s="224"/>
    </row>
    <row r="1356" spans="1:7" ht="12.75">
      <c r="A1356" s="225"/>
      <c r="B1356" s="226"/>
      <c r="C1356" s="227"/>
      <c r="D1356" s="228"/>
      <c r="E1356" s="229"/>
      <c r="F1356" s="230"/>
      <c r="G1356" s="231"/>
    </row>
    <row r="1357" spans="1:7" ht="12.75">
      <c r="A1357" s="232"/>
      <c r="B1357" s="161"/>
      <c r="C1357" s="162" t="s">
        <v>15</v>
      </c>
      <c r="D1357" s="163"/>
      <c r="E1357" s="163"/>
      <c r="F1357" s="163"/>
      <c r="G1357" s="233"/>
    </row>
    <row r="1358" spans="1:7" ht="12.75">
      <c r="A1358" s="232"/>
      <c r="B1358" s="161"/>
      <c r="C1358" s="163"/>
      <c r="D1358" s="163"/>
      <c r="E1358" s="163"/>
      <c r="F1358" s="163"/>
      <c r="G1358" s="233"/>
    </row>
    <row r="1359" spans="1:7" ht="12.75">
      <c r="A1359" s="232"/>
      <c r="B1359" s="161"/>
      <c r="C1359" s="254" t="s">
        <v>12</v>
      </c>
      <c r="D1359" s="254"/>
      <c r="E1359" s="254"/>
      <c r="F1359" s="254"/>
      <c r="G1359" s="255"/>
    </row>
    <row r="1360" spans="1:7" ht="12.75">
      <c r="A1360" s="232"/>
      <c r="B1360" s="161"/>
      <c r="C1360" s="164"/>
      <c r="D1360" s="164"/>
      <c r="E1360" s="164"/>
      <c r="F1360" s="164"/>
      <c r="G1360" s="234"/>
    </row>
    <row r="1361" spans="1:7" ht="12.75">
      <c r="A1361" s="232"/>
      <c r="B1361" s="161"/>
      <c r="C1361" s="254" t="s">
        <v>13</v>
      </c>
      <c r="D1361" s="254"/>
      <c r="E1361" s="254"/>
      <c r="F1361" s="254"/>
      <c r="G1361" s="255"/>
    </row>
    <row r="1362" spans="1:7" ht="12.75">
      <c r="A1362" s="232"/>
      <c r="B1362" s="161"/>
      <c r="C1362" s="164"/>
      <c r="D1362" s="164"/>
      <c r="E1362" s="164"/>
      <c r="F1362" s="164"/>
      <c r="G1362" s="234"/>
    </row>
    <row r="1363" spans="1:7" ht="12.75">
      <c r="A1363" s="232"/>
      <c r="B1363" s="161"/>
      <c r="C1363" s="254" t="s">
        <v>14</v>
      </c>
      <c r="D1363" s="254"/>
      <c r="E1363" s="254"/>
      <c r="F1363" s="254"/>
      <c r="G1363" s="255"/>
    </row>
    <row r="1364" spans="1:7" ht="12.75">
      <c r="A1364" s="232"/>
      <c r="B1364" s="161"/>
      <c r="C1364" s="164"/>
      <c r="D1364" s="164"/>
      <c r="E1364" s="164"/>
      <c r="F1364" s="164"/>
      <c r="G1364" s="234"/>
    </row>
    <row r="1365" spans="1:7" ht="12.75">
      <c r="A1365" s="232"/>
      <c r="B1365" s="161"/>
      <c r="C1365" s="254" t="s">
        <v>14</v>
      </c>
      <c r="D1365" s="254"/>
      <c r="E1365" s="254"/>
      <c r="F1365" s="254"/>
      <c r="G1365" s="255"/>
    </row>
    <row r="1366" spans="1:7" ht="12.75">
      <c r="A1366" s="232"/>
      <c r="B1366" s="161"/>
      <c r="C1366" s="164"/>
      <c r="D1366" s="164"/>
      <c r="E1366" s="164"/>
      <c r="F1366" s="164"/>
      <c r="G1366" s="234"/>
    </row>
    <row r="1367" spans="1:7" ht="12.75">
      <c r="A1367" s="232"/>
      <c r="B1367" s="161"/>
      <c r="C1367" s="254" t="s">
        <v>14</v>
      </c>
      <c r="D1367" s="254"/>
      <c r="E1367" s="254"/>
      <c r="F1367" s="254"/>
      <c r="G1367" s="255"/>
    </row>
    <row r="1368" spans="1:7" ht="12.75">
      <c r="A1368" s="232"/>
      <c r="B1368" s="161"/>
      <c r="C1368" s="164"/>
      <c r="D1368" s="164"/>
      <c r="E1368" s="164"/>
      <c r="F1368" s="164"/>
      <c r="G1368" s="234"/>
    </row>
    <row r="1369" spans="1:7" ht="12.75">
      <c r="A1369" s="232"/>
      <c r="B1369" s="161"/>
      <c r="C1369" s="254" t="s">
        <v>14</v>
      </c>
      <c r="D1369" s="254"/>
      <c r="E1369" s="254"/>
      <c r="F1369" s="254"/>
      <c r="G1369" s="255"/>
    </row>
    <row r="1370" spans="1:7" ht="12.75">
      <c r="A1370" s="232"/>
      <c r="B1370" s="161"/>
      <c r="C1370" s="164"/>
      <c r="D1370" s="164"/>
      <c r="E1370" s="164"/>
      <c r="F1370" s="164"/>
      <c r="G1370" s="234"/>
    </row>
    <row r="1371" spans="1:7" ht="12.75">
      <c r="A1371" s="232"/>
      <c r="B1371" s="161"/>
      <c r="C1371" s="254" t="s">
        <v>14</v>
      </c>
      <c r="D1371" s="254"/>
      <c r="E1371" s="254"/>
      <c r="F1371" s="254"/>
      <c r="G1371" s="255"/>
    </row>
    <row r="1372" spans="1:7" ht="12">
      <c r="A1372" s="235"/>
      <c r="B1372" s="236"/>
      <c r="C1372" s="236"/>
      <c r="D1372" s="236"/>
      <c r="E1372" s="236"/>
      <c r="F1372" s="236"/>
      <c r="G1372" s="237"/>
    </row>
  </sheetData>
  <sheetProtection formatRows="0" insertColumns="0" insertRows="0" insertHyperlinks="0" deleteColumns="0" deleteRows="0" sort="0" autoFilter="0" pivotTables="0"/>
  <mergeCells count="25">
    <mergeCell ref="A1:G1"/>
    <mergeCell ref="A3:G3"/>
    <mergeCell ref="C313:F313"/>
    <mergeCell ref="C1348:F1348"/>
    <mergeCell ref="A904:G904"/>
    <mergeCell ref="A315:G315"/>
    <mergeCell ref="A1337:G1337"/>
    <mergeCell ref="C1341:C1342"/>
    <mergeCell ref="C1350:F1350"/>
    <mergeCell ref="C1351:F1351"/>
    <mergeCell ref="C1129:D1129"/>
    <mergeCell ref="C1141:F1141"/>
    <mergeCell ref="C1335:F1335"/>
    <mergeCell ref="C1349:F1349"/>
    <mergeCell ref="C1346:G1346"/>
    <mergeCell ref="C1352:F1352"/>
    <mergeCell ref="C1369:G1369"/>
    <mergeCell ref="C1359:G1359"/>
    <mergeCell ref="C1371:G1371"/>
    <mergeCell ref="C1361:G1361"/>
    <mergeCell ref="C1363:G1363"/>
    <mergeCell ref="C1365:G1365"/>
    <mergeCell ref="C1367:G1367"/>
    <mergeCell ref="C1353:F1353"/>
    <mergeCell ref="C1354:F1354"/>
  </mergeCells>
  <printOptions/>
  <pageMargins left="0.5905511811023623" right="0.5905511811023623" top="0.5905511811023623" bottom="0.5905511811023623" header="0.5118110236220472" footer="0.31496062992125984"/>
  <pageSetup fitToHeight="2" horizontalDpi="600" verticalDpi="600" orientation="portrait" paperSize="9" scale="60" r:id="rId1"/>
  <ignoredErrors>
    <ignoredError sqref="G1352" evalErro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prov.bz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Brigitte Pittschieler</dc:creator>
  <cp:keywords/>
  <dc:description/>
  <cp:lastModifiedBy>PC 04</cp:lastModifiedBy>
  <cp:lastPrinted>2012-12-04T10:42:11Z</cp:lastPrinted>
  <dcterms:created xsi:type="dcterms:W3CDTF">2012-08-30T12:58:50Z</dcterms:created>
  <dcterms:modified xsi:type="dcterms:W3CDTF">2013-02-21T09:52:52Z</dcterms:modified>
  <cp:category/>
  <cp:version/>
  <cp:contentType/>
  <cp:contentStatus/>
</cp:coreProperties>
</file>