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DATEN\DATEN\Martin\Arch-Geom\Ing Psenner Bernhard\Schule Luis Zuegg\AP_03_2015\AP_TS_Abgabe 08_2015\"/>
    </mc:Choice>
  </mc:AlternateContent>
  <bookViews>
    <workbookView xWindow="0" yWindow="0" windowWidth="16380" windowHeight="8190" tabRatio="989" activeTab="2"/>
  </bookViews>
  <sheets>
    <sheet name="ANGEBOT" sheetId="1" r:id="rId1"/>
    <sheet name="Aufmaß" sheetId="2" r:id="rId2"/>
    <sheet name="Pauschal" sheetId="3" r:id="rId3"/>
    <sheet name="Sicherheitsmaßnahmen" sheetId="4" r:id="rId4"/>
    <sheet name="Comuni" sheetId="5" state="hidden" r:id="rId5"/>
  </sheets>
  <definedNames>
    <definedName name="codice">#REF!</definedName>
    <definedName name="Comuni">Comuni!$A$2:$A$118</definedName>
    <definedName name="dislocazione">Comuni!$F$4:$F$9</definedName>
    <definedName name="Gemeinden">Comuni!$B$2:$B$118</definedName>
    <definedName name="Verlegung">Comuni!$G$4:$G$9</definedName>
  </definedNames>
  <calcPr calcId="152511" iterateDelta="1E-4"/>
</workbook>
</file>

<file path=xl/calcChain.xml><?xml version="1.0" encoding="utf-8"?>
<calcChain xmlns="http://schemas.openxmlformats.org/spreadsheetml/2006/main">
  <c r="H701" i="3" l="1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6" i="4" s="1"/>
  <c r="E45" i="1" s="1"/>
  <c r="I1574" i="3"/>
  <c r="H1574" i="3"/>
  <c r="I1573" i="3"/>
  <c r="H1573" i="3"/>
  <c r="I1572" i="3"/>
  <c r="H1572" i="3"/>
  <c r="I1571" i="3"/>
  <c r="H1571" i="3"/>
  <c r="I1570" i="3"/>
  <c r="H1570" i="3"/>
  <c r="I1569" i="3"/>
  <c r="H1569" i="3"/>
  <c r="I1568" i="3"/>
  <c r="H1568" i="3"/>
  <c r="I1567" i="3"/>
  <c r="H1567" i="3"/>
  <c r="I1566" i="3"/>
  <c r="H1566" i="3"/>
  <c r="I1565" i="3"/>
  <c r="H1565" i="3"/>
  <c r="I1564" i="3"/>
  <c r="H1564" i="3"/>
  <c r="I1563" i="3"/>
  <c r="H1563" i="3"/>
  <c r="I1562" i="3"/>
  <c r="H1562" i="3"/>
  <c r="I1561" i="3"/>
  <c r="H1561" i="3"/>
  <c r="H1560" i="3"/>
  <c r="H1559" i="3"/>
  <c r="H1558" i="3"/>
  <c r="H1557" i="3"/>
  <c r="H1556" i="3"/>
  <c r="H1555" i="3"/>
  <c r="H1554" i="3"/>
  <c r="H1553" i="3"/>
  <c r="H1552" i="3"/>
  <c r="H1551" i="3"/>
  <c r="H1550" i="3"/>
  <c r="H1549" i="3"/>
  <c r="H1548" i="3"/>
  <c r="H1547" i="3"/>
  <c r="H1546" i="3"/>
  <c r="H1545" i="3"/>
  <c r="H1544" i="3"/>
  <c r="H1543" i="3"/>
  <c r="H1542" i="3"/>
  <c r="H1541" i="3"/>
  <c r="H1540" i="3"/>
  <c r="H1539" i="3"/>
  <c r="H1538" i="3"/>
  <c r="H1537" i="3"/>
  <c r="H1536" i="3"/>
  <c r="H1535" i="3"/>
  <c r="H1534" i="3"/>
  <c r="H1533" i="3"/>
  <c r="H1532" i="3"/>
  <c r="H1531" i="3"/>
  <c r="H1530" i="3"/>
  <c r="H1529" i="3"/>
  <c r="H1528" i="3"/>
  <c r="H1527" i="3"/>
  <c r="H1526" i="3"/>
  <c r="H1525" i="3"/>
  <c r="H1524" i="3"/>
  <c r="H1523" i="3"/>
  <c r="H1522" i="3"/>
  <c r="H1521" i="3"/>
  <c r="H1520" i="3"/>
  <c r="H1519" i="3"/>
  <c r="H1518" i="3"/>
  <c r="H1517" i="3"/>
  <c r="H1516" i="3"/>
  <c r="H1515" i="3"/>
  <c r="H1514" i="3"/>
  <c r="H1513" i="3"/>
  <c r="H1512" i="3"/>
  <c r="H1511" i="3"/>
  <c r="H1510" i="3"/>
  <c r="H1509" i="3"/>
  <c r="H1508" i="3"/>
  <c r="H1507" i="3"/>
  <c r="H1506" i="3"/>
  <c r="H1505" i="3"/>
  <c r="H1504" i="3"/>
  <c r="H1503" i="3"/>
  <c r="H1502" i="3"/>
  <c r="H1501" i="3"/>
  <c r="H1500" i="3"/>
  <c r="H1499" i="3"/>
  <c r="H1498" i="3"/>
  <c r="H1497" i="3"/>
  <c r="H1496" i="3"/>
  <c r="H1495" i="3"/>
  <c r="H1494" i="3"/>
  <c r="H1493" i="3"/>
  <c r="H1492" i="3"/>
  <c r="H1491" i="3"/>
  <c r="H1490" i="3"/>
  <c r="H1489" i="3"/>
  <c r="H1488" i="3"/>
  <c r="H1487" i="3"/>
  <c r="H1486" i="3"/>
  <c r="H1485" i="3"/>
  <c r="H1484" i="3"/>
  <c r="H1483" i="3"/>
  <c r="H1482" i="3"/>
  <c r="H1481" i="3"/>
  <c r="H1480" i="3"/>
  <c r="H1479" i="3"/>
  <c r="H1478" i="3"/>
  <c r="H1477" i="3"/>
  <c r="H1476" i="3"/>
  <c r="H1475" i="3"/>
  <c r="H1474" i="3"/>
  <c r="H1473" i="3"/>
  <c r="H1472" i="3"/>
  <c r="H1470" i="3"/>
  <c r="H1469" i="3"/>
  <c r="H1468" i="3"/>
  <c r="H1467" i="3"/>
  <c r="H1466" i="3"/>
  <c r="H1465" i="3"/>
  <c r="H1463" i="3"/>
  <c r="H1462" i="3"/>
  <c r="H1460" i="3"/>
  <c r="H1459" i="3"/>
  <c r="H1458" i="3"/>
  <c r="H1457" i="3"/>
  <c r="H1456" i="3"/>
  <c r="H1455" i="3"/>
  <c r="H1453" i="3"/>
  <c r="H1452" i="3"/>
  <c r="H1450" i="3"/>
  <c r="H1449" i="3"/>
  <c r="H1448" i="3"/>
  <c r="H1447" i="3"/>
  <c r="H1446" i="3"/>
  <c r="H1445" i="3"/>
  <c r="H1444" i="3"/>
  <c r="H1443" i="3"/>
  <c r="H1441" i="3"/>
  <c r="H1440" i="3"/>
  <c r="H1439" i="3"/>
  <c r="H1438" i="3"/>
  <c r="H1437" i="3"/>
  <c r="H1436" i="3"/>
  <c r="H1435" i="3"/>
  <c r="H1434" i="3"/>
  <c r="H1433" i="3"/>
  <c r="H1432" i="3"/>
  <c r="H1430" i="3"/>
  <c r="H1429" i="3"/>
  <c r="H1428" i="3"/>
  <c r="H1427" i="3"/>
  <c r="H1426" i="3"/>
  <c r="H1425" i="3"/>
  <c r="H1424" i="3"/>
  <c r="H1422" i="3"/>
  <c r="H1421" i="3"/>
  <c r="H1420" i="3"/>
  <c r="H1419" i="3"/>
  <c r="H1418" i="3"/>
  <c r="H1417" i="3"/>
  <c r="H1416" i="3"/>
  <c r="H1415" i="3"/>
  <c r="H1414" i="3"/>
  <c r="H1413" i="3"/>
  <c r="H1412" i="3"/>
  <c r="H1411" i="3"/>
  <c r="H1410" i="3"/>
  <c r="H1408" i="3"/>
  <c r="H1407" i="3"/>
  <c r="H1406" i="3"/>
  <c r="H1405" i="3"/>
  <c r="H1404" i="3"/>
  <c r="H1403" i="3"/>
  <c r="H1402" i="3"/>
  <c r="H1401" i="3"/>
  <c r="H1400" i="3"/>
  <c r="H1399" i="3"/>
  <c r="H1397" i="3"/>
  <c r="H1396" i="3"/>
  <c r="H1395" i="3"/>
  <c r="H1393" i="3"/>
  <c r="H1392" i="3"/>
  <c r="H1391" i="3"/>
  <c r="H1390" i="3"/>
  <c r="H1389" i="3"/>
  <c r="H1388" i="3"/>
  <c r="H1387" i="3"/>
  <c r="H1386" i="3"/>
  <c r="H1385" i="3"/>
  <c r="H1384" i="3"/>
  <c r="H1383" i="3"/>
  <c r="H1382" i="3"/>
  <c r="H1381" i="3"/>
  <c r="H1380" i="3"/>
  <c r="H1379" i="3"/>
  <c r="H1378" i="3"/>
  <c r="H1377" i="3"/>
  <c r="H1376" i="3"/>
  <c r="H1375" i="3"/>
  <c r="H1374" i="3"/>
  <c r="H1373" i="3"/>
  <c r="H1372" i="3"/>
  <c r="H1371" i="3"/>
  <c r="H1370" i="3"/>
  <c r="H1369" i="3"/>
  <c r="H1368" i="3"/>
  <c r="H1367" i="3"/>
  <c r="H1366" i="3"/>
  <c r="H1365" i="3"/>
  <c r="H1364" i="3"/>
  <c r="H1363" i="3"/>
  <c r="H1362" i="3"/>
  <c r="H1361" i="3"/>
  <c r="H1360" i="3"/>
  <c r="H1359" i="3"/>
  <c r="H1358" i="3"/>
  <c r="H1357" i="3"/>
  <c r="H1356" i="3"/>
  <c r="H1355" i="3"/>
  <c r="H1354" i="3"/>
  <c r="H1353" i="3"/>
  <c r="H1352" i="3"/>
  <c r="H1351" i="3"/>
  <c r="H1350" i="3"/>
  <c r="H1349" i="3"/>
  <c r="H1348" i="3"/>
  <c r="H1347" i="3"/>
  <c r="H1346" i="3"/>
  <c r="H1345" i="3"/>
  <c r="H1344" i="3"/>
  <c r="H1343" i="3"/>
  <c r="H1342" i="3"/>
  <c r="H1341" i="3"/>
  <c r="H1340" i="3"/>
  <c r="H1339" i="3"/>
  <c r="H1338" i="3"/>
  <c r="H1337" i="3"/>
  <c r="H1336" i="3"/>
  <c r="H1335" i="3"/>
  <c r="H1333" i="3"/>
  <c r="H1332" i="3"/>
  <c r="H1331" i="3"/>
  <c r="H1330" i="3"/>
  <c r="H1329" i="3"/>
  <c r="H1328" i="3"/>
  <c r="H1327" i="3"/>
  <c r="H1326" i="3"/>
  <c r="H1325" i="3"/>
  <c r="H1324" i="3"/>
  <c r="H1322" i="3"/>
  <c r="H1321" i="3"/>
  <c r="H1320" i="3"/>
  <c r="H1319" i="3"/>
  <c r="H1318" i="3"/>
  <c r="H1316" i="3"/>
  <c r="H1315" i="3"/>
  <c r="H1314" i="3"/>
  <c r="H1313" i="3"/>
  <c r="H1310" i="3"/>
  <c r="H1309" i="3"/>
  <c r="H1307" i="3"/>
  <c r="H1306" i="3"/>
  <c r="H1304" i="3"/>
  <c r="H1303" i="3"/>
  <c r="H1301" i="3"/>
  <c r="H1299" i="3"/>
  <c r="H1298" i="3"/>
  <c r="H1295" i="3"/>
  <c r="H1294" i="3"/>
  <c r="H1293" i="3"/>
  <c r="H1292" i="3"/>
  <c r="H1291" i="3"/>
  <c r="H1290" i="3"/>
  <c r="H1289" i="3"/>
  <c r="H1288" i="3"/>
  <c r="H1287" i="3"/>
  <c r="H1285" i="3"/>
  <c r="H1284" i="3"/>
  <c r="H1283" i="3"/>
  <c r="H1282" i="3"/>
  <c r="H1281" i="3"/>
  <c r="H1280" i="3"/>
  <c r="H1279" i="3"/>
  <c r="H1278" i="3"/>
  <c r="H1275" i="3"/>
  <c r="H1274" i="3"/>
  <c r="H1273" i="3"/>
  <c r="H1272" i="3"/>
  <c r="H1271" i="3"/>
  <c r="H1269" i="3"/>
  <c r="H1268" i="3"/>
  <c r="H1267" i="3"/>
  <c r="H1266" i="3"/>
  <c r="H1265" i="3"/>
  <c r="H1263" i="3"/>
  <c r="H1261" i="3"/>
  <c r="H1260" i="3"/>
  <c r="H1259" i="3"/>
  <c r="H1258" i="3"/>
  <c r="H1257" i="3"/>
  <c r="H1256" i="3"/>
  <c r="H1255" i="3"/>
  <c r="H1254" i="3"/>
  <c r="H1252" i="3"/>
  <c r="H125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I201" i="3"/>
  <c r="H201" i="3"/>
  <c r="H200" i="3"/>
  <c r="I199" i="3"/>
  <c r="H199" i="3"/>
  <c r="I198" i="3"/>
  <c r="H198" i="3"/>
  <c r="H197" i="3"/>
  <c r="H196" i="3"/>
  <c r="I195" i="3"/>
  <c r="H195" i="3"/>
  <c r="I194" i="3"/>
  <c r="H194" i="3"/>
  <c r="I193" i="3"/>
  <c r="H193" i="3"/>
  <c r="H192" i="3"/>
  <c r="I191" i="3"/>
  <c r="H191" i="3"/>
  <c r="I190" i="3"/>
  <c r="H190" i="3"/>
  <c r="H189" i="3"/>
  <c r="H188" i="3"/>
  <c r="I187" i="3"/>
  <c r="H187" i="3"/>
  <c r="H186" i="3"/>
  <c r="I185" i="3"/>
  <c r="H185" i="3"/>
  <c r="I184" i="3"/>
  <c r="H184" i="3"/>
  <c r="H183" i="3"/>
  <c r="I182" i="3"/>
  <c r="H182" i="3"/>
  <c r="H181" i="3"/>
  <c r="I180" i="3"/>
  <c r="H180" i="3"/>
  <c r="I179" i="3"/>
  <c r="H179" i="3"/>
  <c r="H178" i="3"/>
  <c r="I177" i="3"/>
  <c r="H177" i="3"/>
  <c r="H176" i="3"/>
  <c r="I175" i="3"/>
  <c r="H175" i="3"/>
  <c r="I174" i="3"/>
  <c r="H174" i="3"/>
  <c r="I173" i="3"/>
  <c r="H173" i="3"/>
  <c r="H172" i="3"/>
  <c r="I171" i="3"/>
  <c r="H171" i="3"/>
  <c r="I170" i="3"/>
  <c r="H170" i="3"/>
  <c r="I169" i="3"/>
  <c r="H169" i="3"/>
  <c r="H168" i="3"/>
  <c r="I167" i="3"/>
  <c r="H167" i="3"/>
  <c r="I166" i="3"/>
  <c r="H166" i="3"/>
  <c r="H165" i="3"/>
  <c r="H164" i="3"/>
  <c r="H163" i="3"/>
  <c r="H162" i="3"/>
  <c r="H161" i="3"/>
  <c r="I160" i="3"/>
  <c r="H160" i="3"/>
  <c r="I159" i="3"/>
  <c r="H159" i="3"/>
  <c r="I158" i="3"/>
  <c r="H158" i="3"/>
  <c r="H157" i="3"/>
  <c r="I156" i="3"/>
  <c r="H156" i="3"/>
  <c r="H155" i="3"/>
  <c r="H154" i="3"/>
  <c r="I153" i="3"/>
  <c r="H153" i="3"/>
  <c r="H152" i="3"/>
  <c r="I151" i="3"/>
  <c r="H151" i="3"/>
  <c r="I150" i="3"/>
  <c r="H150" i="3"/>
  <c r="H149" i="3"/>
  <c r="H148" i="3"/>
  <c r="H147" i="3"/>
  <c r="I146" i="3"/>
  <c r="H146" i="3"/>
  <c r="H145" i="3"/>
  <c r="I144" i="3"/>
  <c r="H144" i="3"/>
  <c r="H143" i="3"/>
  <c r="I142" i="3"/>
  <c r="H142" i="3"/>
  <c r="I141" i="3"/>
  <c r="H141" i="3"/>
  <c r="H140" i="3"/>
  <c r="I139" i="3"/>
  <c r="H139" i="3"/>
  <c r="I138" i="3"/>
  <c r="H138" i="3"/>
  <c r="H137" i="3"/>
  <c r="H136" i="3"/>
  <c r="I135" i="3"/>
  <c r="H135" i="3"/>
  <c r="I134" i="3"/>
  <c r="H134" i="3"/>
  <c r="H133" i="3"/>
  <c r="I132" i="3"/>
  <c r="H132" i="3"/>
  <c r="H131" i="3"/>
  <c r="I130" i="3"/>
  <c r="H130" i="3"/>
  <c r="I129" i="3"/>
  <c r="H129" i="3"/>
  <c r="H128" i="3"/>
  <c r="H127" i="3"/>
  <c r="I126" i="3"/>
  <c r="H126" i="3"/>
  <c r="I125" i="3"/>
  <c r="H125" i="3"/>
  <c r="H124" i="3"/>
  <c r="I123" i="3"/>
  <c r="H123" i="3"/>
  <c r="H122" i="3"/>
  <c r="I121" i="3"/>
  <c r="H121" i="3"/>
  <c r="H120" i="3"/>
  <c r="I119" i="3"/>
  <c r="H119" i="3"/>
  <c r="I118" i="3"/>
  <c r="H118" i="3"/>
  <c r="I117" i="3"/>
  <c r="H117" i="3"/>
  <c r="H116" i="3"/>
  <c r="H115" i="3"/>
  <c r="H114" i="3"/>
  <c r="I113" i="3"/>
  <c r="H113" i="3"/>
  <c r="H112" i="3"/>
  <c r="I111" i="3"/>
  <c r="H111" i="3"/>
  <c r="I110" i="3"/>
  <c r="H110" i="3"/>
  <c r="H109" i="3"/>
  <c r="H108" i="3"/>
  <c r="I107" i="3"/>
  <c r="H107" i="3"/>
  <c r="H106" i="3"/>
  <c r="H105" i="3"/>
  <c r="H104" i="3"/>
  <c r="I103" i="3"/>
  <c r="H103" i="3"/>
  <c r="H102" i="3"/>
  <c r="I101" i="3"/>
  <c r="H101" i="3"/>
  <c r="I100" i="3"/>
  <c r="H100" i="3"/>
  <c r="H99" i="3"/>
  <c r="I98" i="3"/>
  <c r="H98" i="3"/>
  <c r="I97" i="3"/>
  <c r="H97" i="3"/>
  <c r="H96" i="3"/>
  <c r="I95" i="3"/>
  <c r="H95" i="3"/>
  <c r="I94" i="3"/>
  <c r="H94" i="3"/>
  <c r="H93" i="3"/>
  <c r="I92" i="3"/>
  <c r="H92" i="3"/>
  <c r="I91" i="3"/>
  <c r="H91" i="3"/>
  <c r="I90" i="3"/>
  <c r="H90" i="3"/>
  <c r="H89" i="3"/>
  <c r="I88" i="3"/>
  <c r="H88" i="3"/>
  <c r="H87" i="3"/>
  <c r="H86" i="3"/>
  <c r="H85" i="3"/>
  <c r="H84" i="3"/>
  <c r="H83" i="3"/>
  <c r="I82" i="3"/>
  <c r="H82" i="3"/>
  <c r="H81" i="3"/>
  <c r="H80" i="3"/>
  <c r="H79" i="3"/>
  <c r="H78" i="3"/>
  <c r="H77" i="3"/>
  <c r="I76" i="3"/>
  <c r="H76" i="3"/>
  <c r="H75" i="3"/>
  <c r="H74" i="3"/>
  <c r="I73" i="3"/>
  <c r="H73" i="3"/>
  <c r="I72" i="3"/>
  <c r="H72" i="3"/>
  <c r="H71" i="3"/>
  <c r="H70" i="3"/>
  <c r="I69" i="3"/>
  <c r="H69" i="3"/>
  <c r="H68" i="3"/>
  <c r="H67" i="3"/>
  <c r="H66" i="3"/>
  <c r="H65" i="3"/>
  <c r="H64" i="3"/>
  <c r="H63" i="3"/>
  <c r="H62" i="3"/>
  <c r="H61" i="3"/>
  <c r="H60" i="3"/>
  <c r="I59" i="3"/>
  <c r="H59" i="3"/>
  <c r="H58" i="3"/>
  <c r="H57" i="3"/>
  <c r="I56" i="3"/>
  <c r="H56" i="3"/>
  <c r="H55" i="3"/>
  <c r="H54" i="3"/>
  <c r="H53" i="3"/>
  <c r="H52" i="3"/>
  <c r="I51" i="3"/>
  <c r="H51" i="3"/>
  <c r="H50" i="3"/>
  <c r="I49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I35" i="3"/>
  <c r="H35" i="3"/>
  <c r="I34" i="3"/>
  <c r="H34" i="3"/>
  <c r="H33" i="3"/>
  <c r="H32" i="3"/>
  <c r="H31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H10" i="3"/>
  <c r="H7" i="2"/>
  <c r="H8" i="2" s="1"/>
  <c r="D8" i="2" s="1"/>
  <c r="H6" i="2"/>
  <c r="E37" i="1" s="1"/>
  <c r="E42" i="1"/>
  <c r="E40" i="1"/>
  <c r="E39" i="1"/>
  <c r="A1573" i="3"/>
  <c r="A1569" i="3"/>
  <c r="A1565" i="3"/>
  <c r="A1561" i="3"/>
  <c r="A190" i="3"/>
  <c r="A184" i="3"/>
  <c r="A182" i="3"/>
  <c r="A180" i="3"/>
  <c r="A170" i="3"/>
  <c r="A158" i="3"/>
  <c r="A156" i="3"/>
  <c r="A150" i="3"/>
  <c r="A138" i="3"/>
  <c r="A134" i="3"/>
  <c r="A132" i="3"/>
  <c r="A130" i="3"/>
  <c r="A126" i="3"/>
  <c r="A100" i="3"/>
  <c r="A98" i="3"/>
  <c r="A90" i="3"/>
  <c r="A88" i="3"/>
  <c r="A82" i="3"/>
  <c r="A76" i="3"/>
  <c r="A72" i="3"/>
  <c r="A34" i="3"/>
  <c r="A26" i="3"/>
  <c r="A22" i="3"/>
  <c r="A194" i="4"/>
  <c r="A190" i="4"/>
  <c r="A186" i="4"/>
  <c r="A182" i="4"/>
  <c r="A180" i="4"/>
  <c r="A176" i="4"/>
  <c r="A172" i="4"/>
  <c r="A168" i="4"/>
  <c r="A198" i="4"/>
  <c r="A1571" i="3"/>
  <c r="A1567" i="3"/>
  <c r="A1563" i="3"/>
  <c r="A198" i="3"/>
  <c r="A194" i="3"/>
  <c r="A174" i="3"/>
  <c r="A166" i="3"/>
  <c r="A160" i="3"/>
  <c r="A146" i="3"/>
  <c r="A144" i="3"/>
  <c r="A142" i="3"/>
  <c r="A118" i="3"/>
  <c r="A110" i="3"/>
  <c r="A197" i="4"/>
  <c r="A195" i="4"/>
  <c r="A193" i="4"/>
  <c r="A191" i="4"/>
  <c r="A189" i="4"/>
  <c r="A187" i="4"/>
  <c r="A185" i="4"/>
  <c r="A183" i="4"/>
  <c r="A181" i="4"/>
  <c r="A179" i="4"/>
  <c r="A177" i="4"/>
  <c r="A175" i="4"/>
  <c r="A173" i="4"/>
  <c r="A171" i="4"/>
  <c r="A169" i="4"/>
  <c r="A167" i="4"/>
  <c r="A165" i="4"/>
  <c r="A163" i="4"/>
  <c r="A161" i="4"/>
  <c r="A159" i="4"/>
  <c r="A157" i="4"/>
  <c r="A155" i="4"/>
  <c r="A153" i="4"/>
  <c r="A151" i="4"/>
  <c r="A149" i="4"/>
  <c r="A147" i="4"/>
  <c r="A145" i="4"/>
  <c r="A143" i="4"/>
  <c r="A141" i="4"/>
  <c r="A139" i="4"/>
  <c r="A137" i="4"/>
  <c r="A135" i="4"/>
  <c r="A133" i="4"/>
  <c r="A131" i="4"/>
  <c r="A129" i="4"/>
  <c r="A127" i="4"/>
  <c r="A125" i="4"/>
  <c r="A123" i="4"/>
  <c r="A121" i="4"/>
  <c r="A119" i="4"/>
  <c r="A117" i="4"/>
  <c r="A115" i="4"/>
  <c r="A113" i="4"/>
  <c r="A111" i="4"/>
  <c r="A109" i="4"/>
  <c r="A107" i="4"/>
  <c r="A105" i="4"/>
  <c r="A103" i="4"/>
  <c r="A101" i="4"/>
  <c r="A99" i="4"/>
  <c r="A97" i="4"/>
  <c r="A95" i="4"/>
  <c r="A93" i="4"/>
  <c r="A91" i="4"/>
  <c r="A89" i="4"/>
  <c r="A87" i="4"/>
  <c r="A85" i="4"/>
  <c r="A83" i="4"/>
  <c r="A81" i="4"/>
  <c r="A79" i="4"/>
  <c r="A77" i="4"/>
  <c r="A75" i="4"/>
  <c r="A73" i="4"/>
  <c r="A71" i="4"/>
  <c r="A69" i="4"/>
  <c r="A67" i="4"/>
  <c r="A65" i="4"/>
  <c r="A63" i="4"/>
  <c r="A61" i="4"/>
  <c r="A59" i="4"/>
  <c r="A57" i="4"/>
  <c r="A55" i="4"/>
  <c r="A53" i="4"/>
  <c r="A51" i="4"/>
  <c r="A49" i="4"/>
  <c r="A47" i="4"/>
  <c r="A45" i="4"/>
  <c r="A43" i="4"/>
  <c r="A41" i="4"/>
  <c r="A39" i="4"/>
  <c r="A37" i="4"/>
  <c r="A35" i="4"/>
  <c r="A33" i="4"/>
  <c r="A31" i="4"/>
  <c r="A29" i="4"/>
  <c r="A27" i="4"/>
  <c r="A25" i="4"/>
  <c r="A23" i="4"/>
  <c r="A21" i="4"/>
  <c r="A19" i="4"/>
  <c r="A17" i="4"/>
  <c r="A1572" i="3"/>
  <c r="A1568" i="3"/>
  <c r="A1564" i="3"/>
  <c r="A201" i="3"/>
  <c r="A199" i="3"/>
  <c r="A195" i="3"/>
  <c r="A179" i="3"/>
  <c r="A177" i="3"/>
  <c r="A175" i="3"/>
  <c r="A169" i="3"/>
  <c r="A167" i="3"/>
  <c r="A129" i="3"/>
  <c r="A125" i="3"/>
  <c r="A123" i="3"/>
  <c r="A121" i="3"/>
  <c r="A119" i="3"/>
  <c r="A113" i="3"/>
  <c r="A111" i="3"/>
  <c r="A107" i="3"/>
  <c r="A97" i="3"/>
  <c r="A95" i="3"/>
  <c r="A29" i="3"/>
  <c r="A25" i="3"/>
  <c r="A21" i="3"/>
  <c r="A196" i="4"/>
  <c r="A192" i="4"/>
  <c r="A188" i="4"/>
  <c r="A184" i="4"/>
  <c r="A178" i="4"/>
  <c r="A174" i="4"/>
  <c r="A162" i="4"/>
  <c r="A154" i="4"/>
  <c r="A146" i="4"/>
  <c r="A138" i="4"/>
  <c r="A130" i="4"/>
  <c r="A122" i="4"/>
  <c r="A114" i="4"/>
  <c r="A106" i="4"/>
  <c r="A98" i="4"/>
  <c r="A90" i="4"/>
  <c r="A82" i="4"/>
  <c r="A74" i="4"/>
  <c r="A66" i="4"/>
  <c r="A58" i="4"/>
  <c r="A50" i="4"/>
  <c r="A42" i="4"/>
  <c r="A34" i="4"/>
  <c r="A26" i="4"/>
  <c r="A18" i="4"/>
  <c r="A1566" i="3"/>
  <c r="A141" i="3"/>
  <c r="A23" i="3"/>
  <c r="A170" i="4"/>
  <c r="A164" i="4"/>
  <c r="A156" i="4"/>
  <c r="A148" i="4"/>
  <c r="A140" i="4"/>
  <c r="A132" i="4"/>
  <c r="A124" i="4"/>
  <c r="A116" i="4"/>
  <c r="A108" i="4"/>
  <c r="A100" i="4"/>
  <c r="A92" i="4"/>
  <c r="A84" i="4"/>
  <c r="A76" i="4"/>
  <c r="A68" i="4"/>
  <c r="A60" i="4"/>
  <c r="A52" i="4"/>
  <c r="A44" i="4"/>
  <c r="A36" i="4"/>
  <c r="A28" i="4"/>
  <c r="A20" i="4"/>
  <c r="A1562" i="3"/>
  <c r="A117" i="3"/>
  <c r="A103" i="3"/>
  <c r="A101" i="3"/>
  <c r="A91" i="3"/>
  <c r="A73" i="3"/>
  <c r="A56" i="3"/>
  <c r="A24" i="3"/>
  <c r="A151" i="3"/>
  <c r="A51" i="3"/>
  <c r="A166" i="4"/>
  <c r="A158" i="4"/>
  <c r="A150" i="4"/>
  <c r="A142" i="4"/>
  <c r="A134" i="4"/>
  <c r="A126" i="4"/>
  <c r="A118" i="4"/>
  <c r="A110" i="4"/>
  <c r="A102" i="4"/>
  <c r="A94" i="4"/>
  <c r="A86" i="4"/>
  <c r="A78" i="4"/>
  <c r="A70" i="4"/>
  <c r="A62" i="4"/>
  <c r="A54" i="4"/>
  <c r="A46" i="4"/>
  <c r="A38" i="4"/>
  <c r="A30" i="4"/>
  <c r="A22" i="4"/>
  <c r="A1574" i="3"/>
  <c r="A187" i="3"/>
  <c r="A185" i="3"/>
  <c r="A159" i="3"/>
  <c r="A94" i="3"/>
  <c r="A92" i="3"/>
  <c r="A27" i="3"/>
  <c r="A19" i="3"/>
  <c r="A20" i="3"/>
  <c r="A153" i="3"/>
  <c r="A139" i="3"/>
  <c r="A69" i="3"/>
  <c r="A160" i="4"/>
  <c r="A152" i="4"/>
  <c r="A144" i="4"/>
  <c r="A136" i="4"/>
  <c r="A128" i="4"/>
  <c r="A120" i="4"/>
  <c r="A112" i="4"/>
  <c r="A104" i="4"/>
  <c r="A96" i="4"/>
  <c r="A88" i="4"/>
  <c r="A80" i="4"/>
  <c r="A72" i="4"/>
  <c r="A64" i="4"/>
  <c r="A56" i="4"/>
  <c r="A48" i="4"/>
  <c r="A40" i="4"/>
  <c r="A32" i="4"/>
  <c r="A24" i="4"/>
  <c r="A1570" i="3"/>
  <c r="A193" i="3"/>
  <c r="A191" i="3"/>
  <c r="A173" i="3"/>
  <c r="A171" i="3"/>
  <c r="A135" i="3"/>
  <c r="A28" i="3"/>
  <c r="A59" i="3"/>
  <c r="A49" i="3"/>
  <c r="A35" i="3"/>
  <c r="H6" i="3" l="1"/>
  <c r="E38" i="1" s="1"/>
  <c r="E41" i="1" s="1"/>
  <c r="H9" i="3" l="1"/>
  <c r="H11" i="3" s="1"/>
  <c r="D11" i="3" s="1"/>
  <c r="E46" i="1"/>
  <c r="E43" i="1"/>
  <c r="A43" i="1" s="1"/>
</calcChain>
</file>

<file path=xl/sharedStrings.xml><?xml version="1.0" encoding="utf-8"?>
<sst xmlns="http://schemas.openxmlformats.org/spreadsheetml/2006/main" count="6955" uniqueCount="3711">
  <si>
    <t>ANLAGE C1 - VERZEICHNIS DER ARBEITEN UND LIEFERUNGEN ANGEBOT MIT EINHEITSPREISEN</t>
  </si>
  <si>
    <t>Bezeichnung:</t>
  </si>
  <si>
    <t>Erweiterung der Landesberufsschule für Handel, Handwerk u. Industrie "Dipl. Ing. Luis Zuegg", in  Meran</t>
  </si>
  <si>
    <t>Ausschreibungsdaten:</t>
  </si>
  <si>
    <t>Gemeinde:</t>
  </si>
  <si>
    <t>Meran</t>
  </si>
  <si>
    <t>Verlegung:</t>
  </si>
  <si>
    <t>erreichbar über Hauptstraßen</t>
  </si>
  <si>
    <t>Ausgangspreis (ohne Sicherheitsmaßnahmen): Aufmaß</t>
  </si>
  <si>
    <t>Ausgangspreis (ohne Sicherheitsmaßnahmen): Pauschal</t>
  </si>
  <si>
    <t>Betrag für endgültiges Projekt (nur im Falle einer integrierten Ausschreibung):</t>
  </si>
  <si>
    <t>Betrag für Ausführungsprojekt (num im Falle einer integrierten Ausschreibung):</t>
  </si>
  <si>
    <t>Frist für die Einreichung der Angebote:</t>
  </si>
  <si>
    <t>Bezugsjahr des Richtpreisverzeichnisses:</t>
  </si>
  <si>
    <t>Kodex des Jahresprogrammes für öffentliche Bauaufträge:</t>
  </si>
  <si>
    <t>22.02.051.086.01</t>
  </si>
  <si>
    <t>CIG Kodex</t>
  </si>
  <si>
    <t>Vorherrschender Kodex CPV</t>
  </si>
  <si>
    <t>45.26.28.00</t>
  </si>
  <si>
    <t>Daten des Unternehmens:</t>
  </si>
  <si>
    <t>Firmen- oder Unternehmensbezeichung:</t>
  </si>
  <si>
    <t>Steuernr. (Unternehmen):</t>
  </si>
  <si>
    <t>Sitz des Unternehmens:</t>
  </si>
  <si>
    <t>ZUSAMMENFASSUNG</t>
  </si>
  <si>
    <t>Betrag der Arbeiten NACH AUFMASS</t>
  </si>
  <si>
    <t>Betrag der Arbeiten PAUSCHAL</t>
  </si>
  <si>
    <t>Betrag für endgültiges Projekt (num im Falle einer integrierten Ausschreibung):</t>
  </si>
  <si>
    <t>Gesamtbetrag für Arbeiten nach Auf Maß und/oder Pauschal (einschließlich der Projektkosten) OHNE der Kosten für Sicherheitsmaßnahmen</t>
  </si>
  <si>
    <t>Ausschreibungssumme ohne Kosten für Sicherheitsmaßnahmen</t>
  </si>
  <si>
    <t>Abschlag in Buchstaben</t>
  </si>
  <si>
    <t>Kosten für Sicherheitsmaßnahmen</t>
  </si>
  <si>
    <t>Gesamtbetrag für Arbeiten nach Auf Maß und/oder Pauschal (einschließlich der Projektkosten) EINSCHLIEßLICH der Kosten für Sicherheitsmaßnahmen</t>
  </si>
  <si>
    <t>ANLAGE C1 - Aufmaß -
VERZEICHNIS DER ARBEITEN UND LIEFERUNGEN
ANGEBOT MIT EINHEITSPREISEN</t>
  </si>
  <si>
    <t>Zusammenfassung</t>
  </si>
  <si>
    <t>Gesamtbetrag des Angebotes für die Arbeiten Aufmaß OHNE Kosten für Sicherheitsmaßnahmen:</t>
  </si>
  <si>
    <t>Ausschreibungssumme ohne Kosten für Sicherheitsmaßnahmen:</t>
  </si>
  <si>
    <t>Arbeiten nach Aufmaß</t>
  </si>
  <si>
    <t>Nr.</t>
  </si>
  <si>
    <t>LV-Pos.Nr.</t>
  </si>
  <si>
    <t>*</t>
  </si>
  <si>
    <t>Bezeichnung</t>
  </si>
  <si>
    <t>Maßeinheit</t>
  </si>
  <si>
    <t>Menge</t>
  </si>
  <si>
    <t>Einheitspreis</t>
  </si>
  <si>
    <t>Gesamtpreis (Menge mal Einheitspreis)</t>
  </si>
  <si>
    <t>Aufmass</t>
  </si>
  <si>
    <t>SOA Kategorie</t>
  </si>
  <si>
    <t>ANLAGE C1 - Pauschal -
VERZEICHNIS DER ARBEITEN UND LIEFERUNGEN
ANGEBOT MIT EINHEITSPREISEN</t>
  </si>
  <si>
    <t>Zusammenfassung</t>
  </si>
  <si>
    <t>Gesamtbetrag der Arbeiten nach Pauschal:</t>
  </si>
  <si>
    <t>Betrag für Ausführungsprojekt (nur im Falle einer integrierten Ausschreibung):</t>
  </si>
  <si>
    <t>Gesamtbetrag des Angebotes für die Arbeiten Pauschal OHNE Kosten für Sicherheitsmaßnahmen:</t>
  </si>
  <si>
    <t>Arbeiten Pauschal</t>
  </si>
  <si>
    <t>*</t>
  </si>
  <si>
    <t>Gesamtpreis (Menge mal Einheitspreis)</t>
  </si>
  <si>
    <t>Pauschal</t>
  </si>
  <si>
    <t>00</t>
  </si>
  <si>
    <t>* VORBEMERKUNGEN</t>
  </si>
  <si>
    <t>00.01</t>
  </si>
  <si>
    <t>*Verwendete Abkürzungen:</t>
  </si>
  <si>
    <t>00.02</t>
  </si>
  <si>
    <t>*Allgemeine Leistungen auf der Baustelle</t>
  </si>
  <si>
    <t>00.03</t>
  </si>
  <si>
    <t>*Leistungsumfang</t>
  </si>
  <si>
    <t>00.04</t>
  </si>
  <si>
    <t>*Pflichten und Leistungen auf der Baustelle</t>
  </si>
  <si>
    <t>00.05</t>
  </si>
  <si>
    <t>*Einheitspreise</t>
  </si>
  <si>
    <t>00.05.01</t>
  </si>
  <si>
    <t>02</t>
  </si>
  <si>
    <t>OG1 - Baumeisterarbeiten</t>
  </si>
  <si>
    <t>02.01</t>
  </si>
  <si>
    <t>Abbrucharbeiten</t>
  </si>
  <si>
    <t>02.01.02</t>
  </si>
  <si>
    <t>Teilabbruch</t>
  </si>
  <si>
    <t>02.01.02.01</t>
  </si>
  <si>
    <t>Teilabbruch Gebäude:</t>
  </si>
  <si>
    <t>02.01.02.01.a</t>
  </si>
  <si>
    <t>*Konstruktion aus Steinmauerwerk, Holzbalkendecken, Stahlträgern, Kappengewölbe</t>
  </si>
  <si>
    <t>m3</t>
  </si>
  <si>
    <t>P</t>
  </si>
  <si>
    <t>OG1</t>
  </si>
  <si>
    <t>02.01.02.01.c</t>
  </si>
  <si>
    <t>*Konstruktion aus Betonblock- oder Ziegelmauerwerk, Massiv- oder Hohlsteindecken, Dachkonstruktion aus Holz, Stahl oder wie Decken</t>
  </si>
  <si>
    <t>02.01.02.01.d</t>
  </si>
  <si>
    <t>*Tragende Struktur aus Stahlbeton, Massiv- oder Hohlsteindecken, Dachkonstruktion aus Holz, Stahl oder wie Decken</t>
  </si>
  <si>
    <t>02.01.02.02</t>
  </si>
  <si>
    <t>Abbruch nach Querschnitt Zuschlag Pos. .01</t>
  </si>
  <si>
    <t>%</t>
  </si>
  <si>
    <t>02.01.03</t>
  </si>
  <si>
    <t>Abtragen von Bauteilen</t>
  </si>
  <si>
    <t>02.01.03.01</t>
  </si>
  <si>
    <t>Abtragen:</t>
  </si>
  <si>
    <t>02.01.03.01.A</t>
  </si>
  <si>
    <t>*Abtragen: Dachgerüst aus Holz</t>
  </si>
  <si>
    <t>m2</t>
  </si>
  <si>
    <t>02.01.03.01.E</t>
  </si>
  <si>
    <t>Trennwand aus Hohlziegel</t>
  </si>
  <si>
    <t>02.01.03.01.F</t>
  </si>
  <si>
    <t>*Deckenverkleidung</t>
  </si>
  <si>
    <t>02.01.03.01.G2</t>
  </si>
  <si>
    <t>*Bodenbelag in Holz, Laminat, Linoleum oder Moquette, ohne Unterboden</t>
  </si>
  <si>
    <t>02.01.03.01.I</t>
  </si>
  <si>
    <t>Plattenboden</t>
  </si>
  <si>
    <t>02.01.03.01.J</t>
  </si>
  <si>
    <t>Betonestrich</t>
  </si>
  <si>
    <t>m2cm</t>
  </si>
  <si>
    <t>02.01.03.01.K</t>
  </si>
  <si>
    <t>Wandverkleidung aus Fliesen</t>
  </si>
  <si>
    <t>02.01.03.01.L</t>
  </si>
  <si>
    <t>Wand- und Deckenputz</t>
  </si>
  <si>
    <t>02.01.03.01.p</t>
  </si>
  <si>
    <t>Trennwand aus Gipsdielen, Gipskarton, Gipsfaserplatten</t>
  </si>
  <si>
    <t>02.01.03.02</t>
  </si>
  <si>
    <t>*Ausbauen von Fenster- und Türstock</t>
  </si>
  <si>
    <t>02.01.03.03</t>
  </si>
  <si>
    <t>Abtragen von sanit. Gegenständen</t>
  </si>
  <si>
    <t>St</t>
  </si>
  <si>
    <t>02.01.03.04</t>
  </si>
  <si>
    <t>*Aufpreis Abnahme asbesthaltiger Baustoffe</t>
  </si>
  <si>
    <t>02.01.03.05</t>
  </si>
  <si>
    <t>*Abnahme gesamte Eindeckung Sheddach</t>
  </si>
  <si>
    <t>02.01.03.07</t>
  </si>
  <si>
    <t>Abheben von Randstein</t>
  </si>
  <si>
    <t>02.01.03.07.A</t>
  </si>
  <si>
    <t>Randsteine aus Naturstein</t>
  </si>
  <si>
    <t>m</t>
  </si>
  <si>
    <t>02.01.03.08</t>
  </si>
  <si>
    <t>Kernbohrungen in Beton und Stahlbeton</t>
  </si>
  <si>
    <t>02.01.03.08.H</t>
  </si>
  <si>
    <t>D = 72 mm</t>
  </si>
  <si>
    <t>cm</t>
  </si>
  <si>
    <t>02.01.03.08.K</t>
  </si>
  <si>
    <t>D von 102 mm bis 132 mm</t>
  </si>
  <si>
    <t>02.01.03.08.N</t>
  </si>
  <si>
    <t>D = 162 mm</t>
  </si>
  <si>
    <t>02.01.03.08.R</t>
  </si>
  <si>
    <t>D = 225 mm</t>
  </si>
  <si>
    <t>02.01.03.09</t>
  </si>
  <si>
    <t>Säge- oder Seilsägeschnitt von Betonmauern und Stahlbetonmauern</t>
  </si>
  <si>
    <t>02.01.03.09.A</t>
  </si>
  <si>
    <t>Schneiden von Wänden, normaler Schnitt</t>
  </si>
  <si>
    <t>02.01.03.09.B</t>
  </si>
  <si>
    <t>Schneiden von Wänden, Präzisionsschnitt</t>
  </si>
  <si>
    <t>02.01.03.10</t>
  </si>
  <si>
    <t>Säge- oder Seilsägeschnitt in Beton und Stahlbeton</t>
  </si>
  <si>
    <t>02.01.03.10.B</t>
  </si>
  <si>
    <t>Schneiden von Deckenplatten, Präzisionsschnitt</t>
  </si>
  <si>
    <t>02.01.03.11</t>
  </si>
  <si>
    <t>*Abtragen von Elektroleitungen und Leuchtkörpern</t>
  </si>
  <si>
    <t>02.01.03.12</t>
  </si>
  <si>
    <t>*Ausbau und Entsorgung Lastenaufzug</t>
  </si>
  <si>
    <t>02.01.03.13</t>
  </si>
  <si>
    <t>*Demontage Eisentreppe</t>
  </si>
  <si>
    <t>02.01.03.14</t>
  </si>
  <si>
    <t>*Demontage Wendeltreppe</t>
  </si>
  <si>
    <t>02.01.03.15</t>
  </si>
  <si>
    <t>*Demontage und Entsorgung Öltank</t>
  </si>
  <si>
    <t>02.01.03.16</t>
  </si>
  <si>
    <t>*Demontage von Heizkörpern</t>
  </si>
  <si>
    <t>Stück</t>
  </si>
  <si>
    <t>02.01.03.17</t>
  </si>
  <si>
    <t>*Demontage und Entsorgung der bestehenden Rohrleitungen</t>
  </si>
  <si>
    <t>02.01.03.18</t>
  </si>
  <si>
    <t>*Demontage Holzwände und Bürotrennwände</t>
  </si>
  <si>
    <t>02.01.03.20</t>
  </si>
  <si>
    <t>*Abbruch von bituminöser Fahrbahndecke</t>
  </si>
  <si>
    <t>02.01.03.20.B</t>
  </si>
  <si>
    <t>*Belagstärke über 10 cm bis 20 cm</t>
  </si>
  <si>
    <t>02.01.03.23</t>
  </si>
  <si>
    <t>*Ausbau von Straßenschildern für Wiederverwendung</t>
  </si>
  <si>
    <t>Nr</t>
  </si>
  <si>
    <t>02.01.04</t>
  </si>
  <si>
    <t>Deponiegebühren</t>
  </si>
  <si>
    <t>02.01.04.01</t>
  </si>
  <si>
    <t>Deponiegebühren für Bodenaushub</t>
  </si>
  <si>
    <t>02.01.04.01.I</t>
  </si>
  <si>
    <t>Kl.1/D: Sand-Kies-Gemisch</t>
  </si>
  <si>
    <t>t</t>
  </si>
  <si>
    <t>02.01.04.01.J</t>
  </si>
  <si>
    <t>Kl.1/E: Findlinge</t>
  </si>
  <si>
    <t>02.01.04.02</t>
  </si>
  <si>
    <t>Deponiegebühren für Bauschutt</t>
  </si>
  <si>
    <t>02.01.04.02.K</t>
  </si>
  <si>
    <t>Kl.2/A: mineralischer Baustellenabfall</t>
  </si>
  <si>
    <t>02.01.04.02.M</t>
  </si>
  <si>
    <t>Kl.2/C: Asphalt</t>
  </si>
  <si>
    <t>02.01.04.02.N</t>
  </si>
  <si>
    <t>Kl.3/A: Bauschutt mit 10% Beimengungen</t>
  </si>
  <si>
    <t>02.01.04.02.P</t>
  </si>
  <si>
    <t>Kl.3/C: Bauschutt mit 30% Beimengungen</t>
  </si>
  <si>
    <t>02.01.04.02.R</t>
  </si>
  <si>
    <t>Kl.4/A: bewehrter Beton</t>
  </si>
  <si>
    <t>02.01.04.03</t>
  </si>
  <si>
    <t>Deponiegebühren für Kunststoff und Holz</t>
  </si>
  <si>
    <t>02.01.04.03.A</t>
  </si>
  <si>
    <t>Kl.5/A: Baustellenabfall wie Kunststoff, Verpackungen</t>
  </si>
  <si>
    <t>02.01.04.03.B</t>
  </si>
  <si>
    <t>Kl.5/B: behandeltes Holz</t>
  </si>
  <si>
    <t>02.01.04.03.C</t>
  </si>
  <si>
    <t>Kl.5/SP: Sperrmüll</t>
  </si>
  <si>
    <t>02.01.04.03.D</t>
  </si>
  <si>
    <t>Kl.6: unbehandeltes Holz</t>
  </si>
  <si>
    <t>02.01.04.03.E</t>
  </si>
  <si>
    <t>Kl.6/B: unbehandeltes Holz, Balken</t>
  </si>
  <si>
    <t>02.01.04.06</t>
  </si>
  <si>
    <t>Deponiegebühren für gefährlichen Abfall</t>
  </si>
  <si>
    <t>02.01.04.06.C</t>
  </si>
  <si>
    <t>Kl.9/3: Asbest und asbesthaltige Materialien</t>
  </si>
  <si>
    <t>02.02</t>
  </si>
  <si>
    <t>Erdarbeiten</t>
  </si>
  <si>
    <t>02.02.01</t>
  </si>
  <si>
    <t>Vorbereiten des Baugeländes</t>
  </si>
  <si>
    <t>02.02.01.01</t>
  </si>
  <si>
    <t>Baugelände abräumen:</t>
  </si>
  <si>
    <t>02.02.01.01.B</t>
  </si>
  <si>
    <t>Wurzelstöcke entfernen</t>
  </si>
  <si>
    <t>02.02.02</t>
  </si>
  <si>
    <t>Oberboden</t>
  </si>
  <si>
    <t>02.02.02.02</t>
  </si>
  <si>
    <t>Oberboden abtragen</t>
  </si>
  <si>
    <t>02.02.02.02.A</t>
  </si>
  <si>
    <t>maschinell</t>
  </si>
  <si>
    <t>02.02.03</t>
  </si>
  <si>
    <t>Allgemeiner Aushub (offene Aushubarbeiten)</t>
  </si>
  <si>
    <t>02.02.03.01</t>
  </si>
  <si>
    <t>Boden Baugrube lösen:</t>
  </si>
  <si>
    <t>02.02.03.01.A</t>
  </si>
  <si>
    <t>maschinell mit Abtransport</t>
  </si>
  <si>
    <t>02.02.04</t>
  </si>
  <si>
    <t>Gräben, Schächte</t>
  </si>
  <si>
    <t>02.02.04.01</t>
  </si>
  <si>
    <t>Boden Fundamente ausheben:</t>
  </si>
  <si>
    <t>02.02.04.01.B</t>
  </si>
  <si>
    <t>inkl. Aufladen und Transport</t>
  </si>
  <si>
    <t>02.02.04.02</t>
  </si>
  <si>
    <t>Grabenaushub in Material jedwelcher Konsistenz</t>
  </si>
  <si>
    <t>02.02.04.02.A</t>
  </si>
  <si>
    <t>02.02.04.02.B</t>
  </si>
  <si>
    <t>seitliche Lagerung innerhalb 5,0 m, ohne Aufladen und ohne Abtransport</t>
  </si>
  <si>
    <t>02.02.04.02.E</t>
  </si>
  <si>
    <t>*Aufpreis für Handaushub: in Material jedwelcher Konsistenz und Natur</t>
  </si>
  <si>
    <t>02.02.04.03</t>
  </si>
  <si>
    <t>Unterfangungen:</t>
  </si>
  <si>
    <t>02.02.04.03.A</t>
  </si>
  <si>
    <t>händisch im Gebäude</t>
  </si>
  <si>
    <t>02.02.04.03.B</t>
  </si>
  <si>
    <t>händisch im Freien</t>
  </si>
  <si>
    <t>02.02.05</t>
  </si>
  <si>
    <t>Hinterfüllen und Anschüttungen</t>
  </si>
  <si>
    <t>02.02.05.01</t>
  </si>
  <si>
    <t>Anfüllen mit Aushubmaterial:</t>
  </si>
  <si>
    <t>02.02.05.01.B</t>
  </si>
  <si>
    <t>02.02.05.02</t>
  </si>
  <si>
    <t>Hinterfüllen mit Grubenschotter:</t>
  </si>
  <si>
    <t>02.02.05.02.B</t>
  </si>
  <si>
    <t>02.02.05.05</t>
  </si>
  <si>
    <t>Boden planieren</t>
  </si>
  <si>
    <t>02.02.05.07</t>
  </si>
  <si>
    <t>Mutterboden</t>
  </si>
  <si>
    <t>02.04</t>
  </si>
  <si>
    <t>Beton, Stahlbeton, Schalungen und Fertigteile</t>
  </si>
  <si>
    <t>02.04.01</t>
  </si>
  <si>
    <t>Schalungen für am Boden aufliegende Strukturen, Untermauerungen</t>
  </si>
  <si>
    <t>02.04.01.01</t>
  </si>
  <si>
    <t>Seitliche Abschalung für Gründungsplatten:</t>
  </si>
  <si>
    <t>02.04.01.01.b</t>
  </si>
  <si>
    <t>*für Oberflächenstruktur S2</t>
  </si>
  <si>
    <t>02.04.01.02</t>
  </si>
  <si>
    <t>Seitliche Abschalung für Streifenfundamente</t>
  </si>
  <si>
    <t>02.04.01.02.b</t>
  </si>
  <si>
    <t>02.04.01.04</t>
  </si>
  <si>
    <t>Schalung für die Untermauerung von Fundamenten</t>
  </si>
  <si>
    <t>02.04.01.04.c</t>
  </si>
  <si>
    <t>*für Oberflächenstruktur S3</t>
  </si>
  <si>
    <t>02.04.02</t>
  </si>
  <si>
    <t>Schalungen für Mauern und Wände</t>
  </si>
  <si>
    <t>02.04.02.02</t>
  </si>
  <si>
    <t>Schalung für geradlinige Mauern und Wände:</t>
  </si>
  <si>
    <t>02.04.02.02.d</t>
  </si>
  <si>
    <t>*für Oberflächenstruktur S4a</t>
  </si>
  <si>
    <t>02.04.02.50</t>
  </si>
  <si>
    <t>Aufpreis für Doppelschalung, durchdringungsfrei:</t>
  </si>
  <si>
    <t>02.04.03</t>
  </si>
  <si>
    <t>Schalungen für Platten, Kragplatten, Treppen</t>
  </si>
  <si>
    <t>02.04.03.01</t>
  </si>
  <si>
    <t>Schalung für Platten und Kragplatten:</t>
  </si>
  <si>
    <t>02.04.03.01.e</t>
  </si>
  <si>
    <t>*für Oberflächenstruktur S4c</t>
  </si>
  <si>
    <t>02.04.03.03</t>
  </si>
  <si>
    <t>Schalung für Treppenplatten, Podeste, Stufen</t>
  </si>
  <si>
    <t>02.04.03.03.c</t>
  </si>
  <si>
    <t>02.04.04</t>
  </si>
  <si>
    <t>Schalungen für horizontale Strukturen, Träger</t>
  </si>
  <si>
    <t>02.04.04.01</t>
  </si>
  <si>
    <t>Schalung für geradlinige Träger:</t>
  </si>
  <si>
    <t>02.04.04.01.c</t>
  </si>
  <si>
    <t>02.04.04.01.e</t>
  </si>
  <si>
    <t>02.04.05</t>
  </si>
  <si>
    <t>Schalungen für Stützen</t>
  </si>
  <si>
    <t>02.04.05.01</t>
  </si>
  <si>
    <t>Schalung für Stützen mit Polygonalquerschnitt, bis zu 4 Kanten</t>
  </si>
  <si>
    <t>02.04.05.01.c</t>
  </si>
  <si>
    <t>02.04.10</t>
  </si>
  <si>
    <t>Beton für bewehrte und unbewehrte Bauwerke</t>
  </si>
  <si>
    <t>02.04.10.01</t>
  </si>
  <si>
    <t>Unterbeton, Ausgleichsbeton und Füllbeton</t>
  </si>
  <si>
    <t>02.04.10.01.b</t>
  </si>
  <si>
    <t>Festigkeitsklasse C 12/15</t>
  </si>
  <si>
    <t>02.04.10.02</t>
  </si>
  <si>
    <t>Beton für Untermauerungen</t>
  </si>
  <si>
    <t>02.04.10.02.e</t>
  </si>
  <si>
    <t>*Festigkeitsklasse C 25/30</t>
  </si>
  <si>
    <t>02.04.10.05</t>
  </si>
  <si>
    <t>Beton für Bauwerke jedwelcher Lage, Form und Abmessung</t>
  </si>
  <si>
    <t>02.04.10.05.d</t>
  </si>
  <si>
    <t>02.04.10.05.e</t>
  </si>
  <si>
    <t>*Festigkeitsklasse C 28/35</t>
  </si>
  <si>
    <t>02.04.10.05.f</t>
  </si>
  <si>
    <t>*Festigkeitsklasse C 32/40</t>
  </si>
  <si>
    <t>02.04.20</t>
  </si>
  <si>
    <t>Aufpreise für Beton für bewehrte und unbewehrte Bauwerke</t>
  </si>
  <si>
    <t>02.04.20.01</t>
  </si>
  <si>
    <t>Expositionsklasse XC</t>
  </si>
  <si>
    <t>02.04.20.01.b</t>
  </si>
  <si>
    <t>XC4 mit Wassereindringtiefe 15 mm</t>
  </si>
  <si>
    <t>02.04.20.03</t>
  </si>
  <si>
    <t>Expositionsklasse XF</t>
  </si>
  <si>
    <t>02.04.20.03.a</t>
  </si>
  <si>
    <t>XF1</t>
  </si>
  <si>
    <t>02.04.20.03.d</t>
  </si>
  <si>
    <t>XF4</t>
  </si>
  <si>
    <t>02.04.20.04</t>
  </si>
  <si>
    <t>Expositionsklasse XD und XS</t>
  </si>
  <si>
    <t>02.04.20.04.c</t>
  </si>
  <si>
    <t>XD3 und XS3</t>
  </si>
  <si>
    <t>02.05</t>
  </si>
  <si>
    <t>Betonstahl</t>
  </si>
  <si>
    <t>02.05.01</t>
  </si>
  <si>
    <t>Betonstabstahl</t>
  </si>
  <si>
    <t>02.05.01.01</t>
  </si>
  <si>
    <t>Betonstahl:</t>
  </si>
  <si>
    <t>02.05.01.01.C</t>
  </si>
  <si>
    <t>gerippter Stahl B450C</t>
  </si>
  <si>
    <t>kg</t>
  </si>
  <si>
    <t>02.05.01.02.A</t>
  </si>
  <si>
    <t>*Eingeklebte Bewehrung: Durchmesser max. 16mm, Länge max. 50cm</t>
  </si>
  <si>
    <t>02.05.01.02.B</t>
  </si>
  <si>
    <t>*Eingeklebte Bewehrung: Durchmesser max. 20mm, Länge max. 110cm</t>
  </si>
  <si>
    <t>02.05.01.02.C</t>
  </si>
  <si>
    <t>*Eingeklebte Bewehrung: Durchmesser max. 26mm, Länge max. 70cm</t>
  </si>
  <si>
    <t>02.05.01.03.A</t>
  </si>
  <si>
    <t>*Rückbiegbewehrung</t>
  </si>
  <si>
    <t>02.05.02</t>
  </si>
  <si>
    <t>Betonstahlmatten</t>
  </si>
  <si>
    <t>02.05.02.01</t>
  </si>
  <si>
    <t>Betonstahlmatten:</t>
  </si>
  <si>
    <t>02.05.02.01.A</t>
  </si>
  <si>
    <t>gerippter Stahl, B450C</t>
  </si>
  <si>
    <t>02.07</t>
  </si>
  <si>
    <t>Mauerwerk aus künstlichen Steinen (Hohlblocksteinen, Mauerziegeln)</t>
  </si>
  <si>
    <t>02.07.03</t>
  </si>
  <si>
    <t>Trennwände, Verblendungen</t>
  </si>
  <si>
    <t>02.07.03.06</t>
  </si>
  <si>
    <t>Trennwand Porenbeton-Plansteine:</t>
  </si>
  <si>
    <t>02.07.03.06.B</t>
  </si>
  <si>
    <t>D 10cm G2</t>
  </si>
  <si>
    <t>02.09</t>
  </si>
  <si>
    <t>Putzarbeiten</t>
  </si>
  <si>
    <t>02.09.01</t>
  </si>
  <si>
    <t>Putze</t>
  </si>
  <si>
    <t>02.09.01.03</t>
  </si>
  <si>
    <t>Innenputz 2 Lagen:</t>
  </si>
  <si>
    <t>02.09.01.03.C</t>
  </si>
  <si>
    <t>hydr. Kalk+Kalk-Feinputz</t>
  </si>
  <si>
    <t>02.09.01.19</t>
  </si>
  <si>
    <t>*Mineralischen Edelputzes für Wärmedämmverbundsysteme im Außenbereich: Mindeststäreke 8mm</t>
  </si>
  <si>
    <t>02.09.01.19.a</t>
  </si>
  <si>
    <t>*Mindeststärke 8mm</t>
  </si>
  <si>
    <t>02.09.02</t>
  </si>
  <si>
    <t>Putzträger, Putzbewehrungen</t>
  </si>
  <si>
    <t>02.09.02.04</t>
  </si>
  <si>
    <t>Putzträger für Wandanschluß:</t>
  </si>
  <si>
    <t>02.09.02.04.B</t>
  </si>
  <si>
    <t>für Abw. 50-75cm</t>
  </si>
  <si>
    <t>02.09.02.06</t>
  </si>
  <si>
    <t>Putzbewehrung für WDVS:</t>
  </si>
  <si>
    <t>02.09.02.06.a</t>
  </si>
  <si>
    <t>aus Glasfasergewebe 4x4mm</t>
  </si>
  <si>
    <t>02.09.04</t>
  </si>
  <si>
    <t>Putze für Sonderzwecke</t>
  </si>
  <si>
    <t>02.09.04.03</t>
  </si>
  <si>
    <t>Mineralischer Oberputz:</t>
  </si>
  <si>
    <t>02.09.04.03.a</t>
  </si>
  <si>
    <t>Dicke 2-4mm</t>
  </si>
  <si>
    <t>02.09.04.04</t>
  </si>
  <si>
    <t>Grundierung für Wärmedämmverbundsysteme im Außenbereich</t>
  </si>
  <si>
    <t>02.09.04.04.A</t>
  </si>
  <si>
    <t>Dichte ca. 1,5 kg/l, PH-Wert ca. 8,5</t>
  </si>
  <si>
    <t>02.09.04.04.B</t>
  </si>
  <si>
    <t>*Dichte ca. 1,5 kg/l, PH-Wert ca. 8,5 Auftragstärke ca. 4mm</t>
  </si>
  <si>
    <t>02.09.07</t>
  </si>
  <si>
    <t>Einbauteile</t>
  </si>
  <si>
    <t>02.09.07.01</t>
  </si>
  <si>
    <t>Eckschutzschiene:</t>
  </si>
  <si>
    <t>02.09.07.01.A</t>
  </si>
  <si>
    <t>Länge 2m</t>
  </si>
  <si>
    <t>02.10</t>
  </si>
  <si>
    <t>Packlagen und Estricharbeiten</t>
  </si>
  <si>
    <t>02.10.01</t>
  </si>
  <si>
    <t>Packlagen</t>
  </si>
  <si>
    <t>02.10.01.01</t>
  </si>
  <si>
    <t>Schotterunterbau:</t>
  </si>
  <si>
    <t>02.10.01.01.B</t>
  </si>
  <si>
    <t>D 25-30cm</t>
  </si>
  <si>
    <t>02.10.01.06</t>
  </si>
  <si>
    <t>*Belüftete Packlage auf kuppelförmiger Kunststoffschalung als Lüftungsebene (Radon)</t>
  </si>
  <si>
    <t>02.10.02</t>
  </si>
  <si>
    <t>Verbundestriche</t>
  </si>
  <si>
    <t>02.10.02.01</t>
  </si>
  <si>
    <t>Unterbeton auf Unterlage, D 10cm:</t>
  </si>
  <si>
    <t>02.10.02.01.A</t>
  </si>
  <si>
    <t>Zementmörtel</t>
  </si>
  <si>
    <t>02.10.02.03</t>
  </si>
  <si>
    <t>Ausgleichestrich, D 5-6cm:</t>
  </si>
  <si>
    <t>02.10.02.03.B</t>
  </si>
  <si>
    <t>Schaumbeton</t>
  </si>
  <si>
    <t>02.10.02.05</t>
  </si>
  <si>
    <t>Aufpreis Pos. .03 b) Mehrdicke D 1cm</t>
  </si>
  <si>
    <t>02.10.02.09</t>
  </si>
  <si>
    <t>Gefälleestrich D 7cm</t>
  </si>
  <si>
    <t>02.10.02.10</t>
  </si>
  <si>
    <t>Schutzestrich D min. 5cm</t>
  </si>
  <si>
    <t>02.10.02.11</t>
  </si>
  <si>
    <t>Kehlsockel</t>
  </si>
  <si>
    <t>02.10.03</t>
  </si>
  <si>
    <t>Estrich auf Dämmschicht</t>
  </si>
  <si>
    <t>02.10.03.03</t>
  </si>
  <si>
    <t>*Heizestrich, 6,5cm</t>
  </si>
  <si>
    <t>02.10.03.04</t>
  </si>
  <si>
    <t>Aufpreise Pos. .03</t>
  </si>
  <si>
    <t>02.10.03.04.a</t>
  </si>
  <si>
    <t>je cm Mehrdicke</t>
  </si>
  <si>
    <t>02.10.04</t>
  </si>
  <si>
    <t>Betonböden</t>
  </si>
  <si>
    <t>02.10.04.02</t>
  </si>
  <si>
    <t>Industrieboden D 15cm:</t>
  </si>
  <si>
    <t>02.10.04.02.A</t>
  </si>
  <si>
    <t>mit rauher Oberfl.</t>
  </si>
  <si>
    <t>02.10.04.02.E</t>
  </si>
  <si>
    <t>mit Fischgrätenmuster</t>
  </si>
  <si>
    <t>02.10.04.03</t>
  </si>
  <si>
    <t>*Aufbeton: 50mm</t>
  </si>
  <si>
    <t>02.10.06</t>
  </si>
  <si>
    <t>Bodenbeläge, Anstriche, Abdichtungen, Profile</t>
  </si>
  <si>
    <t>02.10.06.04</t>
  </si>
  <si>
    <t>*Liefern und Auftragen von Fertigbeschichtungen aus Epoxyd- Kunstharz auf Bodenflächen, s= 3mm</t>
  </si>
  <si>
    <t>02.10.06.07</t>
  </si>
  <si>
    <t>*Liefern und Auftragen von Fertigbeschichtungen aus Epoxid- Kunstharz auf Betontreppe, Tritt- und Setzstufe ca. 30,00x17,00cm, s= 3mm</t>
  </si>
  <si>
    <t>lfm</t>
  </si>
  <si>
    <t>02.11</t>
  </si>
  <si>
    <t>Abdichtungsarbeiten</t>
  </si>
  <si>
    <t>02.11.01</t>
  </si>
  <si>
    <t>Waagerechte Abdichtung unter Wänden</t>
  </si>
  <si>
    <t>02.11.01.02</t>
  </si>
  <si>
    <t>Waager. Abdichtung:</t>
  </si>
  <si>
    <t>02.11.01.02.A</t>
  </si>
  <si>
    <t>Dichtungsschlämme 2000g/m2</t>
  </si>
  <si>
    <t>02.11.02</t>
  </si>
  <si>
    <t>Abdichtung von Außenwandflächen</t>
  </si>
  <si>
    <t>02.11.02.01</t>
  </si>
  <si>
    <t>Wandabdichtung:</t>
  </si>
  <si>
    <t>02.11.02.01.F</t>
  </si>
  <si>
    <t>Dichtungsschlämme 4000g/m2</t>
  </si>
  <si>
    <t>02.11.03</t>
  </si>
  <si>
    <t>Abdichtung von Bodenflächen</t>
  </si>
  <si>
    <t>02.11.03.02</t>
  </si>
  <si>
    <t>Wannenausbildung 1x Dichtungsbahn:</t>
  </si>
  <si>
    <t>02.11.03.02.B</t>
  </si>
  <si>
    <t>Bitumen-Schweißbahn 4 mm - Polyestereinlage</t>
  </si>
  <si>
    <t>02.11.03.03</t>
  </si>
  <si>
    <t>Bodenabdichtung Bitumen-Schweißbahn:</t>
  </si>
  <si>
    <t>02.11.03.03.D</t>
  </si>
  <si>
    <t>Bitumen-Schweißbahn 4 mm</t>
  </si>
  <si>
    <t>02.11.06</t>
  </si>
  <si>
    <t>Schließen von Fugen</t>
  </si>
  <si>
    <t>02.11.06.01</t>
  </si>
  <si>
    <t>Fugenabschluß in Estriche:</t>
  </si>
  <si>
    <t>02.11.06.01.C</t>
  </si>
  <si>
    <t>B über 15-20mm</t>
  </si>
  <si>
    <t>02.11.06.03</t>
  </si>
  <si>
    <t>Fugen mit 2x Eckschutz:</t>
  </si>
  <si>
    <t>02.11.06.03.C</t>
  </si>
  <si>
    <t>B 15-20mm</t>
  </si>
  <si>
    <t>02.11.07</t>
  </si>
  <si>
    <t>Hohlkehlen</t>
  </si>
  <si>
    <t>02.11.07.01</t>
  </si>
  <si>
    <t>Hohlkehlen:</t>
  </si>
  <si>
    <t>02.11.07.01.A</t>
  </si>
  <si>
    <t>an Wand-Fundamentanschluß</t>
  </si>
  <si>
    <t>02.11.08</t>
  </si>
  <si>
    <t>*Anschlüsse, Abschlüsse</t>
  </si>
  <si>
    <t>02.11.08.01</t>
  </si>
  <si>
    <t>*Sockelleiste in feuerverzinktem Stahlblech H 20cm:</t>
  </si>
  <si>
    <t>02.12</t>
  </si>
  <si>
    <t>Dämmarbeiten</t>
  </si>
  <si>
    <t>02.12.01</t>
  </si>
  <si>
    <t>Wärmedämmungen</t>
  </si>
  <si>
    <t>02.12.01.07</t>
  </si>
  <si>
    <t>Gesteinsfaserdämmstoffe:</t>
  </si>
  <si>
    <t>02.12.01.07.N</t>
  </si>
  <si>
    <t>Mineralfaser-Putzträgerplatte, 90kg/m3, 150kg/m3, D 6cm</t>
  </si>
  <si>
    <t>02.12.01.09</t>
  </si>
  <si>
    <t>*EPS-Partikelschaum grau:</t>
  </si>
  <si>
    <t>02.12.01.09.R</t>
  </si>
  <si>
    <t>*Wänden als WDVS, D 20cm</t>
  </si>
  <si>
    <t>02.12.01.10</t>
  </si>
  <si>
    <t>PS-Extruderschaum 32 kg/m3, Böden:</t>
  </si>
  <si>
    <t>02.12.01.10.D</t>
  </si>
  <si>
    <t>D 10cm</t>
  </si>
  <si>
    <t>02.12.01.10.H</t>
  </si>
  <si>
    <t>D 20cm</t>
  </si>
  <si>
    <t>02.12.01.16</t>
  </si>
  <si>
    <t>Wärmedämmplatten aus extrudiertem Polystyrol XPS:</t>
  </si>
  <si>
    <t>02.12.01.16.A</t>
  </si>
  <si>
    <t>Dämmplatte XPS, D 10,0 cm</t>
  </si>
  <si>
    <t>02.12.01.16.C</t>
  </si>
  <si>
    <t>Dämmplatte XPS, D 14,0 cm</t>
  </si>
  <si>
    <t>02.12.01.16.E</t>
  </si>
  <si>
    <t>Dämmplatte XPS, D 20,0 cm</t>
  </si>
  <si>
    <t>02.12.02</t>
  </si>
  <si>
    <t>Schalldämmungen</t>
  </si>
  <si>
    <t>02.12.02.01</t>
  </si>
  <si>
    <t>Dämmstreifen B 12-20cm:</t>
  </si>
  <si>
    <t>02.12.02.01.d</t>
  </si>
  <si>
    <t>gebundenes Gummigranulat</t>
  </si>
  <si>
    <t>02.12.02.02</t>
  </si>
  <si>
    <t>Trittschalldämmschicht, Auflast 5 kN/m2:</t>
  </si>
  <si>
    <t>02.12.02.02.e</t>
  </si>
  <si>
    <t>Gummigranulat mit Trennlage, D 8mm</t>
  </si>
  <si>
    <t>02.12.02.21</t>
  </si>
  <si>
    <t>Trittschalldämmschicht, Mineralfaser, SD &lt; 20 MN/m3:</t>
  </si>
  <si>
    <t>02.12.02.21.a</t>
  </si>
  <si>
    <t>*Dicke: 20mm</t>
  </si>
  <si>
    <t>02.13</t>
  </si>
  <si>
    <t>Schornsteine und Lüftungsschächte</t>
  </si>
  <si>
    <t>02.13.02</t>
  </si>
  <si>
    <t>Lüftungsschächte</t>
  </si>
  <si>
    <t>02.13.02.03</t>
  </si>
  <si>
    <t>Lüftungsrohr PVC:</t>
  </si>
  <si>
    <t>02.13.02.03.B</t>
  </si>
  <si>
    <t>DN 100mm</t>
  </si>
  <si>
    <t>02.15</t>
  </si>
  <si>
    <t>Dachabdichtungsarbeiten</t>
  </si>
  <si>
    <t>02.15.01</t>
  </si>
  <si>
    <t>Dachabdichtungen</t>
  </si>
  <si>
    <t>02.15.01.06</t>
  </si>
  <si>
    <t>Polyolefine Dachabdichtung:</t>
  </si>
  <si>
    <t>02.15.01.06.C</t>
  </si>
  <si>
    <t>Dicke 2 mm</t>
  </si>
  <si>
    <t>02.15.01.07</t>
  </si>
  <si>
    <t>PVC-Dachabdichtung armiert:</t>
  </si>
  <si>
    <t>02.15.02</t>
  </si>
  <si>
    <t>Anschlüsse, Abschlüsse</t>
  </si>
  <si>
    <t>02.15.02.01</t>
  </si>
  <si>
    <t>Randaufkantung PVC:</t>
  </si>
  <si>
    <t>02.15.02.04</t>
  </si>
  <si>
    <t>Überhangstreifen:</t>
  </si>
  <si>
    <t>02.15.02.04.B</t>
  </si>
  <si>
    <t>Z 15cm</t>
  </si>
  <si>
    <t>02.15.02.06</t>
  </si>
  <si>
    <t>Maueranschluß - plastiziertes Blech</t>
  </si>
  <si>
    <t>02.15.02.07</t>
  </si>
  <si>
    <t>Rohrdurchführung:</t>
  </si>
  <si>
    <t>02.15.02.07.B</t>
  </si>
  <si>
    <t>über ø 80-150mm</t>
  </si>
  <si>
    <t>02.15.02.07.C</t>
  </si>
  <si>
    <t>*über ø 150-250mm</t>
  </si>
  <si>
    <t>02.15.03</t>
  </si>
  <si>
    <t>02.15.03.01</t>
  </si>
  <si>
    <t>Ablauf:</t>
  </si>
  <si>
    <t>02.15.03.01.H</t>
  </si>
  <si>
    <t>liegend wärmeged. DN 125 mit Aufstockel.</t>
  </si>
  <si>
    <t>02.16</t>
  </si>
  <si>
    <t>Dränarbeiten, Abfluss- und Abwasserleitungen, Straßendecken</t>
  </si>
  <si>
    <t>02.16.01</t>
  </si>
  <si>
    <t>Dränrohre</t>
  </si>
  <si>
    <t>02.16.01.02</t>
  </si>
  <si>
    <t>Dränleitung PVC:</t>
  </si>
  <si>
    <t>02.16.01.02.B</t>
  </si>
  <si>
    <t>DN 150mm</t>
  </si>
  <si>
    <t>02.16.02</t>
  </si>
  <si>
    <t>Drän- und Filterschichten</t>
  </si>
  <si>
    <t>02.16.02.02</t>
  </si>
  <si>
    <t>Dränschicht Wände:</t>
  </si>
  <si>
    <t>02.16.02.02.B</t>
  </si>
  <si>
    <t>Polyäthylen-Noppenbahn</t>
  </si>
  <si>
    <t>02.16.02.05</t>
  </si>
  <si>
    <t>Dränmatte:</t>
  </si>
  <si>
    <t>02.16.02.05.A</t>
  </si>
  <si>
    <t>D 8mm</t>
  </si>
  <si>
    <t>02.16.04</t>
  </si>
  <si>
    <t>Abwasserleitungen</t>
  </si>
  <si>
    <t>02.16.04.04</t>
  </si>
  <si>
    <t>PVC strukturierte Abwasserleitungen</t>
  </si>
  <si>
    <t>02.16.04.04.B</t>
  </si>
  <si>
    <t>DN 125 mm</t>
  </si>
  <si>
    <t>02.16.04.04.C</t>
  </si>
  <si>
    <t>DN 160 mm</t>
  </si>
  <si>
    <t>02.16.04.04.D</t>
  </si>
  <si>
    <t>DN 200 mm</t>
  </si>
  <si>
    <t>02.16.04.08</t>
  </si>
  <si>
    <t>*Bleiverstärkte Kunststoffmatte: Schallpegelreduzierung 13dB</t>
  </si>
  <si>
    <t>02.16.04.09</t>
  </si>
  <si>
    <t>*Brandschutzabschottung Feuerwiderstandsklasse: REI 120</t>
  </si>
  <si>
    <t>02.16.05</t>
  </si>
  <si>
    <t>Leitungen für Kabel</t>
  </si>
  <si>
    <t>02.16.05.03</t>
  </si>
  <si>
    <t>Fundamente Hofleuchten</t>
  </si>
  <si>
    <t>02.16.07</t>
  </si>
  <si>
    <t>Schächte</t>
  </si>
  <si>
    <t>02.16.07.01</t>
  </si>
  <si>
    <t>Unbewehrte Betonschächte, rechteckig</t>
  </si>
  <si>
    <t>02.16.07.01.C</t>
  </si>
  <si>
    <t>50x50</t>
  </si>
  <si>
    <t>02.16.08</t>
  </si>
  <si>
    <t>Schachtabdeckungen, Rinnenabdeckungen und Einbauteile</t>
  </si>
  <si>
    <t>02.16.08.02</t>
  </si>
  <si>
    <t>Gitterrost Gußeisen:</t>
  </si>
  <si>
    <t>02.16.08.02.B</t>
  </si>
  <si>
    <t>400x400mm, 25-30kg</t>
  </si>
  <si>
    <t>02.16.08.03</t>
  </si>
  <si>
    <t>Entwässerungsrinne:</t>
  </si>
  <si>
    <t>02.16.08.03.D</t>
  </si>
  <si>
    <t>*Schlitzrost Guß, 20(B)cm</t>
  </si>
  <si>
    <t>02.16.09</t>
  </si>
  <si>
    <t>Straßen, Wege, Plätze</t>
  </si>
  <si>
    <t>02.16.09.01</t>
  </si>
  <si>
    <t>Schottertragschicht:</t>
  </si>
  <si>
    <t>02.16.09.01.F</t>
  </si>
  <si>
    <t>Auftragsprof.</t>
  </si>
  <si>
    <t>02.16.09.07</t>
  </si>
  <si>
    <t>Bituminöses Mischgut für herkömmliche Binderschichten:</t>
  </si>
  <si>
    <t>02.16.09.07.A</t>
  </si>
  <si>
    <t>je m2 und cm Schichtstärke, eingebaut</t>
  </si>
  <si>
    <t>02.16.09.12</t>
  </si>
  <si>
    <t>Randstein Beton:</t>
  </si>
  <si>
    <t>02.16.09.12.A</t>
  </si>
  <si>
    <t>C 20/25 normaler Typ</t>
  </si>
  <si>
    <t>02.16.09.23</t>
  </si>
  <si>
    <t>*Pflastersteine und Platten aus Kunststeinen</t>
  </si>
  <si>
    <t>02.16.09.23.b</t>
  </si>
  <si>
    <t>*rechteckig, Velegung in Römischen Verband</t>
  </si>
  <si>
    <t>02.17</t>
  </si>
  <si>
    <t>Gärtnerarbeiten</t>
  </si>
  <si>
    <t>02.17.01</t>
  </si>
  <si>
    <t>Rasenflächen</t>
  </si>
  <si>
    <t>02.17.01.01</t>
  </si>
  <si>
    <t>Gartenerde:</t>
  </si>
  <si>
    <t>02.17.01.01.B</t>
  </si>
  <si>
    <t>Einbau maschinell</t>
  </si>
  <si>
    <t>02.17.01.02</t>
  </si>
  <si>
    <t>02.17.04</t>
  </si>
  <si>
    <t>Dachbegrünung</t>
  </si>
  <si>
    <t>02.17.04.02</t>
  </si>
  <si>
    <t>Extensive Dachbegrünung</t>
  </si>
  <si>
    <t>02.17.04.02.A</t>
  </si>
  <si>
    <t>Extensive Dachbegrünung mit Dränelement aus PE</t>
  </si>
  <si>
    <t>02.17.04.04</t>
  </si>
  <si>
    <t>Substratmischung für extensive Dachbegrünungen</t>
  </si>
  <si>
    <t>02.17.04.04.B</t>
  </si>
  <si>
    <t>Substratmischung für extensive Dachbegrünungen, Schichtdicke 8cm</t>
  </si>
  <si>
    <t>02.17.04.05</t>
  </si>
  <si>
    <t>Kontrollschacht</t>
  </si>
  <si>
    <t>02.17.04.05.A</t>
  </si>
  <si>
    <t>Kontrollschacht aus EPS-Hartschaum</t>
  </si>
  <si>
    <t>02.17.04.08</t>
  </si>
  <si>
    <t>*Gewaschener Rundkies 15/30</t>
  </si>
  <si>
    <t>02.17.04.09</t>
  </si>
  <si>
    <t>Absturzsicherung</t>
  </si>
  <si>
    <t>02.17.04.09.a</t>
  </si>
  <si>
    <t>Absturzsicherung für mehrere Anschlagpunkte und linearer Verbindung</t>
  </si>
  <si>
    <t>02.17.05</t>
  </si>
  <si>
    <t>Pflanzen</t>
  </si>
  <si>
    <t>02.17.05.03</t>
  </si>
  <si>
    <t>*Laubbaum:</t>
  </si>
  <si>
    <t>02.17.06</t>
  </si>
  <si>
    <t>Einrichtungsgegenstände</t>
  </si>
  <si>
    <t>02.17.06.02</t>
  </si>
  <si>
    <t>Abfallbehälter:</t>
  </si>
  <si>
    <t>02.17.06.02.A</t>
  </si>
  <si>
    <t>freistehend</t>
  </si>
  <si>
    <t>02.17.06.03</t>
  </si>
  <si>
    <t>Fahrradständer:</t>
  </si>
  <si>
    <t>02.17.06.03.A</t>
  </si>
  <si>
    <t>gerade</t>
  </si>
  <si>
    <t>02.18</t>
  </si>
  <si>
    <t>Maurerbeihilfen</t>
  </si>
  <si>
    <t>02.18.09</t>
  </si>
  <si>
    <t>Maurerbeihilfen - Heizungsanlagen</t>
  </si>
  <si>
    <t>02.18.09.01</t>
  </si>
  <si>
    <t>*Maurerbeih. Heizungsanlage</t>
  </si>
  <si>
    <t>02.18.10</t>
  </si>
  <si>
    <t>Maurerbeihilfen - Klimaanlagen</t>
  </si>
  <si>
    <t>02.18.10.01</t>
  </si>
  <si>
    <t>*Maurerbeih. Klima- und Lüftungsanlage</t>
  </si>
  <si>
    <t>02.18.11</t>
  </si>
  <si>
    <t>Maurerbeihilfen - Sanitäre Anlagen</t>
  </si>
  <si>
    <t>02.18.11.01</t>
  </si>
  <si>
    <t>*Maurerbeih. sanit. Anlage</t>
  </si>
  <si>
    <t>02.18.12</t>
  </si>
  <si>
    <t>Maurerbeihilfen - Elektroanlagen</t>
  </si>
  <si>
    <t>02.18.12.01</t>
  </si>
  <si>
    <t>Maurerbeih. Elektroanlage:</t>
  </si>
  <si>
    <t>02.18.12.01.B</t>
  </si>
  <si>
    <t>*öff. Gebäude</t>
  </si>
  <si>
    <t>02.19</t>
  </si>
  <si>
    <t>Sanierungsarbeiten</t>
  </si>
  <si>
    <t>02.19.01</t>
  </si>
  <si>
    <t>Entfernen von Bauteilen</t>
  </si>
  <si>
    <t>02.19.01.01</t>
  </si>
  <si>
    <t>Hausrat entfernen</t>
  </si>
  <si>
    <t>02.19.02</t>
  </si>
  <si>
    <t>Aufnehmen vorhandener Bodenbeläge</t>
  </si>
  <si>
    <t>02.19.02.01</t>
  </si>
  <si>
    <t>*Kellerfußboden absenken, ca. 90cm</t>
  </si>
  <si>
    <t>02.19.06</t>
  </si>
  <si>
    <t>Bauliche Umgestaltungen</t>
  </si>
  <si>
    <t>02.19.06.01</t>
  </si>
  <si>
    <t>Flickmauerwerk</t>
  </si>
  <si>
    <t>02.19.07</t>
  </si>
  <si>
    <t>Oberflächenbehandlung</t>
  </si>
  <si>
    <t>02.19.07.01</t>
  </si>
  <si>
    <t>Salzsanierung:</t>
  </si>
  <si>
    <t>02.19.07.01.A</t>
  </si>
  <si>
    <t>Antisulfat-Schlämme</t>
  </si>
  <si>
    <t>02.19.07.03</t>
  </si>
  <si>
    <t>Mauerrisse ausbessern</t>
  </si>
  <si>
    <t>02.19.10</t>
  </si>
  <si>
    <t>Sanierungsmaßnahmen tragende Strukturen</t>
  </si>
  <si>
    <t>02.19.10.01.A</t>
  </si>
  <si>
    <t>*Längsbewehrung in bestehender Betonstruktur zulegen:</t>
  </si>
  <si>
    <t>02.19.10.01.B</t>
  </si>
  <si>
    <t>*Teilweises Entfernen und Wiederherstellen eines Betonquerschnitt:</t>
  </si>
  <si>
    <t>03</t>
  </si>
  <si>
    <t>OS6 - Schlosserarbeiten</t>
  </si>
  <si>
    <t>03.01</t>
  </si>
  <si>
    <t>Stahlbauarbeiten</t>
  </si>
  <si>
    <t>03.01.01</t>
  </si>
  <si>
    <t>Gesamtbauwerke und Bauteile</t>
  </si>
  <si>
    <t>03.01.01.01</t>
  </si>
  <si>
    <t>Stahlkonstruktion:</t>
  </si>
  <si>
    <t>03.01.01.01.A</t>
  </si>
  <si>
    <t>geschraubt</t>
  </si>
  <si>
    <t>OS6</t>
  </si>
  <si>
    <t>03.01.01.01.E</t>
  </si>
  <si>
    <t>Aufpreis Verzinkung</t>
  </si>
  <si>
    <t>03.02</t>
  </si>
  <si>
    <t>Schachtabdeckungen, Gitterroste</t>
  </si>
  <si>
    <t>03.02.02</t>
  </si>
  <si>
    <t>Gitterroste</t>
  </si>
  <si>
    <t>03.02.02.02</t>
  </si>
  <si>
    <t>Gitterrost:</t>
  </si>
  <si>
    <t>03.02.02.02.C</t>
  </si>
  <si>
    <t>33x11 mm  (47,88 kg/m2)</t>
  </si>
  <si>
    <t>03.02.02.02.F</t>
  </si>
  <si>
    <t>*Gitterrost für Nottreppe: 15x76 mm; 40×2mm</t>
  </si>
  <si>
    <t>03.02.02.02.G</t>
  </si>
  <si>
    <t>*Gitterrost für Nottreppe: 15x76 mm; 20×2mm</t>
  </si>
  <si>
    <t>03.02.02.02.H</t>
  </si>
  <si>
    <t>*Aufpreis Gitterrost öffenbar mit Schloss</t>
  </si>
  <si>
    <t>03.02.02.10</t>
  </si>
  <si>
    <t>*Lüftungsgitter in Stahl Lamellen, inkl. Feuerverzinkung und Endbeschichtung</t>
  </si>
  <si>
    <t>03.03</t>
  </si>
  <si>
    <t>Handläufe, Geländer, Gitter, Einfriedungen</t>
  </si>
  <si>
    <t>03.03.01</t>
  </si>
  <si>
    <t>Handläufe</t>
  </si>
  <si>
    <t>03.03.01.01</t>
  </si>
  <si>
    <t>*Handlauf Stahl:</t>
  </si>
  <si>
    <t>03.03.01.01.A</t>
  </si>
  <si>
    <t>gerade Treppe</t>
  </si>
  <si>
    <t>03.03.01.04</t>
  </si>
  <si>
    <t>*Handlauf in INOX mit integrierter LED Handlaufbeleuchtung, gerade H 100cm</t>
  </si>
  <si>
    <t>03.03.02</t>
  </si>
  <si>
    <t>Geländer</t>
  </si>
  <si>
    <t>03.03.02.01</t>
  </si>
  <si>
    <t>03.03.02.01.A</t>
  </si>
  <si>
    <t>03.03.02.01.C</t>
  </si>
  <si>
    <t>Balkone</t>
  </si>
  <si>
    <t>03.03.02.03</t>
  </si>
  <si>
    <t>*Stiegenbrüstung als geschlossene Stahlplatte</t>
  </si>
  <si>
    <t>03.03.04</t>
  </si>
  <si>
    <t>Einfriedungen</t>
  </si>
  <si>
    <t>03.03.04.01</t>
  </si>
  <si>
    <t>Gitter:</t>
  </si>
  <si>
    <t>03.03.04.01.B</t>
  </si>
  <si>
    <t>62x63mm (21 kg/m2)</t>
  </si>
  <si>
    <t>03.03.04.01.C</t>
  </si>
  <si>
    <t>*Aufpreis zweiflügelige Eingangstür mit Elektrokontakt</t>
  </si>
  <si>
    <t>03.03.04.01.D</t>
  </si>
  <si>
    <t>*Aufpreis einflügelige Eingangstür mit Elektrokontakt</t>
  </si>
  <si>
    <t>03.03.04.01.E</t>
  </si>
  <si>
    <t>*Aufpreis einflügelige Eingangstür</t>
  </si>
  <si>
    <t>03.03.04.01.F</t>
  </si>
  <si>
    <t>*Aufpreis einflügelige Eingangstür mit Panikgriff</t>
  </si>
  <si>
    <t>03.03.04.01.G</t>
  </si>
  <si>
    <t>*Aufpreis Schiebetor mit Automatisierung</t>
  </si>
  <si>
    <t>03.05</t>
  </si>
  <si>
    <t>Fenster</t>
  </si>
  <si>
    <t>03.05.01</t>
  </si>
  <si>
    <t>Fenster aus Stahl</t>
  </si>
  <si>
    <t>03.05.01.01</t>
  </si>
  <si>
    <t>*Fenster:</t>
  </si>
  <si>
    <t>03.05.01.01.c</t>
  </si>
  <si>
    <t>*Rahmenprofil mit Dichtung und VSG:</t>
  </si>
  <si>
    <t>03.05.01.01.e</t>
  </si>
  <si>
    <t>*Aufpreis für Türelement</t>
  </si>
  <si>
    <t>03.05.02</t>
  </si>
  <si>
    <t>Fenster aus Aluminium</t>
  </si>
  <si>
    <t>03.05.02.02</t>
  </si>
  <si>
    <t>*VERGLASTE BRANDSCHUTZ–TRENNWÄNDE UND BRANDSCHUTZ-FESTVERGLASUNGEN: für Brandschutzklasse EI 60</t>
  </si>
  <si>
    <t>03.05.02.02.a</t>
  </si>
  <si>
    <t>*Fixverglasung mit Aluminiumrahmen EI 60, Maße: 350 x H 210cm</t>
  </si>
  <si>
    <t>03.05.02.02.b</t>
  </si>
  <si>
    <t>*Fixverglasung mit Aluminiumrahmen EI 60, Maße: 240 x H 160cm</t>
  </si>
  <si>
    <t>03.05.02.03</t>
  </si>
  <si>
    <t>*VERGLASTE BRANDSCHUTZELEMENTE Alu EI 60</t>
  </si>
  <si>
    <t>03.05.02.03.a</t>
  </si>
  <si>
    <t>*Einflügeliges Brandschutzfenster Alu EI 60</t>
  </si>
  <si>
    <t>03.05.02.03.b</t>
  </si>
  <si>
    <t>*Aufpreis Einflügeliges Brandschutzfenster Alu EI 120</t>
  </si>
  <si>
    <t>03.06</t>
  </si>
  <si>
    <t>Türen</t>
  </si>
  <si>
    <t>03.06.02</t>
  </si>
  <si>
    <t>Türen aus Aluminium</t>
  </si>
  <si>
    <t>03.06.02.01</t>
  </si>
  <si>
    <t>*Rahmentür verglast:</t>
  </si>
  <si>
    <t>03.06.02.01.D</t>
  </si>
  <si>
    <t>*Rahmen Alu mit Unterbr. Wärmebrücke Gruppe 1</t>
  </si>
  <si>
    <t>03.06.03</t>
  </si>
  <si>
    <t>Feuerschutzabschlüsse</t>
  </si>
  <si>
    <t>03.06.03.01</t>
  </si>
  <si>
    <t>Feuerschutztür Stahl:</t>
  </si>
  <si>
    <t>03.06.03.01.A</t>
  </si>
  <si>
    <t>900x2000mm REI 60'</t>
  </si>
  <si>
    <t>03.06.03.01.C</t>
  </si>
  <si>
    <t>*1000x2000/2100mm REI 60'</t>
  </si>
  <si>
    <t>03.06.03.01.H</t>
  </si>
  <si>
    <t>*1700x2000/2200mm REI 120'</t>
  </si>
  <si>
    <t>03.06.03.01.K</t>
  </si>
  <si>
    <t>*3400x2000/2200mm REI 60'</t>
  </si>
  <si>
    <t>03.06.03.05</t>
  </si>
  <si>
    <t>Feuerschutz-Schiebetür Stahl:</t>
  </si>
  <si>
    <t>03.06.03.05.c</t>
  </si>
  <si>
    <t>*1-flügelig REI 60'</t>
  </si>
  <si>
    <t>03.06.03.05.d</t>
  </si>
  <si>
    <t>*Aufpreis integrierte Schlupftür ohne Bodenschwelle</t>
  </si>
  <si>
    <t>03.06.03.06</t>
  </si>
  <si>
    <t>Aufpreis Haftmagnet</t>
  </si>
  <si>
    <t>03.06.03.07</t>
  </si>
  <si>
    <t>Aufpreis Steuergerät</t>
  </si>
  <si>
    <t>03.07</t>
  </si>
  <si>
    <t>Tore</t>
  </si>
  <si>
    <t>03.07.02</t>
  </si>
  <si>
    <t>Tore mit Rahmen aus Aluminium</t>
  </si>
  <si>
    <t>03.07.02.04</t>
  </si>
  <si>
    <t>*Anpassung bestehender Tore</t>
  </si>
  <si>
    <t>03.09</t>
  </si>
  <si>
    <t>Kleinteile, Einbauteile</t>
  </si>
  <si>
    <t>03.09.01</t>
  </si>
  <si>
    <t>Anker, Winkel, Konsolen</t>
  </si>
  <si>
    <t>03.09.01.01</t>
  </si>
  <si>
    <t>*Anker, Winkel, Konsolen aus Stahl</t>
  </si>
  <si>
    <t>03.09.01.03</t>
  </si>
  <si>
    <t>*Einstiegsleiter wandmontiert in INOX</t>
  </si>
  <si>
    <t>03.09.01.04</t>
  </si>
  <si>
    <t>*Dübel für gerissenem Beton und Erdbebeneinwirkung</t>
  </si>
  <si>
    <t>03.09.01.05</t>
  </si>
  <si>
    <t>*Feuerwehrschlüsselsafekasten, Unterputz</t>
  </si>
  <si>
    <t>03.12</t>
  </si>
  <si>
    <t>*Verkleidungen und Einbauteile</t>
  </si>
  <si>
    <t>03.12.01</t>
  </si>
  <si>
    <t>*Metallverkleidungen</t>
  </si>
  <si>
    <t>03.12.01.01</t>
  </si>
  <si>
    <t>*Wandverkleidung in Streckblech mit Unterkonstruktion für Fluchttreppe</t>
  </si>
  <si>
    <t>04</t>
  </si>
  <si>
    <t>OS7 - Malerarbeiten und Trockenbauarbeiten</t>
  </si>
  <si>
    <t>04.01</t>
  </si>
  <si>
    <t>Beschichtungen auf mineralischen Untergründen und Gipskartonplatten</t>
  </si>
  <si>
    <t>04.01.01</t>
  </si>
  <si>
    <t>Untergrundvorbehandlung auf mineralischen Untergründen und Gipskartonplatten</t>
  </si>
  <si>
    <t>04.01.01.03</t>
  </si>
  <si>
    <t>Verunreinigungen entf.</t>
  </si>
  <si>
    <t>OS7</t>
  </si>
  <si>
    <t>04.01.01.04</t>
  </si>
  <si>
    <t>*Absperrmittel:</t>
  </si>
  <si>
    <t>04.01.01.04.B</t>
  </si>
  <si>
    <t>*mit Bindemittellös.</t>
  </si>
  <si>
    <t>04.01.01.05</t>
  </si>
  <si>
    <t>04.01.01.05.A</t>
  </si>
  <si>
    <t>*auf Grundlage von Fluaten</t>
  </si>
  <si>
    <t>04.01.01.06</t>
  </si>
  <si>
    <t>Streichputz, Feinputzeffekt:</t>
  </si>
  <si>
    <t>04.01.01.06.A</t>
  </si>
  <si>
    <t>Innen</t>
  </si>
  <si>
    <t>04.01.01.09</t>
  </si>
  <si>
    <t>Einzelriß:</t>
  </si>
  <si>
    <t>04.01.01.09.A</t>
  </si>
  <si>
    <t>Armierung B 10cm</t>
  </si>
  <si>
    <t>04.01.01.09.B</t>
  </si>
  <si>
    <t>Armierung B 10-20cm</t>
  </si>
  <si>
    <t>04.01.03</t>
  </si>
  <si>
    <t>Beschichtungen auf mineralischen Untergründen für innen</t>
  </si>
  <si>
    <t>04.01.03.03</t>
  </si>
  <si>
    <t>Dispersions-Silikatfarbe aus Kaliwasserglas:</t>
  </si>
  <si>
    <t>04.01.03.03.A</t>
  </si>
  <si>
    <t>hellgetönt</t>
  </si>
  <si>
    <t>04.01.03.03.C</t>
  </si>
  <si>
    <t>sattgetönt</t>
  </si>
  <si>
    <t>04.01.03.05</t>
  </si>
  <si>
    <t>*Kunststoffdisp.-Farbe:</t>
  </si>
  <si>
    <t>04.01.03.05.c</t>
  </si>
  <si>
    <t>*Vollton</t>
  </si>
  <si>
    <t>04.03</t>
  </si>
  <si>
    <t>Beschichtungen auf Metallflächen</t>
  </si>
  <si>
    <t>04.03.02</t>
  </si>
  <si>
    <t>Erstbeschichtungen auf Metall</t>
  </si>
  <si>
    <t>04.03.02.03</t>
  </si>
  <si>
    <t>Deckbesch.:</t>
  </si>
  <si>
    <t>04.03.02.03.A</t>
  </si>
  <si>
    <t>Alkydharzlackf. innen</t>
  </si>
  <si>
    <t>04.03.02.03.F</t>
  </si>
  <si>
    <t>*Alkydharzlackf. innen ohne Grundbeschichtung</t>
  </si>
  <si>
    <t>04.03.02.07</t>
  </si>
  <si>
    <t>Deckbesch. wie Pos. .03:</t>
  </si>
  <si>
    <t>04.03.02.07.C</t>
  </si>
  <si>
    <t>Abw. 20-35cm</t>
  </si>
  <si>
    <t>04.03.02.07.D</t>
  </si>
  <si>
    <t>Abw. 35-50cm</t>
  </si>
  <si>
    <t>04.03.03</t>
  </si>
  <si>
    <t>Beschichtung für besondere Beanspruchungen</t>
  </si>
  <si>
    <t>04.03.03.01</t>
  </si>
  <si>
    <t>Brandschutzsystem:</t>
  </si>
  <si>
    <t>04.03.03.01.a</t>
  </si>
  <si>
    <t>R 60</t>
  </si>
  <si>
    <t>04.05</t>
  </si>
  <si>
    <t>*Trockenbauarbeiten</t>
  </si>
  <si>
    <t>04.05.01</t>
  </si>
  <si>
    <t>*Deckenverkleidungen</t>
  </si>
  <si>
    <t>04.05.01.02</t>
  </si>
  <si>
    <t>*Unterdecke Gipskartonpl.:</t>
  </si>
  <si>
    <t>04.05.01.02.A</t>
  </si>
  <si>
    <t>*D 12,5mm</t>
  </si>
  <si>
    <t>04.05.01.02.C</t>
  </si>
  <si>
    <t>*D 12,5mm, wasserabweisend</t>
  </si>
  <si>
    <t>04.05.01.03</t>
  </si>
  <si>
    <t>*Verkleidung Dachschräge:</t>
  </si>
  <si>
    <t>04.05.01.03.A</t>
  </si>
  <si>
    <t>*Gipskarton D12,5 mm</t>
  </si>
  <si>
    <t>04.05.01.05</t>
  </si>
  <si>
    <t>*Akustikdesigndecke:</t>
  </si>
  <si>
    <t>04.05.01.05.A</t>
  </si>
  <si>
    <t>*Gipskarton D12,5mm</t>
  </si>
  <si>
    <t>04.05.01.06</t>
  </si>
  <si>
    <t>*Schallabsorbiernde Mineralfaserplattendecke:</t>
  </si>
  <si>
    <t>04.05.01.06.a</t>
  </si>
  <si>
    <t>*60x60 cm</t>
  </si>
  <si>
    <t>04.05.01.07</t>
  </si>
  <si>
    <t>*Leibungsverkleidungen Gipskartonplatten:</t>
  </si>
  <si>
    <t>04.05.01.07.a</t>
  </si>
  <si>
    <t>*0 bis 50 cm</t>
  </si>
  <si>
    <t>ml</t>
  </si>
  <si>
    <t>04.05.01.10</t>
  </si>
  <si>
    <t>*Abschlussprofile oder Schattenfuge:</t>
  </si>
  <si>
    <t>04.05.01.10.b</t>
  </si>
  <si>
    <t>*Abschlussprofile</t>
  </si>
  <si>
    <t>04.05.01.20</t>
  </si>
  <si>
    <t>*Abgehängte Brandschutzdecke:</t>
  </si>
  <si>
    <t>04.05.01.20.a</t>
  </si>
  <si>
    <t>*EI 60</t>
  </si>
  <si>
    <t>04.05.01.20.b</t>
  </si>
  <si>
    <t>*EI 120</t>
  </si>
  <si>
    <t>04.05.01.23</t>
  </si>
  <si>
    <t>*Brandschutzverkleidung für Strukturen in Beton:</t>
  </si>
  <si>
    <t>04.05.01.23.b</t>
  </si>
  <si>
    <t>*R 60</t>
  </si>
  <si>
    <t>04.05.01.25</t>
  </si>
  <si>
    <t>*Wärme-und Schalldämmmatte für Wände und Decken aus Poliesterfaser</t>
  </si>
  <si>
    <t>04.05.01.25.a</t>
  </si>
  <si>
    <t>*Dicke: 4 cm</t>
  </si>
  <si>
    <t>04.05.02</t>
  </si>
  <si>
    <t>Trennwände</t>
  </si>
  <si>
    <t>04.05.02.02</t>
  </si>
  <si>
    <t>*Metallständerwand mit einfachem Ständerwerk</t>
  </si>
  <si>
    <t>04.05.02.02.C</t>
  </si>
  <si>
    <t>*Trennwand 125 mm</t>
  </si>
  <si>
    <t>04.05.02.03</t>
  </si>
  <si>
    <t>*Aufpreis für beidseitige Beplankung auf Pos. 04.05.02.02</t>
  </si>
  <si>
    <t>04.05.02.04</t>
  </si>
  <si>
    <t>*Aufpreis Brandschutzklassen auf Pos. 04.05.02.02 und Pos. 04.05.02.05</t>
  </si>
  <si>
    <t>04.05.02.04.a</t>
  </si>
  <si>
    <t>04.05.02.04.c</t>
  </si>
  <si>
    <t>04.05.02.05</t>
  </si>
  <si>
    <t>*Metallständerwand mit doppeltem Ständerwerk</t>
  </si>
  <si>
    <t>04.05.02.05.B</t>
  </si>
  <si>
    <t>*Trennwand 215 mm</t>
  </si>
  <si>
    <t>04.05.02.14</t>
  </si>
  <si>
    <t>U-Aussteifungsprofil</t>
  </si>
  <si>
    <t>04.05.03</t>
  </si>
  <si>
    <t>Trockenputz</t>
  </si>
  <si>
    <t>04.05.03.03</t>
  </si>
  <si>
    <t>*Vorsatzschale auf Metallunterbau:</t>
  </si>
  <si>
    <t>04.05.03.03.B</t>
  </si>
  <si>
    <t>*doppelte Beplankung</t>
  </si>
  <si>
    <t>04.05.04</t>
  </si>
  <si>
    <t>Oberflächenbearbeitung</t>
  </si>
  <si>
    <t>04.05.04.02</t>
  </si>
  <si>
    <t>Ausschnitte in Gipskartondecken</t>
  </si>
  <si>
    <t>04.05.04.02.a</t>
  </si>
  <si>
    <t>Durchmesser von 5 - 20 cm</t>
  </si>
  <si>
    <t>04.05.04.02.b</t>
  </si>
  <si>
    <t>Rechteckig bis 80 cm Kantenlänge</t>
  </si>
  <si>
    <t>04.05.04.05</t>
  </si>
  <si>
    <t>Revisionsklappen</t>
  </si>
  <si>
    <t>04.05.04.05.a</t>
  </si>
  <si>
    <t>30 x 30 cm</t>
  </si>
  <si>
    <t>04.05.04.05.c</t>
  </si>
  <si>
    <t>60 x 60 cm</t>
  </si>
  <si>
    <t>04.05.04.06</t>
  </si>
  <si>
    <t>Revisionsklappen REI 120</t>
  </si>
  <si>
    <t>04.05.04.06.a</t>
  </si>
  <si>
    <t>40 x 40 cm</t>
  </si>
  <si>
    <t>05</t>
  </si>
  <si>
    <t>OS6 - Keramische Fliesen- und Plattenarbeiten</t>
  </si>
  <si>
    <t>05.01</t>
  </si>
  <si>
    <t>Keramische Bodenbeläge</t>
  </si>
  <si>
    <t>05.01.02</t>
  </si>
  <si>
    <t>Keramische Bodenbeläge im Dünnbett</t>
  </si>
  <si>
    <t>05.01.02.10</t>
  </si>
  <si>
    <t>Bodenbelag aus Großformatfliesen:</t>
  </si>
  <si>
    <t>05.01.02.10.b</t>
  </si>
  <si>
    <t>30x60cm</t>
  </si>
  <si>
    <t>05.02</t>
  </si>
  <si>
    <t>Keramische Wandverkleidungen</t>
  </si>
  <si>
    <t>05.02.02</t>
  </si>
  <si>
    <t>Keramische Wandverkleidungen im Dünnbett</t>
  </si>
  <si>
    <t>05.02.02.10</t>
  </si>
  <si>
    <t>Wandverkleidung aus Großformatfliesen:</t>
  </si>
  <si>
    <t>05.02.02.10.a</t>
  </si>
  <si>
    <t>30x60</t>
  </si>
  <si>
    <t>05.03</t>
  </si>
  <si>
    <t>Keramische Sockel</t>
  </si>
  <si>
    <t>05.03.02</t>
  </si>
  <si>
    <t>Keramische Sockel im Dünnbett</t>
  </si>
  <si>
    <t>05.03.02.01</t>
  </si>
  <si>
    <t>Sockel:</t>
  </si>
  <si>
    <t>05.03.02.01.B</t>
  </si>
  <si>
    <t>Feisteinzeug frostbest. H 1</t>
  </si>
  <si>
    <t>05.04</t>
  </si>
  <si>
    <t>Anstriche, Abdichtungen, Profile</t>
  </si>
  <si>
    <t>05.04.01</t>
  </si>
  <si>
    <t>Anstriche, fugenlose Beschichtungen</t>
  </si>
  <si>
    <t>05.04.01.01</t>
  </si>
  <si>
    <t>Dispersionsgrundierung im Innenbereich</t>
  </si>
  <si>
    <t>05.04.01.01.A</t>
  </si>
  <si>
    <t>Grundierung auf Dispersionsbasis</t>
  </si>
  <si>
    <t>06</t>
  </si>
  <si>
    <t>OS6 - Bodenbelag- und Parkettarbeiten</t>
  </si>
  <si>
    <t>06.01</t>
  </si>
  <si>
    <t>Vorbereiten des Untergrundes</t>
  </si>
  <si>
    <t>06.01.03</t>
  </si>
  <si>
    <t>Voranstrich, Spachteln</t>
  </si>
  <si>
    <t>06.01.03.03</t>
  </si>
  <si>
    <t>Untergrund ausgl.:</t>
  </si>
  <si>
    <t>06.01.03.03.B</t>
  </si>
  <si>
    <t>D1-3mm</t>
  </si>
  <si>
    <t>06.02</t>
  </si>
  <si>
    <t>Bodenbeläge</t>
  </si>
  <si>
    <t>06.02.02</t>
  </si>
  <si>
    <t>Bodenbeläge aus synthetischem Kautschuk</t>
  </si>
  <si>
    <t>06.02.02.02</t>
  </si>
  <si>
    <t>*Kautschuk:</t>
  </si>
  <si>
    <t>06.02.02.02.A</t>
  </si>
  <si>
    <t>*D 2mm</t>
  </si>
  <si>
    <t>06.02.04</t>
  </si>
  <si>
    <t>Verschweißen, Verfugen</t>
  </si>
  <si>
    <t>06.02.04.02</t>
  </si>
  <si>
    <t>Verfugen synth. Kautschuk</t>
  </si>
  <si>
    <t>06.02.06</t>
  </si>
  <si>
    <t>Fußmatten</t>
  </si>
  <si>
    <t>06.02.06.02</t>
  </si>
  <si>
    <t>*Liefern und Verlegen einer Fußabstreifmatte für Außenbereiche aus Borsten auf Aluprofilen,</t>
  </si>
  <si>
    <t>06.02.06.02.B</t>
  </si>
  <si>
    <t>*D min. 30mm</t>
  </si>
  <si>
    <t>06.04</t>
  </si>
  <si>
    <t>Sportböden</t>
  </si>
  <si>
    <t>06.04.02</t>
  </si>
  <si>
    <t>Bodenbelag für Sportböden</t>
  </si>
  <si>
    <t>06.04.02.04</t>
  </si>
  <si>
    <t>Outdoor Sportboden aus Gummi</t>
  </si>
  <si>
    <t>06.04.02.04.B</t>
  </si>
  <si>
    <t>D 6,0 mm</t>
  </si>
  <si>
    <t>06.06</t>
  </si>
  <si>
    <t>Fußleisten</t>
  </si>
  <si>
    <t>06.06.01</t>
  </si>
  <si>
    <t>Holz</t>
  </si>
  <si>
    <t>06.06.01.01</t>
  </si>
  <si>
    <t>Fußleiste 10x75(H)mm:</t>
  </si>
  <si>
    <t>06.06.01.01.C</t>
  </si>
  <si>
    <t>Eiche</t>
  </si>
  <si>
    <t>07</t>
  </si>
  <si>
    <t>OS6 - Zimmermanns- und Dachdeckungsarbeiten</t>
  </si>
  <si>
    <t>07.01</t>
  </si>
  <si>
    <t>Zimmermannsarbeiten</t>
  </si>
  <si>
    <t>07.01.02</t>
  </si>
  <si>
    <t>Bauhölzer für Verzimmerungen von Dachgerüsten</t>
  </si>
  <si>
    <t>07.01.02.01</t>
  </si>
  <si>
    <t>Dachgerüst Kantholz:</t>
  </si>
  <si>
    <t>07.01.02.01.A</t>
  </si>
  <si>
    <t>scharfkantig</t>
  </si>
  <si>
    <t>07.01.03</t>
  </si>
  <si>
    <t>Schalungen</t>
  </si>
  <si>
    <t>07.01.03.05</t>
  </si>
  <si>
    <t>*Bretterschalung Fichte</t>
  </si>
  <si>
    <t>07.01.03.14</t>
  </si>
  <si>
    <t>OSB-Platte als innerer Abschluss und luftdichte Ebene</t>
  </si>
  <si>
    <t>07.01.03.14.B</t>
  </si>
  <si>
    <t>Dicke 18mm</t>
  </si>
  <si>
    <t>07.01.03.17</t>
  </si>
  <si>
    <t>Polsterhölzer für Dämmebene</t>
  </si>
  <si>
    <t>07.01.03.17.A</t>
  </si>
  <si>
    <t>Fichte, Querschnitt 6x8cm</t>
  </si>
  <si>
    <t>07.01.03.17.B</t>
  </si>
  <si>
    <t>Fichte, Querschnitt 6x12cm</t>
  </si>
  <si>
    <t>07.01.03.17.C</t>
  </si>
  <si>
    <t>*Fichte, Querschnitt 8x16cm</t>
  </si>
  <si>
    <t>07.01.03.18</t>
  </si>
  <si>
    <t>Fassadenplatten HPL hinterlüftet auf Polsterhölzer</t>
  </si>
  <si>
    <t>07.01.03.18.B</t>
  </si>
  <si>
    <t>*Fassadenplatten Stärke 8,0 mm</t>
  </si>
  <si>
    <t>07.01.03.22</t>
  </si>
  <si>
    <t>*Kaminkopf für Lüftungsschacht:</t>
  </si>
  <si>
    <t>07.01.03.22.A</t>
  </si>
  <si>
    <t>*für Lüftungsschacht, L/B/H 252x140x180-70cm</t>
  </si>
  <si>
    <t>07.01.03.22.B</t>
  </si>
  <si>
    <t>*Kaminkopf für Lüftungsschacht, L/B/H 150x70x100cm</t>
  </si>
  <si>
    <t>07.01.03.22.C</t>
  </si>
  <si>
    <t>*Kaminkopf für Lüftungsschacht, L/B/H 100-120x120x180-70cm</t>
  </si>
  <si>
    <t>07.01.03.22.D</t>
  </si>
  <si>
    <t>*Kaminkopf für Lüftungsschacht, L/B/H 75x75x180-70cm</t>
  </si>
  <si>
    <t>07.01.04</t>
  </si>
  <si>
    <t>Dämmungen</t>
  </si>
  <si>
    <t>07.01.04.01</t>
  </si>
  <si>
    <t>Mineralfaserdämmung:</t>
  </si>
  <si>
    <t>07.01.04.01.A</t>
  </si>
  <si>
    <t>D60mm</t>
  </si>
  <si>
    <t>07.01.04.01.C</t>
  </si>
  <si>
    <t>D100mm</t>
  </si>
  <si>
    <t>07.01.04.01.D</t>
  </si>
  <si>
    <t>*D180mm</t>
  </si>
  <si>
    <t>07.01.05</t>
  </si>
  <si>
    <t>Rieselschutz, Sperrbahnen</t>
  </si>
  <si>
    <t>07.01.05.01</t>
  </si>
  <si>
    <t>Dampfbremse:</t>
  </si>
  <si>
    <t>07.01.05.01.C</t>
  </si>
  <si>
    <t>Sd ca. 20m</t>
  </si>
  <si>
    <t>07.01.05.04</t>
  </si>
  <si>
    <t>Vordeckung:</t>
  </si>
  <si>
    <t>07.01.05.04.B</t>
  </si>
  <si>
    <t>&gt;180 g/m2, Sd &lt;= 0,02m</t>
  </si>
  <si>
    <t>07.01.05.05</t>
  </si>
  <si>
    <t>Winddichte Fassadenbahn:</t>
  </si>
  <si>
    <t>07.01.05.05.B</t>
  </si>
  <si>
    <t>140 g/m2, Sd &lt;= 0,02m</t>
  </si>
  <si>
    <t>07.01.10</t>
  </si>
  <si>
    <t>Holzkonstruktionen für tragende Wandaufbauten</t>
  </si>
  <si>
    <t>07.01.10.01</t>
  </si>
  <si>
    <t>*Wände aus Holzständerkonstruktion:</t>
  </si>
  <si>
    <t>07.01.10.01.A</t>
  </si>
  <si>
    <t>Fichte</t>
  </si>
  <si>
    <t>07.01.12</t>
  </si>
  <si>
    <t>Massivholzdecken</t>
  </si>
  <si>
    <t>07.01.12.01</t>
  </si>
  <si>
    <t>Brettsperrholzdecke:</t>
  </si>
  <si>
    <t>07.01.12.01.B</t>
  </si>
  <si>
    <t>Stärke: 120 mm</t>
  </si>
  <si>
    <t>08</t>
  </si>
  <si>
    <t>OS6 - Spenglerarbeiten</t>
  </si>
  <si>
    <t>08.02</t>
  </si>
  <si>
    <t>Feuerverzinktes beschichtetes Stahlblech</t>
  </si>
  <si>
    <t>08.02.01</t>
  </si>
  <si>
    <t>Dachdeckungen</t>
  </si>
  <si>
    <t>08.02.01.01</t>
  </si>
  <si>
    <t>Metalldachdeckung:</t>
  </si>
  <si>
    <t>08.02.01.01.A</t>
  </si>
  <si>
    <t>*verz. besch. Stahl, 500mm</t>
  </si>
  <si>
    <t>08.02.02</t>
  </si>
  <si>
    <t>Wandverkleidungen</t>
  </si>
  <si>
    <t>08.02.02.01</t>
  </si>
  <si>
    <t>Metallwandverkleidung:</t>
  </si>
  <si>
    <t>08.02.02.01.A</t>
  </si>
  <si>
    <t>verz. besch. Stahl, 500mm</t>
  </si>
  <si>
    <t>08.02.03</t>
  </si>
  <si>
    <t>Dachrinnen und Regenfallrohre</t>
  </si>
  <si>
    <t>08.02.03.11</t>
  </si>
  <si>
    <t>Rinnenkessel rostfreien Edelstahl:</t>
  </si>
  <si>
    <t>08.02.03.11.A</t>
  </si>
  <si>
    <t>*Inox 30x35x40cm</t>
  </si>
  <si>
    <t>08.02.03.12</t>
  </si>
  <si>
    <t>*Regenrohr rostfreien Stahl:</t>
  </si>
  <si>
    <t>08.02.03.12.A</t>
  </si>
  <si>
    <t>*Inox ø 120</t>
  </si>
  <si>
    <t>08.02.03.12.B</t>
  </si>
  <si>
    <t>*Inox ø 200</t>
  </si>
  <si>
    <t>08.02.04</t>
  </si>
  <si>
    <t>Einfassungen, Wandanschlüsse, Kehlen, Abdeckungen</t>
  </si>
  <si>
    <t>08.02.04.01</t>
  </si>
  <si>
    <t>Dachrandabschluß verz. besch. Stahl:</t>
  </si>
  <si>
    <t>08.02.04.01.A</t>
  </si>
  <si>
    <t>15cm</t>
  </si>
  <si>
    <t>08.02.04.02</t>
  </si>
  <si>
    <t>Kappleiste verz. besch. Stahl:</t>
  </si>
  <si>
    <t>08.02.04.02.C</t>
  </si>
  <si>
    <t>20cm</t>
  </si>
  <si>
    <t>08.02.04.04</t>
  </si>
  <si>
    <t>*Mauerabdeckung verz. besch. Stahl:</t>
  </si>
  <si>
    <t>08.02.04.04.A</t>
  </si>
  <si>
    <t>50cm</t>
  </si>
  <si>
    <t>08.02.04.04.B</t>
  </si>
  <si>
    <t>*67 - 80cm</t>
  </si>
  <si>
    <t>08.02.04.05</t>
  </si>
  <si>
    <t>Fensterbankabdeck. verz. besch. Stahl:</t>
  </si>
  <si>
    <t>08.02.04.05.A</t>
  </si>
  <si>
    <t>20-33cm</t>
  </si>
  <si>
    <t>08.02.04.05.B</t>
  </si>
  <si>
    <t>33-50cm</t>
  </si>
  <si>
    <t>08.02.04.06</t>
  </si>
  <si>
    <t>Einfassung Dachdurchdringung aus verz. besch. Stahl:</t>
  </si>
  <si>
    <t>08.02.04.07</t>
  </si>
  <si>
    <t>Einfassung Metall-Dachdurchdringung aus verz. besch. Stahl:</t>
  </si>
  <si>
    <t>08.02.04.07.B</t>
  </si>
  <si>
    <t>über 1m2  - 2,5m2</t>
  </si>
  <si>
    <t>08.02.04.10</t>
  </si>
  <si>
    <t>Antennenmasteinfassung verz. besch. Stahl:</t>
  </si>
  <si>
    <t>08.02.04.10.A</t>
  </si>
  <si>
    <t>ø 10</t>
  </si>
  <si>
    <t>08.02.06</t>
  </si>
  <si>
    <t>Dachzubehör</t>
  </si>
  <si>
    <t>08.02.06.05</t>
  </si>
  <si>
    <t>Einfassung und Abdeckung für Lüftungskamin aus verzinktem beschichteten Stahlblech:</t>
  </si>
  <si>
    <t>08.02.06.05.A</t>
  </si>
  <si>
    <t>08.02.06.05.B</t>
  </si>
  <si>
    <t>08.02.06.05.C</t>
  </si>
  <si>
    <t>08.02.06.05.D</t>
  </si>
  <si>
    <t>09</t>
  </si>
  <si>
    <t>OS6 - Tischlerarbeiten</t>
  </si>
  <si>
    <t>09.01</t>
  </si>
  <si>
    <t>09.01.04</t>
  </si>
  <si>
    <t>Rahmen aus Holz-Aluminium</t>
  </si>
  <si>
    <t>09.01.04.03</t>
  </si>
  <si>
    <t>*Fenster Holz-Alu Rahmen, inkl. VSH Isolierverglasung:</t>
  </si>
  <si>
    <t>09.01.04.03.a</t>
  </si>
  <si>
    <t>*Eiche, Aluverbl., Uf&lt;1,15 W/m2K - Uw &lt;0,8 W/m2K</t>
  </si>
  <si>
    <t>09.01.04.04</t>
  </si>
  <si>
    <t>*Fenster mit Pfost.- Riegelsystem, Holz-Alu Rahmen, inkl. VSH Isolierverglasung:</t>
  </si>
  <si>
    <t>09.01.04.04.a</t>
  </si>
  <si>
    <t>09.01.04.04.b</t>
  </si>
  <si>
    <t>09.01.04.04.c</t>
  </si>
  <si>
    <t>09.01.04.04.d</t>
  </si>
  <si>
    <t>09.01.04.08</t>
  </si>
  <si>
    <t>*Fenster Sheddach + VSH Isolierglas</t>
  </si>
  <si>
    <t>09.01.04.08.a</t>
  </si>
  <si>
    <t>*Aufpreis auf Pos. *09.01.04.08 für Oberlichte mit Kippelement</t>
  </si>
  <si>
    <t>09.01.04.08.b</t>
  </si>
  <si>
    <t>*Aufpreis auf Pos. *09.01.04.08 für Oberlichte mit RWA System</t>
  </si>
  <si>
    <t>09.01.04.10</t>
  </si>
  <si>
    <t>*Lüftungsflügel Holz- Alu Rahmen, inkl. Verblendung und Dämmung</t>
  </si>
  <si>
    <t>09.01.05</t>
  </si>
  <si>
    <t>Fensterbretter</t>
  </si>
  <si>
    <t>09.01.05.01</t>
  </si>
  <si>
    <t>Fensterbrett:</t>
  </si>
  <si>
    <t>09.01.05.01.D</t>
  </si>
  <si>
    <t>09.02</t>
  </si>
  <si>
    <t>Hauseingangstüren, Nebeneingangstüren und Tore</t>
  </si>
  <si>
    <t>09.02.01</t>
  </si>
  <si>
    <t>Hauseingangstüren, Nebeneingangstüren</t>
  </si>
  <si>
    <t>09.02.01.06</t>
  </si>
  <si>
    <t>Hauseingangstür:</t>
  </si>
  <si>
    <t>09.02.01.06.d</t>
  </si>
  <si>
    <t>U &lt;=0,8 W/m2K</t>
  </si>
  <si>
    <t>09.03</t>
  </si>
  <si>
    <t>Doppelfalztüren, Innentüren, Feuerschutztüren</t>
  </si>
  <si>
    <t>09.03.02</t>
  </si>
  <si>
    <t>Innentüren</t>
  </si>
  <si>
    <t>09.03.02.01</t>
  </si>
  <si>
    <t>*Ganzglastür:</t>
  </si>
  <si>
    <t>09.03.02.01.B</t>
  </si>
  <si>
    <t>*1200x2150mm</t>
  </si>
  <si>
    <t>09.03.02.04</t>
  </si>
  <si>
    <t>*Innentür mit Futter oder Pfostenstock und Verkl.:</t>
  </si>
  <si>
    <t>09.03.02.04.a</t>
  </si>
  <si>
    <t>*Innentür Eiche &gt;33 dB, Maße: 800 x 2150 Durchgangslichte</t>
  </si>
  <si>
    <t>09.03.02.04.b</t>
  </si>
  <si>
    <t>*Innentür Eiche &gt;33 dB, Maße: 900 x 2150 Durchgangslichte</t>
  </si>
  <si>
    <t>09.03.02.04.c</t>
  </si>
  <si>
    <t>*Innentür Eiche &gt;33 dB, Maße: 1000 x 2150 Durchgangslichte</t>
  </si>
  <si>
    <t>09.03.02.04.d</t>
  </si>
  <si>
    <t>*Innentür Eiche &gt;33 dB, Maße: 1200 x 2150 Durchgangslichte</t>
  </si>
  <si>
    <t>09.03.02.04.e</t>
  </si>
  <si>
    <t>*Innentür 2 flügelig in Eiche &gt;33 dB, Maße: 1600 x 2150 Durchgangslichte</t>
  </si>
  <si>
    <t>09.03.02.04.f</t>
  </si>
  <si>
    <t>*Innentür 2 Flügelig in Eiche &gt;37 dB, Maße: 1800/2000 x 2150 Durchgangslichte</t>
  </si>
  <si>
    <t>09.03.02.05</t>
  </si>
  <si>
    <t>*Schallgedämmte Tür, wandbündig &gt;37 dB, Maße: 800 x 2150 Durchgangslichte</t>
  </si>
  <si>
    <t>09.03.03</t>
  </si>
  <si>
    <t>Aufpreis zu Türblättern</t>
  </si>
  <si>
    <t>09.03.03.01</t>
  </si>
  <si>
    <t>Aufpreis Guckloch:</t>
  </si>
  <si>
    <t>09.03.03.01.c</t>
  </si>
  <si>
    <t>Abmessung: bis 150x60 cm, 3/3 VSG</t>
  </si>
  <si>
    <t>09.03.04</t>
  </si>
  <si>
    <t>Feuerschutztüren (Holztüren)</t>
  </si>
  <si>
    <t>09.03.04.01</t>
  </si>
  <si>
    <t>*Feuerschutztür mit Pfostenstock:</t>
  </si>
  <si>
    <t>09.03.04.01.b</t>
  </si>
  <si>
    <t>*REI 60'</t>
  </si>
  <si>
    <t>09.03.04.01.c</t>
  </si>
  <si>
    <t>*REI 120'</t>
  </si>
  <si>
    <t>09.03.04.01.d</t>
  </si>
  <si>
    <t>*REI 60' Zweiflügelig</t>
  </si>
  <si>
    <t>09.04</t>
  </si>
  <si>
    <t>Sonnenschutz</t>
  </si>
  <si>
    <t>09.04.03</t>
  </si>
  <si>
    <t>Raffstore</t>
  </si>
  <si>
    <t>09.04.03.03</t>
  </si>
  <si>
    <t>Ganzmetall-Raffstore:</t>
  </si>
  <si>
    <t>09.04.03.03.A</t>
  </si>
  <si>
    <t>*Lamellen 85/90mm</t>
  </si>
  <si>
    <t>09.04.05</t>
  </si>
  <si>
    <t>Elektrisch betätigte Antriebe</t>
  </si>
  <si>
    <t>09.04.05.05</t>
  </si>
  <si>
    <t>Elektro-Motor 120W:</t>
  </si>
  <si>
    <t>09.04.05.05.A</t>
  </si>
  <si>
    <t>*Ganzmetall-Raffjalousie</t>
  </si>
  <si>
    <t>09.05</t>
  </si>
  <si>
    <t>Deckenverkleidungen, Wandverkleidungen, Unterkonstruktionen, Dämmungen</t>
  </si>
  <si>
    <t>09.06</t>
  </si>
  <si>
    <t>Sonderbeschläge</t>
  </si>
  <si>
    <t>09.06.01</t>
  </si>
  <si>
    <t>Beschläge für Fenster aus Holz und Kunststoff</t>
  </si>
  <si>
    <t>09.06.01.05</t>
  </si>
  <si>
    <t>Oberlichtöffner Elektromotor:</t>
  </si>
  <si>
    <t>09.06.01.05.A</t>
  </si>
  <si>
    <t>*Flügel: 1200</t>
  </si>
  <si>
    <t>09.06.03</t>
  </si>
  <si>
    <t>Türschließer</t>
  </si>
  <si>
    <t>09.06.03.02</t>
  </si>
  <si>
    <t>Obentürschließer mit Gleitschiene:</t>
  </si>
  <si>
    <t>09.06.03.02.A</t>
  </si>
  <si>
    <t>Flügel 1100</t>
  </si>
  <si>
    <t>09.06.03.02.B</t>
  </si>
  <si>
    <t>Flügel 1400</t>
  </si>
  <si>
    <t>09.06.03.03</t>
  </si>
  <si>
    <t>Obentürschließer mit Schließfolge:</t>
  </si>
  <si>
    <t>09.06.03.03.A</t>
  </si>
  <si>
    <t>zwei Flügel 1100</t>
  </si>
  <si>
    <t>09.06.04</t>
  </si>
  <si>
    <t>Schlösser</t>
  </si>
  <si>
    <t>09.06.04.01</t>
  </si>
  <si>
    <t>Einsteckschloß:</t>
  </si>
  <si>
    <t>09.06.04.01.D</t>
  </si>
  <si>
    <t>6 Polzenriegel+zentr. Riegel</t>
  </si>
  <si>
    <t>09.06.04.02</t>
  </si>
  <si>
    <t>Schließanlage (pro Zylinder)</t>
  </si>
  <si>
    <t>09.06.04.02.a</t>
  </si>
  <si>
    <t>ohne Sicherheitskarte</t>
  </si>
  <si>
    <t>09.06.04.02.B</t>
  </si>
  <si>
    <t>mit Sicherheitskarte</t>
  </si>
  <si>
    <t>09.06.04.03</t>
  </si>
  <si>
    <t>Schlüssel:</t>
  </si>
  <si>
    <t>09.06.04.03.A</t>
  </si>
  <si>
    <t>Generalhauptschlüssel mit Sicherheitskarte</t>
  </si>
  <si>
    <t>09.06.04.03.B</t>
  </si>
  <si>
    <t>Hauptschlüssel mit Sicherheitskarte</t>
  </si>
  <si>
    <t>09.06.04.03.C</t>
  </si>
  <si>
    <t>Gruppenschlüssel mit Sicherheitskarte</t>
  </si>
  <si>
    <t>09.06.04.03.D</t>
  </si>
  <si>
    <t>Normalschlüssel ohne Sicherheitskarte</t>
  </si>
  <si>
    <t>09.06.05</t>
  </si>
  <si>
    <t>Panikverschlüsse</t>
  </si>
  <si>
    <t>09.06.05.01</t>
  </si>
  <si>
    <t>*Panikverschluß:</t>
  </si>
  <si>
    <t>09.06.05.01.C</t>
  </si>
  <si>
    <t>1 Flügel-3 Verschlüsse mit Schloß</t>
  </si>
  <si>
    <t>09.06.05.01.D</t>
  </si>
  <si>
    <t>Standflügel</t>
  </si>
  <si>
    <t>09.07</t>
  </si>
  <si>
    <t>09.07.03</t>
  </si>
  <si>
    <t>Sanitärtrennwände</t>
  </si>
  <si>
    <t>09.07.03.02</t>
  </si>
  <si>
    <t>Trennwände für WC und Duschkabinen von 207cm bis 215cm:</t>
  </si>
  <si>
    <t>09.07.03.02.a</t>
  </si>
  <si>
    <t>Vorderwände</t>
  </si>
  <si>
    <t>09.07.03.02.b</t>
  </si>
  <si>
    <t>Aufpreis für Türen</t>
  </si>
  <si>
    <t>09.07.03.02.d</t>
  </si>
  <si>
    <t>Zwischenwände und Seitenwände, Breite &gt;1700 mm</t>
  </si>
  <si>
    <t>09.07.04</t>
  </si>
  <si>
    <t>*Mobile Innentrennwände</t>
  </si>
  <si>
    <t>09.07.04.01</t>
  </si>
  <si>
    <t>*Mobile Innentrennwand aus Holz im Konferenz und Versammlungsraum im 1.Untergeschoss, s= ca. 108 mm, Elementgröße b/h= 611/342 cm</t>
  </si>
  <si>
    <t>13</t>
  </si>
  <si>
    <t>OS28 - Heizungsanlagen und Kühlanlagen</t>
  </si>
  <si>
    <t>13.01</t>
  </si>
  <si>
    <t>Heizzentrale, Armaturen und Zubehör</t>
  </si>
  <si>
    <t>13.01.01</t>
  </si>
  <si>
    <t>Heizkessel</t>
  </si>
  <si>
    <t>13.01.01.13</t>
  </si>
  <si>
    <t>Anschluß der Übergabestation</t>
  </si>
  <si>
    <t>341.1</t>
  </si>
  <si>
    <t>13.01.01.13.a</t>
  </si>
  <si>
    <t>Nennwärmeleistung 200 kW</t>
  </si>
  <si>
    <t>OS28</t>
  </si>
  <si>
    <t>13.01.02</t>
  </si>
  <si>
    <t>Warmwasserbereiter</t>
  </si>
  <si>
    <t>13.01.02.03</t>
  </si>
  <si>
    <t>Speicher für Speicherladesystem</t>
  </si>
  <si>
    <t>341.2</t>
  </si>
  <si>
    <t>13.01.02.03.a</t>
  </si>
  <si>
    <t>500 lt.</t>
  </si>
  <si>
    <t>13.01.02.04</t>
  </si>
  <si>
    <t>Speicherladesystem</t>
  </si>
  <si>
    <t>341.3</t>
  </si>
  <si>
    <t>13.01.02.04.c</t>
  </si>
  <si>
    <t>Leistung  75kW, System Durchmesser 1"</t>
  </si>
  <si>
    <t>341.4</t>
  </si>
  <si>
    <t>13.01.02.05</t>
  </si>
  <si>
    <t>Temperaturregelung für Ladesysstem</t>
  </si>
  <si>
    <t>341.5</t>
  </si>
  <si>
    <t>13.01.02.05.a</t>
  </si>
  <si>
    <t>13.01.04</t>
  </si>
  <si>
    <t>Umwälzpumpen</t>
  </si>
  <si>
    <t>13.01.04.07</t>
  </si>
  <si>
    <t>Umwälzpumpe mit Muffenanschlüssen modulierend</t>
  </si>
  <si>
    <t>341.6</t>
  </si>
  <si>
    <t>13.01.04.07.b</t>
  </si>
  <si>
    <t>DN 32 - G 1 1/4" Prevalenz bis 60kP - EuP 2015 Ready</t>
  </si>
  <si>
    <t>13.01.04.08</t>
  </si>
  <si>
    <t>Umwälzpumpe mit Flanschenanschlüssen modulierend</t>
  </si>
  <si>
    <t>341.7</t>
  </si>
  <si>
    <t>13.01.04.08.b</t>
  </si>
  <si>
    <t>DN 50 - 2" Prevalenz bis 120kP - EuP 2015 Ready</t>
  </si>
  <si>
    <t>341.8</t>
  </si>
  <si>
    <t>13.01.04.08.c</t>
  </si>
  <si>
    <t>DN 65 - 2.1/2" Prevalenz bis 120kP - EuP 2015 Ready</t>
  </si>
  <si>
    <t>13.01.05</t>
  </si>
  <si>
    <t>Absperrorgane</t>
  </si>
  <si>
    <t>13.01.05.03</t>
  </si>
  <si>
    <t>Flanschen - Absperrventil:</t>
  </si>
  <si>
    <t>341.9</t>
  </si>
  <si>
    <t>13.01.05.03.d</t>
  </si>
  <si>
    <t>DN 32 - 5/4"</t>
  </si>
  <si>
    <t>341.10</t>
  </si>
  <si>
    <t>13.01.05.03.f</t>
  </si>
  <si>
    <t>DN 50 - 2"</t>
  </si>
  <si>
    <t>341.11</t>
  </si>
  <si>
    <t>13.01.05.03.g</t>
  </si>
  <si>
    <t>DN 65 - 2 1/2"</t>
  </si>
  <si>
    <t>341.12</t>
  </si>
  <si>
    <t>13.01.05.03.h</t>
  </si>
  <si>
    <t>DN 80 - 3"</t>
  </si>
  <si>
    <t>13.01.05.05</t>
  </si>
  <si>
    <t>Kugelhahn - Vollstromventil:</t>
  </si>
  <si>
    <t>341.13</t>
  </si>
  <si>
    <t>13.01.05.05.b</t>
  </si>
  <si>
    <t>DN 15 - 1/2"</t>
  </si>
  <si>
    <t>341.14</t>
  </si>
  <si>
    <t>13.01.05.05.c</t>
  </si>
  <si>
    <t>DN 20 - 3/4"</t>
  </si>
  <si>
    <t>341.15</t>
  </si>
  <si>
    <t>13.01.05.05.d</t>
  </si>
  <si>
    <t>DN 25 - 1"</t>
  </si>
  <si>
    <t>341.16</t>
  </si>
  <si>
    <t>13.01.05.05.e</t>
  </si>
  <si>
    <t>13.01.05.07</t>
  </si>
  <si>
    <t>Füll- und Entleerungshahn: 1/2"</t>
  </si>
  <si>
    <t>341.17</t>
  </si>
  <si>
    <t>13.01.05.07.b</t>
  </si>
  <si>
    <t>1/2"</t>
  </si>
  <si>
    <t>13.01.06</t>
  </si>
  <si>
    <t>Rückflußverhinderer</t>
  </si>
  <si>
    <t>13.01.06.01</t>
  </si>
  <si>
    <t>Klappenrückschlagventil:</t>
  </si>
  <si>
    <t>341.18</t>
  </si>
  <si>
    <t>13.01.06.01.b</t>
  </si>
  <si>
    <t>341.19</t>
  </si>
  <si>
    <t>13.01.06.01.c</t>
  </si>
  <si>
    <t>341.20</t>
  </si>
  <si>
    <t>13.01.06.01.d</t>
  </si>
  <si>
    <t>341.21</t>
  </si>
  <si>
    <t>13.01.06.01.e</t>
  </si>
  <si>
    <t>13.01.06.04</t>
  </si>
  <si>
    <t>Disco-Rückschlagventile:</t>
  </si>
  <si>
    <t>341.22</t>
  </si>
  <si>
    <t>13.01.06.04.g</t>
  </si>
  <si>
    <t>341.23</t>
  </si>
  <si>
    <t>13.01.06.04.h</t>
  </si>
  <si>
    <t>13.01.07</t>
  </si>
  <si>
    <t>Schmutzfänger</t>
  </si>
  <si>
    <t>13.01.07.02</t>
  </si>
  <si>
    <t>Schmutzfänger aus Grauguß:</t>
  </si>
  <si>
    <t>341.24</t>
  </si>
  <si>
    <t>13.01.07.02.g</t>
  </si>
  <si>
    <t>341.25</t>
  </si>
  <si>
    <t>13.01.07.02.h</t>
  </si>
  <si>
    <t>13.01.09</t>
  </si>
  <si>
    <t>Druck- und Mengenregelgeräte</t>
  </si>
  <si>
    <t>13.01.09.02</t>
  </si>
  <si>
    <t>Automatische Füllgarnitur:</t>
  </si>
  <si>
    <t>341.26</t>
  </si>
  <si>
    <t>13.01.09.02.b</t>
  </si>
  <si>
    <t>3/4"</t>
  </si>
  <si>
    <t>13.01.09.08</t>
  </si>
  <si>
    <t>Enthärterflasche zur Aufbereitung von Heizungswasser</t>
  </si>
  <si>
    <t>341.27</t>
  </si>
  <si>
    <t>13.01.09.08.c</t>
  </si>
  <si>
    <t>Enthärterflasche mit Wasserzähler und Kupplungsset</t>
  </si>
  <si>
    <t>341.28</t>
  </si>
  <si>
    <t>13.01.09.08.d</t>
  </si>
  <si>
    <t>Ersatzpatrone Nenndurchfluß 1,0m³/h</t>
  </si>
  <si>
    <t>13.01.09.09</t>
  </si>
  <si>
    <t>Dosiergerät für Warmwasserheizungen</t>
  </si>
  <si>
    <t>341.29</t>
  </si>
  <si>
    <t>13.01.09.09.a</t>
  </si>
  <si>
    <t>341.30</t>
  </si>
  <si>
    <t>13.01.09.09.b</t>
  </si>
  <si>
    <t>Dosierwirkstoff 5lt.</t>
  </si>
  <si>
    <t>341.31</t>
  </si>
  <si>
    <t>13.01.09.09.c</t>
  </si>
  <si>
    <t>Frostschutzmittel Glykol )</t>
  </si>
  <si>
    <t>lt</t>
  </si>
  <si>
    <t>341.32</t>
  </si>
  <si>
    <t>13.01.09.10*</t>
  </si>
  <si>
    <t>Messbesteck zur Bestimmung der Konzentrazion</t>
  </si>
  <si>
    <t>13.01.10</t>
  </si>
  <si>
    <t>Be- und Entlüftungsgeräte</t>
  </si>
  <si>
    <t>13.01.10.01</t>
  </si>
  <si>
    <t>Automatischer Schnellentlüfter:</t>
  </si>
  <si>
    <t>341.33</t>
  </si>
  <si>
    <t>13.01.10.01.c</t>
  </si>
  <si>
    <t>13.01.10.03</t>
  </si>
  <si>
    <t>Luftabscheider mit Schweißmuffen:</t>
  </si>
  <si>
    <t>341.34</t>
  </si>
  <si>
    <t>13.01.10.03.b</t>
  </si>
  <si>
    <t>341.35</t>
  </si>
  <si>
    <t>13.01.10.03.c</t>
  </si>
  <si>
    <t>13.01.11</t>
  </si>
  <si>
    <t>Wärmeaustauscher</t>
  </si>
  <si>
    <t>13.01.11.01</t>
  </si>
  <si>
    <t>Plattenwärmetauscher:</t>
  </si>
  <si>
    <t>341.36</t>
  </si>
  <si>
    <t>13.01.11.01.j</t>
  </si>
  <si>
    <t>Platte 305x987 mm</t>
  </si>
  <si>
    <t>341.37</t>
  </si>
  <si>
    <t>13.01.11.01.l</t>
  </si>
  <si>
    <t>2 Rahmenpl. 400x1080mm, Ankerst. 251 Platten</t>
  </si>
  <si>
    <t>psch</t>
  </si>
  <si>
    <t>13.01.12</t>
  </si>
  <si>
    <t>Sicherheits- und Kontrollvorrichtungen</t>
  </si>
  <si>
    <t>13.01.12.01</t>
  </si>
  <si>
    <t>Sicherheitsventil:</t>
  </si>
  <si>
    <t>341.38</t>
  </si>
  <si>
    <t>13.01.12.01.b</t>
  </si>
  <si>
    <t>3/4" für Heizungen</t>
  </si>
  <si>
    <t>341.39</t>
  </si>
  <si>
    <t>13.01.12.01.e</t>
  </si>
  <si>
    <t>3/4" für Boiler</t>
  </si>
  <si>
    <t>341.40</t>
  </si>
  <si>
    <t>13.01.12.04</t>
  </si>
  <si>
    <t>Druckwächter</t>
  </si>
  <si>
    <t>13.01.12.05</t>
  </si>
  <si>
    <t>Manometer:</t>
  </si>
  <si>
    <t>341.41</t>
  </si>
  <si>
    <t>13.01.12.05.b</t>
  </si>
  <si>
    <t>ø  80 mm - 3/8"</t>
  </si>
  <si>
    <t>13.01.12.06</t>
  </si>
  <si>
    <t>Bimetallthermometer:</t>
  </si>
  <si>
    <t>341.42</t>
  </si>
  <si>
    <t>13.01.12.06.a</t>
  </si>
  <si>
    <t>13.01.12.07</t>
  </si>
  <si>
    <t>Tauchhülse:</t>
  </si>
  <si>
    <t>341.43</t>
  </si>
  <si>
    <t>13.01.12.07.a</t>
  </si>
  <si>
    <t>1/2" Länge 100 mm</t>
  </si>
  <si>
    <t>341.44</t>
  </si>
  <si>
    <t>13.01.12.08</t>
  </si>
  <si>
    <t>Durchflußwächter</t>
  </si>
  <si>
    <t>13.01.12.10</t>
  </si>
  <si>
    <t>Ablauftrichter:</t>
  </si>
  <si>
    <t>341.45</t>
  </si>
  <si>
    <t>13.01.12.10.b</t>
  </si>
  <si>
    <t>ø 3/4"</t>
  </si>
  <si>
    <t>341.46</t>
  </si>
  <si>
    <t>13.01.12.10.c</t>
  </si>
  <si>
    <t>ø 1"</t>
  </si>
  <si>
    <t>13.01.13</t>
  </si>
  <si>
    <t>Ausdehnungsgefäße</t>
  </si>
  <si>
    <t>13.01.13.02</t>
  </si>
  <si>
    <t>Membranausdehnungsgefäß:</t>
  </si>
  <si>
    <t>341.47</t>
  </si>
  <si>
    <t>13.01.13.02.a</t>
  </si>
  <si>
    <t>35 l</t>
  </si>
  <si>
    <t>341.48</t>
  </si>
  <si>
    <t>13.01.13.02.d</t>
  </si>
  <si>
    <t>105 l</t>
  </si>
  <si>
    <t>341.49</t>
  </si>
  <si>
    <t>13.01.13.02.f</t>
  </si>
  <si>
    <t>200 l</t>
  </si>
  <si>
    <t>13.01.14</t>
  </si>
  <si>
    <t>Zubehör Heizzentrale</t>
  </si>
  <si>
    <t>341.50</t>
  </si>
  <si>
    <t>13.01.14.01</t>
  </si>
  <si>
    <t>Bezeichnungsschild</t>
  </si>
  <si>
    <t>13.01.15</t>
  </si>
  <si>
    <t>Heizungskollektoren</t>
  </si>
  <si>
    <t>13.01.15.01</t>
  </si>
  <si>
    <t>Heizungskollektor:</t>
  </si>
  <si>
    <t>341.51</t>
  </si>
  <si>
    <t>13.01.15.01.f</t>
  </si>
  <si>
    <t>øe/øi 219/207 mm</t>
  </si>
  <si>
    <t>13.02</t>
  </si>
  <si>
    <t>Feuerungsanlagen, Abgasanlagen und Zubehör</t>
  </si>
  <si>
    <t>13.02.09</t>
  </si>
  <si>
    <t>Zubehör Heizräume allgemein</t>
  </si>
  <si>
    <t>13.02.09.03</t>
  </si>
  <si>
    <t>Handfeuerlöscher:</t>
  </si>
  <si>
    <t>341.52</t>
  </si>
  <si>
    <t>13.02.09.03.a</t>
  </si>
  <si>
    <t>6 kg</t>
  </si>
  <si>
    <t>341.53</t>
  </si>
  <si>
    <t>13.02.09.03.c</t>
  </si>
  <si>
    <t>12 kg</t>
  </si>
  <si>
    <t>13.02.09.05</t>
  </si>
  <si>
    <t>Kasten für Handfeuerlöscher Aufputz oder Unterputz</t>
  </si>
  <si>
    <t>341.54</t>
  </si>
  <si>
    <t>13.02.09.05.a</t>
  </si>
  <si>
    <t>Feuerlöscher 6 kg - Gr. 300x650x227mm</t>
  </si>
  <si>
    <t>341.55</t>
  </si>
  <si>
    <t>13.02.09.05.b</t>
  </si>
  <si>
    <t>Feuerlöscher 9/12 kg - Gr. 330x750x235mm</t>
  </si>
  <si>
    <t>13.03</t>
  </si>
  <si>
    <t>Fußbodenheizung, Wand- und Deckenheizung, Heizkörper, Heizgeräte und Zubehör</t>
  </si>
  <si>
    <t>13.03.01</t>
  </si>
  <si>
    <t>Fußbodenheizfläche und Zubehör</t>
  </si>
  <si>
    <t>13.03.01.01</t>
  </si>
  <si>
    <t>Fußbodenheizfläche:</t>
  </si>
  <si>
    <t>341.56</t>
  </si>
  <si>
    <t>13.03.01.01.c</t>
  </si>
  <si>
    <t>Verlegeabstand: 15 cm</t>
  </si>
  <si>
    <t>341.57</t>
  </si>
  <si>
    <t>13.03.01.01.d</t>
  </si>
  <si>
    <t>Verlegeabstand: 20 cm</t>
  </si>
  <si>
    <t>13.03.01.02</t>
  </si>
  <si>
    <t>Fußbodenheizungsverteiler:</t>
  </si>
  <si>
    <t>341.58</t>
  </si>
  <si>
    <t>13.03.01.02.a</t>
  </si>
  <si>
    <t>3 Kreisläufe</t>
  </si>
  <si>
    <t>341.59</t>
  </si>
  <si>
    <t>13.03.01.02.b</t>
  </si>
  <si>
    <t>4 Kreisläufe</t>
  </si>
  <si>
    <t>341.60</t>
  </si>
  <si>
    <t>13.03.01.02.c</t>
  </si>
  <si>
    <t>5 Kreisläufe</t>
  </si>
  <si>
    <t>341.61</t>
  </si>
  <si>
    <t>13.03.01.02.d</t>
  </si>
  <si>
    <t>6 Kreisläufe</t>
  </si>
  <si>
    <t>341.62</t>
  </si>
  <si>
    <t>13.03.01.02.e</t>
  </si>
  <si>
    <t>7 Kreisläufe</t>
  </si>
  <si>
    <t>341.63</t>
  </si>
  <si>
    <t>13.03.01.02.f</t>
  </si>
  <si>
    <t>8 Kreisläufe</t>
  </si>
  <si>
    <t>341.64</t>
  </si>
  <si>
    <t>13.03.01.02.g</t>
  </si>
  <si>
    <t>9 Kreisläufe</t>
  </si>
  <si>
    <t>341.65</t>
  </si>
  <si>
    <t>13.03.01.02.i</t>
  </si>
  <si>
    <t>11 Kreisläufe</t>
  </si>
  <si>
    <t>341.66</t>
  </si>
  <si>
    <t>13.03.01.02.j</t>
  </si>
  <si>
    <t>12 Kreisläufe</t>
  </si>
  <si>
    <t>341.67</t>
  </si>
  <si>
    <t>13.03.01.02.k</t>
  </si>
  <si>
    <t>13 Kreisläufe</t>
  </si>
  <si>
    <t>13.03.01.03</t>
  </si>
  <si>
    <t>Verteilerkasten für Fußbodenheizungsverteiler</t>
  </si>
  <si>
    <t>341.68</t>
  </si>
  <si>
    <t>13.03.01.03.b</t>
  </si>
  <si>
    <t>bis 6 Kreisläufe</t>
  </si>
  <si>
    <t>341.69</t>
  </si>
  <si>
    <t>13.03.01.03.c</t>
  </si>
  <si>
    <t>bis 8 Kreisläufe</t>
  </si>
  <si>
    <t>341.70</t>
  </si>
  <si>
    <t>13.03.01.03.d</t>
  </si>
  <si>
    <t>bis 10 Kreisläufe</t>
  </si>
  <si>
    <t>341.71</t>
  </si>
  <si>
    <t>13.03.01.03.e</t>
  </si>
  <si>
    <t>bis 13 Kreisläufe</t>
  </si>
  <si>
    <t>13.01.05.04</t>
  </si>
  <si>
    <t>Kugelhahn - Vollstromventil mit Flügelgriff:</t>
  </si>
  <si>
    <t>341.72</t>
  </si>
  <si>
    <t>13.01.05.04.c</t>
  </si>
  <si>
    <t>341.73</t>
  </si>
  <si>
    <t>13.01.05.04.d</t>
  </si>
  <si>
    <t>13.03.01.05</t>
  </si>
  <si>
    <t>Thermischer Stellantrieb für FBH-Verteiler</t>
  </si>
  <si>
    <t>341.74</t>
  </si>
  <si>
    <t>13.03.01.05.a</t>
  </si>
  <si>
    <t>Thermischer Stellantrieb 230V</t>
  </si>
  <si>
    <t>13.04</t>
  </si>
  <si>
    <t>Rohrleitungen und Zubehör</t>
  </si>
  <si>
    <t>13.04.01</t>
  </si>
  <si>
    <t>Stahlrohre</t>
  </si>
  <si>
    <t>13.04.01.01</t>
  </si>
  <si>
    <t>Nahtloses Gewindestahlrohr, schwarz:</t>
  </si>
  <si>
    <t>341.75</t>
  </si>
  <si>
    <t>13.04.01.01.b</t>
  </si>
  <si>
    <t>ø 1/2"</t>
  </si>
  <si>
    <t>341.76</t>
  </si>
  <si>
    <t>13.04.01.01.c</t>
  </si>
  <si>
    <t>341.77</t>
  </si>
  <si>
    <t>13.04.01.01.d</t>
  </si>
  <si>
    <t>341.78</t>
  </si>
  <si>
    <t>13.04.01.01.e</t>
  </si>
  <si>
    <t>ø 5/4"</t>
  </si>
  <si>
    <t>341.79</t>
  </si>
  <si>
    <t>13.04.01.01.f</t>
  </si>
  <si>
    <t>ø 6/4"</t>
  </si>
  <si>
    <t>13.04.01.02</t>
  </si>
  <si>
    <t>Nahtloses Siederohr aus Stahl:</t>
  </si>
  <si>
    <t>341.80</t>
  </si>
  <si>
    <t>13.04.01.02.a</t>
  </si>
  <si>
    <t>ø 64/70 mm</t>
  </si>
  <si>
    <t>341.81</t>
  </si>
  <si>
    <t>13.04.01.02.b</t>
  </si>
  <si>
    <t>ø 70/76 mm</t>
  </si>
  <si>
    <t>341.82</t>
  </si>
  <si>
    <t>13.04.01.02.c</t>
  </si>
  <si>
    <t>ø 82/89 mm</t>
  </si>
  <si>
    <t>13.04.01.04</t>
  </si>
  <si>
    <t>Vorisolierte Stahlrohrheizung:</t>
  </si>
  <si>
    <t>341.83</t>
  </si>
  <si>
    <t>13.04.01.04.g</t>
  </si>
  <si>
    <t>DN 65/140</t>
  </si>
  <si>
    <t>13.04.01.05</t>
  </si>
  <si>
    <t>Karbon-Stahlrohr verzinkt mit Schutzverkleidung</t>
  </si>
  <si>
    <t>341.84</t>
  </si>
  <si>
    <t>13.04.01.05.c</t>
  </si>
  <si>
    <t>DN 20 - ø 22x1,2</t>
  </si>
  <si>
    <t>341.85</t>
  </si>
  <si>
    <t>13.04.01.05.d</t>
  </si>
  <si>
    <t>DN 25 - ø 28x1,2</t>
  </si>
  <si>
    <t>341.86</t>
  </si>
  <si>
    <t>13.04.01.05.e</t>
  </si>
  <si>
    <t>DN 32 - ø 35x1,5</t>
  </si>
  <si>
    <t>341.87</t>
  </si>
  <si>
    <t>13.04.01.05.f</t>
  </si>
  <si>
    <t>DN 40 - ø 42x1,5</t>
  </si>
  <si>
    <t>341.88</t>
  </si>
  <si>
    <t>13.04.01.05.g</t>
  </si>
  <si>
    <t>DN 50 - ø 54x1,5</t>
  </si>
  <si>
    <t>13.04.03</t>
  </si>
  <si>
    <t>Kunststoffrohre</t>
  </si>
  <si>
    <t>13.04.03.01</t>
  </si>
  <si>
    <t>Kunststoffrohr aus hochdruckvernetztem Polyäthylen:</t>
  </si>
  <si>
    <t>341.89</t>
  </si>
  <si>
    <t>13.04.03.01.c</t>
  </si>
  <si>
    <t>DN 20 - PN 10</t>
  </si>
  <si>
    <t>341.90</t>
  </si>
  <si>
    <t>13.04.03.01.d</t>
  </si>
  <si>
    <t>DN 25 - PN 6</t>
  </si>
  <si>
    <t>341.91</t>
  </si>
  <si>
    <t>13.04.03.01.e</t>
  </si>
  <si>
    <t>N 32- PN 6</t>
  </si>
  <si>
    <t>13.04.04</t>
  </si>
  <si>
    <t>Zubehör</t>
  </si>
  <si>
    <t>13.04.04.01</t>
  </si>
  <si>
    <t>Aufpreis für aufgehängte Leitungen:</t>
  </si>
  <si>
    <t>341.92</t>
  </si>
  <si>
    <t>13.04.04.01.b</t>
  </si>
  <si>
    <t>ø Rohr 1/2"</t>
  </si>
  <si>
    <t>341.93</t>
  </si>
  <si>
    <t>13.04.04.01.c</t>
  </si>
  <si>
    <t>ø Rohr 3/4"</t>
  </si>
  <si>
    <t>341.94</t>
  </si>
  <si>
    <t>13.04.04.01.d</t>
  </si>
  <si>
    <t>ø Rohr 1"</t>
  </si>
  <si>
    <t>341.95</t>
  </si>
  <si>
    <t>13.04.04.01.e</t>
  </si>
  <si>
    <t>ø Rohr 5/4"</t>
  </si>
  <si>
    <t>341.96</t>
  </si>
  <si>
    <t>13.04.04.01.f</t>
  </si>
  <si>
    <t>ø Rohr 6/4"</t>
  </si>
  <si>
    <t>341.97</t>
  </si>
  <si>
    <t>13.04.04.01.g</t>
  </si>
  <si>
    <t>ø Rohr 2"</t>
  </si>
  <si>
    <t>341.98</t>
  </si>
  <si>
    <t>13.04.04.01.h</t>
  </si>
  <si>
    <t>ø Rohr 2 1/2"</t>
  </si>
  <si>
    <t>341.99</t>
  </si>
  <si>
    <t>13.04.04.01.i</t>
  </si>
  <si>
    <t>ø Rohr 3"</t>
  </si>
  <si>
    <t>13.05</t>
  </si>
  <si>
    <t>Rohrisolierungen und Zubehör</t>
  </si>
  <si>
    <t>13.05.01</t>
  </si>
  <si>
    <t>Rohrisolierung mit Steinwolle</t>
  </si>
  <si>
    <t>13.05.01.04</t>
  </si>
  <si>
    <t>Rohrisolierung mit Alu-Abdeckung:</t>
  </si>
  <si>
    <t>341.100</t>
  </si>
  <si>
    <t>13.05.01.04.d</t>
  </si>
  <si>
    <t>D 40, ø  2 ÷ 3"</t>
  </si>
  <si>
    <t>13.05.02</t>
  </si>
  <si>
    <t>Rohrisolierungen mit Polyurethanschaum</t>
  </si>
  <si>
    <t>13.05.02.03</t>
  </si>
  <si>
    <t>Wärmeisolierung aus Polyurethan D 30:</t>
  </si>
  <si>
    <t>341.101</t>
  </si>
  <si>
    <t>13.05.02.03.a</t>
  </si>
  <si>
    <t>341.102</t>
  </si>
  <si>
    <t>13.05.02.03.b</t>
  </si>
  <si>
    <t>341.103</t>
  </si>
  <si>
    <t>13.05.02.03.c</t>
  </si>
  <si>
    <t>341.104</t>
  </si>
  <si>
    <t>13.05.02.03.d</t>
  </si>
  <si>
    <t>341.105</t>
  </si>
  <si>
    <t>13.05.02.03.e</t>
  </si>
  <si>
    <t>13.05.02.04</t>
  </si>
  <si>
    <t>Wärmeisolierung aus Polyurethan D 40:</t>
  </si>
  <si>
    <t>341.106</t>
  </si>
  <si>
    <t>13.05.02.04.b</t>
  </si>
  <si>
    <t>ø 2"</t>
  </si>
  <si>
    <t>341.107</t>
  </si>
  <si>
    <t>13.05.02.04.c</t>
  </si>
  <si>
    <t>ø 2 1/2"</t>
  </si>
  <si>
    <t>13.05.03</t>
  </si>
  <si>
    <t>Rohrisolierungen mit Polyäthylenschaum PE-LD</t>
  </si>
  <si>
    <t>13.05.03.03</t>
  </si>
  <si>
    <t>Wärmeisolierung aus Polyäthylen D 13:</t>
  </si>
  <si>
    <t>341.108</t>
  </si>
  <si>
    <t>13.05.03.03.b</t>
  </si>
  <si>
    <t>341.109</t>
  </si>
  <si>
    <t>13.05.03.03.c</t>
  </si>
  <si>
    <t>341.110</t>
  </si>
  <si>
    <t>13.05.03.03.d</t>
  </si>
  <si>
    <t>13.05.04</t>
  </si>
  <si>
    <t>Kälterohrisolierung</t>
  </si>
  <si>
    <t>13.05.04.01</t>
  </si>
  <si>
    <t>Rohrisolierung aus geschlossenzelligem, vulk. Neopren:</t>
  </si>
  <si>
    <t>341.111</t>
  </si>
  <si>
    <t>13.05.04.01.c</t>
  </si>
  <si>
    <t>ø 3/4" - D 13 mm</t>
  </si>
  <si>
    <t>341.112</t>
  </si>
  <si>
    <t>13.05.04.01.d</t>
  </si>
  <si>
    <t>ø 1" - D 14 mm</t>
  </si>
  <si>
    <t>341.113</t>
  </si>
  <si>
    <t>13.05.04.01.e</t>
  </si>
  <si>
    <t>ø 5/4" - D 14 mm</t>
  </si>
  <si>
    <t>341.114</t>
  </si>
  <si>
    <t>13.05.04.01.f</t>
  </si>
  <si>
    <t>ø 6/4" - D 14 mm</t>
  </si>
  <si>
    <t>341.115</t>
  </si>
  <si>
    <t>13.05.04.01.g</t>
  </si>
  <si>
    <t>D 15 mm</t>
  </si>
  <si>
    <t>341.116</t>
  </si>
  <si>
    <t>13.05.04.01.h</t>
  </si>
  <si>
    <t>ø 2 1/2" - D 15 mm</t>
  </si>
  <si>
    <t>341.117</t>
  </si>
  <si>
    <t>13.05.04.01.i</t>
  </si>
  <si>
    <t>ø 3" - D 15 mm</t>
  </si>
  <si>
    <t>13.05.04.02</t>
  </si>
  <si>
    <t>341.118</t>
  </si>
  <si>
    <t>13.05.04.02.a</t>
  </si>
  <si>
    <t>in Platten für Rohre ø &gt; 160mm - D19</t>
  </si>
  <si>
    <t>13.05.04.03</t>
  </si>
  <si>
    <t>341.119</t>
  </si>
  <si>
    <t>13.05.04.03.a</t>
  </si>
  <si>
    <t>für eine Umwälzpumpe - D19</t>
  </si>
  <si>
    <t>341.120</t>
  </si>
  <si>
    <t>13.05.04.03.b</t>
  </si>
  <si>
    <t>für Ventil DN 50 e 65 - D15</t>
  </si>
  <si>
    <t>341.121</t>
  </si>
  <si>
    <t>13.05.04.03.c</t>
  </si>
  <si>
    <t>für Ventil DN 80 e 100 - D18</t>
  </si>
  <si>
    <t>13.05.06</t>
  </si>
  <si>
    <t>Brandschutzisolierungen</t>
  </si>
  <si>
    <t>13.05.06.01</t>
  </si>
  <si>
    <t>Brandschutzisolierungen in Plattenbauweise:</t>
  </si>
  <si>
    <t>341.122</t>
  </si>
  <si>
    <t>13.05.06.01.d</t>
  </si>
  <si>
    <t>REI120</t>
  </si>
  <si>
    <t>13.06</t>
  </si>
  <si>
    <t>Elektro- und Regelungsanlagen mit Zubehör</t>
  </si>
  <si>
    <t>13.06.01</t>
  </si>
  <si>
    <t>Elektronische Regelungsanlagen</t>
  </si>
  <si>
    <t>341.123</t>
  </si>
  <si>
    <t>13.06.01.05</t>
  </si>
  <si>
    <t>Modulare Automatisierungsstation mit BACnet/IP</t>
  </si>
  <si>
    <t>341.124</t>
  </si>
  <si>
    <t>13.06.01.06</t>
  </si>
  <si>
    <t>Kommunikationsmodul</t>
  </si>
  <si>
    <t>341.125</t>
  </si>
  <si>
    <t>13.06.01.07</t>
  </si>
  <si>
    <t>Touchpanel BacNet 5,7"</t>
  </si>
  <si>
    <t>341.126</t>
  </si>
  <si>
    <t>Schaltschrank für Wandmontage</t>
  </si>
  <si>
    <t>341.127</t>
  </si>
  <si>
    <t>13.06.01.08</t>
  </si>
  <si>
    <t>Verkabelung Steuerungsanlage TS-Verteilerraum</t>
  </si>
  <si>
    <t>341.128</t>
  </si>
  <si>
    <t>13.06.01.09</t>
  </si>
  <si>
    <t>Funktionsprobe und Inbetriebnahme</t>
  </si>
  <si>
    <t>13.06.02</t>
  </si>
  <si>
    <t>Fühler</t>
  </si>
  <si>
    <t>13.06.02.01</t>
  </si>
  <si>
    <t>Vorlauftemperaturfühler:</t>
  </si>
  <si>
    <t>341.129</t>
  </si>
  <si>
    <t>13.06.02.01.a</t>
  </si>
  <si>
    <t>Schutzhülle aus Messing</t>
  </si>
  <si>
    <t>341.130</t>
  </si>
  <si>
    <t>13.06.02.01.b</t>
  </si>
  <si>
    <t>Schutzhülle aus INOX Stahl</t>
  </si>
  <si>
    <t>341.131</t>
  </si>
  <si>
    <t>13.06.02.01.c</t>
  </si>
  <si>
    <t>Anlegefühler</t>
  </si>
  <si>
    <t>341.132</t>
  </si>
  <si>
    <t>13.06.02.02</t>
  </si>
  <si>
    <t>Außentemperaturfühler</t>
  </si>
  <si>
    <t>341.133</t>
  </si>
  <si>
    <t>13.06.02.06</t>
  </si>
  <si>
    <t>Sicherheitsthermostat</t>
  </si>
  <si>
    <t>13.06.03</t>
  </si>
  <si>
    <t>Mischventile und Kükenmischer</t>
  </si>
  <si>
    <t>13.06.03.02</t>
  </si>
  <si>
    <t>Drei-Wege-Regelventil in Flanschenausführung:</t>
  </si>
  <si>
    <t>341.134</t>
  </si>
  <si>
    <t>13.06.03.02.b</t>
  </si>
  <si>
    <t>DN 50 - G 2"</t>
  </si>
  <si>
    <t>341.135</t>
  </si>
  <si>
    <t>13.06.03.02.c</t>
  </si>
  <si>
    <t>DN 65 - G 2 1/2"</t>
  </si>
  <si>
    <t>341.136</t>
  </si>
  <si>
    <t>13.06.03.02.d</t>
  </si>
  <si>
    <t>DN 80 - G 3"</t>
  </si>
  <si>
    <t>13.06.03.09</t>
  </si>
  <si>
    <t>Zweiwegventil geschraubt</t>
  </si>
  <si>
    <t>341.137</t>
  </si>
  <si>
    <t>13.06.03.09.a</t>
  </si>
  <si>
    <t>DN 15 - G 1/2"</t>
  </si>
  <si>
    <t>341.138</t>
  </si>
  <si>
    <t>13.06.03.09.b</t>
  </si>
  <si>
    <t>DN 20 - G 3/4"</t>
  </si>
  <si>
    <t>341.139</t>
  </si>
  <si>
    <t>13.06.03.09.c</t>
  </si>
  <si>
    <t>DN 25 - G 1"</t>
  </si>
  <si>
    <t>13.10</t>
  </si>
  <si>
    <t>Kühlanlagen</t>
  </si>
  <si>
    <t>13.10.01</t>
  </si>
  <si>
    <t>Luftgekühlter Kaltwassersatz</t>
  </si>
  <si>
    <t>13.10.01.02</t>
  </si>
  <si>
    <t>342.1</t>
  </si>
  <si>
    <t>13.10.01.02.e</t>
  </si>
  <si>
    <t>Luftgekühlter Kaltwassersatz: 150.000 W</t>
  </si>
  <si>
    <t>13.10.02</t>
  </si>
  <si>
    <t>Mikroprozessorsteuerung für Kaltwassersatz</t>
  </si>
  <si>
    <t>13.10.02.01</t>
  </si>
  <si>
    <t>Erweiterte Mikroprozessorsteuerung für Kaltwassersatz</t>
  </si>
  <si>
    <t>342.2</t>
  </si>
  <si>
    <t>13.10.02.01.a</t>
  </si>
  <si>
    <t>Timer mit Tages- Wochenprogramm</t>
  </si>
  <si>
    <t>13.10.10</t>
  </si>
  <si>
    <t>Zubehör und Steuerung</t>
  </si>
  <si>
    <t>13.10.10.10</t>
  </si>
  <si>
    <t>Inertial- Pufferspeicher</t>
  </si>
  <si>
    <t>342.3</t>
  </si>
  <si>
    <t>13.10.10.10.f</t>
  </si>
  <si>
    <t>Inertial- Pufferspeicher: 1000 l</t>
  </si>
  <si>
    <t>13.10.10.12</t>
  </si>
  <si>
    <t>Elektronische Inline- Pumpe für Klimaanlagen</t>
  </si>
  <si>
    <t>342.4</t>
  </si>
  <si>
    <t>13.10.10.12.e</t>
  </si>
  <si>
    <t>Elektronische Inline- Pumpe für Klimaanlagen: DN 65</t>
  </si>
  <si>
    <t>13.10.10.15</t>
  </si>
  <si>
    <t>Differenzdrucksensor für elektronische Inline- Pumpe</t>
  </si>
  <si>
    <t>342.5</t>
  </si>
  <si>
    <t>13.10.10.15.a</t>
  </si>
  <si>
    <t>Messbereich 0 bis 5 bar</t>
  </si>
  <si>
    <t>13.10.10.16</t>
  </si>
  <si>
    <t>Vibrationsunterbrecher aus Gummi EPDM</t>
  </si>
  <si>
    <t>342.6</t>
  </si>
  <si>
    <t>13.10.10.16.a</t>
  </si>
  <si>
    <t>DN65</t>
  </si>
  <si>
    <t>13.11</t>
  </si>
  <si>
    <t>Raumlüftungsanlage</t>
  </si>
  <si>
    <t>13.11.01</t>
  </si>
  <si>
    <t>Lüftungsgeräte und Zubehör</t>
  </si>
  <si>
    <t>13.11.01.01</t>
  </si>
  <si>
    <t>Komfort-Lüftungsgerät mit statischem Wärmetauscher</t>
  </si>
  <si>
    <t>343.1</t>
  </si>
  <si>
    <t>13.11.01.01.a</t>
  </si>
  <si>
    <t>Luftmenge 550m³/h – Tipo Comfoair 550</t>
  </si>
  <si>
    <t>343.2</t>
  </si>
  <si>
    <t>13.11.01.01.b</t>
  </si>
  <si>
    <t>Luftmenge 350m³/h – Tipo Comfoair 350</t>
  </si>
  <si>
    <t>13.11.01.02</t>
  </si>
  <si>
    <t>Regelung Komfortlüftungsgerät</t>
  </si>
  <si>
    <t>343.3</t>
  </si>
  <si>
    <t>13.11.01.02.a</t>
  </si>
  <si>
    <t>Steuereinheit Regelung Entfeuchtung und Nachheizung</t>
  </si>
  <si>
    <t>343.4</t>
  </si>
  <si>
    <t>13.11.01.02.b</t>
  </si>
  <si>
    <t>Fernbedienung programmierbar mit 3-Stufen Wahlschalter</t>
  </si>
  <si>
    <t>13.11.01.03</t>
  </si>
  <si>
    <t>Nachheiz-/Kühlbatterie für Komfortlüftungsgerät</t>
  </si>
  <si>
    <t>343.5</t>
  </si>
  <si>
    <t>13.11.01.03.a</t>
  </si>
  <si>
    <t>Luftmenge bis 550m³/h – Tipo ComfoPost</t>
  </si>
  <si>
    <t>13.11.01.04</t>
  </si>
  <si>
    <t>Lüftungsgerät mit statischem Wärmetauscher</t>
  </si>
  <si>
    <t>343.6</t>
  </si>
  <si>
    <t>13.11.01.04.a</t>
  </si>
  <si>
    <t>Luftmenge bis 2350m³/h – Tipo RPF020 mit Schaltf. CCO2</t>
  </si>
  <si>
    <t>13.11.01.05</t>
  </si>
  <si>
    <t>Kulissenschalldämpfer mit RAL-Gütezeichen</t>
  </si>
  <si>
    <t>343.7</t>
  </si>
  <si>
    <t>13.11.01.05.a</t>
  </si>
  <si>
    <t>Luftmenge 2350m³/h – Länge 1500mm</t>
  </si>
  <si>
    <t>13.11.01.06</t>
  </si>
  <si>
    <t>Brandschutzklappe REI120 mit Gehäuse</t>
  </si>
  <si>
    <t>343.8</t>
  </si>
  <si>
    <t>13.11.01.06.a</t>
  </si>
  <si>
    <t>Abmessungen 600x200mm</t>
  </si>
  <si>
    <t>343.9</t>
  </si>
  <si>
    <t>13.11.01.06.b</t>
  </si>
  <si>
    <t>Abmessungen 400x200mm</t>
  </si>
  <si>
    <t>343.10</t>
  </si>
  <si>
    <t>13.11.01.06.c</t>
  </si>
  <si>
    <t>Abmessungen ø.200mm</t>
  </si>
  <si>
    <t>343.11</t>
  </si>
  <si>
    <t>13.11.01.06.d</t>
  </si>
  <si>
    <t>Abmessungen ø.160mm (ø200+2xRed.Muffen )</t>
  </si>
  <si>
    <t>13.11.01.07</t>
  </si>
  <si>
    <t>Frischluft- und Fortluftgitter mit rundem Anschlußstutzen</t>
  </si>
  <si>
    <t>343.12</t>
  </si>
  <si>
    <t>13.11.01.07.a</t>
  </si>
  <si>
    <t>DN180 - Luftmenge bis 550m³/h</t>
  </si>
  <si>
    <t>343.13</t>
  </si>
  <si>
    <t>13.11.01.07.b</t>
  </si>
  <si>
    <t>DN160 - Luftmenge bis 350m³/h</t>
  </si>
  <si>
    <t>13.11.01.08</t>
  </si>
  <si>
    <t>Frischluft- und Fortluftgitter aus verzinktem Stahlblech</t>
  </si>
  <si>
    <t>343.14</t>
  </si>
  <si>
    <t>13.11.01.08.a</t>
  </si>
  <si>
    <t>800x600mm - Luftmenge bis 3850m³/h</t>
  </si>
  <si>
    <t>343.15</t>
  </si>
  <si>
    <t>13.11.01.08.b</t>
  </si>
  <si>
    <t>600x600mm - Luftmenge 2200-2750m³/h</t>
  </si>
  <si>
    <t>343.16</t>
  </si>
  <si>
    <t>13.11.01.08.c</t>
  </si>
  <si>
    <t>600x400mm - Luftmenge bis 2350m³/h</t>
  </si>
  <si>
    <t>13.11.02</t>
  </si>
  <si>
    <t>Luftverteilungsnetz</t>
  </si>
  <si>
    <t>13.11.02.01</t>
  </si>
  <si>
    <t>Luftkanäle aus verzinktem Stahlblech 0,8 - 1 mm</t>
  </si>
  <si>
    <t>343.17</t>
  </si>
  <si>
    <t>13.11.02.01.a</t>
  </si>
  <si>
    <t>Rechteckiger Kanal</t>
  </si>
  <si>
    <t>m²</t>
  </si>
  <si>
    <t>13.11.02.02</t>
  </si>
  <si>
    <t>Wickelfalzrohre aus verzinktem Stahlblech 0,6 mm</t>
  </si>
  <si>
    <t>343.18</t>
  </si>
  <si>
    <t>13.11.02.02.a</t>
  </si>
  <si>
    <t>Durchmesser D.250mm</t>
  </si>
  <si>
    <t>343.19</t>
  </si>
  <si>
    <t>13.11.02.02.b</t>
  </si>
  <si>
    <t>Durchmesser D.200mm</t>
  </si>
  <si>
    <t>343.20</t>
  </si>
  <si>
    <t>13.11.02.02.c</t>
  </si>
  <si>
    <t>Durchmesser D.160mm</t>
  </si>
  <si>
    <t>13.11.02.03</t>
  </si>
  <si>
    <t>Außenisolierung der Blechkanäle  Schaumstoff 19 mm :</t>
  </si>
  <si>
    <t>343.21</t>
  </si>
  <si>
    <t>13.11.02.03.a</t>
  </si>
  <si>
    <t>Außenisolierung Stärke 19mm</t>
  </si>
  <si>
    <t>13.11.02.04</t>
  </si>
  <si>
    <t>Flexiebles Rohr, schallabsorbierend aus Aluminium:</t>
  </si>
  <si>
    <t>343.22</t>
  </si>
  <si>
    <t>13.11.02.04.a</t>
  </si>
  <si>
    <t>343.23</t>
  </si>
  <si>
    <t>13.11.02.04.b</t>
  </si>
  <si>
    <t>Durchmesser D.180mm</t>
  </si>
  <si>
    <t>343.24</t>
  </si>
  <si>
    <t>13.11.02.04.c</t>
  </si>
  <si>
    <t>343.25</t>
  </si>
  <si>
    <t>13.11.02.04.d</t>
  </si>
  <si>
    <t>Durchmesser D.125mm</t>
  </si>
  <si>
    <t>343.26</t>
  </si>
  <si>
    <t>13.11.02.04.e</t>
  </si>
  <si>
    <t>Durchmesser D.102mm</t>
  </si>
  <si>
    <t>13.11.02.05</t>
  </si>
  <si>
    <t>Abzweig aus Stahl Y 45° ( in/out/out 45°C)</t>
  </si>
  <si>
    <t>343.27</t>
  </si>
  <si>
    <t>13.11.02.05.a</t>
  </si>
  <si>
    <t>Durchmesser D.180mm - Reduziert</t>
  </si>
  <si>
    <t>343.28</t>
  </si>
  <si>
    <t>13.11.02.05.b</t>
  </si>
  <si>
    <t>Durchmesser D.160mm - Reduziert</t>
  </si>
  <si>
    <t>13.11.02.06</t>
  </si>
  <si>
    <t>Runde Regel- und Ansperrklappe</t>
  </si>
  <si>
    <t>343.29</t>
  </si>
  <si>
    <t>13.11.02.06.a</t>
  </si>
  <si>
    <t>Durchmesser D.100mm</t>
  </si>
  <si>
    <t>13.11.03</t>
  </si>
  <si>
    <t>Lüftungsgitter</t>
  </si>
  <si>
    <t>13.11.03.01</t>
  </si>
  <si>
    <t>Zuluftgitter:</t>
  </si>
  <si>
    <t>343.30</t>
  </si>
  <si>
    <t>13.11.03.01.a</t>
  </si>
  <si>
    <t>Abmessungen 400x100mm</t>
  </si>
  <si>
    <t>343.31</t>
  </si>
  <si>
    <t>13.11.03.01.b</t>
  </si>
  <si>
    <t>Abmessungen 300x100mm</t>
  </si>
  <si>
    <t>13.11.03.022</t>
  </si>
  <si>
    <t>Abluftgitter :</t>
  </si>
  <si>
    <t>343.32</t>
  </si>
  <si>
    <t>13.11.03.02.b</t>
  </si>
  <si>
    <t>13.07.03.03</t>
  </si>
  <si>
    <t>Rundes Ab-Zuluftventil</t>
  </si>
  <si>
    <t>343.33</t>
  </si>
  <si>
    <t>13.07.03.03.a</t>
  </si>
  <si>
    <t>13.07.03.04</t>
  </si>
  <si>
    <t>Transitgitter mit fixen Lamellen</t>
  </si>
  <si>
    <t>343.34</t>
  </si>
  <si>
    <t>13.07.03.04.a</t>
  </si>
  <si>
    <t>13.11.04</t>
  </si>
  <si>
    <t>Staubabsaugung Werkstatt</t>
  </si>
  <si>
    <t>13.11.04.01</t>
  </si>
  <si>
    <t>Stationäre Rauch- und Staubabsauganlage</t>
  </si>
  <si>
    <t>343.35</t>
  </si>
  <si>
    <t>13.11.04.01.a</t>
  </si>
  <si>
    <t>Max. Absaugvolumen 1.400 m³/h. Arm ø150mm L. 3,0m</t>
  </si>
  <si>
    <t>13.11.04.02</t>
  </si>
  <si>
    <t>Runder Kanal aus verzinktem Stahl für Staubabsauganlage</t>
  </si>
  <si>
    <t>343.36</t>
  </si>
  <si>
    <t>13.11.04.02.a</t>
  </si>
  <si>
    <t>Kanal ø180mm</t>
  </si>
  <si>
    <t>343.37</t>
  </si>
  <si>
    <t>13.11.04.02.b</t>
  </si>
  <si>
    <t>Schwingungsunterbrecher ø180mm</t>
  </si>
  <si>
    <t>343.38</t>
  </si>
  <si>
    <t>Ausblasgitter mit Regenschutz ø180mm</t>
  </si>
  <si>
    <t>14</t>
  </si>
  <si>
    <t>OS3 - Sanitäranlagen</t>
  </si>
  <si>
    <t>14.01</t>
  </si>
  <si>
    <t>Brauchwasserverteilung und Zubehör</t>
  </si>
  <si>
    <t>14.01.01</t>
  </si>
  <si>
    <t>Wasserzähler</t>
  </si>
  <si>
    <t>14.01.01.01</t>
  </si>
  <si>
    <t>Kaltwasserzähler für kleine Mengen:</t>
  </si>
  <si>
    <t>344.1</t>
  </si>
  <si>
    <t>14.01.01.01.g</t>
  </si>
  <si>
    <t>DN 50 - 2 " - 20 m3/h</t>
  </si>
  <si>
    <t>14.01.02</t>
  </si>
  <si>
    <t>Druckreduzierventile</t>
  </si>
  <si>
    <t>14.01.02.01</t>
  </si>
  <si>
    <t>Druckreduzierventil mit Muffen:</t>
  </si>
  <si>
    <t>344.2</t>
  </si>
  <si>
    <t>14.01.02.01.f</t>
  </si>
  <si>
    <t>14.01.03</t>
  </si>
  <si>
    <t>Wasserfilter</t>
  </si>
  <si>
    <t>14.01.03.03</t>
  </si>
  <si>
    <t>Brauchwasserfilter autom. Rückspülung, Muffenausführung</t>
  </si>
  <si>
    <t>344.3</t>
  </si>
  <si>
    <t>14.01.03.03.d</t>
  </si>
  <si>
    <t>DN 50 -  2" - 17,0 m3/h</t>
  </si>
  <si>
    <t>14.01.03.05</t>
  </si>
  <si>
    <t>Schmutzfänger mit Muffen:</t>
  </si>
  <si>
    <t>344.4</t>
  </si>
  <si>
    <t>14.01.03.05.g</t>
  </si>
  <si>
    <t>14.01.04</t>
  </si>
  <si>
    <t>14.01.04.04</t>
  </si>
  <si>
    <t>Schrägsitzventil mit Muffen:</t>
  </si>
  <si>
    <t>344.5</t>
  </si>
  <si>
    <t>14.01.04.04.a</t>
  </si>
  <si>
    <t>344.6</t>
  </si>
  <si>
    <t>14.01.04.04.b</t>
  </si>
  <si>
    <t>344.7</t>
  </si>
  <si>
    <t>14.01.04.04.c</t>
  </si>
  <si>
    <t>344.8</t>
  </si>
  <si>
    <t>14.01.04.04.d</t>
  </si>
  <si>
    <t>344.9</t>
  </si>
  <si>
    <t>14.01.04.04.e</t>
  </si>
  <si>
    <t>DN 40 - 6/4"</t>
  </si>
  <si>
    <t>344.10</t>
  </si>
  <si>
    <t>14.01.04.04.f</t>
  </si>
  <si>
    <t>14.01.04.05</t>
  </si>
  <si>
    <t>Auslaufventil:</t>
  </si>
  <si>
    <t>344.11</t>
  </si>
  <si>
    <t>14.01.04.05.a</t>
  </si>
  <si>
    <t>344.12</t>
  </si>
  <si>
    <t>14.01.04.05.b</t>
  </si>
  <si>
    <t>14.01.04.07</t>
  </si>
  <si>
    <t>Unterputzventil:</t>
  </si>
  <si>
    <t>344.13</t>
  </si>
  <si>
    <t>14.01.04.07.a</t>
  </si>
  <si>
    <t>344.14</t>
  </si>
  <si>
    <t>14.01.04.07.b</t>
  </si>
  <si>
    <t>344.15</t>
  </si>
  <si>
    <t>14.01.04.07.c</t>
  </si>
  <si>
    <t>14.01.04.08</t>
  </si>
  <si>
    <t>Füll- und Entleerungshahn:</t>
  </si>
  <si>
    <t>14.01.04.09</t>
  </si>
  <si>
    <t>Eckventil:</t>
  </si>
  <si>
    <t>344.16</t>
  </si>
  <si>
    <t>14.01.04.09.b</t>
  </si>
  <si>
    <t>3/8" - 1/2", mit Schmutzfilter</t>
  </si>
  <si>
    <t>14.01.05</t>
  </si>
  <si>
    <t>14.01.05.02</t>
  </si>
  <si>
    <t>Rückschlagklappe mit Muffen:</t>
  </si>
  <si>
    <t>344.17</t>
  </si>
  <si>
    <t>344.18</t>
  </si>
  <si>
    <t>344.19</t>
  </si>
  <si>
    <t>344.20</t>
  </si>
  <si>
    <t>344.21</t>
  </si>
  <si>
    <t>13.01.06.01.f</t>
  </si>
  <si>
    <t>344.22</t>
  </si>
  <si>
    <t>13.01.06.01.g</t>
  </si>
  <si>
    <t>14.01.06</t>
  </si>
  <si>
    <t>Brauchwassermischventile</t>
  </si>
  <si>
    <t>14.01.06.02</t>
  </si>
  <si>
    <t>Elektronischer Kompaktmischer:</t>
  </si>
  <si>
    <t>344.23</t>
  </si>
  <si>
    <t>14.01.06.02.e</t>
  </si>
  <si>
    <t>DN 40 - 6/4" - 250 l/min</t>
  </si>
  <si>
    <t>14.01.07</t>
  </si>
  <si>
    <t>Brauchwasserzirkulationspumpen</t>
  </si>
  <si>
    <t>14.01.07.03</t>
  </si>
  <si>
    <t>Zirkulationspumpe mit elektronischer Regelung</t>
  </si>
  <si>
    <t>344.24</t>
  </si>
  <si>
    <t>14.01.07.03.b</t>
  </si>
  <si>
    <t>DN 25 - 1" - 60 kPa</t>
  </si>
  <si>
    <t>14.01.07.04</t>
  </si>
  <si>
    <t>Zirkulationsregelventil</t>
  </si>
  <si>
    <t>344.25</t>
  </si>
  <si>
    <t>14.01.07.03.a</t>
  </si>
  <si>
    <t>DN15 - 1/2"</t>
  </si>
  <si>
    <t>14.01.08</t>
  </si>
  <si>
    <t>Rohrnetztrenner</t>
  </si>
  <si>
    <t>14.01.08.01</t>
  </si>
  <si>
    <t>Rohrnetztrenner mit Muffen:</t>
  </si>
  <si>
    <t>344.26</t>
  </si>
  <si>
    <t>14.01.08.01.f</t>
  </si>
  <si>
    <t>14.01.09</t>
  </si>
  <si>
    <t>14.01.09.01</t>
  </si>
  <si>
    <t>344.27</t>
  </si>
  <si>
    <t>14.01.09.01.g</t>
  </si>
  <si>
    <t>50 l</t>
  </si>
  <si>
    <t>14.01.10</t>
  </si>
  <si>
    <t>Wasserenthärter</t>
  </si>
  <si>
    <t>14.01.10.01</t>
  </si>
  <si>
    <t>Wasserenthärtungsanlage:</t>
  </si>
  <si>
    <t>344.28</t>
  </si>
  <si>
    <t>14.01.10.01.d</t>
  </si>
  <si>
    <t>Qn = 6,0 m3/h - Anschluß 1 1/2"</t>
  </si>
  <si>
    <t>14.01.10.02</t>
  </si>
  <si>
    <t>Kolbendosierpumpe:</t>
  </si>
  <si>
    <t>344.29</t>
  </si>
  <si>
    <t>14.01.10.02.b</t>
  </si>
  <si>
    <t>60 m3/Monat - Anschluß 1"</t>
  </si>
  <si>
    <t>14.02</t>
  </si>
  <si>
    <t>Brandschutzanlagen und Zubehör</t>
  </si>
  <si>
    <t>14.02.03</t>
  </si>
  <si>
    <t>Haspeln</t>
  </si>
  <si>
    <t>14.02.03.01</t>
  </si>
  <si>
    <t>Feuerlöschkasten mit Haspelanlage:</t>
  </si>
  <si>
    <t>344.30</t>
  </si>
  <si>
    <t>14.02.03.01.b</t>
  </si>
  <si>
    <t>UNI 25 - HH 25 m</t>
  </si>
  <si>
    <t>344.31</t>
  </si>
  <si>
    <t>14.02.03.01.c</t>
  </si>
  <si>
    <t>Mehrpreis für Kasten mit Feuerlöscherabteil</t>
  </si>
  <si>
    <t>14.02.04</t>
  </si>
  <si>
    <t>Löschwagenanschluß</t>
  </si>
  <si>
    <t>14.02.04.01</t>
  </si>
  <si>
    <t>Motorpumpenanschluß:</t>
  </si>
  <si>
    <t>344.32</t>
  </si>
  <si>
    <t>14.02.04.01.a</t>
  </si>
  <si>
    <t>Storz "B" - DN 50</t>
  </si>
  <si>
    <t>14.03</t>
  </si>
  <si>
    <t>Abwasser- und Entlüftungsanlagen mit Zubehör</t>
  </si>
  <si>
    <t>14.03.02</t>
  </si>
  <si>
    <t>Abwasserhebeanlagen</t>
  </si>
  <si>
    <t>344.33</t>
  </si>
  <si>
    <t>14.03.02.02</t>
  </si>
  <si>
    <t>Abwassergroßhebeanlage</t>
  </si>
  <si>
    <t>14.03.02.04*</t>
  </si>
  <si>
    <t>Schmutzwasser-Tauchpumpe</t>
  </si>
  <si>
    <t>344.34</t>
  </si>
  <si>
    <t>14.03.02.04.a</t>
  </si>
  <si>
    <t>Durchfluss 8m³/h  Förderhöhe 11m</t>
  </si>
  <si>
    <t>344.35</t>
  </si>
  <si>
    <t>14.03.02.04.b</t>
  </si>
  <si>
    <t>Schalttafel zur Kontrolle von 2 Pumpen</t>
  </si>
  <si>
    <t>344.36</t>
  </si>
  <si>
    <t>14.03.02.04.c</t>
  </si>
  <si>
    <t>Display für Fernanzeige</t>
  </si>
  <si>
    <t>14.03.03</t>
  </si>
  <si>
    <t>Entlüftungsventilatoren</t>
  </si>
  <si>
    <t>344.37</t>
  </si>
  <si>
    <t>14.03.03.01</t>
  </si>
  <si>
    <t>Einzel- WC - Ventilator</t>
  </si>
  <si>
    <t>14.03.03.04</t>
  </si>
  <si>
    <t>Einzel-WC-Ventilator 320m³/h - 88Pa</t>
  </si>
  <si>
    <t>344.38</t>
  </si>
  <si>
    <t>14.03.03.04.a</t>
  </si>
  <si>
    <t>Nennmenge 320 m3/h - 88 Pa</t>
  </si>
  <si>
    <t>14.04</t>
  </si>
  <si>
    <t>14.04.01</t>
  </si>
  <si>
    <t>Edelstahlrohrleitungen</t>
  </si>
  <si>
    <t>14.04.01.01</t>
  </si>
  <si>
    <t>Pressverbinder-Edelstahlrohrleitungen :</t>
  </si>
  <si>
    <t>344.39</t>
  </si>
  <si>
    <t>14.04.01.01.b</t>
  </si>
  <si>
    <t>DN 15 - ø 18x1,0</t>
  </si>
  <si>
    <t>344.40</t>
  </si>
  <si>
    <t>14.04.01.01.c</t>
  </si>
  <si>
    <t>344.41</t>
  </si>
  <si>
    <t>14.04.01.01.d</t>
  </si>
  <si>
    <t>344.42</t>
  </si>
  <si>
    <t>14.04.01.01.e</t>
  </si>
  <si>
    <t>344.43</t>
  </si>
  <si>
    <t>14.04.01.01.f</t>
  </si>
  <si>
    <t>344.44</t>
  </si>
  <si>
    <t>14.04.01.01.g</t>
  </si>
  <si>
    <t>14.04.02</t>
  </si>
  <si>
    <t>Stahlrohrleitungen</t>
  </si>
  <si>
    <t>14.04.02.01</t>
  </si>
  <si>
    <t>Verzinktes, nahtloses Gewindestahlrohr:</t>
  </si>
  <si>
    <t>344.45</t>
  </si>
  <si>
    <t>14.04.02.01.e</t>
  </si>
  <si>
    <t>344.46</t>
  </si>
  <si>
    <t>14.04.02.01.f</t>
  </si>
  <si>
    <t>344.47</t>
  </si>
  <si>
    <t>14.04.02.01.g</t>
  </si>
  <si>
    <t>14.04.04</t>
  </si>
  <si>
    <t>Kunststoffleitungen für Sanitärwarmwasser</t>
  </si>
  <si>
    <t>14.04.04.01</t>
  </si>
  <si>
    <t>Polyäthylenrohr (PE-Xa):</t>
  </si>
  <si>
    <t>344.48</t>
  </si>
  <si>
    <t>14.04.04.01.a</t>
  </si>
  <si>
    <t>øa 16 * 2,2 mm</t>
  </si>
  <si>
    <t>344.49</t>
  </si>
  <si>
    <t>14.04.04.01.b</t>
  </si>
  <si>
    <t>øa 20 * 2,8 mm</t>
  </si>
  <si>
    <t>344.50</t>
  </si>
  <si>
    <t>14.04.04.01.c</t>
  </si>
  <si>
    <t>øa 25 * 3,5 mm</t>
  </si>
  <si>
    <t>344.51</t>
  </si>
  <si>
    <t>14.04.04.01.d</t>
  </si>
  <si>
    <t>øa 32 * 4,4 mm</t>
  </si>
  <si>
    <t>344.52</t>
  </si>
  <si>
    <t>14.04.04.01.e</t>
  </si>
  <si>
    <t>øa 40 * 5,5 mm</t>
  </si>
  <si>
    <t>344.53</t>
  </si>
  <si>
    <t>14.04.04.01.f</t>
  </si>
  <si>
    <t>øa 50 * 6,9 mm</t>
  </si>
  <si>
    <t>14.04.05</t>
  </si>
  <si>
    <t>Polyäthylenrohre für Druckleitungen</t>
  </si>
  <si>
    <t>14.04.05.02</t>
  </si>
  <si>
    <t>Druckleitung aus PE-HD, PN 10:</t>
  </si>
  <si>
    <t>344.54</t>
  </si>
  <si>
    <t>14.04.05.02.a</t>
  </si>
  <si>
    <t>øa 20 * 2,0 mm</t>
  </si>
  <si>
    <t>344.55</t>
  </si>
  <si>
    <t>14.04.05.02.b</t>
  </si>
  <si>
    <t>øa 25 * 2,3 mm</t>
  </si>
  <si>
    <t>344.56</t>
  </si>
  <si>
    <t>14.04.05.02.c</t>
  </si>
  <si>
    <t>øa 32 * 3,0 mm</t>
  </si>
  <si>
    <t>344.57</t>
  </si>
  <si>
    <t>14.04.05.02.d</t>
  </si>
  <si>
    <t>øa 40 * 3,7 mm</t>
  </si>
  <si>
    <t>344.58</t>
  </si>
  <si>
    <t>14.04.05.02.e</t>
  </si>
  <si>
    <t>øa 50 * 6,6 mm</t>
  </si>
  <si>
    <t>344.59</t>
  </si>
  <si>
    <t>14.04.05.02.f</t>
  </si>
  <si>
    <t>øa 63 * 5,8 mm</t>
  </si>
  <si>
    <t>344.60</t>
  </si>
  <si>
    <t>14.04.05.02.g</t>
  </si>
  <si>
    <t>øa 75 * 6,9 mm</t>
  </si>
  <si>
    <t>344.61</t>
  </si>
  <si>
    <t>14.04.05.02.h</t>
  </si>
  <si>
    <t>øa 90 * 8,2 mm</t>
  </si>
  <si>
    <t>14.04.07</t>
  </si>
  <si>
    <t>Abwasserrohrleitungen aus Polyäthylen PE-HD</t>
  </si>
  <si>
    <t>14.04.07.01</t>
  </si>
  <si>
    <t>Abflußleitung aus PE-HD:</t>
  </si>
  <si>
    <t>344.62</t>
  </si>
  <si>
    <t>14.04.07.01.a</t>
  </si>
  <si>
    <t>øa 32 mm</t>
  </si>
  <si>
    <t>344.63</t>
  </si>
  <si>
    <t>14.04.07.01.b</t>
  </si>
  <si>
    <t>øa 40 mm</t>
  </si>
  <si>
    <t>344.64</t>
  </si>
  <si>
    <t>14.04.07.01.c</t>
  </si>
  <si>
    <t>øa 50 mm</t>
  </si>
  <si>
    <t>344.65</t>
  </si>
  <si>
    <t>14.04.07.01.d</t>
  </si>
  <si>
    <t>øa 63 mm</t>
  </si>
  <si>
    <t>344.66</t>
  </si>
  <si>
    <t>14.04.07.01.e</t>
  </si>
  <si>
    <t>øa 75 mm</t>
  </si>
  <si>
    <t>344.67</t>
  </si>
  <si>
    <t>14.04.07.01.f</t>
  </si>
  <si>
    <t>øa 90 mm</t>
  </si>
  <si>
    <t>344.68</t>
  </si>
  <si>
    <t>14.04.07.01.g</t>
  </si>
  <si>
    <t>øa 100 mm</t>
  </si>
  <si>
    <t>14.04.08</t>
  </si>
  <si>
    <t>Abwasserleitungen Polypropylen mit Quarzfüllung</t>
  </si>
  <si>
    <t>14.04.08.01</t>
  </si>
  <si>
    <t>Polypropylenrohr:</t>
  </si>
  <si>
    <t>344.69</t>
  </si>
  <si>
    <t>14.04.08.01.c</t>
  </si>
  <si>
    <t>øa 110 mm</t>
  </si>
  <si>
    <t>14.04.08.09</t>
  </si>
  <si>
    <t>Brandverschluß für Kunststoffrohre:</t>
  </si>
  <si>
    <t>344.70</t>
  </si>
  <si>
    <t>14.04.08.09.b</t>
  </si>
  <si>
    <t>DN 100</t>
  </si>
  <si>
    <t>14.04.09</t>
  </si>
  <si>
    <t>Abwasserleitungen aus PVC</t>
  </si>
  <si>
    <t>14.04.09.01</t>
  </si>
  <si>
    <t>PVC für Kanalisation:</t>
  </si>
  <si>
    <t>344.71</t>
  </si>
  <si>
    <t>14.04.09.01.a</t>
  </si>
  <si>
    <t>DN 110 mm</t>
  </si>
  <si>
    <t>344.72</t>
  </si>
  <si>
    <t>14.04.09.01.b</t>
  </si>
  <si>
    <t>344.73</t>
  </si>
  <si>
    <t>14.04.09.01.c</t>
  </si>
  <si>
    <t>344.74</t>
  </si>
  <si>
    <t>14.04.09.01.d</t>
  </si>
  <si>
    <t>344.75</t>
  </si>
  <si>
    <t>14.04.09.01.e</t>
  </si>
  <si>
    <t>DN 250 mm</t>
  </si>
  <si>
    <t>14.04.10</t>
  </si>
  <si>
    <t>Entlüftungsrohrleitungen aus PVC</t>
  </si>
  <si>
    <t>14.04.10.01</t>
  </si>
  <si>
    <t>PVC - Entlüftungsrohr:</t>
  </si>
  <si>
    <t>344.76</t>
  </si>
  <si>
    <t>14.04.10.01.e</t>
  </si>
  <si>
    <t>øa 110</t>
  </si>
  <si>
    <t>14.04.11</t>
  </si>
  <si>
    <t>Zubehör für Rohrleitungen</t>
  </si>
  <si>
    <t>14.04.11.01</t>
  </si>
  <si>
    <t>344.77</t>
  </si>
  <si>
    <t>14.04.11.01.b</t>
  </si>
  <si>
    <t>344.78</t>
  </si>
  <si>
    <t>14.04.11.01.c</t>
  </si>
  <si>
    <t>344.79</t>
  </si>
  <si>
    <t>14.04.11.01.d</t>
  </si>
  <si>
    <t>344.80</t>
  </si>
  <si>
    <t>14.04.11.01.e</t>
  </si>
  <si>
    <t>344.81</t>
  </si>
  <si>
    <t>14.04.11.01.f</t>
  </si>
  <si>
    <t>344.82</t>
  </si>
  <si>
    <t>14.04.11.01.g</t>
  </si>
  <si>
    <t>14.05</t>
  </si>
  <si>
    <t>Rohrisolierung und Zubehör</t>
  </si>
  <si>
    <t>14.05.01</t>
  </si>
  <si>
    <t>Rohrisolierung aus Polyäthylenschaumstoff</t>
  </si>
  <si>
    <t>14.05.01.02</t>
  </si>
  <si>
    <t>Wärmeisolierung aus Polyäthylen, Stärke 9 mm:</t>
  </si>
  <si>
    <t>344.83</t>
  </si>
  <si>
    <t>14.05.01.02.a</t>
  </si>
  <si>
    <t>Rohr DN 10 - 3/8"</t>
  </si>
  <si>
    <t>344.84</t>
  </si>
  <si>
    <t>14.05.01.02.e</t>
  </si>
  <si>
    <t>Rohr DN 32 - 5/4"</t>
  </si>
  <si>
    <t>344.85</t>
  </si>
  <si>
    <t>14.05.01.02.f</t>
  </si>
  <si>
    <t>Rohr DN 40 - 6/4"</t>
  </si>
  <si>
    <t>344.86</t>
  </si>
  <si>
    <t>14.05.01.02.g</t>
  </si>
  <si>
    <t>Rohr DN 50 - 2"</t>
  </si>
  <si>
    <t>14.05.03.03</t>
  </si>
  <si>
    <t>344.87</t>
  </si>
  <si>
    <t>14.05.03.03.a</t>
  </si>
  <si>
    <t>344.88</t>
  </si>
  <si>
    <t>14.05.03.03.b</t>
  </si>
  <si>
    <t>344.89</t>
  </si>
  <si>
    <t>14.05.03.03.c</t>
  </si>
  <si>
    <t>344.90</t>
  </si>
  <si>
    <t>14.05.03.03.d</t>
  </si>
  <si>
    <t>344.91</t>
  </si>
  <si>
    <t>14.05.03.03.e</t>
  </si>
  <si>
    <t>14.05.02</t>
  </si>
  <si>
    <t>Rohrisolierungen mit Schalen aus PU-Schaum</t>
  </si>
  <si>
    <t>14.05.02.03</t>
  </si>
  <si>
    <t>Wärmeisolierung aus Polyurethan, Stärke 30 mm:</t>
  </si>
  <si>
    <t>344.92</t>
  </si>
  <si>
    <t>14.05.02.03.a</t>
  </si>
  <si>
    <t>Rohr DN 15 - 1/2"</t>
  </si>
  <si>
    <t>344.93</t>
  </si>
  <si>
    <t>14.05.02.03.b</t>
  </si>
  <si>
    <t>Rohr DN 20 - 3/4"</t>
  </si>
  <si>
    <t>344.94</t>
  </si>
  <si>
    <t>14.05.02.03.c</t>
  </si>
  <si>
    <t>Rohr DN 25 - 1"</t>
  </si>
  <si>
    <t>344.95</t>
  </si>
  <si>
    <t>14.05.02.03.d</t>
  </si>
  <si>
    <t>344.96</t>
  </si>
  <si>
    <t>14.05.02.03.e</t>
  </si>
  <si>
    <t>344.97</t>
  </si>
  <si>
    <t>14.05.02.03.f</t>
  </si>
  <si>
    <t>14.05.05</t>
  </si>
  <si>
    <t>Akustikisolierung von Abflußrohren</t>
  </si>
  <si>
    <t>14.05.05.02</t>
  </si>
  <si>
    <t>Bleiverstärkte Kunststoffmatte:</t>
  </si>
  <si>
    <t>344.98</t>
  </si>
  <si>
    <t>14.05.05.02.a</t>
  </si>
  <si>
    <t>Schallpegelreduzierung 13dB</t>
  </si>
  <si>
    <t>14.08</t>
  </si>
  <si>
    <t>Regenwassernutzanlagen</t>
  </si>
  <si>
    <t>14.08.02</t>
  </si>
  <si>
    <t>Regenwasserfilter</t>
  </si>
  <si>
    <t>14.08.02.01</t>
  </si>
  <si>
    <t>344.99</t>
  </si>
  <si>
    <t>14.08.02.01.b</t>
  </si>
  <si>
    <t>Dachfläche bis 1000 m2</t>
  </si>
  <si>
    <t>14.08.03</t>
  </si>
  <si>
    <t>Pump-und Steuerungsanlagen</t>
  </si>
  <si>
    <t>14.08.03.04</t>
  </si>
  <si>
    <t>Kompakte Pumpeinheit mit Schwimmerschaltung</t>
  </si>
  <si>
    <t>344.100</t>
  </si>
  <si>
    <t>14.08.03.04.c</t>
  </si>
  <si>
    <t>mit integ. Rückspülfeinfilter, max. Förderhöhe 5,0 bar</t>
  </si>
  <si>
    <t>14.08.04</t>
  </si>
  <si>
    <t>344.101</t>
  </si>
  <si>
    <t>14.08.04.01</t>
  </si>
  <si>
    <t>Lieferung und Einbau der Regenwasserbeschilderung</t>
  </si>
  <si>
    <t>344.102</t>
  </si>
  <si>
    <t>14.08.04.02</t>
  </si>
  <si>
    <t>Druckbehälter mit Membrane 50 lt.</t>
  </si>
  <si>
    <t>344.103</t>
  </si>
  <si>
    <t>14.08.04.03</t>
  </si>
  <si>
    <t>Versenkregner für geringe bis mittlere Wurfweiten</t>
  </si>
  <si>
    <t>344.104</t>
  </si>
  <si>
    <t>14.08.04.04</t>
  </si>
  <si>
    <t>Magnetventil mit einteiliger Magnetspule</t>
  </si>
  <si>
    <t>344.105</t>
  </si>
  <si>
    <t>14.08.04.05</t>
  </si>
  <si>
    <t>Steuergerätes für 6 Zonen</t>
  </si>
  <si>
    <t>14.09</t>
  </si>
  <si>
    <t>Sanitärgeräte und Zubehör</t>
  </si>
  <si>
    <t>14.09.01</t>
  </si>
  <si>
    <t>Waschtischanlagen</t>
  </si>
  <si>
    <t>14.09.01.01</t>
  </si>
  <si>
    <t>Waschbecken freistehend:</t>
  </si>
  <si>
    <t>344.106</t>
  </si>
  <si>
    <t>14.09.01.01.c</t>
  </si>
  <si>
    <t>50 * 36 cm</t>
  </si>
  <si>
    <t>344.107</t>
  </si>
  <si>
    <t>14.09.01.01.f</t>
  </si>
  <si>
    <t>65 * 50 cm</t>
  </si>
  <si>
    <t>14.09.01.07</t>
  </si>
  <si>
    <t>Klassenzimmerbecken aus Kristallporzellan:</t>
  </si>
  <si>
    <t>344.108</t>
  </si>
  <si>
    <t>14.09.01.07.a</t>
  </si>
  <si>
    <t>60 x 55cm</t>
  </si>
  <si>
    <t>344.109</t>
  </si>
  <si>
    <t>14.09.01.09</t>
  </si>
  <si>
    <t>Einhebel-Einlochmischer</t>
  </si>
  <si>
    <t>344.110</t>
  </si>
  <si>
    <t>14.09.01.10</t>
  </si>
  <si>
    <t>Montage-Element für Waschtisch</t>
  </si>
  <si>
    <t>14.09.02</t>
  </si>
  <si>
    <t>Klosett- und Urinalanlagen</t>
  </si>
  <si>
    <t>344.111</t>
  </si>
  <si>
    <t>14.09.02.01</t>
  </si>
  <si>
    <t>Klosettschale - wandhängend</t>
  </si>
  <si>
    <t>344.112</t>
  </si>
  <si>
    <t>14.09.02.01.a</t>
  </si>
  <si>
    <t>Minderpreis - Traggerüst und Anschlußgarnitur ø 110 mm</t>
  </si>
  <si>
    <t>344.113</t>
  </si>
  <si>
    <t>14.09.02.04</t>
  </si>
  <si>
    <t>Wandeinbauspülkasten</t>
  </si>
  <si>
    <t>344.114</t>
  </si>
  <si>
    <t>14.09.02.04.a</t>
  </si>
  <si>
    <t>Montage-Element für Wand-WC</t>
  </si>
  <si>
    <t>14.09.02.07</t>
  </si>
  <si>
    <t>Klosettdeckel:</t>
  </si>
  <si>
    <t>344.115</t>
  </si>
  <si>
    <t>14.09.02.07.b</t>
  </si>
  <si>
    <t>aus Holz, beschichtet und lackiert</t>
  </si>
  <si>
    <t>14.09.02.08</t>
  </si>
  <si>
    <t>Urinal:</t>
  </si>
  <si>
    <t>344.116</t>
  </si>
  <si>
    <t>14.09.02.08.a</t>
  </si>
  <si>
    <t>Schalenausführung</t>
  </si>
  <si>
    <t>344.117</t>
  </si>
  <si>
    <t>14.09.02.09</t>
  </si>
  <si>
    <t>Urinalspülung mit elektronischer Näherungsautomatik</t>
  </si>
  <si>
    <t>14.09.04</t>
  </si>
  <si>
    <t>Brauseanlagen</t>
  </si>
  <si>
    <t>14.09.04.01</t>
  </si>
  <si>
    <t>Stahl - Brausewanne:</t>
  </si>
  <si>
    <t>344.118</t>
  </si>
  <si>
    <t>14.09.04.01.d</t>
  </si>
  <si>
    <t>100 x 80 x 15 cm</t>
  </si>
  <si>
    <t>344.119</t>
  </si>
  <si>
    <t>14.09.04.04</t>
  </si>
  <si>
    <t>Thermostatmischer mit Absperrventil</t>
  </si>
  <si>
    <t>344.120</t>
  </si>
  <si>
    <t>14.09.04.06</t>
  </si>
  <si>
    <t>Brausemischer mit Zeitautomatik</t>
  </si>
  <si>
    <t>344.121</t>
  </si>
  <si>
    <t>14.09.04.07</t>
  </si>
  <si>
    <t>Brausegarnitur mit Wandstange</t>
  </si>
  <si>
    <t>344.122</t>
  </si>
  <si>
    <t>14.09.04.08</t>
  </si>
  <si>
    <t>Kopfbrause</t>
  </si>
  <si>
    <t>14.09.04.10</t>
  </si>
  <si>
    <t>Duschtrennwände:</t>
  </si>
  <si>
    <t>344.123</t>
  </si>
  <si>
    <t>14.09.04.10.a</t>
  </si>
  <si>
    <t>einseitig - 185 * 85 cm 3-teilig</t>
  </si>
  <si>
    <t>344.124</t>
  </si>
  <si>
    <t>14.09.04.10.b</t>
  </si>
  <si>
    <t>zweiseitig - 185 * 85 cm Schrägeinstieg</t>
  </si>
  <si>
    <t>344.125</t>
  </si>
  <si>
    <t>14.09.04.11</t>
  </si>
  <si>
    <t>Ablauf mit Geruchverschluß</t>
  </si>
  <si>
    <t>14.09.06</t>
  </si>
  <si>
    <t>Ausgußbecken</t>
  </si>
  <si>
    <t>344.126</t>
  </si>
  <si>
    <t>14.09.06.01</t>
  </si>
  <si>
    <t>Stahlausgußbecken für Betriebsräume</t>
  </si>
  <si>
    <t>344.127</t>
  </si>
  <si>
    <t>14.09.06.02</t>
  </si>
  <si>
    <t>Standausgußbecken</t>
  </si>
  <si>
    <t>14.09.02.12</t>
  </si>
  <si>
    <t>Druckspüler für WC - Urinale:</t>
  </si>
  <si>
    <t>344.128</t>
  </si>
  <si>
    <t>14.09.02.12.a</t>
  </si>
  <si>
    <t>Aufputzausführung</t>
  </si>
  <si>
    <t>14.09.07</t>
  </si>
  <si>
    <t>Anschlußgarnituren</t>
  </si>
  <si>
    <t>344.129</t>
  </si>
  <si>
    <t>14.09.07.01</t>
  </si>
  <si>
    <t>Küchenanschlußgarnitur</t>
  </si>
  <si>
    <t>344.130</t>
  </si>
  <si>
    <t>14.09.07.02</t>
  </si>
  <si>
    <t>Waschmaschinenanschlußgarnitur</t>
  </si>
  <si>
    <t>344.131</t>
  </si>
  <si>
    <t>14.09.07.03*</t>
  </si>
  <si>
    <t>Boden-Anschlußgarnitur für Sonderbecken</t>
  </si>
  <si>
    <t>14.09.08</t>
  </si>
  <si>
    <t>Spültischanlagen</t>
  </si>
  <si>
    <t>14.09.08.02</t>
  </si>
  <si>
    <t>Küchenspültisch - Auflagebecken:</t>
  </si>
  <si>
    <t>344.132</t>
  </si>
  <si>
    <t>14.09.08.02.a</t>
  </si>
  <si>
    <t>Einfacheinbaubecken</t>
  </si>
  <si>
    <t>344.133</t>
  </si>
  <si>
    <t>14.09.08.04</t>
  </si>
  <si>
    <t>Einlochbatterie für Küchenspültische</t>
  </si>
  <si>
    <t>344.134</t>
  </si>
  <si>
    <t>14.09.08.05</t>
  </si>
  <si>
    <t>Spültischmischbatterie</t>
  </si>
  <si>
    <t>344.135</t>
  </si>
  <si>
    <t>14.09.08.06</t>
  </si>
  <si>
    <t>Auslaufhahn</t>
  </si>
  <si>
    <t>14.09.09</t>
  </si>
  <si>
    <t>Geräte für Behinderte</t>
  </si>
  <si>
    <t>344.136</t>
  </si>
  <si>
    <t>14.09.09.03</t>
  </si>
  <si>
    <t>Behinderten WC, wandhängend</t>
  </si>
  <si>
    <t>344.137</t>
  </si>
  <si>
    <t>344.138</t>
  </si>
  <si>
    <t>14.09.09.04</t>
  </si>
  <si>
    <t>Behindertenwaschbecken</t>
  </si>
  <si>
    <t>14.09.09.05</t>
  </si>
  <si>
    <t>Haltestange für Behinderten - Nassräume:</t>
  </si>
  <si>
    <t>344.139</t>
  </si>
  <si>
    <t>14.09.09.05.c</t>
  </si>
  <si>
    <t>L 565 mm - starr</t>
  </si>
  <si>
    <t>344.140</t>
  </si>
  <si>
    <t>14.09.09.05.d</t>
  </si>
  <si>
    <t>L 845 mm - starr</t>
  </si>
  <si>
    <t>344.141</t>
  </si>
  <si>
    <t>14.09.09.05.e</t>
  </si>
  <si>
    <t>L 805 mm - aufklappbar</t>
  </si>
  <si>
    <t>14.09.11</t>
  </si>
  <si>
    <t>Zubehör für Naßzellen</t>
  </si>
  <si>
    <t>14.09.11.01</t>
  </si>
  <si>
    <t>Kristallspiegel für Waschbecken:</t>
  </si>
  <si>
    <t>344.142</t>
  </si>
  <si>
    <t>14.09.11.01.a</t>
  </si>
  <si>
    <t>45 * 60 cm</t>
  </si>
  <si>
    <t>344.143</t>
  </si>
  <si>
    <t>14.09.11.02</t>
  </si>
  <si>
    <t>Papierrollenhalter</t>
  </si>
  <si>
    <t>344.144</t>
  </si>
  <si>
    <t>14.09.11.03</t>
  </si>
  <si>
    <t>Seifenhalter</t>
  </si>
  <si>
    <t>14.09.11.04</t>
  </si>
  <si>
    <t>Seifencremespender:</t>
  </si>
  <si>
    <t>344.145</t>
  </si>
  <si>
    <t>14.09.11.04.a</t>
  </si>
  <si>
    <t>Inhalt 500 ml</t>
  </si>
  <si>
    <t>344.146</t>
  </si>
  <si>
    <t>14.09.11.04.b</t>
  </si>
  <si>
    <t>Inhalt 1000 ml</t>
  </si>
  <si>
    <t>14.09.11.05</t>
  </si>
  <si>
    <t>Papierhandtuchspender:</t>
  </si>
  <si>
    <t>344.147</t>
  </si>
  <si>
    <t>14.09.11.05.a</t>
  </si>
  <si>
    <t>Papiertücher</t>
  </si>
  <si>
    <t>344.148</t>
  </si>
  <si>
    <t>14.09.11.05.b</t>
  </si>
  <si>
    <t>344.149</t>
  </si>
  <si>
    <t>14.09.11.06</t>
  </si>
  <si>
    <t>WC - Reinigungsbürste</t>
  </si>
  <si>
    <t>14.09.11.07</t>
  </si>
  <si>
    <t>Händetrockner:</t>
  </si>
  <si>
    <t>344.150</t>
  </si>
  <si>
    <t>14.09.11.07.a</t>
  </si>
  <si>
    <t>1400 W - 30 l/s</t>
  </si>
  <si>
    <t>14.09.11.08</t>
  </si>
  <si>
    <t>Wandhaartrockner:</t>
  </si>
  <si>
    <t>344.151</t>
  </si>
  <si>
    <t>14.09.11.08.a</t>
  </si>
  <si>
    <t>1000 W</t>
  </si>
  <si>
    <t>344.152</t>
  </si>
  <si>
    <t>14.09.11.09</t>
  </si>
  <si>
    <t>Papierkorb:</t>
  </si>
  <si>
    <t>15</t>
  </si>
  <si>
    <t>OS30 - Elektroanlagen</t>
  </si>
  <si>
    <t>15.01</t>
  </si>
  <si>
    <t>NOTVERSORGUNGSANLAGE</t>
  </si>
  <si>
    <t>345.1</t>
  </si>
  <si>
    <t>15.01.01</t>
  </si>
  <si>
    <t>Dreiphasiges Notversorgungsgerät (UPS),</t>
  </si>
  <si>
    <t>Stk.</t>
  </si>
  <si>
    <t>OS30</t>
  </si>
  <si>
    <t>345.2</t>
  </si>
  <si>
    <t>15.01.02</t>
  </si>
  <si>
    <t>Dreiphasiges Notversorgungsgerät (NVS),</t>
  </si>
  <si>
    <t>15.02</t>
  </si>
  <si>
    <t>N.S. -VERTEILER</t>
  </si>
  <si>
    <t>345.3</t>
  </si>
  <si>
    <t>15.02.01</t>
  </si>
  <si>
    <t>Hauptverteiler Q00</t>
  </si>
  <si>
    <t>345.4</t>
  </si>
  <si>
    <t>15.02.02</t>
  </si>
  <si>
    <t>Unterverteiler Q-11/Q01/Q11</t>
  </si>
  <si>
    <t>345.5</t>
  </si>
  <si>
    <t>15.02.03</t>
  </si>
  <si>
    <t>Unterverteiler QUPS/QNVS//QT12/QT13/QT14/QT15/QT16/QT17/QT18/QT19/
QT110/QT111</t>
  </si>
  <si>
    <t>345.6</t>
  </si>
  <si>
    <t>15.02.04</t>
  </si>
  <si>
    <t>Unterverteiler QT-11/QT06</t>
  </si>
  <si>
    <t>345.7</t>
  </si>
  <si>
    <t>15.02.05</t>
  </si>
  <si>
    <t>Unterverteiler QT11</t>
  </si>
  <si>
    <t>345.8</t>
  </si>
  <si>
    <t>15.02.06</t>
  </si>
  <si>
    <t>Unterverteiler Q21/QT-12/QT-13/QT01/QT02/QT03/QT04/QT05</t>
  </si>
  <si>
    <t>345.9</t>
  </si>
  <si>
    <t>15.02.07</t>
  </si>
  <si>
    <t>Vorrichtung zur Notausschaltung der ganzen Elektroanlage des Gebäudes,</t>
  </si>
  <si>
    <t>345.10</t>
  </si>
  <si>
    <t>15.02.08</t>
  </si>
  <si>
    <t>Vorrichtung zur Notausschaltung der Elektroanlage des Labors,</t>
  </si>
  <si>
    <t>15.03</t>
  </si>
  <si>
    <t>ELEKTRISCHE STEUER- UND MELDEVORRICHTUNGEN</t>
  </si>
  <si>
    <t>345.11</t>
  </si>
  <si>
    <t>15.03.01</t>
  </si>
  <si>
    <t>Vierpoliger Last-Trennschalter in Kompaktbauform,</t>
  </si>
  <si>
    <t>15.03.02</t>
  </si>
  <si>
    <t>Vierpoliger Last-Trennschalter in Modulweise,</t>
  </si>
  <si>
    <t>345.12</t>
  </si>
  <si>
    <t>15.03.02.a</t>
  </si>
  <si>
    <t>Nennstrom: 125  A</t>
  </si>
  <si>
    <t>345.13</t>
  </si>
  <si>
    <t>15.03.02.b</t>
  </si>
  <si>
    <t>Nennstrom: 80  A</t>
  </si>
  <si>
    <t>345.14</t>
  </si>
  <si>
    <t>15.03.02.c</t>
  </si>
  <si>
    <t>Nennstrom: 50  A</t>
  </si>
  <si>
    <t>345.15</t>
  </si>
  <si>
    <t>15.03.02.d</t>
  </si>
  <si>
    <t>Nennstrom: 32  A</t>
  </si>
  <si>
    <t>345.16</t>
  </si>
  <si>
    <t>15.03.03</t>
  </si>
  <si>
    <t>Vierpoliger Leistungsschalter in Kompaktbauform,</t>
  </si>
  <si>
    <t>15.03.04</t>
  </si>
  <si>
    <t>345.17</t>
  </si>
  <si>
    <t>15.03.04.a</t>
  </si>
  <si>
    <t>Nennstrom: 100 A</t>
  </si>
  <si>
    <t>345.18</t>
  </si>
  <si>
    <t>15.03.04.b</t>
  </si>
  <si>
    <t>Nennstrom: 63 A</t>
  </si>
  <si>
    <t>345.19</t>
  </si>
  <si>
    <t>15.03.04.c</t>
  </si>
  <si>
    <t>Nennstrom: 32 A</t>
  </si>
  <si>
    <t>345.20</t>
  </si>
  <si>
    <t>15.03.04.d</t>
  </si>
  <si>
    <t>Nennstrom: 25 A</t>
  </si>
  <si>
    <t>345.21</t>
  </si>
  <si>
    <t>15.03.05</t>
  </si>
  <si>
    <t>345.22</t>
  </si>
  <si>
    <t>15.03.06</t>
  </si>
  <si>
    <t>15.03.07</t>
  </si>
  <si>
    <t>Vierpoliger Leistungsschalter in Modulweise,</t>
  </si>
  <si>
    <t>345.23</t>
  </si>
  <si>
    <t>15.03.07.a</t>
  </si>
  <si>
    <t>345.24</t>
  </si>
  <si>
    <t>15.03.07.b</t>
  </si>
  <si>
    <t>Nennstrom: 40 A</t>
  </si>
  <si>
    <t>345.25</t>
  </si>
  <si>
    <t>15.03.07.c</t>
  </si>
  <si>
    <t>345.26</t>
  </si>
  <si>
    <t>15.03.07.d</t>
  </si>
  <si>
    <t>Nennstrom: 16 A</t>
  </si>
  <si>
    <t>345.27</t>
  </si>
  <si>
    <t>15.03.07.e</t>
  </si>
  <si>
    <t>Nennstrom: 10 A</t>
  </si>
  <si>
    <t>345.28</t>
  </si>
  <si>
    <t>15.03.08</t>
  </si>
  <si>
    <t>Vierpoliger Leistungsschalter in Modulbauweise,</t>
  </si>
  <si>
    <t>345.29</t>
  </si>
  <si>
    <t>15.03.09</t>
  </si>
  <si>
    <t>345.30</t>
  </si>
  <si>
    <t>15.03.10</t>
  </si>
  <si>
    <t>Zweipoliger Leistungsschalter in Modulbauweise,</t>
  </si>
  <si>
    <t>15.03.11</t>
  </si>
  <si>
    <t>345.31</t>
  </si>
  <si>
    <t>15.03.11.a</t>
  </si>
  <si>
    <t>345.32</t>
  </si>
  <si>
    <t>15.03.11.b</t>
  </si>
  <si>
    <t>345.33</t>
  </si>
  <si>
    <t>15.03.12</t>
  </si>
  <si>
    <t>Leistungschütze</t>
  </si>
  <si>
    <t>345.34</t>
  </si>
  <si>
    <t>15.03.14</t>
  </si>
  <si>
    <t>Vierpoliger Überspannungsableiter der Prüfklasse 2,</t>
  </si>
  <si>
    <t>345.35</t>
  </si>
  <si>
    <t>15.03.15</t>
  </si>
  <si>
    <t>345.36</t>
  </si>
  <si>
    <t>15.03.16</t>
  </si>
  <si>
    <t>Digital-Multimeter</t>
  </si>
  <si>
    <t>345.37</t>
  </si>
  <si>
    <t>15.03.17</t>
  </si>
  <si>
    <t>Arbeitsstromauslösespule</t>
  </si>
  <si>
    <t>345.38</t>
  </si>
  <si>
    <t>15.03.18</t>
  </si>
  <si>
    <t>Rufvorrichtung mit Zugschalter</t>
  </si>
  <si>
    <t>345.39</t>
  </si>
  <si>
    <t>15.03.19</t>
  </si>
  <si>
    <t>Optisches und akustisches Meldegerät,</t>
  </si>
  <si>
    <t>15.04</t>
  </si>
  <si>
    <t>KABELTRÄGER UND INSTALLATIONSDOSEN</t>
  </si>
  <si>
    <t>15.04.01</t>
  </si>
  <si>
    <t>Kabelwannensystem aus Metall</t>
  </si>
  <si>
    <t>345.40</t>
  </si>
  <si>
    <t>15.04.01.a</t>
  </si>
  <si>
    <t>Gerader Kanal aus elektro-verzinktem Stahl, Abmessungen (bxh) 600x100 mm.</t>
  </si>
  <si>
    <t>345.41</t>
  </si>
  <si>
    <t>15.04.01.b</t>
  </si>
  <si>
    <t>Gerader Kanal aus elektro-verzinktem Stahl, Abmessungen (bxh) 400x100 mm.</t>
  </si>
  <si>
    <t>15.04.02</t>
  </si>
  <si>
    <t>Trennstegen</t>
  </si>
  <si>
    <t>345.42</t>
  </si>
  <si>
    <t>15.04.02.a</t>
  </si>
  <si>
    <t>Höhe 50/75/100 mm</t>
  </si>
  <si>
    <t>15.04.03</t>
  </si>
  <si>
    <t>Flexible Installationsrohre aus PVC</t>
  </si>
  <si>
    <t>345.43</t>
  </si>
  <si>
    <t>15.04.03.a</t>
  </si>
  <si>
    <t>Nenndurchmesser 25 mm</t>
  </si>
  <si>
    <t>345.44</t>
  </si>
  <si>
    <t>15.04.03.b</t>
  </si>
  <si>
    <t>Nenndurchmesser 32 mm</t>
  </si>
  <si>
    <t>15.04.04</t>
  </si>
  <si>
    <t>Kabelschutzrohr aus PE-HD</t>
  </si>
  <si>
    <t>345.45</t>
  </si>
  <si>
    <t>15.04.04.a</t>
  </si>
  <si>
    <t>Nenndurchmesser 50 mm</t>
  </si>
  <si>
    <t>345.46</t>
  </si>
  <si>
    <t>15.04.04.b</t>
  </si>
  <si>
    <t>Nenndurchmesser 110 mm</t>
  </si>
  <si>
    <t>15.04.05</t>
  </si>
  <si>
    <t>Abzweigdosen</t>
  </si>
  <si>
    <t>345.47</t>
  </si>
  <si>
    <t>15.04.05.a</t>
  </si>
  <si>
    <t>Abmessungen (bxhxt) 150/200x120/150x50/70 mm</t>
  </si>
  <si>
    <t>345.48</t>
  </si>
  <si>
    <t>15.04.05.b</t>
  </si>
  <si>
    <t>Abmessungen (bxhxt) 250/300x150/200x50/70 mm</t>
  </si>
  <si>
    <t>15.05</t>
  </si>
  <si>
    <t>ELEKTRISCHE STARKSTROMLEITUNGEN</t>
  </si>
  <si>
    <t>15.05.01</t>
  </si>
  <si>
    <t>Elektrische Hauptleitungen</t>
  </si>
  <si>
    <t>345.49</t>
  </si>
  <si>
    <t>15.05.01.a</t>
  </si>
  <si>
    <t>3x95+1x50 mm²</t>
  </si>
  <si>
    <t>345.50</t>
  </si>
  <si>
    <t>15.05.01.b</t>
  </si>
  <si>
    <t>5x16 mm²</t>
  </si>
  <si>
    <t>345.51</t>
  </si>
  <si>
    <t>15.05.01.c</t>
  </si>
  <si>
    <t>5x10 mm²</t>
  </si>
  <si>
    <t>345.52</t>
  </si>
  <si>
    <t>15.05.01.d</t>
  </si>
  <si>
    <t>5x6 mm²</t>
  </si>
  <si>
    <t>15.05.02</t>
  </si>
  <si>
    <t>Elektrische Verteilungsleitungen</t>
  </si>
  <si>
    <t>345.53</t>
  </si>
  <si>
    <t>15.05.02.a</t>
  </si>
  <si>
    <t>5x4 mm²</t>
  </si>
  <si>
    <t>345.54</t>
  </si>
  <si>
    <t>15.05.02.b</t>
  </si>
  <si>
    <t>5x2,5 mm²</t>
  </si>
  <si>
    <t>345.55</t>
  </si>
  <si>
    <t>15.05.02.c</t>
  </si>
  <si>
    <t>3x4 mm²</t>
  </si>
  <si>
    <t>345.56</t>
  </si>
  <si>
    <t>15.05.02.d</t>
  </si>
  <si>
    <t>3x2,5 mm²</t>
  </si>
  <si>
    <t>345.57</t>
  </si>
  <si>
    <t>15.05.02.e</t>
  </si>
  <si>
    <t>3x1,5 mm²</t>
  </si>
  <si>
    <t>15.06</t>
  </si>
  <si>
    <t>STECKDOSEN FÜR LICHT- UND KRAFTSTROM</t>
  </si>
  <si>
    <t>345.58</t>
  </si>
  <si>
    <t>15.06.01</t>
  </si>
  <si>
    <t>Zweipolige Steckdose,</t>
  </si>
  <si>
    <t>345.59</t>
  </si>
  <si>
    <t>15.06.02</t>
  </si>
  <si>
    <t>Boden-Anschlusskasten für Steckdosen 16 A und Datensteckdosen RJ45 (Typ 1),</t>
  </si>
  <si>
    <t>345.60</t>
  </si>
  <si>
    <t>15.06.03</t>
  </si>
  <si>
    <t>Boden-Anschlusskasten für Steckdosen 16 A und Datensteckdosen RJ45 (Typ 2),</t>
  </si>
  <si>
    <t>345.61</t>
  </si>
  <si>
    <t>15.06.04</t>
  </si>
  <si>
    <t>Boden-Anschlusskasten für Steckdosen 16 A und Datensteckdosen RJ45 (Typ 3),</t>
  </si>
  <si>
    <t>345.62</t>
  </si>
  <si>
    <t>15.06.05</t>
  </si>
  <si>
    <t>Boden-Anschlusskasten für Steckdosen 16 A und Datensteckdosen RJ45 (Typ 4),</t>
  </si>
  <si>
    <t>345.63</t>
  </si>
  <si>
    <t>15.06.06</t>
  </si>
  <si>
    <t>Boden-Anschlusskasten für Steckdosen 16 A und Datensteckdosen RJ45 (Typ 5),</t>
  </si>
  <si>
    <t>345.64</t>
  </si>
  <si>
    <t>15.06.07</t>
  </si>
  <si>
    <t>Aufgehängte Stekdosengruppe,</t>
  </si>
  <si>
    <t>345.65</t>
  </si>
  <si>
    <t>15.06.08</t>
  </si>
  <si>
    <t>345.66</t>
  </si>
  <si>
    <t>15.06.09</t>
  </si>
  <si>
    <t>345.67</t>
  </si>
  <si>
    <t>15.06.10</t>
  </si>
  <si>
    <t>Steckdosenkasten (QP),</t>
  </si>
  <si>
    <t>15.07</t>
  </si>
  <si>
    <t>BELEUCHTUNGSANLAGE</t>
  </si>
  <si>
    <t>345.68</t>
  </si>
  <si>
    <t>15.07.01</t>
  </si>
  <si>
    <t>Spannungsversorgung 320 mA - 230 V a.c. - 28-31 V d.c.</t>
  </si>
  <si>
    <t>345.69</t>
  </si>
  <si>
    <t>15.07.02</t>
  </si>
  <si>
    <t>Netzteil  640 mA - 230 V a.c. - 28-31 V d.c.</t>
  </si>
  <si>
    <t>345.70</t>
  </si>
  <si>
    <t>15.07.03</t>
  </si>
  <si>
    <t>Linien-Ankoppler</t>
  </si>
  <si>
    <t>345.71</t>
  </si>
  <si>
    <t>15.07.04</t>
  </si>
  <si>
    <t>Gateway DALI,</t>
  </si>
  <si>
    <t>345.72</t>
  </si>
  <si>
    <t>15.07.05</t>
  </si>
  <si>
    <t>Lichtpunkt mit Tastensteuerung und Steuerung durch Bewegungsmelder,</t>
  </si>
  <si>
    <t>345.73</t>
  </si>
  <si>
    <t>15.07.07</t>
  </si>
  <si>
    <t>Lichtpunkt für Notbeleuchtung,</t>
  </si>
  <si>
    <t>345.74</t>
  </si>
  <si>
    <t>15.07.09</t>
  </si>
  <si>
    <t>Lichtpunkt gesteuert durch Dämmerungsschalter,</t>
  </si>
  <si>
    <t>345.75</t>
  </si>
  <si>
    <t>15.07.10</t>
  </si>
  <si>
    <t>Einbauleuchte T1,</t>
  </si>
  <si>
    <t>345.76</t>
  </si>
  <si>
    <t>15.07.11</t>
  </si>
  <si>
    <t>Einbauleuchte T2</t>
  </si>
  <si>
    <t>345.77</t>
  </si>
  <si>
    <t>15.07.12</t>
  </si>
  <si>
    <t>Anbauleuchte T3.a</t>
  </si>
  <si>
    <t>345.78</t>
  </si>
  <si>
    <t>15.07.13</t>
  </si>
  <si>
    <t>345.79</t>
  </si>
  <si>
    <t>15.07.14</t>
  </si>
  <si>
    <t>Anbauleuchte T4</t>
  </si>
  <si>
    <t>345.80</t>
  </si>
  <si>
    <t>15.07.15</t>
  </si>
  <si>
    <t>Einbauleuchte T5</t>
  </si>
  <si>
    <t>345.81</t>
  </si>
  <si>
    <t>15.07.16</t>
  </si>
  <si>
    <t>Strahler für Drei-Phasige Ekeltroschiene T6,</t>
  </si>
  <si>
    <t>345.82</t>
  </si>
  <si>
    <t>15.07.17</t>
  </si>
  <si>
    <t>Einbauleuchte T7</t>
  </si>
  <si>
    <t>345.83</t>
  </si>
  <si>
    <t>15.07.18</t>
  </si>
  <si>
    <t>Anbauleuchte T8</t>
  </si>
  <si>
    <t>345.84</t>
  </si>
  <si>
    <t>15.07.19</t>
  </si>
  <si>
    <t>Aussen-Wandleuchte T9</t>
  </si>
  <si>
    <t>345.85</t>
  </si>
  <si>
    <t>15.07.20</t>
  </si>
  <si>
    <t>Aussen-Bodenleuchte T10.a</t>
  </si>
  <si>
    <t>345.86</t>
  </si>
  <si>
    <t>15.07.21</t>
  </si>
  <si>
    <t>Aussen-Bodenleuchte T10.b</t>
  </si>
  <si>
    <t>345.87</t>
  </si>
  <si>
    <t>15.07.22</t>
  </si>
  <si>
    <t>Aussen-Wandeinbauleuchte T11</t>
  </si>
  <si>
    <t>345.88</t>
  </si>
  <si>
    <t>15.07.23</t>
  </si>
  <si>
    <t>Pendelleuchte T12,</t>
  </si>
  <si>
    <t>345.89</t>
  </si>
  <si>
    <t>15.07.24</t>
  </si>
  <si>
    <t>Dreiphasige Ekeltroschiene T13,</t>
  </si>
  <si>
    <t>345.90</t>
  </si>
  <si>
    <t>15.07.25</t>
  </si>
  <si>
    <t>345.91</t>
  </si>
  <si>
    <t>15.07.26</t>
  </si>
  <si>
    <t>Einbauleuchte T15.a</t>
  </si>
  <si>
    <t>345.92</t>
  </si>
  <si>
    <t>15.07.27</t>
  </si>
  <si>
    <t>Einbauleuchte T15.b</t>
  </si>
  <si>
    <t>345.93</t>
  </si>
  <si>
    <t>15.07.28</t>
  </si>
  <si>
    <t>Einbauleuchte T15.c</t>
  </si>
  <si>
    <t>345.94</t>
  </si>
  <si>
    <t>15.07.29</t>
  </si>
  <si>
    <t>Anbauleuchte T16.a</t>
  </si>
  <si>
    <t>345.95</t>
  </si>
  <si>
    <t>15.07.30</t>
  </si>
  <si>
    <t>Anbauleuchte T16.b</t>
  </si>
  <si>
    <t>345.96</t>
  </si>
  <si>
    <t>15.07.31</t>
  </si>
  <si>
    <t>Anbauleuchte T16.c</t>
  </si>
  <si>
    <t>345.97</t>
  </si>
  <si>
    <t>15.07.32</t>
  </si>
  <si>
    <t>Anbauleuchte T16.d</t>
  </si>
  <si>
    <t>345.98</t>
  </si>
  <si>
    <t>15.07.33</t>
  </si>
  <si>
    <t>Not-Einbauleuchte E1</t>
  </si>
  <si>
    <t>345.99</t>
  </si>
  <si>
    <t>15.07.34</t>
  </si>
  <si>
    <t>Wandleuchte zur Fluchtweganzeige E2</t>
  </si>
  <si>
    <t>345.100</t>
  </si>
  <si>
    <t>15.07.35</t>
  </si>
  <si>
    <t>Pendelleuchte zur Fluchtweganzeige E2.a</t>
  </si>
  <si>
    <t>345.101</t>
  </si>
  <si>
    <t>15.07.36</t>
  </si>
  <si>
    <t>Wandleuchte zur Anzeige von Feuerlöschern E3</t>
  </si>
  <si>
    <t>345.102</t>
  </si>
  <si>
    <t>15.07.37</t>
  </si>
  <si>
    <t>Wandleuchte zur Anzeige von haspeln E5</t>
  </si>
  <si>
    <t>345.103</t>
  </si>
  <si>
    <t>15.07.38</t>
  </si>
  <si>
    <t>Tastatur mit Touch- Technologie,</t>
  </si>
  <si>
    <t>345.104</t>
  </si>
  <si>
    <t>15.07.39</t>
  </si>
  <si>
    <t>Tastsensor einfach für Beleuchtungssteuerung,</t>
  </si>
  <si>
    <t>345.105</t>
  </si>
  <si>
    <t>15.07.40</t>
  </si>
  <si>
    <t>Tastsensor, zweifach, zur Steuerung der Beleuchtungsanlage</t>
  </si>
  <si>
    <t>345.106</t>
  </si>
  <si>
    <t>15.07.41</t>
  </si>
  <si>
    <t>Tastsensor, dreifach, zur Steuerung der Beleuchtungsanlage</t>
  </si>
  <si>
    <t>345.107</t>
  </si>
  <si>
    <t>15.07.42</t>
  </si>
  <si>
    <t>Tastsensor vierfach zur Steuerung der Beleuchtungsanlage</t>
  </si>
  <si>
    <t>345.108</t>
  </si>
  <si>
    <t>15.07.43</t>
  </si>
  <si>
    <t>Bewegungsmelder,</t>
  </si>
  <si>
    <t>345.109</t>
  </si>
  <si>
    <t>15.07.44</t>
  </si>
  <si>
    <t>345.110</t>
  </si>
  <si>
    <t>15.07.45</t>
  </si>
  <si>
    <t>KNX-Ankoppler,</t>
  </si>
  <si>
    <t>345.111</t>
  </si>
  <si>
    <t>15.07.46</t>
  </si>
  <si>
    <t>Dämmerungsschalter</t>
  </si>
  <si>
    <t>345.112</t>
  </si>
  <si>
    <t>15.07.47</t>
  </si>
  <si>
    <t>Zentralgerät zur Kontrolle der Not-Beleuchtungsanlage.</t>
  </si>
  <si>
    <t>345.113</t>
  </si>
  <si>
    <t>15.07.48</t>
  </si>
  <si>
    <t>Programmierung der Anlage</t>
  </si>
  <si>
    <t>345.114</t>
  </si>
  <si>
    <t>15.07.49</t>
  </si>
  <si>
    <t>Steuerpunkt für motorisierte Jalousien und Oberlichte,</t>
  </si>
  <si>
    <t>345.115</t>
  </si>
  <si>
    <t>15.07.50</t>
  </si>
  <si>
    <t>Einfacher Tastsensor zur Steuerung der motorisierten Jalousien</t>
  </si>
  <si>
    <t>345.116</t>
  </si>
  <si>
    <t>15.07.51</t>
  </si>
  <si>
    <t>15.07.52</t>
  </si>
  <si>
    <t>Schaltaktor für Lichtsteuerung</t>
  </si>
  <si>
    <t>15.07.52.a</t>
  </si>
  <si>
    <t>2 Kanäle - 230 V - 16 A</t>
  </si>
  <si>
    <t>15.07.53</t>
  </si>
  <si>
    <t>Schaltaktor für Jalusien und Oberlichte</t>
  </si>
  <si>
    <t>15.07.53.a</t>
  </si>
  <si>
    <t>8 Kanäle - 230 V - 16 A</t>
  </si>
  <si>
    <t>15.07.53.b</t>
  </si>
  <si>
    <t>4 Kanäle - 230 V - 16 A</t>
  </si>
  <si>
    <t>15.07.53.c</t>
  </si>
  <si>
    <t>15.07.54</t>
  </si>
  <si>
    <t>Helligkeitssensor</t>
  </si>
  <si>
    <t>15.07.55</t>
  </si>
  <si>
    <t>Bus-Leitung</t>
  </si>
  <si>
    <t>15.07.56</t>
  </si>
  <si>
    <t>DALI-Busleitung</t>
  </si>
  <si>
    <t>15.07.58</t>
  </si>
  <si>
    <t>Schnittstelle PC/KNX,</t>
  </si>
  <si>
    <t>15.08</t>
  </si>
  <si>
    <t>ERDUNGSANLAGE UND BLITZSCHUTZANLAGE</t>
  </si>
  <si>
    <t>15.08.01</t>
  </si>
  <si>
    <t>Staberder</t>
  </si>
  <si>
    <t>15.08.02</t>
  </si>
  <si>
    <t>Erdungsleiter,</t>
  </si>
  <si>
    <t>15.08.03</t>
  </si>
  <si>
    <t>Erdungssammelschiene,</t>
  </si>
  <si>
    <t>15.09</t>
  </si>
  <si>
    <t>STRUKTURIERTE VERKABELUNG FÜR TELEFON-
UND DATENÜBERTRAGUNGSANLAGE</t>
  </si>
  <si>
    <t>15.09.01</t>
  </si>
  <si>
    <t>19" Rack-Standschrank (QD)</t>
  </si>
  <si>
    <t>15.09.02</t>
  </si>
  <si>
    <t>19" Rack-Standschrank (QD1-QD2-QD3-QD4-QD5-QD6-QD7)</t>
  </si>
  <si>
    <t>15.09.03</t>
  </si>
  <si>
    <t>Auslass FDI</t>
  </si>
  <si>
    <t>15.09.04</t>
  </si>
  <si>
    <t>Datensteckdosen</t>
  </si>
  <si>
    <t>15.09.05</t>
  </si>
  <si>
    <t>Metall-Patchpanel</t>
  </si>
  <si>
    <t>15.09.06</t>
  </si>
  <si>
    <t>Patch cord S/FTP</t>
  </si>
  <si>
    <t>15.09.07</t>
  </si>
  <si>
    <t>Montage und Montagematerial</t>
  </si>
  <si>
    <t>15.09.08</t>
  </si>
  <si>
    <t>Zertifizierung und Abnahme der ganzen Anlage</t>
  </si>
  <si>
    <t>15.09.09</t>
  </si>
  <si>
    <t>Außeneinheit der Kühlanlage,</t>
  </si>
  <si>
    <t>15.09.10</t>
  </si>
  <si>
    <t>Inneneinheit für die Kühlung des Technisches- Installationsraumes,</t>
  </si>
  <si>
    <t>15.10</t>
  </si>
  <si>
    <t>BRANDMELDEANLAGE</t>
  </si>
  <si>
    <t>15.10.01</t>
  </si>
  <si>
    <t>Mikroprozessor-Brandmeldezentrale,</t>
  </si>
  <si>
    <t>15.10.02</t>
  </si>
  <si>
    <t>Fernbedientableu,</t>
  </si>
  <si>
    <t>15.10.03</t>
  </si>
  <si>
    <t>Optischer Analog-Rauchmelder</t>
  </si>
  <si>
    <t>15.10.04</t>
  </si>
  <si>
    <t>RS - Meldersockel.</t>
  </si>
  <si>
    <t>15.10.05</t>
  </si>
  <si>
    <t>Paralellanzeige</t>
  </si>
  <si>
    <t>15.10.06</t>
  </si>
  <si>
    <t>Not-Drucktaste</t>
  </si>
  <si>
    <t>15.10.07</t>
  </si>
  <si>
    <t>Blinkleuchte und Sirene mit doppelsprachiger Anzeige</t>
  </si>
  <si>
    <t>15.10.08</t>
  </si>
  <si>
    <t>Telefonwahlgerät,</t>
  </si>
  <si>
    <t>15.10.09</t>
  </si>
  <si>
    <t>Haltemagnet</t>
  </si>
  <si>
    <t>15.10.10</t>
  </si>
  <si>
    <t>Netzgerät für Haltemagnet,</t>
  </si>
  <si>
    <t>15.10.11</t>
  </si>
  <si>
    <t>RWA-Steuergerät</t>
  </si>
  <si>
    <t>15.10.12</t>
  </si>
  <si>
    <t>Anschlußpunkt Brandschutzklappen</t>
  </si>
  <si>
    <t>15.10.13</t>
  </si>
  <si>
    <t>Brandschutzabschottung</t>
  </si>
  <si>
    <t>15.11</t>
  </si>
  <si>
    <t>UHRENANLAGE</t>
  </si>
  <si>
    <t>15.11.01</t>
  </si>
  <si>
    <t>Hauptuhr</t>
  </si>
  <si>
    <t>15.11.02</t>
  </si>
  <si>
    <t>Funkempfänger</t>
  </si>
  <si>
    <t>15.11.03</t>
  </si>
  <si>
    <t>ETCW-Software,</t>
  </si>
  <si>
    <t>15.11.04</t>
  </si>
  <si>
    <t>Gangreserve,</t>
  </si>
  <si>
    <t>15.11.05</t>
  </si>
  <si>
    <t>Universelles Kanalrelaismodul,</t>
  </si>
  <si>
    <t>15.11.06</t>
  </si>
  <si>
    <t>Nebenuhr digital,</t>
  </si>
  <si>
    <t>15.11.07</t>
  </si>
  <si>
    <t>Anschlußleitungen für die Nebenuhren,</t>
  </si>
  <si>
    <t>15.12</t>
  </si>
  <si>
    <t>TONVERTEILUNGSANLAGE</t>
  </si>
  <si>
    <t>15.12.01</t>
  </si>
  <si>
    <t>Mischpult/Verstärker</t>
  </si>
  <si>
    <t>15.12.02</t>
  </si>
  <si>
    <t>Standmikrofon,</t>
  </si>
  <si>
    <t>15.12.03</t>
  </si>
  <si>
    <t>Mikrofon für die Feuerwehr</t>
  </si>
  <si>
    <t>15.12.04</t>
  </si>
  <si>
    <t>Professioneller Leistungsverstärker,</t>
  </si>
  <si>
    <t>15.12.05</t>
  </si>
  <si>
    <t>CD-Abspielgerät,</t>
  </si>
  <si>
    <t>15.12.06</t>
  </si>
  <si>
    <t>AM/FM Empfangsgerät mit RDS,</t>
  </si>
  <si>
    <t>15.12.07</t>
  </si>
  <si>
    <t>Rack-Schrank 19" (QS),</t>
  </si>
  <si>
    <t>15.12.08</t>
  </si>
  <si>
    <t>Lautsprecher 4 W,</t>
  </si>
  <si>
    <t>15.12.09</t>
  </si>
  <si>
    <t>15.12.10</t>
  </si>
  <si>
    <t>Audio-Kabel</t>
  </si>
  <si>
    <t>15.13</t>
  </si>
  <si>
    <t>EINBRUCHS- ALARMANLAGE</t>
  </si>
  <si>
    <t>15.13.01</t>
  </si>
  <si>
    <t>Einbruchs-Alarmzentrale,</t>
  </si>
  <si>
    <t>15.13.02</t>
  </si>
  <si>
    <t>LCD Bedienteil</t>
  </si>
  <si>
    <t>15.13.03</t>
  </si>
  <si>
    <t>Erweiterungsplatine für die Alarmzentrale</t>
  </si>
  <si>
    <t>15.13.04</t>
  </si>
  <si>
    <t>Comlock Leser</t>
  </si>
  <si>
    <t>15.13.05</t>
  </si>
  <si>
    <t>Infrarotmelder,</t>
  </si>
  <si>
    <t>15.13.07</t>
  </si>
  <si>
    <t>Elektronische Aussensirene,</t>
  </si>
  <si>
    <t>15.13.08</t>
  </si>
  <si>
    <t>Montagematerial.</t>
  </si>
  <si>
    <t>15.13.09</t>
  </si>
  <si>
    <t>Programmierung und Konfiguration der ganzen Einbruchsmeldeanlage.</t>
  </si>
  <si>
    <t>15.14</t>
  </si>
  <si>
    <t>DIGITAL- VIDEOSPERCHANLAGE</t>
  </si>
  <si>
    <t>15.14.01</t>
  </si>
  <si>
    <t>Außenstelle</t>
  </si>
  <si>
    <t>15.14.02</t>
  </si>
  <si>
    <t>15.16</t>
  </si>
  <si>
    <t>RADIO-TV EMPANGSANLAGE</t>
  </si>
  <si>
    <t>15.16.01</t>
  </si>
  <si>
    <t>Multi-Switch-Zentrale für den Empfang der Radio-, TV und TV-SAT-Programme,</t>
  </si>
  <si>
    <t>15.16.02</t>
  </si>
  <si>
    <t>Antenne für den TV-SAT-Empfang,</t>
  </si>
  <si>
    <t>15.16.03</t>
  </si>
  <si>
    <t>Vielfach-Antenne zum Empfang der AM- und FM-Rundfunkprogramme sowie
der VHF- und UHF-TV-Programme,</t>
  </si>
  <si>
    <t>15.16.04</t>
  </si>
  <si>
    <t>Doppelter Außenumformer für die TV-SAT-Antenne,</t>
  </si>
  <si>
    <t>15.16.06</t>
  </si>
  <si>
    <t>Abgeschirmtes Koaxialkabel für TV- und TV-SAT-Signale</t>
  </si>
  <si>
    <t>15.16.07</t>
  </si>
  <si>
    <t>Radio-TV-Steckdose zur Unterputz-Montage,</t>
  </si>
  <si>
    <t>15.17</t>
  </si>
  <si>
    <t>WI-FI-ANLAGE ZUM ÖFFENTLICHEN INTERNET-ZUGANG</t>
  </si>
  <si>
    <t>15.17.01</t>
  </si>
  <si>
    <t>Innere AP-Antenne</t>
  </si>
  <si>
    <t>15.17.02</t>
  </si>
  <si>
    <t>Anschluß der Antennen</t>
  </si>
  <si>
    <t>15.18</t>
  </si>
  <si>
    <t>ZUTRITTKONTROLLANLAGE</t>
  </si>
  <si>
    <t>15.18.01</t>
  </si>
  <si>
    <t>Server</t>
  </si>
  <si>
    <t>15.18.02</t>
  </si>
  <si>
    <t>Zutrittskontroll-Terminal für Innentüren</t>
  </si>
  <si>
    <t>15.18.04</t>
  </si>
  <si>
    <t>Netzteil zur Versorgung der Zutrittskontroll-Terminals.</t>
  </si>
  <si>
    <t>15.18.05</t>
  </si>
  <si>
    <t>Netzteil zur Versorgung der Türöffner.</t>
  </si>
  <si>
    <t>15.18.06</t>
  </si>
  <si>
    <t>Elektronischer Schlüssel</t>
  </si>
  <si>
    <t>15.18.07</t>
  </si>
  <si>
    <t>Elektronische Schlüsselprogrammierer,</t>
  </si>
  <si>
    <t>15.19</t>
  </si>
  <si>
    <t>VERSCHIDENE ELEKTRISCHE ANSCHLÜSSE</t>
  </si>
  <si>
    <t>15.19.01</t>
  </si>
  <si>
    <t>Elektrischer Anschluß der Pissoir</t>
  </si>
  <si>
    <t>15.19.02</t>
  </si>
  <si>
    <t>Elektrischer Anschluß der Ventilkonvektoren,</t>
  </si>
  <si>
    <t>15.19.04</t>
  </si>
  <si>
    <t>Elektrischer Anschluß des dreiphasigen Notversorgungsgerätes (UPS),</t>
  </si>
  <si>
    <t>15.19.05</t>
  </si>
  <si>
    <t>Elektrischer Anschluß des ausseren Gittertores,</t>
  </si>
  <si>
    <t>15.19.06</t>
  </si>
  <si>
    <t>Elektrischer Anschluß der Unterzentrale,</t>
  </si>
  <si>
    <t>15.19.07</t>
  </si>
  <si>
    <t>Elektrischer Anschluß der Kältemaschine,</t>
  </si>
  <si>
    <t>15.19.08</t>
  </si>
  <si>
    <t>Elektrischer Anschluß der Hebepumpe,</t>
  </si>
  <si>
    <t>15.19.09</t>
  </si>
  <si>
    <t>Elektrischer Anschluß der Regenwasser Pumpe,</t>
  </si>
  <si>
    <t>15.19.10</t>
  </si>
  <si>
    <t>Elektrischer Anschluß der Ausseneinheit der Kühlanlage</t>
  </si>
  <si>
    <t>15.19.11</t>
  </si>
  <si>
    <t>Elektrischer Anschluß des dreiphasigen Notversorgungsgerätes (NVS),</t>
  </si>
  <si>
    <t>15.19.12</t>
  </si>
  <si>
    <t>Elektrischer Anschluß des Aufzug-Verteilers</t>
  </si>
  <si>
    <t>15.19.13</t>
  </si>
  <si>
    <t>Elektrischer Anschluß des Lastenaufzug-Verteilers</t>
  </si>
  <si>
    <t>15.19.14</t>
  </si>
  <si>
    <t>Elektrischer Anschluß der Beregnungs Pumpe,</t>
  </si>
  <si>
    <t>15.19.15</t>
  </si>
  <si>
    <t>Elektrischer Anschluß des Lüftungsgerätes,</t>
  </si>
  <si>
    <t>16</t>
  </si>
  <si>
    <t>OS4 - Aufzugsanlagen</t>
  </si>
  <si>
    <t>16.01</t>
  </si>
  <si>
    <t>Personenaufzüge</t>
  </si>
  <si>
    <t>16.01.01</t>
  </si>
  <si>
    <t>Elektrisch betriebene Aufzüge</t>
  </si>
  <si>
    <t>16.01.01.04</t>
  </si>
  <si>
    <t>*Pers. Aufzug 480kg (ohne Maschinenr.), 2 Haltest.</t>
  </si>
  <si>
    <t>Anlage</t>
  </si>
  <si>
    <t>OS4</t>
  </si>
  <si>
    <t>16.02</t>
  </si>
  <si>
    <t>Lastenaufzüge</t>
  </si>
  <si>
    <t>16.02.01</t>
  </si>
  <si>
    <t>*Elektrisch betriebene Lastenaufzüge</t>
  </si>
  <si>
    <t>16.02.01.01</t>
  </si>
  <si>
    <t>*Lastenaufzug, elektrisch Antrieb, 1600kg, 4 Haltest.</t>
  </si>
  <si>
    <t>16.02.02</t>
  </si>
  <si>
    <t>16.02.02.01</t>
  </si>
  <si>
    <t>Aufpreis für Feuerschutz-Schach-Schiebtür:</t>
  </si>
  <si>
    <t>16.02.02.01.A</t>
  </si>
  <si>
    <t>1300x2200(H)</t>
  </si>
  <si>
    <t>16.02.02.02</t>
  </si>
  <si>
    <t>Aufpreis Fahrkorb mit 2 gegenüberliegenden Türen:</t>
  </si>
  <si>
    <t>16.02.02.02.A</t>
  </si>
  <si>
    <t>Tragfähigkeit 2000Kg</t>
  </si>
  <si>
    <t>53</t>
  </si>
  <si>
    <t>OG1 VORBEREITUNGS- UND ABSCHLUSSARBEITEN</t>
  </si>
  <si>
    <t>53.10</t>
  </si>
  <si>
    <t>AUSBAUEN VON GEGENSTÄNDEN</t>
  </si>
  <si>
    <t>53.10.02</t>
  </si>
  <si>
    <t>AUSBAU VON STRASSENSCHILDERN</t>
  </si>
  <si>
    <t>53.10.02.01</t>
  </si>
  <si>
    <t>Ausbau von Straßenschildern</t>
  </si>
  <si>
    <t>53.10.04</t>
  </si>
  <si>
    <t>AUSBAU VON MASTEN</t>
  </si>
  <si>
    <t>53.10.04.02</t>
  </si>
  <si>
    <t>Ausbau von Beleuchtungsmasten</t>
  </si>
  <si>
    <t>53.10.04.02.A</t>
  </si>
  <si>
    <t>Mastenlänge: bis 6,00 m</t>
  </si>
  <si>
    <t>53.11</t>
  </si>
  <si>
    <t>WIEDEREINBAU VON AUSGEBAUTEN GEGENSTÄNDEN</t>
  </si>
  <si>
    <t>53.11.02</t>
  </si>
  <si>
    <t>WIEDEREINBAU VON STRASSENSCHILDERN</t>
  </si>
  <si>
    <t>53.11.02.01</t>
  </si>
  <si>
    <t>Wiedereinbau von Straßenschildern an den von der BL angegebenen Stellen</t>
  </si>
  <si>
    <t>53.11.04</t>
  </si>
  <si>
    <t>WIEDEREINBAU VON MASTEN</t>
  </si>
  <si>
    <t>53.11.04.02</t>
  </si>
  <si>
    <t>Wiedereinbau von Beleuchtungsmasten</t>
  </si>
  <si>
    <t>53.11.04.02.A</t>
  </si>
  <si>
    <t>75</t>
  </si>
  <si>
    <t>OG1 ROHRLEITUNGEN, LIEFERUNG UND EINBAU</t>
  </si>
  <si>
    <t>75.10</t>
  </si>
  <si>
    <t>KUNSTSTOFFROHRE</t>
  </si>
  <si>
    <t>75.10.01</t>
  </si>
  <si>
    <t>POLYÄTHYLENROHRE FÜR WASSER-, GASLEITUNGEN UND KABELVERLEGUNG</t>
  </si>
  <si>
    <t>75.10.01.30</t>
  </si>
  <si>
    <t>Polyäthylenrohr  PE100 für Wasserleitung - PN 16</t>
  </si>
  <si>
    <t>75.10.01.30.E</t>
  </si>
  <si>
    <t>DN mm 63</t>
  </si>
  <si>
    <t>75.10.01.40</t>
  </si>
  <si>
    <t>Polyäthylenrohre als Kabelschutzrohre</t>
  </si>
  <si>
    <t>75.10.01.40.D</t>
  </si>
  <si>
    <t>75.10.01.40.F</t>
  </si>
  <si>
    <t>75.80</t>
  </si>
  <si>
    <t>ZUSATZARBEITEN</t>
  </si>
  <si>
    <t>75.80.05</t>
  </si>
  <si>
    <t>WARN- UND ORTUNGSBÄNDER</t>
  </si>
  <si>
    <t>75.80.05.05</t>
  </si>
  <si>
    <t>Liefern und Einbau von Warnbändern</t>
  </si>
  <si>
    <t>75.80.50</t>
  </si>
  <si>
    <t>KABELEINZUGSHILFEN</t>
  </si>
  <si>
    <t>75.80.50.06</t>
  </si>
  <si>
    <t>Liefern und Einbauen von biegsamen Einzugsseil</t>
  </si>
  <si>
    <t>75.80.50.06.B</t>
  </si>
  <si>
    <t>Biegsames Einzugsseil Durchmesser 3,0mm</t>
  </si>
  <si>
    <t>77</t>
  </si>
  <si>
    <t>OG1 VORGEFERTIGTE SCHÄCHTE</t>
  </si>
  <si>
    <t>77.02</t>
  </si>
  <si>
    <t>UNBEWEHRTE BETONSCHÄCHTE, KREISRUND</t>
  </si>
  <si>
    <t>77.02.01</t>
  </si>
  <si>
    <t>SCHÄCHTE FÜR NICHT AGGRESSIVES MILIEU</t>
  </si>
  <si>
    <t>77.02.01.01</t>
  </si>
  <si>
    <t>Schacht, wasserdicht 0,10 bar</t>
  </si>
  <si>
    <t>77.02.01.01.B</t>
  </si>
  <si>
    <t>DN 1000 mm</t>
  </si>
  <si>
    <t>77.03</t>
  </si>
  <si>
    <t>STRASSENEINLAUFSCHÄCHTE</t>
  </si>
  <si>
    <t>77.03.02</t>
  </si>
  <si>
    <t>STRASSENEINLAUFSCHÄCHTE, DIN 4052</t>
  </si>
  <si>
    <t>77.03.02.01</t>
  </si>
  <si>
    <t>Kreisrunder Straßeneinlaufschacht: komplett</t>
  </si>
  <si>
    <t>77.03.02.01.A</t>
  </si>
  <si>
    <t>Höhe:  59 cm für kurzen Eimer, ohne Geruchverschluß</t>
  </si>
  <si>
    <t>77.06</t>
  </si>
  <si>
    <t>UNBEWEHRTE BETONSCHÄCHTE, RECHTECKIG</t>
  </si>
  <si>
    <t>77.06.01</t>
  </si>
  <si>
    <t>77.06.01.01</t>
  </si>
  <si>
    <t>77.06.01.01.D</t>
  </si>
  <si>
    <t>77.50</t>
  </si>
  <si>
    <t>SCHACHTGERINNE UND SCHACHTFUTTER</t>
  </si>
  <si>
    <t>77.50.01</t>
  </si>
  <si>
    <t>VOLLSTÄNDIG VORGEFERTIGTE SCHACHTGERINNE</t>
  </si>
  <si>
    <t>77.50.01.01</t>
  </si>
  <si>
    <t>Schachtgerinne in Schächten DN 1000</t>
  </si>
  <si>
    <t>77.50.01.01.A</t>
  </si>
  <si>
    <t>DN 150</t>
  </si>
  <si>
    <t>77.50.01.90</t>
  </si>
  <si>
    <t>Aufpreis für seitliche Einleitung</t>
  </si>
  <si>
    <t>77.50.01.90.A</t>
  </si>
  <si>
    <t>Einleitung DN 150</t>
  </si>
  <si>
    <t>78</t>
  </si>
  <si>
    <t>OG1 SCHACHTABDECKUNGEN, EINLÄUFE, ROSTE, RIGOLEN, SCHACHTZUBEHÖR</t>
  </si>
  <si>
    <t>78.01</t>
  </si>
  <si>
    <t>SCHACHTABDECKUNGEN AUS GUSSEISEN</t>
  </si>
  <si>
    <t>78.01.01</t>
  </si>
  <si>
    <t>SCHACHTABDECKUNGEN, VOLLSTÄNDIG AUS GUSSEISEN</t>
  </si>
  <si>
    <t>78.01.01.01</t>
  </si>
  <si>
    <t>Kreisförmige Schachtabdeckung</t>
  </si>
  <si>
    <t>78.01.01.01.C</t>
  </si>
  <si>
    <t>Prüflast 400 kN  Gewicht 170/180 kg</t>
  </si>
  <si>
    <t>78.01.01.23</t>
  </si>
  <si>
    <t>Rechteckige Schachtabdeckung Sphäroguss D400:</t>
  </si>
  <si>
    <t>78.01.01.23.D</t>
  </si>
  <si>
    <t>600x600 mm, ca. 67kg</t>
  </si>
  <si>
    <t>78.01.90</t>
  </si>
  <si>
    <t>SCHACHTABDECKUNGSZUBEHÖR</t>
  </si>
  <si>
    <t>78.01.90.01</t>
  </si>
  <si>
    <t>Laubfangteller</t>
  </si>
  <si>
    <t>78.01.90.01.A</t>
  </si>
  <si>
    <t>ø 60 cm, leichte Ausführung (ca. 6,0 kg)</t>
  </si>
  <si>
    <t>78.02</t>
  </si>
  <si>
    <t>STRASSENEINLÄUFE AUS GUSSEISEN</t>
  </si>
  <si>
    <t>78.02.01</t>
  </si>
  <si>
    <t>STRASSENEINLÄUFE AUS GUSSEISEN MIT RAHMEN AUS GUSSEISEN ODER GUSSEISEN/BETON (BEGU)</t>
  </si>
  <si>
    <t>78.02.01.06</t>
  </si>
  <si>
    <t>Straßeneinlauf Typ "Rekord"</t>
  </si>
  <si>
    <t>78.02.01.06.A</t>
  </si>
  <si>
    <t>ebener Einlauf  Gewicht 95/105 kg</t>
  </si>
  <si>
    <t>78.02.90</t>
  </si>
  <si>
    <t>STRASSENEINLAUFSZUBEHÖR</t>
  </si>
  <si>
    <t>78.02.90.01</t>
  </si>
  <si>
    <t>Geschiebeeimer</t>
  </si>
  <si>
    <t>78.02.90.01.A</t>
  </si>
  <si>
    <t>kurze Ausführung (L = 25 cm)</t>
  </si>
  <si>
    <t>ANLAGE C1 - Sicherheitsmaßnahmen - VERZEICHNIS DER ARBEITEN UND LIEFERUNGEN
ANGEBOT MIT EINHEITSPREISEN</t>
  </si>
  <si>
    <t>Gesamtbetrag des Angebotes für Sicherheitsmaßnahmen:</t>
  </si>
  <si>
    <t>99</t>
  </si>
  <si>
    <t>*Kosten für Sicherheitsmaßnahmen</t>
  </si>
  <si>
    <t>99.01</t>
  </si>
  <si>
    <t>*Kosten für Sicherheitsmaßnahmen (siehe Sicherheitsplan)</t>
  </si>
  <si>
    <t>Gemeinde</t>
  </si>
  <si>
    <t>Comune</t>
  </si>
  <si>
    <t>Aldein</t>
  </si>
  <si>
    <t>Aldino</t>
  </si>
  <si>
    <t>Abtei</t>
  </si>
  <si>
    <t>Badia</t>
  </si>
  <si>
    <t>Ahrntal</t>
  </si>
  <si>
    <t>Valle Aurina</t>
  </si>
  <si>
    <t>cantiere raggiungibile da viabilitá principale</t>
  </si>
  <si>
    <t>Algund</t>
  </si>
  <si>
    <t>Lagundo</t>
  </si>
  <si>
    <t>cantiere raggiungibile da viabilitá secondaria</t>
  </si>
  <si>
    <t>erreichbar über Nebenstraßen</t>
  </si>
  <si>
    <t>Altrei</t>
  </si>
  <si>
    <t>Anterivo</t>
  </si>
  <si>
    <t>in zona disagiata (altitudine, difficoltá di accesso)</t>
  </si>
  <si>
    <t>im Notstandsgebiet (Höhe, Schwierigkeiten beim Zugang)</t>
  </si>
  <si>
    <t>Andrian</t>
  </si>
  <si>
    <t>Andriano</t>
  </si>
  <si>
    <t>in centro abitato</t>
  </si>
  <si>
    <t>innerhalb der Ortschaft</t>
  </si>
  <si>
    <t>Auer</t>
  </si>
  <si>
    <t>Ora</t>
  </si>
  <si>
    <t>fuori centro abitato</t>
  </si>
  <si>
    <t>außerhalb der Ortschaft</t>
  </si>
  <si>
    <t>Barbian</t>
  </si>
  <si>
    <t>Barbiano</t>
  </si>
  <si>
    <t>Bozen</t>
  </si>
  <si>
    <t>Bolzano</t>
  </si>
  <si>
    <t>Branzoll</t>
  </si>
  <si>
    <t>Bronzolo</t>
  </si>
  <si>
    <t>Brenner</t>
  </si>
  <si>
    <t>Brennero</t>
  </si>
  <si>
    <t>Brixen</t>
  </si>
  <si>
    <t>Bressanone</t>
  </si>
  <si>
    <t>Bruneck</t>
  </si>
  <si>
    <t>Brunico</t>
  </si>
  <si>
    <t>Burgstall</t>
  </si>
  <si>
    <t>Postal</t>
  </si>
  <si>
    <t>Corvara</t>
  </si>
  <si>
    <t>Corvara in Badia</t>
  </si>
  <si>
    <t>Deutschnofen</t>
  </si>
  <si>
    <t>Nova Ponente</t>
  </si>
  <si>
    <t>Enneberg</t>
  </si>
  <si>
    <t>Marebbe</t>
  </si>
  <si>
    <t>Eppan a.d.W.</t>
  </si>
  <si>
    <t>Appiano</t>
  </si>
  <si>
    <t>Feldthurns</t>
  </si>
  <si>
    <t>Velturno</t>
  </si>
  <si>
    <t>Franzensfeste</t>
  </si>
  <si>
    <t>Fortezza</t>
  </si>
  <si>
    <t>Freienfeld</t>
  </si>
  <si>
    <t>Campo di Trens</t>
  </si>
  <si>
    <t>Gais</t>
  </si>
  <si>
    <t>Gargazon</t>
  </si>
  <si>
    <t>Gargazzone</t>
  </si>
  <si>
    <t>Glurns</t>
  </si>
  <si>
    <t>Glorenza</t>
  </si>
  <si>
    <t>Graun</t>
  </si>
  <si>
    <t>Curon</t>
  </si>
  <si>
    <t>Gsies</t>
  </si>
  <si>
    <t>Valle di Casies</t>
  </si>
  <si>
    <t>Hafling</t>
  </si>
  <si>
    <t>Avelengo</t>
  </si>
  <si>
    <t>Innichen</t>
  </si>
  <si>
    <t>San Candido</t>
  </si>
  <si>
    <t>Jenesien</t>
  </si>
  <si>
    <t>San Genesio</t>
  </si>
  <si>
    <t>Kaltern</t>
  </si>
  <si>
    <t>Caldaro</t>
  </si>
  <si>
    <t>Karneid</t>
  </si>
  <si>
    <t>Cornedo all'Isarco</t>
  </si>
  <si>
    <t>Kastelbell-Tschars</t>
  </si>
  <si>
    <t>Castelbello-Ciardes</t>
  </si>
  <si>
    <t>Kastelruth</t>
  </si>
  <si>
    <t>Castelrotto</t>
  </si>
  <si>
    <t>Kiens</t>
  </si>
  <si>
    <t>Chienes</t>
  </si>
  <si>
    <t>Klausen</t>
  </si>
  <si>
    <t>Chiusa</t>
  </si>
  <si>
    <t>Kuens</t>
  </si>
  <si>
    <t>Caines</t>
  </si>
  <si>
    <t>Kurtatsch a.d.W.</t>
  </si>
  <si>
    <t>Cortaccia s.S.d.V.</t>
  </si>
  <si>
    <t>Kurtinig a.d.W.</t>
  </si>
  <si>
    <t>Cortina s.S.d.V.</t>
  </si>
  <si>
    <t>Laas</t>
  </si>
  <si>
    <t>Lasa</t>
  </si>
  <si>
    <t>Lajen</t>
  </si>
  <si>
    <t>Laion</t>
  </si>
  <si>
    <t>Lana</t>
  </si>
  <si>
    <t>Latsch</t>
  </si>
  <si>
    <t>Laces</t>
  </si>
  <si>
    <t>Laurein</t>
  </si>
  <si>
    <t>Lauregno</t>
  </si>
  <si>
    <t>Leifers</t>
  </si>
  <si>
    <t>Laives</t>
  </si>
  <si>
    <t>Lüsen</t>
  </si>
  <si>
    <t>Luson</t>
  </si>
  <si>
    <t>Mals im Vinschgau</t>
  </si>
  <si>
    <t>Malles Venosta</t>
  </si>
  <si>
    <t>Margreid a.d.W.</t>
  </si>
  <si>
    <t>Magrè s.S.d.V.</t>
  </si>
  <si>
    <t>Marling</t>
  </si>
  <si>
    <t>Marlengo</t>
  </si>
  <si>
    <t>Martell</t>
  </si>
  <si>
    <t>Martello</t>
  </si>
  <si>
    <t>Merano</t>
  </si>
  <si>
    <t>Mölten</t>
  </si>
  <si>
    <t>Meltina</t>
  </si>
  <si>
    <t>Montan</t>
  </si>
  <si>
    <t>Montagna</t>
  </si>
  <si>
    <t>Moos in Passeier</t>
  </si>
  <si>
    <t>Moso in Passiria</t>
  </si>
  <si>
    <t>Mühlbach</t>
  </si>
  <si>
    <t>Rio di Pusteria</t>
  </si>
  <si>
    <t>Mühlwald</t>
  </si>
  <si>
    <t>Selva dei Molini</t>
  </si>
  <si>
    <t>Nals</t>
  </si>
  <si>
    <t>Nalles</t>
  </si>
  <si>
    <t>Naturns</t>
  </si>
  <si>
    <t>Naturno</t>
  </si>
  <si>
    <t>Natz-Schabs</t>
  </si>
  <si>
    <t>Naz-Sciaves</t>
  </si>
  <si>
    <t>Neumarkt</t>
  </si>
  <si>
    <t>Egna</t>
  </si>
  <si>
    <t>Niederdorf</t>
  </si>
  <si>
    <t>Villa Bassa</t>
  </si>
  <si>
    <t>Olang</t>
  </si>
  <si>
    <t>Valdaora</t>
  </si>
  <si>
    <t>Partschins</t>
  </si>
  <si>
    <t>Parcines</t>
  </si>
  <si>
    <t>Percha</t>
  </si>
  <si>
    <t>Perca</t>
  </si>
  <si>
    <t>Pfalzen</t>
  </si>
  <si>
    <t>Falzes</t>
  </si>
  <si>
    <t>Pfatten</t>
  </si>
  <si>
    <t>Vadena</t>
  </si>
  <si>
    <t>Pfitsch</t>
  </si>
  <si>
    <t>Val di Vizze</t>
  </si>
  <si>
    <t>Plaus</t>
  </si>
  <si>
    <t>Prad am Stilfserjoch</t>
  </si>
  <si>
    <t>Prato allo Stelvio</t>
  </si>
  <si>
    <t>Prags</t>
  </si>
  <si>
    <t>Braies</t>
  </si>
  <si>
    <t>Prettau</t>
  </si>
  <si>
    <t>Predoi</t>
  </si>
  <si>
    <t>Proveis</t>
  </si>
  <si>
    <t>Proves</t>
  </si>
  <si>
    <t>Rasen-Antholz</t>
  </si>
  <si>
    <t>Rasun-Anterselva</t>
  </si>
  <si>
    <t>Ratschings</t>
  </si>
  <si>
    <t>Racines</t>
  </si>
  <si>
    <t>Riffian</t>
  </si>
  <si>
    <t>Rifiano</t>
  </si>
  <si>
    <t>Ritten</t>
  </si>
  <si>
    <t>Renon</t>
  </si>
  <si>
    <t>Rodeneck</t>
  </si>
  <si>
    <t>Rodengo</t>
  </si>
  <si>
    <t>Salurn</t>
  </si>
  <si>
    <t>Salorno</t>
  </si>
  <si>
    <t>Sand in Taufers</t>
  </si>
  <si>
    <t>Campo Tures</t>
  </si>
  <si>
    <t>Sarntal</t>
  </si>
  <si>
    <t>Sarentino</t>
  </si>
  <si>
    <t>Schenna</t>
  </si>
  <si>
    <t>Scena</t>
  </si>
  <si>
    <t>Schlanders</t>
  </si>
  <si>
    <t>Silandro</t>
  </si>
  <si>
    <t>Schluderns</t>
  </si>
  <si>
    <t>Sluderno</t>
  </si>
  <si>
    <t>Schnals</t>
  </si>
  <si>
    <t>Senales</t>
  </si>
  <si>
    <t>Sexten</t>
  </si>
  <si>
    <t>Sesto</t>
  </si>
  <si>
    <t>St. Christina in Gröden</t>
  </si>
  <si>
    <t>S. Cristina Val Gardena</t>
  </si>
  <si>
    <t>St. Leonhard in Passeier</t>
  </si>
  <si>
    <t>S. Leonardo in Passiria</t>
  </si>
  <si>
    <t>St. Lorenzen</t>
  </si>
  <si>
    <t>S. Lorenzo di Sebato</t>
  </si>
  <si>
    <t>St. Martin in Passeier</t>
  </si>
  <si>
    <t>S. Martino in Passiria</t>
  </si>
  <si>
    <t>St. Martin in Thurn</t>
  </si>
  <si>
    <t>S. Martino in Badia</t>
  </si>
  <si>
    <t>St. Pankraz</t>
  </si>
  <si>
    <t>S. Pancrazio</t>
  </si>
  <si>
    <t>St. Ulrich in Gröden</t>
  </si>
  <si>
    <t>Ortisei</t>
  </si>
  <si>
    <t>Sterzing</t>
  </si>
  <si>
    <t>Vipiteno</t>
  </si>
  <si>
    <t>Stilfs</t>
  </si>
  <si>
    <t>Stelvio</t>
  </si>
  <si>
    <t>Taufers im Münstertal</t>
  </si>
  <si>
    <t>Tubre</t>
  </si>
  <si>
    <t>Terenten</t>
  </si>
  <si>
    <t>Terento</t>
  </si>
  <si>
    <t>Terlan</t>
  </si>
  <si>
    <t>Terlano</t>
  </si>
  <si>
    <t>Tiers</t>
  </si>
  <si>
    <t>Tires</t>
  </si>
  <si>
    <t>Tirol</t>
  </si>
  <si>
    <t>Tirolo</t>
  </si>
  <si>
    <t>Tisens</t>
  </si>
  <si>
    <t>Tesimo</t>
  </si>
  <si>
    <t>Toblach</t>
  </si>
  <si>
    <t>Dobbiaco</t>
  </si>
  <si>
    <t>Tramin a. d. W.</t>
  </si>
  <si>
    <t>Termeno s.S.d.V.</t>
  </si>
  <si>
    <t>Truden im Naturpark</t>
  </si>
  <si>
    <t>Trodena nel parco naturale</t>
  </si>
  <si>
    <t>Tscherms</t>
  </si>
  <si>
    <t>Cermes</t>
  </si>
  <si>
    <t>U. l. Frau - St. Felix</t>
  </si>
  <si>
    <t>Senale - San Felice</t>
  </si>
  <si>
    <t>Ulten</t>
  </si>
  <si>
    <t>Ultimo</t>
  </si>
  <si>
    <t>Vahrn</t>
  </si>
  <si>
    <t>Varna</t>
  </si>
  <si>
    <t>Villanders</t>
  </si>
  <si>
    <t>Villandro</t>
  </si>
  <si>
    <t>Villnöss</t>
  </si>
  <si>
    <t>Funes</t>
  </si>
  <si>
    <t>Vintl</t>
  </si>
  <si>
    <t>Vandoies</t>
  </si>
  <si>
    <t>Völs am Schlern</t>
  </si>
  <si>
    <t>Fiè allo Sciliar</t>
  </si>
  <si>
    <t>Vöran</t>
  </si>
  <si>
    <t>Verano</t>
  </si>
  <si>
    <t>Waidbruck</t>
  </si>
  <si>
    <t>Ponte Gardena</t>
  </si>
  <si>
    <t>Welsberg-Taisten</t>
  </si>
  <si>
    <t>Monguelfo-Tesido</t>
  </si>
  <si>
    <t>Welschnofen</t>
  </si>
  <si>
    <t>Nova Levante</t>
  </si>
  <si>
    <t>Wengen</t>
  </si>
  <si>
    <t>La Valle</t>
  </si>
  <si>
    <t>Wolkenstein in G.</t>
  </si>
  <si>
    <t>Selva di Val Gardena</t>
  </si>
  <si>
    <t>OS3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</si>
</sst>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€ &quot;* #,##0.00_-;&quot;-€ &quot;* #,##0.00_-;_-&quot;€ &quot;* \-??_-;_-@_-"/>
    <numFmt numFmtId="165" formatCode="_-* #,##0.00_-;\-* #,##0.00_-;_-* \-??_-;_-@_-"/>
    <numFmt numFmtId="166" formatCode="#,##0.00&quot; €&quot;"/>
    <numFmt numFmtId="167" formatCode="#,##0.00&quot; €&quot;;\-#,##0.00&quot; €&quot;"/>
    <numFmt numFmtId="168" formatCode="dd/mm/yy"/>
    <numFmt numFmtId="169" formatCode="000000"/>
    <numFmt numFmtId="170" formatCode="00000000\-0"/>
    <numFmt numFmtId="171" formatCode="dd/mm/yyyy;@"/>
  </numFmts>
  <fonts count="11" x14ac:knownFonts="1">
    <font>
      <sz val="10"/>
      <name val="Arial"/>
      <family val="2"/>
      <charset val="1"/>
    </font>
    <font>
      <sz val="9"/>
      <name val="Arial"/>
      <family val="2"/>
      <charset val="1"/>
    </font>
    <font>
      <b/>
      <sz val="11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  <charset val="1"/>
    </font>
    <font>
      <sz val="9"/>
      <color rgb="FF000000"/>
      <name val="Arial"/>
      <family val="2"/>
      <charset val="1"/>
    </font>
    <font>
      <sz val="8"/>
      <name val="Tahoma"/>
      <family val="2"/>
      <charset val="1"/>
    </font>
    <font>
      <sz val="8"/>
      <color rgb="FF000000"/>
      <name val="Tahoma"/>
      <family val="2"/>
      <charset val="1"/>
    </font>
    <font>
      <b/>
      <sz val="12"/>
      <name val="Arial"/>
      <family val="2"/>
      <charset val="1"/>
    </font>
    <font>
      <sz val="11"/>
      <name val="Calibri"/>
      <family val="2"/>
      <charset val="1"/>
    </font>
    <font>
      <sz val="1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A6A6A6"/>
        <bgColor rgb="FFBFBFBF"/>
      </patternFill>
    </fill>
    <fill>
      <patternFill patternType="solid">
        <fgColor rgb="FFD9D9D9"/>
        <bgColor rgb="FFC0C0C0"/>
      </patternFill>
    </fill>
    <fill>
      <patternFill patternType="solid">
        <fgColor rgb="FFBFBFBF"/>
        <bgColor rgb="FFC0C0C0"/>
      </patternFill>
    </fill>
    <fill>
      <patternFill patternType="solid">
        <fgColor rgb="FF00FFFF"/>
        <bgColor rgb="FF00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5" fontId="10" fillId="0" borderId="0" applyBorder="0" applyProtection="0"/>
    <xf numFmtId="9" fontId="10" fillId="0" borderId="0" applyBorder="0" applyProtection="0"/>
    <xf numFmtId="164" fontId="10" fillId="0" borderId="0" applyBorder="0" applyProtection="0"/>
  </cellStyleXfs>
  <cellXfs count="117">
    <xf numFmtId="0" fontId="0" fillId="0" borderId="0" xfId="0"/>
    <xf numFmtId="2" fontId="1" fillId="6" borderId="1" xfId="0" applyNumberFormat="1" applyFont="1" applyFill="1" applyBorder="1" applyAlignment="1" applyProtection="1">
      <protection hidden="1"/>
    </xf>
    <xf numFmtId="2" fontId="1" fillId="7" borderId="1" xfId="1" applyNumberFormat="1" applyFont="1" applyFill="1" applyBorder="1" applyAlignment="1" applyProtection="1">
      <alignment vertical="center" wrapText="1"/>
      <protection hidden="1"/>
    </xf>
    <xf numFmtId="167" fontId="1" fillId="7" borderId="1" xfId="1" applyNumberFormat="1" applyFont="1" applyFill="1" applyBorder="1" applyAlignment="1" applyProtection="1">
      <alignment horizontal="center" vertical="center" wrapText="1"/>
      <protection hidden="1"/>
    </xf>
    <xf numFmtId="2" fontId="1" fillId="6" borderId="1" xfId="1" applyNumberFormat="1" applyFont="1" applyFill="1" applyBorder="1" applyAlignment="1" applyProtection="1">
      <alignment vertical="center" wrapText="1"/>
      <protection hidden="1"/>
    </xf>
    <xf numFmtId="167" fontId="1" fillId="6" borderId="1" xfId="1" applyNumberFormat="1" applyFont="1" applyFill="1" applyBorder="1" applyAlignment="1" applyProtection="1">
      <alignment horizontal="center" vertical="center" wrapText="1"/>
      <protection hidden="1"/>
    </xf>
    <xf numFmtId="167" fontId="4" fillId="5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3" borderId="1" xfId="0" applyFont="1" applyFill="1" applyBorder="1" applyAlignment="1" applyProtection="1">
      <alignment horizontal="center" wrapTex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166" fontId="3" fillId="0" borderId="1" xfId="0" applyNumberFormat="1" applyFont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49" fontId="3" fillId="2" borderId="1" xfId="0" applyNumberFormat="1" applyFont="1" applyFill="1" applyBorder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" fillId="4" borderId="1" xfId="1" applyNumberFormat="1" applyFont="1" applyFill="1" applyBorder="1" applyAlignment="1" applyProtection="1">
      <alignment horizontal="center" vertical="center" wrapText="1"/>
      <protection locked="0"/>
    </xf>
    <xf numFmtId="10" fontId="1" fillId="6" borderId="1" xfId="2" applyNumberFormat="1" applyFont="1" applyFill="1" applyBorder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0" fontId="2" fillId="0" borderId="0" xfId="0" applyFont="1" applyBorder="1" applyAlignme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2" fillId="0" borderId="2" xfId="0" applyFont="1" applyBorder="1" applyAlignment="1" applyProtection="1"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0" fontId="1" fillId="0" borderId="3" xfId="0" applyFont="1" applyBorder="1" applyAlignment="1" applyProtection="1">
      <protection hidden="1"/>
    </xf>
    <xf numFmtId="0" fontId="1" fillId="0" borderId="4" xfId="0" applyFont="1" applyBorder="1" applyAlignment="1" applyProtection="1"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2" fontId="1" fillId="3" borderId="1" xfId="1" applyNumberFormat="1" applyFont="1" applyFill="1" applyBorder="1" applyAlignment="1" applyProtection="1">
      <alignment vertical="center" wrapText="1"/>
      <protection hidden="1"/>
    </xf>
    <xf numFmtId="167" fontId="1" fillId="0" borderId="0" xfId="1" applyNumberFormat="1" applyFont="1" applyBorder="1" applyAlignment="1" applyProtection="1">
      <alignment vertical="center" wrapText="1"/>
      <protection hidden="1"/>
    </xf>
    <xf numFmtId="0" fontId="1" fillId="0" borderId="0" xfId="0" applyFont="1" applyBorder="1" applyAlignment="1" applyProtection="1">
      <protection hidden="1"/>
    </xf>
    <xf numFmtId="167" fontId="1" fillId="0" borderId="0" xfId="1" applyNumberFormat="1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Protection="1">
      <protection hidden="1"/>
    </xf>
    <xf numFmtId="168" fontId="3" fillId="3" borderId="1" xfId="0" applyNumberFormat="1" applyFont="1" applyFill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0" fontId="3" fillId="3" borderId="1" xfId="0" applyFont="1" applyFill="1" applyBorder="1" applyAlignment="1" applyProtection="1">
      <protection hidden="1"/>
    </xf>
    <xf numFmtId="169" fontId="3" fillId="3" borderId="1" xfId="0" applyNumberFormat="1" applyFont="1" applyFill="1" applyBorder="1" applyAlignment="1" applyProtection="1">
      <alignment vertical="center"/>
      <protection hidden="1"/>
    </xf>
    <xf numFmtId="169" fontId="3" fillId="0" borderId="0" xfId="0" applyNumberFormat="1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Border="1" applyProtection="1">
      <protection hidden="1"/>
    </xf>
    <xf numFmtId="170" fontId="3" fillId="3" borderId="1" xfId="0" applyNumberFormat="1" applyFont="1" applyFill="1" applyBorder="1" applyAlignment="1" applyProtection="1">
      <alignment vertical="center"/>
      <protection hidden="1"/>
    </xf>
    <xf numFmtId="170" fontId="3" fillId="0" borderId="0" xfId="0" applyNumberFormat="1" applyFont="1" applyBorder="1" applyAlignment="1" applyProtection="1">
      <alignment vertical="center"/>
      <protection hidden="1"/>
    </xf>
    <xf numFmtId="0" fontId="0" fillId="0" borderId="5" xfId="0" applyBorder="1" applyProtection="1">
      <protection hidden="1"/>
    </xf>
    <xf numFmtId="0" fontId="0" fillId="0" borderId="0" xfId="0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5" xfId="0" applyFont="1" applyBorder="1" applyProtection="1">
      <protection hidden="1"/>
    </xf>
    <xf numFmtId="0" fontId="1" fillId="0" borderId="0" xfId="0" applyFont="1" applyAlignment="1" applyProtection="1">
      <alignment vertical="top" wrapText="1"/>
      <protection hidden="1"/>
    </xf>
    <xf numFmtId="0" fontId="1" fillId="0" borderId="0" xfId="0" applyFont="1" applyAlignment="1" applyProtection="1">
      <alignment vertical="top"/>
      <protection hidden="1"/>
    </xf>
    <xf numFmtId="2" fontId="1" fillId="0" borderId="0" xfId="0" applyNumberFormat="1" applyFont="1" applyProtection="1">
      <protection hidden="1"/>
    </xf>
    <xf numFmtId="49" fontId="2" fillId="2" borderId="3" xfId="0" applyNumberFormat="1" applyFont="1" applyFill="1" applyBorder="1" applyAlignment="1" applyProtection="1">
      <alignment vertical="center" wrapText="1"/>
      <protection hidden="1"/>
    </xf>
    <xf numFmtId="49" fontId="2" fillId="2" borderId="4" xfId="0" applyNumberFormat="1" applyFont="1" applyFill="1" applyBorder="1" applyAlignment="1" applyProtection="1">
      <alignment vertical="center" wrapText="1"/>
      <protection hidden="1"/>
    </xf>
    <xf numFmtId="49" fontId="2" fillId="2" borderId="5" xfId="0" applyNumberFormat="1" applyFont="1" applyFill="1" applyBorder="1" applyAlignment="1" applyProtection="1">
      <alignment vertical="center" wrapText="1"/>
      <protection hidden="1"/>
    </xf>
    <xf numFmtId="2" fontId="3" fillId="2" borderId="1" xfId="1" applyNumberFormat="1" applyFont="1" applyFill="1" applyBorder="1" applyAlignment="1" applyProtection="1">
      <alignment horizontal="right" vertical="center" indent="1"/>
      <protection hidden="1"/>
    </xf>
    <xf numFmtId="49" fontId="3" fillId="2" borderId="3" xfId="0" applyNumberFormat="1" applyFont="1" applyFill="1" applyBorder="1" applyAlignment="1" applyProtection="1">
      <alignment vertical="center" wrapText="1"/>
      <protection hidden="1"/>
    </xf>
    <xf numFmtId="49" fontId="3" fillId="2" borderId="4" xfId="0" applyNumberFormat="1" applyFont="1" applyFill="1" applyBorder="1" applyAlignment="1" applyProtection="1">
      <alignment vertical="center" wrapText="1"/>
      <protection hidden="1"/>
    </xf>
    <xf numFmtId="49" fontId="3" fillId="2" borderId="5" xfId="0" applyNumberFormat="1" applyFont="1" applyFill="1" applyBorder="1" applyAlignment="1" applyProtection="1">
      <alignment vertical="center" wrapText="1"/>
      <protection hidden="1"/>
    </xf>
    <xf numFmtId="10" fontId="3" fillId="2" borderId="1" xfId="2" applyNumberFormat="1" applyFont="1" applyFill="1" applyBorder="1" applyAlignment="1" applyProtection="1">
      <alignment horizontal="right" vertical="center" indent="1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vertical="center" wrapText="1"/>
      <protection hidden="1"/>
    </xf>
    <xf numFmtId="0" fontId="1" fillId="2" borderId="1" xfId="0" applyFont="1" applyFill="1" applyBorder="1" applyAlignment="1" applyProtection="1">
      <alignment horizontal="center" vertical="center" textRotation="90" wrapText="1"/>
      <protection hidden="1"/>
    </xf>
    <xf numFmtId="0" fontId="1" fillId="2" borderId="5" xfId="0" applyFont="1" applyFill="1" applyBorder="1" applyAlignment="1" applyProtection="1">
      <alignment horizontal="center" vertical="center" textRotation="90" wrapText="1"/>
      <protection hidden="1"/>
    </xf>
    <xf numFmtId="9" fontId="0" fillId="0" borderId="0" xfId="0" applyNumberFormat="1" applyProtection="1"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vertical="center" wrapText="1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vertical="center" wrapText="1"/>
      <protection hidden="1"/>
    </xf>
    <xf numFmtId="2" fontId="1" fillId="3" borderId="1" xfId="0" applyNumberFormat="1" applyFont="1" applyFill="1" applyBorder="1" applyAlignment="1" applyProtection="1">
      <alignment vertical="center" wrapText="1"/>
      <protection locked="0" hidden="1"/>
    </xf>
    <xf numFmtId="2" fontId="1" fillId="3" borderId="1" xfId="0" applyNumberFormat="1" applyFont="1" applyFill="1" applyBorder="1" applyAlignment="1" applyProtection="1">
      <alignment vertical="center" wrapText="1"/>
      <protection hidden="1"/>
    </xf>
    <xf numFmtId="2" fontId="1" fillId="0" borderId="1" xfId="0" applyNumberFormat="1" applyFont="1" applyBorder="1" applyAlignment="1" applyProtection="1">
      <alignment vertical="center" wrapText="1"/>
      <protection hidden="1"/>
    </xf>
    <xf numFmtId="166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3" borderId="1" xfId="0" applyNumberFormat="1" applyFont="1" applyFill="1" applyBorder="1" applyAlignment="1" applyProtection="1">
      <alignment vertical="center" wrapText="1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10" fontId="0" fillId="0" borderId="0" xfId="2" applyNumberFormat="1" applyFont="1" applyBorder="1" applyAlignme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2" fontId="3" fillId="4" borderId="1" xfId="1" applyNumberFormat="1" applyFont="1" applyFill="1" applyBorder="1" applyAlignment="1" applyProtection="1">
      <alignment horizontal="right" vertical="center" indent="1"/>
      <protection hidden="1"/>
    </xf>
    <xf numFmtId="0" fontId="0" fillId="0" borderId="0" xfId="0" applyBorder="1"/>
    <xf numFmtId="49" fontId="3" fillId="0" borderId="0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right" wrapText="1"/>
      <protection hidden="1"/>
    </xf>
    <xf numFmtId="171" fontId="3" fillId="0" borderId="0" xfId="0" applyNumberFormat="1" applyFont="1" applyBorder="1" applyProtection="1"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9" fontId="0" fillId="0" borderId="0" xfId="2" applyFont="1" applyBorder="1" applyAlignment="1" applyProtection="1">
      <protection hidden="1"/>
    </xf>
    <xf numFmtId="2" fontId="1" fillId="3" borderId="1" xfId="0" applyNumberFormat="1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2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166" fontId="1" fillId="0" borderId="1" xfId="3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Protection="1">
      <protection hidden="1"/>
    </xf>
    <xf numFmtId="0" fontId="1" fillId="3" borderId="1" xfId="0" applyFont="1" applyFill="1" applyBorder="1" applyAlignment="1" applyProtection="1">
      <alignment vertical="center" wrapText="1"/>
      <protection locked="0"/>
    </xf>
    <xf numFmtId="49" fontId="6" fillId="0" borderId="6" xfId="0" applyNumberFormat="1" applyFont="1" applyBorder="1" applyAlignment="1" applyProtection="1">
      <alignment horizontal="left" vertical="center"/>
      <protection hidden="1"/>
    </xf>
    <xf numFmtId="49" fontId="6" fillId="0" borderId="6" xfId="0" applyNumberFormat="1" applyFont="1" applyBorder="1" applyAlignment="1" applyProtection="1">
      <alignment horizontal="left" vertical="center" wrapText="1"/>
      <protection hidden="1"/>
    </xf>
    <xf numFmtId="3" fontId="1" fillId="0" borderId="3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Protection="1">
      <protection hidden="1"/>
    </xf>
    <xf numFmtId="0" fontId="7" fillId="0" borderId="1" xfId="0" applyFont="1" applyBorder="1" applyProtection="1">
      <protection hidden="1"/>
    </xf>
    <xf numFmtId="0" fontId="5" fillId="0" borderId="1" xfId="0" applyFont="1" applyBorder="1" applyAlignment="1" applyProtection="1">
      <alignment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0" fontId="0" fillId="0" borderId="0" xfId="0" applyAlignment="1"/>
    <xf numFmtId="0" fontId="8" fillId="8" borderId="1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0" borderId="1" xfId="0" applyFont="1" applyBorder="1" applyAlignment="1"/>
    <xf numFmtId="0" fontId="9" fillId="0" borderId="0" xfId="0" applyFont="1" applyAlignment="1"/>
    <xf numFmtId="0" fontId="0" fillId="0" borderId="0" xfId="0" applyFont="1" applyAlignment="1"/>
  </cellXfs>
  <cellStyles count="4">
    <cellStyle name="Erklärender Text" xfId="3" builtinId="53" customBuiltin="1"/>
    <cellStyle name="Komma" xfId="1" builtinId="3"/>
    <cellStyle name="Prozent" xfId="2" builtinId="5"/>
    <cellStyle name="Standard" xfId="0" builtinId="0"/>
  </cellStyles>
  <dxfs count="37">
    <dxf>
      <font>
        <sz val="10"/>
        <name val="Arial"/>
      </font>
      <fill>
        <patternFill>
          <bgColor rgb="FFCCFFCC"/>
        </patternFill>
      </fill>
    </dxf>
    <dxf>
      <font>
        <sz val="10"/>
        <name val="Arial"/>
      </font>
      <fill>
        <patternFill>
          <bgColor rgb="FFC0C0C0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0000"/>
        </patternFill>
      </fill>
    </dxf>
    <dxf>
      <font>
        <sz val="10"/>
        <name val="Arial"/>
      </font>
      <fill>
        <patternFill>
          <bgColor rgb="FFCCFFCC"/>
        </patternFill>
      </fill>
    </dxf>
    <dxf>
      <font>
        <sz val="10"/>
        <name val="Arial"/>
      </font>
      <fill>
        <patternFill>
          <bgColor rgb="FFC0C0C0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C0C0C0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  <dxf>
      <font>
        <sz val="10"/>
        <name val="Arial"/>
      </font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37" zoomScaleNormal="100" workbookViewId="0">
      <selection activeCell="A13" sqref="A13"/>
    </sheetView>
  </sheetViews>
  <sheetFormatPr baseColWidth="10" defaultColWidth="9.140625" defaultRowHeight="12.75" x14ac:dyDescent="0.2"/>
  <cols>
    <col min="1" max="1" width="5.5703125"/>
    <col min="2" max="2" width="13" style="19"/>
    <col min="3" max="3" width="1.7109375" style="19"/>
    <col min="4" max="4" width="57.7109375" style="19"/>
    <col min="5" max="5" width="16.7109375" style="19"/>
    <col min="6" max="6" width="15" style="19"/>
    <col min="7" max="7" width="11.28515625" style="19"/>
    <col min="8" max="8" width="17"/>
  </cols>
  <sheetData>
    <row r="1" spans="1:11" ht="1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20"/>
    </row>
    <row r="2" spans="1:11" x14ac:dyDescent="0.2">
      <c r="A2" s="21"/>
      <c r="B2"/>
      <c r="C2"/>
      <c r="D2"/>
      <c r="E2"/>
      <c r="F2"/>
      <c r="G2"/>
      <c r="H2" s="21"/>
    </row>
    <row r="3" spans="1:11" ht="12.75" customHeight="1" x14ac:dyDescent="0.2">
      <c r="A3" s="13" t="s">
        <v>1</v>
      </c>
      <c r="B3" s="13"/>
      <c r="C3" s="13"/>
      <c r="D3" s="12" t="s">
        <v>2</v>
      </c>
      <c r="E3" s="12"/>
      <c r="F3" s="12"/>
      <c r="G3" s="12"/>
      <c r="H3" s="12"/>
    </row>
    <row r="4" spans="1:11" x14ac:dyDescent="0.2">
      <c r="A4" s="19"/>
      <c r="B4"/>
      <c r="C4" s="22"/>
      <c r="D4"/>
      <c r="E4"/>
      <c r="F4" s="23"/>
      <c r="G4" s="23"/>
      <c r="H4" s="21"/>
    </row>
    <row r="5" spans="1:11" ht="15" x14ac:dyDescent="0.25">
      <c r="A5" s="24" t="s">
        <v>3</v>
      </c>
      <c r="B5" s="24"/>
      <c r="C5" s="25"/>
      <c r="D5" s="24"/>
      <c r="E5" s="26"/>
      <c r="F5" s="20"/>
      <c r="G5" s="20"/>
      <c r="H5" s="27"/>
    </row>
    <row r="6" spans="1:11" ht="12.75" customHeight="1" x14ac:dyDescent="0.2">
      <c r="A6" s="28" t="s">
        <v>4</v>
      </c>
      <c r="B6" s="29"/>
      <c r="C6" s="30"/>
      <c r="D6" s="29"/>
      <c r="E6" s="11" t="s">
        <v>5</v>
      </c>
      <c r="F6" s="11"/>
      <c r="G6" s="10"/>
      <c r="H6" s="10"/>
    </row>
    <row r="7" spans="1:11" x14ac:dyDescent="0.2">
      <c r="A7" s="31"/>
      <c r="B7" s="21"/>
      <c r="C7" s="32"/>
      <c r="D7" s="21"/>
      <c r="E7" s="21"/>
      <c r="F7" s="27"/>
      <c r="G7" s="23"/>
      <c r="H7" s="27"/>
    </row>
    <row r="8" spans="1:11" ht="12.75" customHeight="1" x14ac:dyDescent="0.2">
      <c r="A8" s="33" t="s">
        <v>6</v>
      </c>
      <c r="B8" s="34"/>
      <c r="C8" s="35"/>
      <c r="D8" s="34"/>
      <c r="E8" s="9" t="s">
        <v>7</v>
      </c>
      <c r="F8" s="9"/>
      <c r="G8" s="8"/>
      <c r="H8" s="8"/>
    </row>
    <row r="9" spans="1:11" x14ac:dyDescent="0.2">
      <c r="A9" s="31"/>
      <c r="B9" s="21"/>
      <c r="C9" s="32"/>
      <c r="D9" s="21"/>
      <c r="E9" s="21"/>
      <c r="F9" s="27"/>
      <c r="G9" s="23"/>
      <c r="H9" s="27"/>
    </row>
    <row r="10" spans="1:11" x14ac:dyDescent="0.2">
      <c r="A10" s="28" t="s">
        <v>8</v>
      </c>
      <c r="B10" s="29"/>
      <c r="C10" s="30"/>
      <c r="D10" s="29"/>
      <c r="E10" s="37"/>
      <c r="F10" s="27"/>
      <c r="G10" s="23"/>
      <c r="H10" s="27"/>
    </row>
    <row r="11" spans="1:11" x14ac:dyDescent="0.2">
      <c r="A11" s="28" t="s">
        <v>9</v>
      </c>
      <c r="B11" s="29"/>
      <c r="C11" s="30"/>
      <c r="D11" s="29"/>
      <c r="E11" s="37">
        <v>7603451.3499999996</v>
      </c>
      <c r="F11" s="38"/>
      <c r="G11" s="38"/>
      <c r="H11" s="38"/>
    </row>
    <row r="12" spans="1:11" ht="12.75" customHeight="1" x14ac:dyDescent="0.2">
      <c r="A12" s="28" t="s">
        <v>10</v>
      </c>
      <c r="B12" s="28"/>
      <c r="C12" s="28"/>
      <c r="D12" s="28"/>
      <c r="E12" s="37"/>
      <c r="F12" s="39"/>
      <c r="G12" s="39"/>
      <c r="H12" s="40"/>
    </row>
    <row r="13" spans="1:11" ht="12.75" customHeight="1" x14ac:dyDescent="0.2">
      <c r="A13" s="28" t="s">
        <v>11</v>
      </c>
      <c r="B13" s="28"/>
      <c r="C13" s="28"/>
      <c r="D13" s="28"/>
      <c r="E13" s="37"/>
      <c r="F13" s="39"/>
      <c r="G13" s="39"/>
      <c r="H13" s="27"/>
    </row>
    <row r="14" spans="1:11" x14ac:dyDescent="0.2">
      <c r="A14" s="19"/>
      <c r="B14"/>
      <c r="C14"/>
      <c r="D14"/>
      <c r="E14" s="22"/>
      <c r="F14" s="23"/>
      <c r="G14" s="23"/>
      <c r="H14" s="21"/>
    </row>
    <row r="15" spans="1:11" x14ac:dyDescent="0.2">
      <c r="A15" s="41" t="s">
        <v>12</v>
      </c>
      <c r="B15" s="29"/>
      <c r="C15" s="29"/>
      <c r="D15" s="29"/>
      <c r="E15" s="42">
        <v>42720</v>
      </c>
      <c r="F15" s="43"/>
      <c r="G15" s="43"/>
      <c r="H15" s="43"/>
    </row>
    <row r="16" spans="1:11" x14ac:dyDescent="0.2">
      <c r="A16" s="19"/>
      <c r="B16"/>
      <c r="C16"/>
      <c r="D16"/>
      <c r="E16"/>
      <c r="F16" s="23"/>
      <c r="G16" s="23"/>
      <c r="H16" s="27"/>
    </row>
    <row r="17" spans="1:9" s="21" customFormat="1" x14ac:dyDescent="0.2">
      <c r="A17" s="28" t="s">
        <v>13</v>
      </c>
      <c r="B17" s="29"/>
      <c r="C17" s="30"/>
      <c r="D17" s="29"/>
      <c r="E17" s="44">
        <v>2013</v>
      </c>
      <c r="F17" s="43"/>
      <c r="G17" s="43"/>
      <c r="H17" s="43"/>
    </row>
    <row r="18" spans="1:9" x14ac:dyDescent="0.2">
      <c r="A18" s="19"/>
      <c r="B18"/>
      <c r="C18"/>
      <c r="D18"/>
      <c r="E18"/>
      <c r="F18" s="23"/>
      <c r="G18" s="23"/>
      <c r="H18" s="27"/>
    </row>
    <row r="19" spans="1:9" x14ac:dyDescent="0.2">
      <c r="A19" s="33" t="s">
        <v>14</v>
      </c>
      <c r="B19" s="34"/>
      <c r="C19" s="34"/>
      <c r="D19" s="34"/>
      <c r="E19" s="45" t="s">
        <v>15</v>
      </c>
      <c r="F19" s="46"/>
      <c r="G19" s="46"/>
      <c r="H19" s="46"/>
    </row>
    <row r="20" spans="1:9" x14ac:dyDescent="0.2">
      <c r="A20" s="47"/>
      <c r="B20" s="47"/>
      <c r="C20" s="47"/>
      <c r="D20" s="47"/>
      <c r="E20" s="46"/>
      <c r="F20" s="46"/>
      <c r="G20" s="46"/>
      <c r="H20" s="46"/>
    </row>
    <row r="21" spans="1:9" x14ac:dyDescent="0.2">
      <c r="A21" s="33" t="s">
        <v>16</v>
      </c>
      <c r="B21" s="34"/>
      <c r="C21" s="35"/>
      <c r="D21" s="34"/>
      <c r="E21" s="44">
        <v>6850631789</v>
      </c>
      <c r="F21" s="46"/>
      <c r="G21" s="46"/>
      <c r="H21" s="46"/>
    </row>
    <row r="22" spans="1:9" x14ac:dyDescent="0.2">
      <c r="A22" s="19"/>
      <c r="B22" s="48"/>
      <c r="C22" s="48"/>
      <c r="D22" s="48"/>
      <c r="E22" s="48"/>
      <c r="F22" s="23"/>
      <c r="G22" s="49"/>
      <c r="H22" s="27"/>
    </row>
    <row r="23" spans="1:9" x14ac:dyDescent="0.2">
      <c r="A23" s="33" t="s">
        <v>17</v>
      </c>
      <c r="B23" s="34"/>
      <c r="C23" s="34"/>
      <c r="D23" s="34"/>
      <c r="E23" s="50" t="s">
        <v>18</v>
      </c>
      <c r="F23" s="51"/>
      <c r="G23" s="51"/>
      <c r="H23" s="51"/>
    </row>
    <row r="24" spans="1:9" x14ac:dyDescent="0.2">
      <c r="A24" s="19"/>
      <c r="B24"/>
      <c r="C24"/>
      <c r="D24"/>
      <c r="E24"/>
      <c r="F24"/>
      <c r="G24"/>
      <c r="H24" s="21"/>
    </row>
    <row r="25" spans="1:9" x14ac:dyDescent="0.2">
      <c r="A25" s="48"/>
      <c r="B25" s="48"/>
      <c r="C25" s="48"/>
      <c r="D25" s="48"/>
      <c r="E25" s="48"/>
      <c r="F25" s="48"/>
      <c r="G25" s="48"/>
      <c r="H25" s="21"/>
    </row>
    <row r="26" spans="1:9" x14ac:dyDescent="0.2">
      <c r="A26" s="19"/>
      <c r="B26"/>
      <c r="C26"/>
      <c r="D26"/>
      <c r="E26"/>
      <c r="F26"/>
      <c r="G26" s="23"/>
      <c r="H26" s="21"/>
    </row>
    <row r="27" spans="1:9" ht="15" x14ac:dyDescent="0.25">
      <c r="A27" s="26" t="s">
        <v>19</v>
      </c>
      <c r="B27" s="26"/>
      <c r="C27" s="26"/>
      <c r="D27" s="26"/>
      <c r="E27" s="26"/>
      <c r="F27" s="26"/>
      <c r="G27" s="20"/>
      <c r="H27" s="21"/>
    </row>
    <row r="28" spans="1:9" s="21" customFormat="1" ht="15" x14ac:dyDescent="0.25">
      <c r="A28" s="28" t="s">
        <v>20</v>
      </c>
      <c r="B28" s="28"/>
      <c r="C28" s="28"/>
      <c r="D28" s="52"/>
      <c r="E28" s="7"/>
      <c r="F28" s="7"/>
      <c r="G28" s="7"/>
      <c r="H28" s="7"/>
      <c r="I28" s="20"/>
    </row>
    <row r="29" spans="1:9" ht="15" x14ac:dyDescent="0.25">
      <c r="A29" s="39"/>
      <c r="B29" s="39"/>
      <c r="C29" s="39"/>
      <c r="D29" s="53"/>
      <c r="E29" s="54"/>
      <c r="F29" s="54"/>
      <c r="G29" s="54"/>
      <c r="H29" s="54"/>
      <c r="I29" s="20"/>
    </row>
    <row r="30" spans="1:9" x14ac:dyDescent="0.2">
      <c r="A30" s="28" t="s">
        <v>21</v>
      </c>
      <c r="B30" s="28"/>
      <c r="C30" s="30"/>
      <c r="D30" s="55"/>
      <c r="E30" s="7"/>
      <c r="F30" s="7"/>
      <c r="G30" s="7"/>
      <c r="H30" s="7"/>
    </row>
    <row r="31" spans="1:9" ht="15" x14ac:dyDescent="0.25">
      <c r="A31" s="19"/>
      <c r="B31" s="26"/>
      <c r="C31" s="26"/>
      <c r="D31" s="26"/>
      <c r="E31" s="26"/>
      <c r="F31" s="26"/>
      <c r="G31" s="20"/>
      <c r="H31" s="21"/>
    </row>
    <row r="32" spans="1:9" x14ac:dyDescent="0.2">
      <c r="A32" s="28" t="s">
        <v>22</v>
      </c>
      <c r="B32" s="29"/>
      <c r="C32" s="29"/>
      <c r="D32" s="55"/>
      <c r="E32" s="7"/>
      <c r="F32" s="7"/>
      <c r="G32" s="7"/>
      <c r="H32" s="7"/>
    </row>
    <row r="33" spans="1:8" x14ac:dyDescent="0.2">
      <c r="A33" s="19"/>
      <c r="B33"/>
      <c r="C33"/>
      <c r="D33"/>
      <c r="E33"/>
      <c r="F33"/>
      <c r="G33"/>
      <c r="H33" s="21"/>
    </row>
    <row r="34" spans="1:8" x14ac:dyDescent="0.2">
      <c r="A34" s="21"/>
      <c r="B34"/>
      <c r="C34"/>
      <c r="D34"/>
      <c r="E34" s="56"/>
      <c r="F34" s="56"/>
      <c r="G34" s="56"/>
      <c r="H34" s="21"/>
    </row>
    <row r="35" spans="1:8" x14ac:dyDescent="0.2">
      <c r="A35" s="21"/>
      <c r="B35"/>
      <c r="C35"/>
      <c r="D35"/>
      <c r="E35" s="57"/>
      <c r="F35" s="57"/>
      <c r="G35" s="57"/>
      <c r="H35" s="21"/>
    </row>
    <row r="36" spans="1:8" ht="54.75" customHeight="1" x14ac:dyDescent="0.2">
      <c r="A36" s="6" t="s">
        <v>23</v>
      </c>
      <c r="B36" s="6"/>
      <c r="C36" s="6"/>
      <c r="D36" s="6"/>
      <c r="E36" s="6"/>
      <c r="F36" s="6"/>
      <c r="G36" s="6"/>
      <c r="H36" s="6"/>
    </row>
    <row r="37" spans="1:8" ht="54.75" customHeight="1" x14ac:dyDescent="0.2">
      <c r="A37" s="5" t="s">
        <v>24</v>
      </c>
      <c r="B37" s="5"/>
      <c r="C37" s="5"/>
      <c r="D37" s="5"/>
      <c r="E37" s="4">
        <f>Aufmaß!H6</f>
        <v>0</v>
      </c>
      <c r="F37" s="4"/>
      <c r="G37" s="4"/>
      <c r="H37" s="4"/>
    </row>
    <row r="38" spans="1:8" ht="54.75" customHeight="1" x14ac:dyDescent="0.2">
      <c r="A38" s="3" t="s">
        <v>25</v>
      </c>
      <c r="B38" s="3"/>
      <c r="C38" s="3"/>
      <c r="D38" s="3"/>
      <c r="E38" s="2">
        <f>Pauschal!H6</f>
        <v>0</v>
      </c>
      <c r="F38" s="2"/>
      <c r="G38" s="2"/>
      <c r="H38" s="2"/>
    </row>
    <row r="39" spans="1:8" ht="54.75" customHeight="1" x14ac:dyDescent="0.2">
      <c r="A39" s="5" t="s">
        <v>26</v>
      </c>
      <c r="B39" s="5"/>
      <c r="C39" s="5"/>
      <c r="D39" s="5"/>
      <c r="E39" s="4">
        <f>Pauschal!H7</f>
        <v>0</v>
      </c>
      <c r="F39" s="4"/>
      <c r="G39" s="4"/>
      <c r="H39" s="4"/>
    </row>
    <row r="40" spans="1:8" ht="54.75" customHeight="1" x14ac:dyDescent="0.2">
      <c r="A40" s="3" t="s">
        <v>11</v>
      </c>
      <c r="B40" s="3"/>
      <c r="C40" s="3"/>
      <c r="D40" s="3"/>
      <c r="E40" s="2">
        <f>Pauschal!H8</f>
        <v>0</v>
      </c>
      <c r="F40" s="2"/>
      <c r="G40" s="2"/>
      <c r="H40" s="2"/>
    </row>
    <row r="41" spans="1:8" ht="54.75" customHeight="1" x14ac:dyDescent="0.2">
      <c r="A41" s="5" t="s">
        <v>27</v>
      </c>
      <c r="B41" s="5"/>
      <c r="C41" s="5"/>
      <c r="D41" s="5"/>
      <c r="E41" s="1">
        <f>SUM(E37:E40)</f>
        <v>0</v>
      </c>
      <c r="F41" s="1"/>
      <c r="G41" s="1"/>
      <c r="H41" s="1"/>
    </row>
    <row r="42" spans="1:8" ht="54.75" customHeight="1" x14ac:dyDescent="0.2">
      <c r="A42" s="3" t="s">
        <v>28</v>
      </c>
      <c r="B42" s="3"/>
      <c r="C42" s="3"/>
      <c r="D42" s="3"/>
      <c r="E42" s="2">
        <f>IF(AND(E10&gt;0,E11&gt;0,E12&gt;0,E13&gt;0),SUM(E10:E13),IF(AND(E11&gt;0,E12&gt;0,E13&gt;0),SUM(E11:E13),IF(AND(E10&gt;0,E11&gt;0),SUM(E10:E11),IF(E10&gt;0,E10,IF(E11&gt;0,E11,0)))))</f>
        <v>7603451.3499999996</v>
      </c>
      <c r="F42" s="2"/>
      <c r="G42" s="2"/>
      <c r="H42" s="2"/>
    </row>
    <row r="43" spans="1:8" ht="54.75" customHeight="1" x14ac:dyDescent="0.2">
      <c r="A43" s="5" t="str">
        <f>IF(E43&lt;0,"Abschlag in %",IF(E43&gt;0,"Aufschlag in %",""))</f>
        <v>Abschlag in %</v>
      </c>
      <c r="B43" s="5"/>
      <c r="C43" s="5"/>
      <c r="D43" s="5"/>
      <c r="E43" s="18">
        <f>IF(E42=0,0,(E41/E42)-1)</f>
        <v>-1</v>
      </c>
      <c r="F43" s="18"/>
      <c r="G43" s="18"/>
      <c r="H43" s="18"/>
    </row>
    <row r="44" spans="1:8" ht="54.75" customHeight="1" x14ac:dyDescent="0.2">
      <c r="A44" s="3" t="s">
        <v>29</v>
      </c>
      <c r="B44" s="3"/>
      <c r="C44" s="3"/>
      <c r="D44" s="3"/>
      <c r="E44" s="17"/>
      <c r="F44" s="17"/>
      <c r="G44" s="17"/>
      <c r="H44" s="17"/>
    </row>
    <row r="45" spans="1:8" ht="54.75" customHeight="1" x14ac:dyDescent="0.2">
      <c r="A45" s="5" t="s">
        <v>30</v>
      </c>
      <c r="B45" s="5"/>
      <c r="C45" s="5"/>
      <c r="D45" s="5"/>
      <c r="E45" s="2">
        <f>+Sicherheitsmaßnahmen!H6</f>
        <v>154548.65</v>
      </c>
      <c r="F45" s="2"/>
      <c r="G45" s="2"/>
      <c r="H45" s="2"/>
    </row>
    <row r="46" spans="1:8" ht="54.75" customHeight="1" x14ac:dyDescent="0.2">
      <c r="A46" s="5" t="s">
        <v>31</v>
      </c>
      <c r="B46" s="5"/>
      <c r="C46" s="5"/>
      <c r="D46" s="5"/>
      <c r="E46" s="2">
        <f>E41+E45</f>
        <v>154548.65</v>
      </c>
      <c r="F46" s="2"/>
      <c r="G46" s="2"/>
      <c r="H46" s="2"/>
    </row>
  </sheetData>
  <sheetProtection password="CCBA" sheet="1" objects="1" scenarios="1"/>
  <mergeCells count="31">
    <mergeCell ref="A45:D45"/>
    <mergeCell ref="E45:H45"/>
    <mergeCell ref="A46:D46"/>
    <mergeCell ref="E46:H46"/>
    <mergeCell ref="A42:D42"/>
    <mergeCell ref="E42:H42"/>
    <mergeCell ref="A43:D43"/>
    <mergeCell ref="E43:H43"/>
    <mergeCell ref="A44:D44"/>
    <mergeCell ref="E44:H44"/>
    <mergeCell ref="A39:D39"/>
    <mergeCell ref="E39:H39"/>
    <mergeCell ref="A40:D40"/>
    <mergeCell ref="E40:H40"/>
    <mergeCell ref="A41:D41"/>
    <mergeCell ref="E41:H41"/>
    <mergeCell ref="A36:H36"/>
    <mergeCell ref="A37:D37"/>
    <mergeCell ref="E37:H37"/>
    <mergeCell ref="A38:D38"/>
    <mergeCell ref="E38:H38"/>
    <mergeCell ref="E8:F8"/>
    <mergeCell ref="G8:H8"/>
    <mergeCell ref="E28:H28"/>
    <mergeCell ref="E30:H30"/>
    <mergeCell ref="E32:H32"/>
    <mergeCell ref="A1:J1"/>
    <mergeCell ref="A3:C3"/>
    <mergeCell ref="D3:H3"/>
    <mergeCell ref="E6:F6"/>
    <mergeCell ref="G6:H6"/>
  </mergeCells>
  <conditionalFormatting sqref="E28:E29">
    <cfRule type="cellIs" dxfId="35" priority="3" operator="notEqual">
      <formula>""</formula>
    </cfRule>
  </conditionalFormatting>
  <conditionalFormatting sqref="E30">
    <cfRule type="cellIs" dxfId="34" priority="4" operator="notEqual">
      <formula>""</formula>
    </cfRule>
  </conditionalFormatting>
  <conditionalFormatting sqref="E17">
    <cfRule type="cellIs" dxfId="33" priority="5" operator="notEqual">
      <formula>""</formula>
    </cfRule>
  </conditionalFormatting>
  <conditionalFormatting sqref="D3">
    <cfRule type="cellIs" dxfId="32" priority="6" operator="notEqual">
      <formula>""</formula>
    </cfRule>
  </conditionalFormatting>
  <conditionalFormatting sqref="E10:E13">
    <cfRule type="cellIs" dxfId="31" priority="7" operator="notEqual">
      <formula>""</formula>
    </cfRule>
  </conditionalFormatting>
  <conditionalFormatting sqref="E21">
    <cfRule type="cellIs" dxfId="30" priority="8" operator="notEqual">
      <formula>""</formula>
    </cfRule>
  </conditionalFormatting>
  <dataValidations count="3">
    <dataValidation type="list" allowBlank="1" showInputMessage="1" showErrorMessage="1" sqref="E6:F6">
      <formula1>Comuni</formula1>
      <formula2>0</formula2>
    </dataValidation>
    <dataValidation type="list" allowBlank="1" showInputMessage="1" showErrorMessage="1" sqref="E8:F8">
      <formula1>Verlegung</formula1>
      <formula2>0</formula2>
    </dataValidation>
    <dataValidation type="custom" allowBlank="1" showInputMessage="1" showErrorMessage="1" errorTitle="Achtung!" error="Betrag nur mit 2 (zwei) Dezimalstellen!!!" sqref="E10:E13">
      <formula1>MOD(E10*10^2,1)=0</formula1>
      <formula2>0</formula2>
    </dataValidation>
  </dataValidation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5"/>
  <sheetViews>
    <sheetView zoomScaleNormal="100" workbookViewId="0">
      <selection activeCell="D30" sqref="D30"/>
    </sheetView>
  </sheetViews>
  <sheetFormatPr baseColWidth="10" defaultColWidth="9.140625" defaultRowHeight="12.75" x14ac:dyDescent="0.2"/>
  <cols>
    <col min="1" max="1" width="5.5703125" style="21"/>
    <col min="2" max="2" width="13" style="19"/>
    <col min="3" max="3" width="2.140625" style="22"/>
    <col min="4" max="4" width="57.7109375" style="19"/>
    <col min="5" max="5" width="16.7109375" style="19"/>
    <col min="6" max="6" width="15" style="58"/>
    <col min="7" max="7" width="14" style="58"/>
    <col min="8" max="8" width="17" style="21"/>
    <col min="9" max="1025" width="9.140625" style="21"/>
  </cols>
  <sheetData>
    <row r="1" spans="1:14" ht="15" customHeight="1" x14ac:dyDescent="0.25">
      <c r="A1" s="16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20"/>
      <c r="M1"/>
      <c r="N1"/>
    </row>
    <row r="2" spans="1:14" x14ac:dyDescent="0.2">
      <c r="A2"/>
      <c r="B2"/>
      <c r="C2"/>
      <c r="D2"/>
      <c r="E2"/>
      <c r="F2" s="19"/>
      <c r="G2" s="19"/>
      <c r="H2"/>
      <c r="I2"/>
      <c r="J2"/>
      <c r="M2"/>
      <c r="N2"/>
    </row>
    <row r="3" spans="1:14" x14ac:dyDescent="0.2">
      <c r="A3" s="19"/>
      <c r="B3"/>
      <c r="C3"/>
      <c r="D3"/>
      <c r="E3"/>
      <c r="F3" s="19"/>
      <c r="G3" s="19"/>
      <c r="H3"/>
      <c r="I3"/>
      <c r="J3"/>
      <c r="M3"/>
      <c r="N3"/>
    </row>
    <row r="4" spans="1:14" ht="15" x14ac:dyDescent="0.2">
      <c r="A4" s="19"/>
      <c r="B4"/>
      <c r="C4"/>
      <c r="D4" s="59" t="s">
        <v>33</v>
      </c>
      <c r="E4" s="60"/>
      <c r="F4" s="60"/>
      <c r="G4" s="60"/>
      <c r="H4" s="61"/>
      <c r="I4"/>
      <c r="J4"/>
      <c r="M4"/>
      <c r="N4"/>
    </row>
    <row r="5" spans="1:14" x14ac:dyDescent="0.2">
      <c r="A5" s="19"/>
      <c r="B5"/>
      <c r="C5"/>
      <c r="D5"/>
      <c r="E5"/>
      <c r="F5" s="19"/>
      <c r="G5" s="19"/>
      <c r="H5" s="19"/>
      <c r="I5"/>
      <c r="J5"/>
      <c r="M5"/>
      <c r="N5"/>
    </row>
    <row r="6" spans="1:14" ht="12.75" customHeight="1" x14ac:dyDescent="0.2">
      <c r="A6" s="19"/>
      <c r="B6"/>
      <c r="C6"/>
      <c r="D6" s="15" t="s">
        <v>34</v>
      </c>
      <c r="E6" s="15"/>
      <c r="F6" s="15"/>
      <c r="G6" s="15"/>
      <c r="H6" s="62">
        <f>SUM($H$17:$H$9225)</f>
        <v>0</v>
      </c>
      <c r="I6"/>
      <c r="J6"/>
      <c r="M6"/>
      <c r="N6"/>
    </row>
    <row r="7" spans="1:14" x14ac:dyDescent="0.2">
      <c r="A7" s="19"/>
      <c r="B7"/>
      <c r="C7"/>
      <c r="D7" s="63" t="s">
        <v>35</v>
      </c>
      <c r="E7" s="64"/>
      <c r="F7" s="64"/>
      <c r="G7" s="64"/>
      <c r="H7" s="62">
        <f>+ANGEBOT!E10</f>
        <v>0</v>
      </c>
      <c r="I7"/>
      <c r="J7"/>
      <c r="M7"/>
      <c r="N7"/>
    </row>
    <row r="8" spans="1:14" x14ac:dyDescent="0.2">
      <c r="A8" s="19"/>
      <c r="B8"/>
      <c r="C8"/>
      <c r="D8" s="63" t="str">
        <f>IF(H8&lt;0,"Abschlag in %",IF(H8&gt;0,"Aufschlag in %",""))</f>
        <v/>
      </c>
      <c r="E8" s="64"/>
      <c r="F8" s="64"/>
      <c r="G8" s="65"/>
      <c r="H8" s="66">
        <f>IF(H7=0,0,(H6/H7)-1)</f>
        <v>0</v>
      </c>
      <c r="I8"/>
      <c r="J8"/>
      <c r="M8"/>
      <c r="N8"/>
    </row>
    <row r="9" spans="1:14" x14ac:dyDescent="0.2">
      <c r="A9" s="19"/>
      <c r="B9"/>
      <c r="C9"/>
      <c r="D9"/>
      <c r="E9"/>
      <c r="F9" s="19"/>
      <c r="G9" s="19"/>
      <c r="H9"/>
      <c r="I9"/>
      <c r="J9"/>
      <c r="M9"/>
      <c r="N9"/>
    </row>
    <row r="10" spans="1:14" x14ac:dyDescent="0.2">
      <c r="A10" s="19"/>
      <c r="B10"/>
      <c r="C10"/>
      <c r="D10"/>
      <c r="E10"/>
      <c r="F10" s="19"/>
      <c r="G10" s="19"/>
      <c r="H10"/>
      <c r="I10"/>
      <c r="J10"/>
      <c r="M10"/>
      <c r="N10"/>
    </row>
    <row r="11" spans="1:14" x14ac:dyDescent="0.2">
      <c r="A11" s="19"/>
      <c r="B11"/>
      <c r="C11"/>
      <c r="D11"/>
      <c r="E11"/>
      <c r="F11" s="19"/>
      <c r="G11" s="19"/>
      <c r="H11" s="19"/>
      <c r="I11"/>
      <c r="J11"/>
      <c r="M11"/>
      <c r="N11"/>
    </row>
    <row r="12" spans="1:14" x14ac:dyDescent="0.2">
      <c r="A12" s="19"/>
      <c r="B12"/>
      <c r="C12"/>
      <c r="D12"/>
      <c r="E12"/>
      <c r="F12" s="19"/>
      <c r="G12" s="19"/>
      <c r="H12" s="19"/>
      <c r="I12"/>
      <c r="J12"/>
      <c r="M12"/>
      <c r="N12"/>
    </row>
    <row r="13" spans="1:14" x14ac:dyDescent="0.2">
      <c r="A13" s="19"/>
      <c r="B13"/>
      <c r="C13"/>
      <c r="D13"/>
      <c r="E13"/>
      <c r="F13" s="19"/>
      <c r="G13" s="19"/>
      <c r="H13"/>
      <c r="I13"/>
      <c r="J13"/>
      <c r="M13"/>
      <c r="N13"/>
    </row>
    <row r="14" spans="1:14" x14ac:dyDescent="0.2">
      <c r="A14" s="19"/>
      <c r="B14"/>
      <c r="C14"/>
      <c r="D14"/>
      <c r="E14"/>
      <c r="F14" s="19"/>
      <c r="G14" s="19"/>
      <c r="H14"/>
      <c r="I14"/>
      <c r="J14"/>
      <c r="M14"/>
      <c r="N14"/>
    </row>
    <row r="15" spans="1:14" ht="15" x14ac:dyDescent="0.25">
      <c r="A15" s="67"/>
      <c r="B15" s="24" t="s">
        <v>36</v>
      </c>
      <c r="C15" s="25"/>
      <c r="D15" s="24"/>
      <c r="E15" s="24"/>
      <c r="F15" s="24"/>
      <c r="G15" s="24"/>
      <c r="H15"/>
      <c r="I15"/>
      <c r="J15"/>
      <c r="M15"/>
      <c r="N15"/>
    </row>
    <row r="16" spans="1:14" ht="42" x14ac:dyDescent="0.2">
      <c r="A16" s="68" t="s">
        <v>37</v>
      </c>
      <c r="B16" s="68" t="s">
        <v>38</v>
      </c>
      <c r="C16" s="68" t="s">
        <v>39</v>
      </c>
      <c r="D16" s="69" t="s">
        <v>40</v>
      </c>
      <c r="E16" s="68" t="s">
        <v>41</v>
      </c>
      <c r="F16" s="68" t="s">
        <v>42</v>
      </c>
      <c r="G16" s="68" t="s">
        <v>43</v>
      </c>
      <c r="H16" s="68" t="s">
        <v>44</v>
      </c>
      <c r="I16" s="70" t="s">
        <v>45</v>
      </c>
      <c r="J16" s="71" t="s">
        <v>46</v>
      </c>
      <c r="M16"/>
      <c r="N16" s="72"/>
    </row>
    <row r="17" spans="1:13" x14ac:dyDescent="0.2">
      <c r="A17" s="73"/>
      <c r="B17" s="74"/>
      <c r="C17" s="75"/>
      <c r="D17" s="76"/>
      <c r="E17" s="36"/>
      <c r="F17" s="77"/>
      <c r="G17" s="78"/>
      <c r="H17" s="79"/>
      <c r="I17" s="80"/>
      <c r="J17" s="81"/>
      <c r="M17"/>
    </row>
    <row r="18" spans="1:13" x14ac:dyDescent="0.2">
      <c r="A18" s="73"/>
      <c r="B18" s="74"/>
      <c r="C18" s="75"/>
      <c r="D18" s="76"/>
      <c r="E18" s="36"/>
      <c r="F18" s="77"/>
      <c r="G18" s="78"/>
      <c r="H18" s="79"/>
      <c r="I18" s="80"/>
      <c r="J18" s="81"/>
      <c r="M18"/>
    </row>
    <row r="19" spans="1:13" x14ac:dyDescent="0.2">
      <c r="A19" s="73"/>
      <c r="B19" s="74"/>
      <c r="C19" s="75"/>
      <c r="D19" s="76"/>
      <c r="E19" s="36"/>
      <c r="F19" s="77"/>
      <c r="G19" s="78"/>
      <c r="H19" s="79"/>
      <c r="I19" s="80"/>
      <c r="J19" s="81"/>
      <c r="M19"/>
    </row>
    <row r="20" spans="1:13" x14ac:dyDescent="0.2">
      <c r="A20" s="73"/>
      <c r="B20" s="74"/>
      <c r="C20" s="75"/>
      <c r="D20" s="76"/>
      <c r="E20" s="36"/>
      <c r="F20" s="77"/>
      <c r="G20" s="78"/>
      <c r="H20" s="79"/>
      <c r="I20" s="80"/>
      <c r="J20" s="81"/>
      <c r="M20"/>
    </row>
    <row r="21" spans="1:13" x14ac:dyDescent="0.2">
      <c r="A21" s="73"/>
      <c r="B21" s="74"/>
      <c r="C21" s="75"/>
      <c r="D21" s="76"/>
      <c r="E21" s="36"/>
      <c r="F21" s="77"/>
      <c r="G21" s="78"/>
      <c r="H21" s="79"/>
      <c r="I21" s="80"/>
      <c r="J21" s="81"/>
      <c r="M21"/>
    </row>
    <row r="22" spans="1:13" x14ac:dyDescent="0.2">
      <c r="A22" s="73"/>
      <c r="B22" s="74"/>
      <c r="C22" s="75"/>
      <c r="D22" s="76"/>
      <c r="E22" s="36"/>
      <c r="F22" s="77"/>
      <c r="G22" s="78"/>
      <c r="H22" s="79"/>
      <c r="I22" s="80"/>
      <c r="J22" s="81"/>
      <c r="M22"/>
    </row>
    <row r="23" spans="1:13" x14ac:dyDescent="0.2">
      <c r="A23" s="73"/>
      <c r="B23" s="74"/>
      <c r="C23" s="75"/>
      <c r="D23" s="76"/>
      <c r="E23" s="36"/>
      <c r="F23" s="77"/>
      <c r="G23" s="78"/>
      <c r="H23" s="79"/>
      <c r="I23" s="80"/>
      <c r="J23" s="81"/>
      <c r="M23"/>
    </row>
    <row r="24" spans="1:13" x14ac:dyDescent="0.2">
      <c r="A24" s="73"/>
      <c r="B24" s="74"/>
      <c r="C24" s="75"/>
      <c r="D24" s="76"/>
      <c r="E24" s="36"/>
      <c r="F24" s="77"/>
      <c r="G24" s="78"/>
      <c r="H24" s="79"/>
      <c r="I24" s="80"/>
      <c r="J24" s="81"/>
      <c r="M24"/>
    </row>
    <row r="25" spans="1:13" x14ac:dyDescent="0.2">
      <c r="A25" s="73"/>
      <c r="B25" s="74"/>
      <c r="C25" s="75"/>
      <c r="D25" s="76"/>
      <c r="E25" s="36"/>
      <c r="F25" s="77"/>
      <c r="G25" s="78"/>
      <c r="H25" s="79"/>
      <c r="I25" s="80"/>
      <c r="J25" s="81"/>
      <c r="M25"/>
    </row>
    <row r="26" spans="1:13" x14ac:dyDescent="0.2">
      <c r="A26" s="73"/>
      <c r="B26" s="74"/>
      <c r="C26" s="75"/>
      <c r="D26" s="76"/>
      <c r="E26" s="36"/>
      <c r="F26" s="77"/>
      <c r="G26" s="78"/>
      <c r="H26" s="79"/>
      <c r="I26" s="80"/>
      <c r="J26" s="81"/>
      <c r="M26"/>
    </row>
    <row r="27" spans="1:13" x14ac:dyDescent="0.2">
      <c r="A27" s="73"/>
      <c r="B27" s="74"/>
      <c r="C27" s="75"/>
      <c r="D27" s="76"/>
      <c r="E27" s="36"/>
      <c r="F27" s="77"/>
      <c r="G27" s="78"/>
      <c r="H27" s="79"/>
      <c r="I27" s="80"/>
      <c r="J27" s="81"/>
      <c r="M27"/>
    </row>
    <row r="28" spans="1:13" x14ac:dyDescent="0.2">
      <c r="A28" s="73"/>
      <c r="B28" s="74"/>
      <c r="C28" s="75"/>
      <c r="D28" s="76"/>
      <c r="E28" s="36"/>
      <c r="F28" s="77"/>
      <c r="G28" s="78"/>
      <c r="H28" s="79"/>
      <c r="I28" s="80"/>
      <c r="J28" s="81"/>
      <c r="M28"/>
    </row>
    <row r="29" spans="1:13" x14ac:dyDescent="0.2">
      <c r="A29" s="73"/>
      <c r="B29" s="74"/>
      <c r="C29" s="75"/>
      <c r="D29" s="76"/>
      <c r="E29" s="36"/>
      <c r="F29" s="77"/>
      <c r="G29" s="78"/>
      <c r="H29" s="79"/>
      <c r="I29" s="80"/>
      <c r="J29" s="81"/>
      <c r="M29"/>
    </row>
    <row r="30" spans="1:13" x14ac:dyDescent="0.2">
      <c r="A30" s="73"/>
      <c r="B30" s="74"/>
      <c r="C30" s="75"/>
      <c r="D30" s="76"/>
      <c r="E30" s="36"/>
      <c r="F30" s="77"/>
      <c r="G30" s="78"/>
      <c r="H30" s="79"/>
      <c r="I30" s="80"/>
      <c r="J30" s="81"/>
      <c r="M30"/>
    </row>
    <row r="31" spans="1:13" x14ac:dyDescent="0.2">
      <c r="A31" s="73"/>
      <c r="B31" s="74"/>
      <c r="C31" s="75"/>
      <c r="D31" s="76"/>
      <c r="E31" s="36"/>
      <c r="F31" s="77"/>
      <c r="G31" s="78"/>
      <c r="H31" s="79"/>
      <c r="I31" s="80"/>
      <c r="J31" s="81"/>
      <c r="M31"/>
    </row>
    <row r="32" spans="1:13" x14ac:dyDescent="0.2">
      <c r="A32" s="73"/>
      <c r="B32" s="74"/>
      <c r="C32" s="75"/>
      <c r="D32" s="76"/>
      <c r="E32" s="36"/>
      <c r="F32" s="77"/>
      <c r="G32" s="78"/>
      <c r="H32" s="79"/>
      <c r="I32" s="80"/>
      <c r="J32" s="81"/>
      <c r="M32"/>
    </row>
    <row r="33" spans="1:13" x14ac:dyDescent="0.2">
      <c r="A33" s="73"/>
      <c r="B33" s="74"/>
      <c r="C33" s="75"/>
      <c r="D33" s="76"/>
      <c r="E33" s="36"/>
      <c r="F33" s="77"/>
      <c r="G33" s="78"/>
      <c r="H33" s="79"/>
      <c r="I33" s="80"/>
      <c r="J33" s="81"/>
      <c r="M33"/>
    </row>
    <row r="34" spans="1:13" x14ac:dyDescent="0.2">
      <c r="A34" s="73"/>
      <c r="B34" s="74"/>
      <c r="C34" s="75"/>
      <c r="D34" s="76"/>
      <c r="E34" s="36"/>
      <c r="F34" s="77"/>
      <c r="G34" s="78"/>
      <c r="H34" s="79"/>
      <c r="I34" s="80"/>
      <c r="J34" s="81"/>
      <c r="M34"/>
    </row>
    <row r="35" spans="1:13" x14ac:dyDescent="0.2">
      <c r="A35" s="73"/>
      <c r="B35" s="74"/>
      <c r="C35" s="75"/>
      <c r="D35" s="76"/>
      <c r="E35" s="36"/>
      <c r="F35" s="77"/>
      <c r="G35" s="78"/>
      <c r="H35" s="79"/>
      <c r="I35" s="80"/>
      <c r="J35" s="82"/>
      <c r="M35"/>
    </row>
    <row r="36" spans="1:13" x14ac:dyDescent="0.2">
      <c r="A36" s="73"/>
      <c r="B36" s="74"/>
      <c r="C36" s="75"/>
      <c r="D36" s="76"/>
      <c r="E36" s="36"/>
      <c r="F36" s="77"/>
      <c r="G36" s="78"/>
      <c r="H36" s="79"/>
      <c r="I36" s="80"/>
      <c r="J36" s="81"/>
      <c r="M36" s="83"/>
    </row>
    <row r="37" spans="1:13" x14ac:dyDescent="0.2">
      <c r="A37" s="73"/>
      <c r="B37" s="74"/>
      <c r="C37" s="75"/>
      <c r="D37" s="76"/>
      <c r="E37" s="36"/>
      <c r="F37" s="77"/>
      <c r="G37" s="78"/>
      <c r="H37" s="79"/>
      <c r="I37" s="80"/>
      <c r="J37" s="81"/>
    </row>
    <row r="38" spans="1:13" x14ac:dyDescent="0.2">
      <c r="A38" s="73"/>
      <c r="B38" s="74"/>
      <c r="C38" s="75"/>
      <c r="D38" s="76"/>
      <c r="E38" s="36"/>
      <c r="F38" s="77"/>
      <c r="G38" s="78"/>
      <c r="H38" s="79"/>
      <c r="I38" s="80"/>
      <c r="J38" s="81"/>
    </row>
    <row r="39" spans="1:13" x14ac:dyDescent="0.2">
      <c r="A39" s="73"/>
      <c r="B39" s="74"/>
      <c r="C39" s="75"/>
      <c r="D39" s="76"/>
      <c r="E39" s="36"/>
      <c r="F39" s="77"/>
      <c r="G39" s="78"/>
      <c r="H39" s="79"/>
      <c r="I39" s="80"/>
      <c r="J39" s="81"/>
    </row>
    <row r="40" spans="1:13" x14ac:dyDescent="0.2">
      <c r="A40" s="73"/>
      <c r="B40" s="74"/>
      <c r="C40" s="75"/>
      <c r="D40" s="76"/>
      <c r="E40" s="36"/>
      <c r="F40" s="77"/>
      <c r="G40" s="78"/>
      <c r="H40" s="79"/>
      <c r="I40" s="80"/>
      <c r="J40" s="81"/>
    </row>
    <row r="41" spans="1:13" x14ac:dyDescent="0.2">
      <c r="A41" s="73"/>
      <c r="B41" s="74"/>
      <c r="C41" s="75"/>
      <c r="D41" s="76"/>
      <c r="E41" s="36"/>
      <c r="F41" s="77"/>
      <c r="G41" s="78"/>
      <c r="H41" s="79"/>
      <c r="I41" s="80"/>
      <c r="J41" s="81"/>
    </row>
    <row r="42" spans="1:13" x14ac:dyDescent="0.2">
      <c r="A42" s="73"/>
      <c r="B42" s="74"/>
      <c r="C42" s="75"/>
      <c r="D42" s="76"/>
      <c r="E42" s="36"/>
      <c r="F42" s="77"/>
      <c r="G42" s="78"/>
      <c r="H42" s="79"/>
      <c r="I42" s="80"/>
      <c r="J42" s="81"/>
    </row>
    <row r="43" spans="1:13" x14ac:dyDescent="0.2">
      <c r="A43" s="73"/>
      <c r="B43" s="74"/>
      <c r="C43" s="75"/>
      <c r="D43" s="76"/>
      <c r="E43" s="36"/>
      <c r="F43" s="77"/>
      <c r="G43" s="78"/>
      <c r="H43" s="79"/>
      <c r="I43" s="80"/>
      <c r="J43" s="81"/>
    </row>
    <row r="44" spans="1:13" x14ac:dyDescent="0.2">
      <c r="A44" s="73"/>
      <c r="B44" s="74"/>
      <c r="C44" s="75"/>
      <c r="D44" s="76"/>
      <c r="E44" s="36"/>
      <c r="F44" s="77"/>
      <c r="G44" s="78"/>
      <c r="H44" s="79"/>
      <c r="I44" s="80"/>
      <c r="J44" s="81"/>
    </row>
    <row r="45" spans="1:13" x14ac:dyDescent="0.2">
      <c r="A45" s="73"/>
      <c r="B45" s="74"/>
      <c r="C45" s="75"/>
      <c r="D45" s="76"/>
      <c r="E45" s="36"/>
      <c r="F45" s="77"/>
      <c r="G45" s="78"/>
      <c r="H45" s="79"/>
      <c r="I45" s="80"/>
      <c r="J45" s="81"/>
    </row>
  </sheetData>
  <sheetProtection password="CCBA" sheet="1" objects="1" scenarios="1"/>
  <mergeCells count="2">
    <mergeCell ref="A1:J1"/>
    <mergeCell ref="D6:G6"/>
  </mergeCells>
  <conditionalFormatting sqref="D34:D36">
    <cfRule type="cellIs" dxfId="28" priority="3" operator="notEqual">
      <formula>""</formula>
    </cfRule>
  </conditionalFormatting>
  <conditionalFormatting sqref="H6">
    <cfRule type="cellIs" dxfId="27" priority="4" operator="equal">
      <formula>0</formula>
    </cfRule>
    <cfRule type="cellIs" dxfId="26" priority="5" operator="lessThan">
      <formula>$H$7</formula>
    </cfRule>
    <cfRule type="cellIs" dxfId="25" priority="6" operator="greaterThanOrEqual">
      <formula>$H$7</formula>
    </cfRule>
  </conditionalFormatting>
  <conditionalFormatting sqref="F34:G36">
    <cfRule type="cellIs" dxfId="24" priority="7" operator="notEqual">
      <formula>""</formula>
    </cfRule>
  </conditionalFormatting>
  <conditionalFormatting sqref="D17:D33">
    <cfRule type="cellIs" dxfId="22" priority="9" operator="notEqual">
      <formula>""</formula>
    </cfRule>
  </conditionalFormatting>
  <conditionalFormatting sqref="F17:G33">
    <cfRule type="cellIs" dxfId="21" priority="10" operator="notEqual">
      <formula>""</formula>
    </cfRule>
  </conditionalFormatting>
  <dataValidations count="1">
    <dataValidation type="custom" allowBlank="1" showInputMessage="1" showErrorMessage="1" errorTitle="Achtung!" error="Betrag nur mit 2 (zwei) Dezimalstellen!!!" sqref="F17:G36">
      <formula1>MOD(F17*10^2,1)=0</formula1>
      <formula2>0</formula2>
    </dataValidation>
  </dataValidation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4"/>
  <sheetViews>
    <sheetView tabSelected="1" topLeftCell="A1221" zoomScale="115" zoomScaleNormal="115" workbookViewId="0">
      <selection activeCell="H1240" sqref="H1240"/>
    </sheetView>
  </sheetViews>
  <sheetFormatPr baseColWidth="10" defaultColWidth="9.140625" defaultRowHeight="12.75" x14ac:dyDescent="0.2"/>
  <cols>
    <col min="1" max="1" width="7.28515625"/>
    <col min="2" max="2" width="13" style="19"/>
    <col min="3" max="3" width="2" style="19"/>
    <col min="4" max="4" width="58.85546875" style="19"/>
    <col min="5" max="5" width="16.7109375" style="19"/>
    <col min="6" max="6" width="15" style="58"/>
    <col min="7" max="7" width="14.140625" style="58"/>
    <col min="8" max="8" width="17"/>
  </cols>
  <sheetData>
    <row r="1" spans="1:11" ht="15" customHeight="1" x14ac:dyDescent="0.25">
      <c r="A1" s="16" t="s">
        <v>47</v>
      </c>
      <c r="B1" s="16"/>
      <c r="C1" s="16"/>
      <c r="D1" s="16"/>
      <c r="E1" s="16"/>
      <c r="F1" s="16"/>
      <c r="G1" s="16"/>
      <c r="H1" s="16"/>
      <c r="I1" s="16"/>
      <c r="J1" s="16"/>
      <c r="K1" s="20"/>
    </row>
    <row r="2" spans="1:11" x14ac:dyDescent="0.2">
      <c r="A2" s="19"/>
      <c r="B2"/>
      <c r="C2"/>
      <c r="D2"/>
      <c r="E2"/>
      <c r="F2" s="19"/>
      <c r="G2" s="19"/>
      <c r="H2" s="21"/>
      <c r="I2" s="21"/>
      <c r="J2" s="21"/>
    </row>
    <row r="3" spans="1:11" x14ac:dyDescent="0.2">
      <c r="A3" s="19"/>
      <c r="B3"/>
      <c r="C3"/>
      <c r="D3"/>
      <c r="E3"/>
      <c r="F3" s="19"/>
      <c r="G3" s="19"/>
      <c r="H3" s="21"/>
      <c r="I3" s="21"/>
      <c r="J3" s="21"/>
    </row>
    <row r="4" spans="1:11" ht="15" x14ac:dyDescent="0.2">
      <c r="A4" s="84"/>
      <c r="B4" s="84"/>
      <c r="C4" s="84"/>
      <c r="D4" s="59" t="s">
        <v>48</v>
      </c>
      <c r="E4" s="60"/>
      <c r="F4" s="60"/>
      <c r="G4" s="60"/>
      <c r="H4" s="61"/>
      <c r="I4" s="21"/>
      <c r="J4" s="21"/>
    </row>
    <row r="5" spans="1:11" x14ac:dyDescent="0.2">
      <c r="A5" s="19"/>
      <c r="B5"/>
      <c r="C5"/>
      <c r="D5"/>
      <c r="E5"/>
      <c r="F5" s="19"/>
      <c r="G5" s="19"/>
      <c r="H5" s="19"/>
      <c r="I5" s="21"/>
      <c r="J5" s="21"/>
    </row>
    <row r="6" spans="1:11" x14ac:dyDescent="0.2">
      <c r="A6" s="84"/>
      <c r="B6" s="84"/>
      <c r="C6" s="84"/>
      <c r="D6" s="63" t="s">
        <v>49</v>
      </c>
      <c r="E6" s="64"/>
      <c r="F6" s="64"/>
      <c r="G6" s="64"/>
      <c r="H6" s="62">
        <f>SUM($H$19:$H$11344)</f>
        <v>0</v>
      </c>
      <c r="I6" s="21"/>
      <c r="J6" s="21"/>
    </row>
    <row r="7" spans="1:11" ht="12.75" customHeight="1" x14ac:dyDescent="0.2">
      <c r="A7" s="84"/>
      <c r="B7" s="84"/>
      <c r="C7" s="84"/>
      <c r="D7" s="15" t="s">
        <v>10</v>
      </c>
      <c r="E7" s="15"/>
      <c r="F7" s="15"/>
      <c r="G7" s="15"/>
      <c r="H7" s="85"/>
      <c r="I7" s="21"/>
      <c r="J7" s="21"/>
    </row>
    <row r="8" spans="1:11" ht="12.75" customHeight="1" x14ac:dyDescent="0.2">
      <c r="A8" s="84"/>
      <c r="B8" s="84"/>
      <c r="C8" s="84"/>
      <c r="D8" s="15" t="s">
        <v>50</v>
      </c>
      <c r="E8" s="15"/>
      <c r="F8" s="15"/>
      <c r="G8" s="15"/>
      <c r="H8" s="85"/>
      <c r="I8" s="21"/>
      <c r="J8" s="21"/>
    </row>
    <row r="9" spans="1:11" ht="12.75" customHeight="1" x14ac:dyDescent="0.2">
      <c r="A9" s="84"/>
      <c r="B9" s="84"/>
      <c r="C9" s="84"/>
      <c r="D9" s="15" t="s">
        <v>51</v>
      </c>
      <c r="E9" s="15"/>
      <c r="F9" s="15"/>
      <c r="G9" s="15"/>
      <c r="H9" s="62">
        <f>SUM(H6:H8)</f>
        <v>0</v>
      </c>
      <c r="I9" s="27"/>
      <c r="J9" s="27"/>
      <c r="K9" s="86"/>
    </row>
    <row r="10" spans="1:11" ht="12.75" customHeight="1" x14ac:dyDescent="0.2">
      <c r="A10" s="84"/>
      <c r="B10" s="84"/>
      <c r="C10" s="84"/>
      <c r="D10" s="63" t="s">
        <v>35</v>
      </c>
      <c r="E10" s="64"/>
      <c r="F10" s="64"/>
      <c r="G10" s="64"/>
      <c r="H10" s="62">
        <f>SUM(ANGEBOT!E11:E13)</f>
        <v>7603451.3499999996</v>
      </c>
      <c r="I10" s="87"/>
      <c r="J10" s="87"/>
      <c r="K10" s="86"/>
    </row>
    <row r="11" spans="1:11" ht="12.75" customHeight="1" x14ac:dyDescent="0.2">
      <c r="A11" s="21"/>
      <c r="B11" s="84"/>
      <c r="C11" s="84"/>
      <c r="D11" s="63" t="str">
        <f>IF(H11&lt;0,"Abschlag in %",IF(H11&gt;0,"Aufschlag in %",""))</f>
        <v>Abschlag in %</v>
      </c>
      <c r="E11" s="64"/>
      <c r="F11" s="64"/>
      <c r="G11" s="65"/>
      <c r="H11" s="66">
        <f>IF(H10=0,0,(H9/H10)-1)</f>
        <v>-1</v>
      </c>
      <c r="I11" s="27"/>
      <c r="J11" s="27"/>
      <c r="K11" s="86"/>
    </row>
    <row r="12" spans="1:11" x14ac:dyDescent="0.2">
      <c r="A12" s="21"/>
      <c r="B12"/>
      <c r="C12"/>
      <c r="D12"/>
      <c r="E12"/>
      <c r="F12" s="19"/>
      <c r="G12" s="19"/>
      <c r="H12" s="21"/>
      <c r="I12" s="21"/>
      <c r="J12" s="21"/>
    </row>
    <row r="13" spans="1:11" x14ac:dyDescent="0.2">
      <c r="A13" s="21"/>
      <c r="B13"/>
      <c r="C13"/>
      <c r="D13"/>
      <c r="E13"/>
      <c r="F13" s="19"/>
      <c r="G13" s="19"/>
      <c r="H13" s="21"/>
      <c r="I13" s="21"/>
      <c r="J13" s="21"/>
    </row>
    <row r="14" spans="1:11" x14ac:dyDescent="0.2">
      <c r="A14" s="21"/>
      <c r="B14"/>
      <c r="C14"/>
      <c r="D14"/>
      <c r="E14"/>
      <c r="F14" s="19"/>
      <c r="G14" s="88"/>
      <c r="H14" s="19"/>
      <c r="I14" s="21"/>
      <c r="J14" s="21"/>
    </row>
    <row r="15" spans="1:11" x14ac:dyDescent="0.2">
      <c r="A15" s="21"/>
      <c r="B15"/>
      <c r="C15"/>
      <c r="D15"/>
      <c r="E15"/>
      <c r="F15" s="19"/>
      <c r="G15" s="88"/>
      <c r="H15" s="89"/>
      <c r="I15" s="21"/>
      <c r="J15" s="21"/>
    </row>
    <row r="16" spans="1:11" x14ac:dyDescent="0.2">
      <c r="A16" s="21"/>
      <c r="B16"/>
      <c r="C16"/>
      <c r="D16"/>
      <c r="E16"/>
      <c r="F16" s="19"/>
      <c r="G16" s="88"/>
      <c r="H16" s="89"/>
      <c r="I16" s="21"/>
      <c r="J16" s="21"/>
    </row>
    <row r="17" spans="1:13" ht="15" x14ac:dyDescent="0.25">
      <c r="A17" s="67"/>
      <c r="B17" s="24" t="s">
        <v>52</v>
      </c>
      <c r="C17" s="24"/>
      <c r="D17" s="24"/>
      <c r="E17" s="24"/>
      <c r="F17" s="24"/>
      <c r="G17" s="24"/>
      <c r="H17" s="21"/>
      <c r="I17" s="21"/>
      <c r="J17" s="21"/>
    </row>
    <row r="18" spans="1:13" ht="45" x14ac:dyDescent="0.2">
      <c r="A18" s="68" t="s">
        <v>37</v>
      </c>
      <c r="B18" s="68" t="s">
        <v>38</v>
      </c>
      <c r="C18" s="68" t="s">
        <v>53</v>
      </c>
      <c r="D18" s="69" t="s">
        <v>40</v>
      </c>
      <c r="E18" s="68" t="s">
        <v>41</v>
      </c>
      <c r="F18" s="68" t="s">
        <v>42</v>
      </c>
      <c r="G18" s="68" t="s">
        <v>43</v>
      </c>
      <c r="H18" s="68" t="s">
        <v>54</v>
      </c>
      <c r="I18" s="70" t="s">
        <v>55</v>
      </c>
      <c r="J18" s="71" t="s">
        <v>46</v>
      </c>
    </row>
    <row r="19" spans="1:13" s="21" customFormat="1" x14ac:dyDescent="0.2">
      <c r="A19" s="73" t="str">
        <f t="shared" ref="A19:A29" ca="1" si="0">+IF(NOT(ISBLANK(INDIRECT("e"&amp;ROW()))),MAX(INDIRECT("a$16:A"&amp;ROW()-1))+1,"")</f>
        <v/>
      </c>
      <c r="B19" s="74" t="s">
        <v>56</v>
      </c>
      <c r="C19" s="74"/>
      <c r="D19" s="76" t="s">
        <v>57</v>
      </c>
      <c r="E19" s="90"/>
      <c r="F19" s="79"/>
      <c r="G19" s="91"/>
      <c r="H19" s="79" t="str">
        <f t="shared" ref="H19:H82" si="1">+IF(AND(F19="",G19=""),"",ROUND(F19*G19,2))</f>
        <v/>
      </c>
      <c r="I19" s="80" t="str">
        <f t="shared" ref="I19:I29" si="2">IF(E19&lt;&gt;"","A","")</f>
        <v/>
      </c>
      <c r="J19" s="81"/>
    </row>
    <row r="20" spans="1:13" s="21" customFormat="1" x14ac:dyDescent="0.2">
      <c r="A20" s="73" t="str">
        <f t="shared" ca="1" si="0"/>
        <v/>
      </c>
      <c r="B20" s="74" t="s">
        <v>58</v>
      </c>
      <c r="C20" s="74"/>
      <c r="D20" s="76" t="s">
        <v>59</v>
      </c>
      <c r="E20" s="90"/>
      <c r="F20" s="79"/>
      <c r="G20" s="91"/>
      <c r="H20" s="79" t="str">
        <f t="shared" si="1"/>
        <v/>
      </c>
      <c r="I20" s="80" t="str">
        <f t="shared" si="2"/>
        <v/>
      </c>
      <c r="J20" s="81"/>
      <c r="M20" s="83"/>
    </row>
    <row r="21" spans="1:13" s="21" customFormat="1" x14ac:dyDescent="0.2">
      <c r="A21" s="73" t="str">
        <f t="shared" ca="1" si="0"/>
        <v/>
      </c>
      <c r="B21" s="74" t="s">
        <v>60</v>
      </c>
      <c r="C21" s="74"/>
      <c r="D21" s="76" t="s">
        <v>61</v>
      </c>
      <c r="E21" s="90"/>
      <c r="F21" s="79"/>
      <c r="G21" s="91"/>
      <c r="H21" s="79" t="str">
        <f t="shared" si="1"/>
        <v/>
      </c>
      <c r="I21" s="80" t="str">
        <f t="shared" si="2"/>
        <v/>
      </c>
      <c r="J21" s="81"/>
      <c r="M21" s="92"/>
    </row>
    <row r="22" spans="1:13" s="21" customFormat="1" x14ac:dyDescent="0.2">
      <c r="A22" s="73" t="str">
        <f t="shared" ca="1" si="0"/>
        <v/>
      </c>
      <c r="B22" s="74" t="s">
        <v>62</v>
      </c>
      <c r="C22" s="74"/>
      <c r="D22" s="76" t="s">
        <v>63</v>
      </c>
      <c r="E22" s="90"/>
      <c r="F22" s="79"/>
      <c r="G22" s="91"/>
      <c r="H22" s="79" t="str">
        <f t="shared" si="1"/>
        <v/>
      </c>
      <c r="I22" s="80" t="str">
        <f t="shared" si="2"/>
        <v/>
      </c>
      <c r="J22" s="81"/>
      <c r="M22" s="83"/>
    </row>
    <row r="23" spans="1:13" s="21" customFormat="1" x14ac:dyDescent="0.2">
      <c r="A23" s="73" t="str">
        <f t="shared" ca="1" si="0"/>
        <v/>
      </c>
      <c r="B23" s="74" t="s">
        <v>64</v>
      </c>
      <c r="C23" s="74"/>
      <c r="D23" s="76" t="s">
        <v>65</v>
      </c>
      <c r="E23" s="90"/>
      <c r="F23" s="79"/>
      <c r="G23" s="91"/>
      <c r="H23" s="79" t="str">
        <f t="shared" si="1"/>
        <v/>
      </c>
      <c r="I23" s="80" t="str">
        <f t="shared" si="2"/>
        <v/>
      </c>
      <c r="J23" s="81"/>
      <c r="M23"/>
    </row>
    <row r="24" spans="1:13" s="21" customFormat="1" x14ac:dyDescent="0.2">
      <c r="A24" s="73" t="str">
        <f t="shared" ca="1" si="0"/>
        <v/>
      </c>
      <c r="B24" s="74" t="s">
        <v>66</v>
      </c>
      <c r="C24" s="74"/>
      <c r="D24" s="76" t="s">
        <v>67</v>
      </c>
      <c r="E24" s="90"/>
      <c r="F24" s="79"/>
      <c r="G24" s="91"/>
      <c r="H24" s="79" t="str">
        <f t="shared" si="1"/>
        <v/>
      </c>
      <c r="I24" s="80" t="str">
        <f t="shared" si="2"/>
        <v/>
      </c>
      <c r="J24" s="81"/>
      <c r="M24"/>
    </row>
    <row r="25" spans="1:13" s="21" customFormat="1" x14ac:dyDescent="0.2">
      <c r="A25" s="73" t="str">
        <f t="shared" ca="1" si="0"/>
        <v/>
      </c>
      <c r="B25" s="74" t="s">
        <v>68</v>
      </c>
      <c r="C25" s="74"/>
      <c r="D25" s="76"/>
      <c r="E25" s="36"/>
      <c r="F25" s="78"/>
      <c r="G25" s="93"/>
      <c r="H25" s="79" t="str">
        <f t="shared" si="1"/>
        <v/>
      </c>
      <c r="I25" s="80" t="str">
        <f t="shared" si="2"/>
        <v/>
      </c>
      <c r="J25" s="81"/>
      <c r="M25"/>
    </row>
    <row r="26" spans="1:13" s="21" customFormat="1" x14ac:dyDescent="0.2">
      <c r="A26" s="73" t="str">
        <f t="shared" ca="1" si="0"/>
        <v/>
      </c>
      <c r="B26" s="74" t="s">
        <v>69</v>
      </c>
      <c r="C26" s="74"/>
      <c r="D26" s="76" t="s">
        <v>70</v>
      </c>
      <c r="E26" s="90"/>
      <c r="F26" s="79"/>
      <c r="G26" s="91"/>
      <c r="H26" s="79" t="str">
        <f t="shared" si="1"/>
        <v/>
      </c>
      <c r="I26" s="80" t="str">
        <f t="shared" si="2"/>
        <v/>
      </c>
      <c r="J26" s="81"/>
      <c r="M26" s="83"/>
    </row>
    <row r="27" spans="1:13" s="21" customFormat="1" x14ac:dyDescent="0.2">
      <c r="A27" s="73" t="str">
        <f t="shared" ca="1" si="0"/>
        <v/>
      </c>
      <c r="B27" s="74" t="s">
        <v>71</v>
      </c>
      <c r="C27" s="74"/>
      <c r="D27" s="76" t="s">
        <v>72</v>
      </c>
      <c r="E27" s="90"/>
      <c r="F27" s="79"/>
      <c r="G27" s="91"/>
      <c r="H27" s="79" t="str">
        <f t="shared" si="1"/>
        <v/>
      </c>
      <c r="I27" s="80" t="str">
        <f t="shared" si="2"/>
        <v/>
      </c>
      <c r="J27" s="81"/>
      <c r="M27" s="92"/>
    </row>
    <row r="28" spans="1:13" s="21" customFormat="1" x14ac:dyDescent="0.2">
      <c r="A28" s="73" t="str">
        <f t="shared" ca="1" si="0"/>
        <v/>
      </c>
      <c r="B28" s="74" t="s">
        <v>73</v>
      </c>
      <c r="C28" s="75"/>
      <c r="D28" s="76" t="s">
        <v>74</v>
      </c>
      <c r="E28" s="90"/>
      <c r="F28" s="79"/>
      <c r="G28" s="91"/>
      <c r="H28" s="79" t="str">
        <f t="shared" si="1"/>
        <v/>
      </c>
      <c r="I28" s="80" t="str">
        <f t="shared" si="2"/>
        <v/>
      </c>
      <c r="J28" s="81"/>
      <c r="M28" s="83"/>
    </row>
    <row r="29" spans="1:13" s="21" customFormat="1" x14ac:dyDescent="0.2">
      <c r="A29" s="73" t="str">
        <f t="shared" ca="1" si="0"/>
        <v/>
      </c>
      <c r="B29" s="74" t="s">
        <v>75</v>
      </c>
      <c r="C29" s="75"/>
      <c r="D29" s="76" t="s">
        <v>76</v>
      </c>
      <c r="E29" s="36"/>
      <c r="F29" s="78"/>
      <c r="G29" s="93"/>
      <c r="H29" s="79" t="str">
        <f t="shared" si="1"/>
        <v/>
      </c>
      <c r="I29" s="80" t="str">
        <f t="shared" si="2"/>
        <v/>
      </c>
      <c r="J29" s="81"/>
      <c r="M29"/>
    </row>
    <row r="30" spans="1:13" ht="24" x14ac:dyDescent="0.2">
      <c r="A30" s="73">
        <v>1</v>
      </c>
      <c r="B30" s="74" t="s">
        <v>77</v>
      </c>
      <c r="C30" s="75"/>
      <c r="D30" s="76" t="s">
        <v>78</v>
      </c>
      <c r="E30" s="36" t="s">
        <v>79</v>
      </c>
      <c r="F30" s="93">
        <v>25.2</v>
      </c>
      <c r="G30" s="93"/>
      <c r="H30" s="79">
        <f t="shared" si="1"/>
        <v>0</v>
      </c>
      <c r="I30" s="80" t="s">
        <v>80</v>
      </c>
      <c r="J30" s="81" t="s">
        <v>81</v>
      </c>
    </row>
    <row r="31" spans="1:13" ht="24" x14ac:dyDescent="0.2">
      <c r="A31" s="73">
        <v>2</v>
      </c>
      <c r="B31" s="74" t="s">
        <v>82</v>
      </c>
      <c r="C31" s="75"/>
      <c r="D31" s="76" t="s">
        <v>83</v>
      </c>
      <c r="E31" s="36" t="s">
        <v>79</v>
      </c>
      <c r="F31" s="93">
        <v>287.45999999999998</v>
      </c>
      <c r="G31" s="93"/>
      <c r="H31" s="79">
        <f t="shared" si="1"/>
        <v>0</v>
      </c>
      <c r="I31" s="80" t="s">
        <v>80</v>
      </c>
      <c r="J31" s="81" t="s">
        <v>81</v>
      </c>
    </row>
    <row r="32" spans="1:13" ht="24" x14ac:dyDescent="0.2">
      <c r="A32" s="73">
        <v>3</v>
      </c>
      <c r="B32" s="74" t="s">
        <v>84</v>
      </c>
      <c r="C32" s="75"/>
      <c r="D32" s="76" t="s">
        <v>85</v>
      </c>
      <c r="E32" s="36" t="s">
        <v>79</v>
      </c>
      <c r="F32" s="93">
        <v>593.28</v>
      </c>
      <c r="G32" s="93"/>
      <c r="H32" s="79">
        <f t="shared" si="1"/>
        <v>0</v>
      </c>
      <c r="I32" s="80" t="s">
        <v>80</v>
      </c>
      <c r="J32" s="81" t="s">
        <v>81</v>
      </c>
      <c r="M32" s="83"/>
    </row>
    <row r="33" spans="1:13" x14ac:dyDescent="0.2">
      <c r="A33" s="73">
        <v>4</v>
      </c>
      <c r="B33" s="74" t="s">
        <v>86</v>
      </c>
      <c r="C33" s="75"/>
      <c r="D33" s="76" t="s">
        <v>87</v>
      </c>
      <c r="E33" s="94" t="s">
        <v>88</v>
      </c>
      <c r="F33" s="93">
        <v>970</v>
      </c>
      <c r="G33" s="93"/>
      <c r="H33" s="79">
        <f t="shared" si="1"/>
        <v>0</v>
      </c>
      <c r="I33" s="80" t="s">
        <v>80</v>
      </c>
      <c r="J33" s="81" t="s">
        <v>81</v>
      </c>
      <c r="M33" s="92"/>
    </row>
    <row r="34" spans="1:13" x14ac:dyDescent="0.2">
      <c r="A34" s="73" t="str">
        <f ca="1">+IF(NOT(ISBLANK(INDIRECT("e"&amp;ROW()))),MAX(INDIRECT("a$16:A"&amp;ROW()-1))+1,"")</f>
        <v/>
      </c>
      <c r="B34" s="74" t="s">
        <v>89</v>
      </c>
      <c r="C34" s="75"/>
      <c r="D34" s="76" t="s">
        <v>90</v>
      </c>
      <c r="E34" s="90"/>
      <c r="F34" s="91"/>
      <c r="G34" s="91"/>
      <c r="H34" s="79" t="str">
        <f t="shared" si="1"/>
        <v/>
      </c>
      <c r="I34" s="80" t="str">
        <f>IF(E34&lt;&gt;"","A","")</f>
        <v/>
      </c>
      <c r="J34" s="81"/>
      <c r="M34" s="83"/>
    </row>
    <row r="35" spans="1:13" x14ac:dyDescent="0.2">
      <c r="A35" s="73" t="str">
        <f ca="1">+IF(NOT(ISBLANK(INDIRECT("e"&amp;ROW()))),MAX(INDIRECT("a$16:A"&amp;ROW()-1))+1,"")</f>
        <v/>
      </c>
      <c r="B35" s="74" t="s">
        <v>91</v>
      </c>
      <c r="C35" s="75"/>
      <c r="D35" s="76" t="s">
        <v>92</v>
      </c>
      <c r="E35" s="36"/>
      <c r="F35" s="93"/>
      <c r="G35" s="93"/>
      <c r="H35" s="79" t="str">
        <f t="shared" si="1"/>
        <v/>
      </c>
      <c r="I35" s="80" t="str">
        <f>IF(E35&lt;&gt;"","A","")</f>
        <v/>
      </c>
      <c r="J35" s="81"/>
    </row>
    <row r="36" spans="1:13" x14ac:dyDescent="0.2">
      <c r="A36" s="73">
        <v>5</v>
      </c>
      <c r="B36" s="74" t="s">
        <v>93</v>
      </c>
      <c r="C36" s="75" t="s">
        <v>53</v>
      </c>
      <c r="D36" s="76" t="s">
        <v>94</v>
      </c>
      <c r="E36" s="36" t="s">
        <v>95</v>
      </c>
      <c r="F36" s="93">
        <v>1221.8800000000001</v>
      </c>
      <c r="G36" s="93"/>
      <c r="H36" s="79">
        <f t="shared" si="1"/>
        <v>0</v>
      </c>
      <c r="I36" s="80" t="s">
        <v>80</v>
      </c>
      <c r="J36" s="81" t="s">
        <v>81</v>
      </c>
    </row>
    <row r="37" spans="1:13" x14ac:dyDescent="0.2">
      <c r="A37" s="73">
        <v>6</v>
      </c>
      <c r="B37" s="74" t="s">
        <v>96</v>
      </c>
      <c r="C37" s="75"/>
      <c r="D37" s="76" t="s">
        <v>97</v>
      </c>
      <c r="E37" s="36" t="s">
        <v>95</v>
      </c>
      <c r="F37" s="93">
        <v>988.58</v>
      </c>
      <c r="G37" s="93"/>
      <c r="H37" s="79">
        <f t="shared" si="1"/>
        <v>0</v>
      </c>
      <c r="I37" s="80" t="s">
        <v>80</v>
      </c>
      <c r="J37" s="81" t="s">
        <v>81</v>
      </c>
    </row>
    <row r="38" spans="1:13" x14ac:dyDescent="0.2">
      <c r="A38" s="73">
        <v>7</v>
      </c>
      <c r="B38" s="74" t="s">
        <v>98</v>
      </c>
      <c r="C38" s="75" t="s">
        <v>53</v>
      </c>
      <c r="D38" s="76" t="s">
        <v>99</v>
      </c>
      <c r="E38" s="36" t="s">
        <v>95</v>
      </c>
      <c r="F38" s="93">
        <v>1623.99</v>
      </c>
      <c r="G38" s="93"/>
      <c r="H38" s="79">
        <f t="shared" si="1"/>
        <v>0</v>
      </c>
      <c r="I38" s="80" t="s">
        <v>80</v>
      </c>
      <c r="J38" s="81" t="s">
        <v>81</v>
      </c>
      <c r="M38" s="83"/>
    </row>
    <row r="39" spans="1:13" ht="24" x14ac:dyDescent="0.2">
      <c r="A39" s="73">
        <v>8</v>
      </c>
      <c r="B39" s="74" t="s">
        <v>100</v>
      </c>
      <c r="C39" s="75" t="s">
        <v>53</v>
      </c>
      <c r="D39" s="76" t="s">
        <v>101</v>
      </c>
      <c r="E39" s="36" t="s">
        <v>95</v>
      </c>
      <c r="F39" s="93">
        <v>3279.51</v>
      </c>
      <c r="G39" s="93"/>
      <c r="H39" s="79">
        <f t="shared" si="1"/>
        <v>0</v>
      </c>
      <c r="I39" s="80" t="s">
        <v>80</v>
      </c>
      <c r="J39" s="81" t="s">
        <v>81</v>
      </c>
      <c r="M39" s="92"/>
    </row>
    <row r="40" spans="1:13" x14ac:dyDescent="0.2">
      <c r="A40" s="73">
        <v>9</v>
      </c>
      <c r="B40" s="74" t="s">
        <v>102</v>
      </c>
      <c r="C40" s="75"/>
      <c r="D40" s="76" t="s">
        <v>103</v>
      </c>
      <c r="E40" s="36" t="s">
        <v>95</v>
      </c>
      <c r="F40" s="93">
        <v>194.43</v>
      </c>
      <c r="G40" s="93"/>
      <c r="H40" s="79">
        <f t="shared" si="1"/>
        <v>0</v>
      </c>
      <c r="I40" s="80" t="s">
        <v>80</v>
      </c>
      <c r="J40" s="81" t="s">
        <v>81</v>
      </c>
      <c r="M40" s="83"/>
    </row>
    <row r="41" spans="1:13" x14ac:dyDescent="0.2">
      <c r="A41" s="73">
        <v>10</v>
      </c>
      <c r="B41" s="74" t="s">
        <v>104</v>
      </c>
      <c r="C41" s="75"/>
      <c r="D41" s="76" t="s">
        <v>105</v>
      </c>
      <c r="E41" s="36" t="s">
        <v>106</v>
      </c>
      <c r="F41" s="93">
        <v>21309.47</v>
      </c>
      <c r="G41" s="93"/>
      <c r="H41" s="79">
        <f t="shared" si="1"/>
        <v>0</v>
      </c>
      <c r="I41" s="80" t="s">
        <v>80</v>
      </c>
      <c r="J41" s="81" t="s">
        <v>81</v>
      </c>
    </row>
    <row r="42" spans="1:13" x14ac:dyDescent="0.2">
      <c r="A42" s="73">
        <v>11</v>
      </c>
      <c r="B42" s="74" t="s">
        <v>107</v>
      </c>
      <c r="C42" s="75"/>
      <c r="D42" s="76" t="s">
        <v>108</v>
      </c>
      <c r="E42" s="36" t="s">
        <v>95</v>
      </c>
      <c r="F42" s="93">
        <v>306.06</v>
      </c>
      <c r="G42" s="93"/>
      <c r="H42" s="79">
        <f t="shared" si="1"/>
        <v>0</v>
      </c>
      <c r="I42" s="80" t="s">
        <v>80</v>
      </c>
      <c r="J42" s="81" t="s">
        <v>81</v>
      </c>
    </row>
    <row r="43" spans="1:13" x14ac:dyDescent="0.2">
      <c r="A43" s="73">
        <v>12</v>
      </c>
      <c r="B43" s="74" t="s">
        <v>109</v>
      </c>
      <c r="C43" s="75" t="s">
        <v>53</v>
      </c>
      <c r="D43" s="76" t="s">
        <v>110</v>
      </c>
      <c r="E43" s="36" t="s">
        <v>95</v>
      </c>
      <c r="F43" s="93">
        <v>150</v>
      </c>
      <c r="G43" s="93"/>
      <c r="H43" s="79">
        <f t="shared" si="1"/>
        <v>0</v>
      </c>
      <c r="I43" s="80" t="s">
        <v>80</v>
      </c>
      <c r="J43" s="81" t="s">
        <v>81</v>
      </c>
      <c r="M43" s="83"/>
    </row>
    <row r="44" spans="1:13" x14ac:dyDescent="0.2">
      <c r="A44" s="73">
        <v>13</v>
      </c>
      <c r="B44" s="74" t="s">
        <v>111</v>
      </c>
      <c r="C44" s="75"/>
      <c r="D44" s="76" t="s">
        <v>112</v>
      </c>
      <c r="E44" s="36" t="s">
        <v>95</v>
      </c>
      <c r="F44" s="93">
        <v>497.41</v>
      </c>
      <c r="G44" s="93"/>
      <c r="H44" s="79">
        <f t="shared" si="1"/>
        <v>0</v>
      </c>
      <c r="I44" s="80" t="s">
        <v>80</v>
      </c>
      <c r="J44" s="81" t="s">
        <v>81</v>
      </c>
      <c r="M44" s="92"/>
    </row>
    <row r="45" spans="1:13" x14ac:dyDescent="0.2">
      <c r="A45" s="73">
        <v>14</v>
      </c>
      <c r="B45" s="74" t="s">
        <v>113</v>
      </c>
      <c r="C45" s="75"/>
      <c r="D45" s="76" t="s">
        <v>114</v>
      </c>
      <c r="E45" s="36" t="s">
        <v>95</v>
      </c>
      <c r="F45" s="93">
        <v>950.84</v>
      </c>
      <c r="G45" s="93"/>
      <c r="H45" s="79">
        <f t="shared" si="1"/>
        <v>0</v>
      </c>
      <c r="I45" s="80" t="s">
        <v>80</v>
      </c>
      <c r="J45" s="81" t="s">
        <v>81</v>
      </c>
      <c r="M45" s="83"/>
    </row>
    <row r="46" spans="1:13" x14ac:dyDescent="0.2">
      <c r="A46" s="73">
        <v>15</v>
      </c>
      <c r="B46" s="74" t="s">
        <v>115</v>
      </c>
      <c r="C46" s="75"/>
      <c r="D46" s="76" t="s">
        <v>116</v>
      </c>
      <c r="E46" s="36" t="s">
        <v>117</v>
      </c>
      <c r="F46" s="93">
        <v>35</v>
      </c>
      <c r="G46" s="93"/>
      <c r="H46" s="79">
        <f t="shared" si="1"/>
        <v>0</v>
      </c>
      <c r="I46" s="80" t="s">
        <v>80</v>
      </c>
      <c r="J46" s="81" t="s">
        <v>81</v>
      </c>
    </row>
    <row r="47" spans="1:13" x14ac:dyDescent="0.2">
      <c r="A47" s="73">
        <v>16</v>
      </c>
      <c r="B47" s="74" t="s">
        <v>118</v>
      </c>
      <c r="C47" s="75" t="s">
        <v>53</v>
      </c>
      <c r="D47" s="76" t="s">
        <v>119</v>
      </c>
      <c r="E47" s="36" t="s">
        <v>55</v>
      </c>
      <c r="F47" s="93">
        <v>1</v>
      </c>
      <c r="G47" s="93"/>
      <c r="H47" s="79">
        <f t="shared" si="1"/>
        <v>0</v>
      </c>
      <c r="I47" s="80" t="s">
        <v>80</v>
      </c>
      <c r="J47" s="81" t="s">
        <v>81</v>
      </c>
    </row>
    <row r="48" spans="1:13" x14ac:dyDescent="0.2">
      <c r="A48" s="73">
        <v>17</v>
      </c>
      <c r="B48" s="74" t="s">
        <v>120</v>
      </c>
      <c r="C48" s="75" t="s">
        <v>53</v>
      </c>
      <c r="D48" s="76" t="s">
        <v>121</v>
      </c>
      <c r="E48" s="36" t="s">
        <v>95</v>
      </c>
      <c r="F48" s="93">
        <v>2823.04</v>
      </c>
      <c r="G48" s="93"/>
      <c r="H48" s="79">
        <f t="shared" si="1"/>
        <v>0</v>
      </c>
      <c r="I48" s="80" t="s">
        <v>80</v>
      </c>
      <c r="J48" s="81" t="s">
        <v>81</v>
      </c>
    </row>
    <row r="49" spans="1:13" x14ac:dyDescent="0.2">
      <c r="A49" s="73" t="str">
        <f ca="1">+IF(NOT(ISBLANK(INDIRECT("e"&amp;ROW()))),MAX(INDIRECT("a$16:A"&amp;ROW()-1))+1,"")</f>
        <v/>
      </c>
      <c r="B49" s="74" t="s">
        <v>122</v>
      </c>
      <c r="C49" s="75"/>
      <c r="D49" s="76" t="s">
        <v>123</v>
      </c>
      <c r="E49" s="36"/>
      <c r="F49" s="93"/>
      <c r="G49" s="93"/>
      <c r="H49" s="79" t="str">
        <f t="shared" si="1"/>
        <v/>
      </c>
      <c r="I49" s="80" t="str">
        <f>IF(E49&lt;&gt;"","A","")</f>
        <v/>
      </c>
      <c r="J49" s="81"/>
      <c r="M49" s="83"/>
    </row>
    <row r="50" spans="1:13" x14ac:dyDescent="0.2">
      <c r="A50" s="73">
        <v>18</v>
      </c>
      <c r="B50" s="74" t="s">
        <v>124</v>
      </c>
      <c r="C50" s="75"/>
      <c r="D50" s="76" t="s">
        <v>125</v>
      </c>
      <c r="E50" s="36" t="s">
        <v>126</v>
      </c>
      <c r="F50" s="93">
        <v>212.88</v>
      </c>
      <c r="G50" s="93"/>
      <c r="H50" s="79">
        <f t="shared" si="1"/>
        <v>0</v>
      </c>
      <c r="I50" s="80" t="s">
        <v>80</v>
      </c>
      <c r="J50" s="81" t="s">
        <v>81</v>
      </c>
      <c r="M50" s="92"/>
    </row>
    <row r="51" spans="1:13" x14ac:dyDescent="0.2">
      <c r="A51" s="73" t="str">
        <f ca="1">+IF(NOT(ISBLANK(INDIRECT("e"&amp;ROW()))),MAX(INDIRECT("a$16:A"&amp;ROW()-1))+1,"")</f>
        <v/>
      </c>
      <c r="B51" s="74" t="s">
        <v>127</v>
      </c>
      <c r="C51" s="75"/>
      <c r="D51" s="76" t="s">
        <v>128</v>
      </c>
      <c r="E51" s="36"/>
      <c r="F51" s="93"/>
      <c r="G51" s="93"/>
      <c r="H51" s="79" t="str">
        <f t="shared" si="1"/>
        <v/>
      </c>
      <c r="I51" s="80" t="str">
        <f>IF(E51&lt;&gt;"","A","")</f>
        <v/>
      </c>
      <c r="J51" s="81"/>
      <c r="M51" s="83"/>
    </row>
    <row r="52" spans="1:13" x14ac:dyDescent="0.2">
      <c r="A52" s="73">
        <v>19</v>
      </c>
      <c r="B52" s="74" t="s">
        <v>129</v>
      </c>
      <c r="C52" s="75"/>
      <c r="D52" s="76" t="s">
        <v>130</v>
      </c>
      <c r="E52" s="36" t="s">
        <v>131</v>
      </c>
      <c r="F52" s="93">
        <v>200</v>
      </c>
      <c r="G52" s="93"/>
      <c r="H52" s="79">
        <f t="shared" si="1"/>
        <v>0</v>
      </c>
      <c r="I52" s="80" t="s">
        <v>80</v>
      </c>
      <c r="J52" s="81" t="s">
        <v>81</v>
      </c>
    </row>
    <row r="53" spans="1:13" x14ac:dyDescent="0.2">
      <c r="A53" s="73">
        <v>20</v>
      </c>
      <c r="B53" s="74" t="s">
        <v>132</v>
      </c>
      <c r="C53" s="75"/>
      <c r="D53" s="76" t="s">
        <v>133</v>
      </c>
      <c r="E53" s="36" t="s">
        <v>131</v>
      </c>
      <c r="F53" s="93">
        <v>2243</v>
      </c>
      <c r="G53" s="93"/>
      <c r="H53" s="79">
        <f t="shared" si="1"/>
        <v>0</v>
      </c>
      <c r="I53" s="80" t="s">
        <v>80</v>
      </c>
      <c r="J53" s="81" t="s">
        <v>81</v>
      </c>
    </row>
    <row r="54" spans="1:13" x14ac:dyDescent="0.2">
      <c r="A54" s="73">
        <v>21</v>
      </c>
      <c r="B54" s="74" t="s">
        <v>134</v>
      </c>
      <c r="C54" s="75"/>
      <c r="D54" s="76" t="s">
        <v>135</v>
      </c>
      <c r="E54" s="36" t="s">
        <v>131</v>
      </c>
      <c r="F54" s="93">
        <v>480</v>
      </c>
      <c r="G54" s="93"/>
      <c r="H54" s="79">
        <f t="shared" si="1"/>
        <v>0</v>
      </c>
      <c r="I54" s="80" t="s">
        <v>80</v>
      </c>
      <c r="J54" s="81" t="s">
        <v>81</v>
      </c>
    </row>
    <row r="55" spans="1:13" x14ac:dyDescent="0.2">
      <c r="A55" s="73">
        <v>22</v>
      </c>
      <c r="B55" s="74" t="s">
        <v>136</v>
      </c>
      <c r="C55" s="75"/>
      <c r="D55" s="76" t="s">
        <v>137</v>
      </c>
      <c r="E55" s="36" t="s">
        <v>131</v>
      </c>
      <c r="F55" s="93">
        <v>240</v>
      </c>
      <c r="G55" s="93"/>
      <c r="H55" s="79">
        <f t="shared" si="1"/>
        <v>0</v>
      </c>
      <c r="I55" s="80" t="s">
        <v>80</v>
      </c>
      <c r="J55" s="81" t="s">
        <v>81</v>
      </c>
    </row>
    <row r="56" spans="1:13" x14ac:dyDescent="0.2">
      <c r="A56" s="73" t="str">
        <f ca="1">+IF(NOT(ISBLANK(INDIRECT("e"&amp;ROW()))),MAX(INDIRECT("a$16:A"&amp;ROW()-1))+1,"")</f>
        <v/>
      </c>
      <c r="B56" s="74" t="s">
        <v>138</v>
      </c>
      <c r="C56" s="75"/>
      <c r="D56" s="76" t="s">
        <v>139</v>
      </c>
      <c r="E56" s="36"/>
      <c r="F56" s="93"/>
      <c r="G56" s="93"/>
      <c r="H56" s="79" t="str">
        <f t="shared" si="1"/>
        <v/>
      </c>
      <c r="I56" s="80" t="str">
        <f>IF(E56&lt;&gt;"","A","")</f>
        <v/>
      </c>
      <c r="J56" s="81"/>
    </row>
    <row r="57" spans="1:13" x14ac:dyDescent="0.2">
      <c r="A57" s="73">
        <v>23</v>
      </c>
      <c r="B57" s="74" t="s">
        <v>140</v>
      </c>
      <c r="C57" s="75"/>
      <c r="D57" s="76" t="s">
        <v>141</v>
      </c>
      <c r="E57" s="36" t="s">
        <v>95</v>
      </c>
      <c r="F57" s="93">
        <v>25</v>
      </c>
      <c r="G57" s="93"/>
      <c r="H57" s="79">
        <f t="shared" si="1"/>
        <v>0</v>
      </c>
      <c r="I57" s="80" t="s">
        <v>80</v>
      </c>
      <c r="J57" s="81" t="s">
        <v>81</v>
      </c>
    </row>
    <row r="58" spans="1:13" x14ac:dyDescent="0.2">
      <c r="A58" s="73">
        <v>24</v>
      </c>
      <c r="B58" s="74" t="s">
        <v>142</v>
      </c>
      <c r="C58" s="75"/>
      <c r="D58" s="76" t="s">
        <v>143</v>
      </c>
      <c r="E58" s="36" t="s">
        <v>95</v>
      </c>
      <c r="F58" s="93">
        <v>20.22</v>
      </c>
      <c r="G58" s="93"/>
      <c r="H58" s="79">
        <f t="shared" si="1"/>
        <v>0</v>
      </c>
      <c r="I58" s="80" t="s">
        <v>80</v>
      </c>
      <c r="J58" s="81" t="s">
        <v>81</v>
      </c>
    </row>
    <row r="59" spans="1:13" x14ac:dyDescent="0.2">
      <c r="A59" s="73" t="str">
        <f ca="1">+IF(NOT(ISBLANK(INDIRECT("e"&amp;ROW()))),MAX(INDIRECT("a$16:A"&amp;ROW()-1))+1,"")</f>
        <v/>
      </c>
      <c r="B59" s="74" t="s">
        <v>144</v>
      </c>
      <c r="C59" s="75"/>
      <c r="D59" s="76" t="s">
        <v>145</v>
      </c>
      <c r="E59" s="36"/>
      <c r="F59" s="93"/>
      <c r="G59" s="93"/>
      <c r="H59" s="79" t="str">
        <f t="shared" si="1"/>
        <v/>
      </c>
      <c r="I59" s="80" t="str">
        <f>IF(E59&lt;&gt;"","A","")</f>
        <v/>
      </c>
      <c r="J59" s="81"/>
    </row>
    <row r="60" spans="1:13" x14ac:dyDescent="0.2">
      <c r="A60" s="73">
        <v>25</v>
      </c>
      <c r="B60" s="74" t="s">
        <v>146</v>
      </c>
      <c r="C60" s="75"/>
      <c r="D60" s="76" t="s">
        <v>147</v>
      </c>
      <c r="E60" s="36" t="s">
        <v>95</v>
      </c>
      <c r="F60" s="93">
        <v>35.909999999999997</v>
      </c>
      <c r="G60" s="93"/>
      <c r="H60" s="79">
        <f t="shared" si="1"/>
        <v>0</v>
      </c>
      <c r="I60" s="80" t="s">
        <v>80</v>
      </c>
      <c r="J60" s="81" t="s">
        <v>81</v>
      </c>
    </row>
    <row r="61" spans="1:13" ht="12.75" customHeight="1" x14ac:dyDescent="0.2">
      <c r="A61" s="73">
        <v>26</v>
      </c>
      <c r="B61" s="74" t="s">
        <v>148</v>
      </c>
      <c r="C61" s="75" t="s">
        <v>53</v>
      </c>
      <c r="D61" s="76" t="s">
        <v>149</v>
      </c>
      <c r="E61" s="36" t="s">
        <v>55</v>
      </c>
      <c r="F61" s="93">
        <v>1</v>
      </c>
      <c r="G61" s="93"/>
      <c r="H61" s="79">
        <f t="shared" si="1"/>
        <v>0</v>
      </c>
      <c r="I61" s="80" t="s">
        <v>80</v>
      </c>
      <c r="J61" s="81" t="s">
        <v>81</v>
      </c>
    </row>
    <row r="62" spans="1:13" x14ac:dyDescent="0.2">
      <c r="A62" s="73">
        <v>27</v>
      </c>
      <c r="B62" s="74" t="s">
        <v>150</v>
      </c>
      <c r="C62" s="75" t="s">
        <v>53</v>
      </c>
      <c r="D62" s="76" t="s">
        <v>151</v>
      </c>
      <c r="E62" s="36" t="s">
        <v>55</v>
      </c>
      <c r="F62" s="93">
        <v>1</v>
      </c>
      <c r="G62" s="93"/>
      <c r="H62" s="79">
        <f t="shared" si="1"/>
        <v>0</v>
      </c>
      <c r="I62" s="80" t="s">
        <v>80</v>
      </c>
      <c r="J62" s="81" t="s">
        <v>81</v>
      </c>
    </row>
    <row r="63" spans="1:13" x14ac:dyDescent="0.2">
      <c r="A63" s="73">
        <v>28</v>
      </c>
      <c r="B63" s="74" t="s">
        <v>152</v>
      </c>
      <c r="C63" s="75" t="s">
        <v>53</v>
      </c>
      <c r="D63" s="76" t="s">
        <v>153</v>
      </c>
      <c r="E63" s="36" t="s">
        <v>55</v>
      </c>
      <c r="F63" s="93">
        <v>1</v>
      </c>
      <c r="G63" s="93"/>
      <c r="H63" s="79">
        <f t="shared" si="1"/>
        <v>0</v>
      </c>
      <c r="I63" s="80" t="s">
        <v>80</v>
      </c>
      <c r="J63" s="81" t="s">
        <v>81</v>
      </c>
    </row>
    <row r="64" spans="1:13" x14ac:dyDescent="0.2">
      <c r="A64" s="73">
        <v>29</v>
      </c>
      <c r="B64" s="74" t="s">
        <v>154</v>
      </c>
      <c r="C64" s="75" t="s">
        <v>53</v>
      </c>
      <c r="D64" s="76" t="s">
        <v>155</v>
      </c>
      <c r="E64" s="36" t="s">
        <v>55</v>
      </c>
      <c r="F64" s="93">
        <v>1</v>
      </c>
      <c r="G64" s="93"/>
      <c r="H64" s="79">
        <f t="shared" si="1"/>
        <v>0</v>
      </c>
      <c r="I64" s="80" t="s">
        <v>80</v>
      </c>
      <c r="J64" s="81" t="s">
        <v>81</v>
      </c>
    </row>
    <row r="65" spans="1:10" x14ac:dyDescent="0.2">
      <c r="A65" s="73">
        <v>30</v>
      </c>
      <c r="B65" s="74" t="s">
        <v>156</v>
      </c>
      <c r="C65" s="75" t="s">
        <v>53</v>
      </c>
      <c r="D65" s="76" t="s">
        <v>157</v>
      </c>
      <c r="E65" s="36" t="s">
        <v>55</v>
      </c>
      <c r="F65" s="93">
        <v>1</v>
      </c>
      <c r="G65" s="93"/>
      <c r="H65" s="79">
        <f t="shared" si="1"/>
        <v>0</v>
      </c>
      <c r="I65" s="80" t="s">
        <v>80</v>
      </c>
      <c r="J65" s="81" t="s">
        <v>81</v>
      </c>
    </row>
    <row r="66" spans="1:10" x14ac:dyDescent="0.2">
      <c r="A66" s="73">
        <v>31</v>
      </c>
      <c r="B66" s="74" t="s">
        <v>158</v>
      </c>
      <c r="C66" s="75" t="s">
        <v>53</v>
      </c>
      <c r="D66" s="76" t="s">
        <v>159</v>
      </c>
      <c r="E66" s="36" t="s">
        <v>160</v>
      </c>
      <c r="F66" s="93">
        <v>46</v>
      </c>
      <c r="G66" s="93"/>
      <c r="H66" s="79">
        <f t="shared" si="1"/>
        <v>0</v>
      </c>
      <c r="I66" s="80" t="s">
        <v>80</v>
      </c>
      <c r="J66" s="81" t="s">
        <v>81</v>
      </c>
    </row>
    <row r="67" spans="1:10" x14ac:dyDescent="0.2">
      <c r="A67" s="73">
        <v>32</v>
      </c>
      <c r="B67" s="74" t="s">
        <v>161</v>
      </c>
      <c r="C67" s="75" t="s">
        <v>53</v>
      </c>
      <c r="D67" s="76" t="s">
        <v>162</v>
      </c>
      <c r="E67" s="36" t="s">
        <v>55</v>
      </c>
      <c r="F67" s="93">
        <v>1</v>
      </c>
      <c r="G67" s="93"/>
      <c r="H67" s="79">
        <f t="shared" si="1"/>
        <v>0</v>
      </c>
      <c r="I67" s="80" t="s">
        <v>80</v>
      </c>
      <c r="J67" s="81" t="s">
        <v>81</v>
      </c>
    </row>
    <row r="68" spans="1:10" x14ac:dyDescent="0.2">
      <c r="A68" s="73">
        <v>33</v>
      </c>
      <c r="B68" s="74" t="s">
        <v>163</v>
      </c>
      <c r="C68" s="75" t="s">
        <v>53</v>
      </c>
      <c r="D68" s="76" t="s">
        <v>164</v>
      </c>
      <c r="E68" s="36" t="s">
        <v>95</v>
      </c>
      <c r="F68" s="93">
        <v>600.74</v>
      </c>
      <c r="G68" s="93"/>
      <c r="H68" s="79">
        <f t="shared" si="1"/>
        <v>0</v>
      </c>
      <c r="I68" s="80" t="s">
        <v>80</v>
      </c>
      <c r="J68" s="81" t="s">
        <v>81</v>
      </c>
    </row>
    <row r="69" spans="1:10" x14ac:dyDescent="0.2">
      <c r="A69" s="73" t="str">
        <f ca="1">+IF(NOT(ISBLANK(INDIRECT("e"&amp;ROW()))),MAX(INDIRECT("a$16:A"&amp;ROW()-1))+1,"")</f>
        <v/>
      </c>
      <c r="B69" s="74" t="s">
        <v>165</v>
      </c>
      <c r="C69" s="75" t="s">
        <v>53</v>
      </c>
      <c r="D69" s="76" t="s">
        <v>166</v>
      </c>
      <c r="E69" s="36"/>
      <c r="F69" s="93"/>
      <c r="G69" s="93"/>
      <c r="H69" s="79" t="str">
        <f t="shared" si="1"/>
        <v/>
      </c>
      <c r="I69" s="80" t="str">
        <f>IF(E69&lt;&gt;"","A","")</f>
        <v/>
      </c>
      <c r="J69" s="81"/>
    </row>
    <row r="70" spans="1:10" x14ac:dyDescent="0.2">
      <c r="A70" s="73">
        <v>34</v>
      </c>
      <c r="B70" s="74" t="s">
        <v>167</v>
      </c>
      <c r="C70" s="75" t="s">
        <v>53</v>
      </c>
      <c r="D70" s="76" t="s">
        <v>168</v>
      </c>
      <c r="E70" s="36" t="s">
        <v>95</v>
      </c>
      <c r="F70" s="93">
        <v>1903.12</v>
      </c>
      <c r="G70" s="93"/>
      <c r="H70" s="79">
        <f t="shared" si="1"/>
        <v>0</v>
      </c>
      <c r="I70" s="80" t="s">
        <v>80</v>
      </c>
      <c r="J70" s="81" t="s">
        <v>81</v>
      </c>
    </row>
    <row r="71" spans="1:10" x14ac:dyDescent="0.2">
      <c r="A71" s="73">
        <v>35</v>
      </c>
      <c r="B71" s="74" t="s">
        <v>169</v>
      </c>
      <c r="C71" s="75" t="s">
        <v>53</v>
      </c>
      <c r="D71" s="76" t="s">
        <v>170</v>
      </c>
      <c r="E71" s="36" t="s">
        <v>171</v>
      </c>
      <c r="F71" s="93">
        <v>4</v>
      </c>
      <c r="G71" s="93"/>
      <c r="H71" s="79">
        <f t="shared" si="1"/>
        <v>0</v>
      </c>
      <c r="I71" s="80" t="s">
        <v>80</v>
      </c>
      <c r="J71" s="81" t="s">
        <v>81</v>
      </c>
    </row>
    <row r="72" spans="1:10" x14ac:dyDescent="0.2">
      <c r="A72" s="73" t="str">
        <f ca="1">+IF(NOT(ISBLANK(INDIRECT("e"&amp;ROW()))),MAX(INDIRECT("a$16:A"&amp;ROW()-1))+1,"")</f>
        <v/>
      </c>
      <c r="B72" s="74" t="s">
        <v>172</v>
      </c>
      <c r="C72" s="75"/>
      <c r="D72" s="76" t="s">
        <v>173</v>
      </c>
      <c r="E72" s="90"/>
      <c r="F72" s="91"/>
      <c r="G72" s="91"/>
      <c r="H72" s="79" t="str">
        <f t="shared" si="1"/>
        <v/>
      </c>
      <c r="I72" s="80" t="str">
        <f>IF(E72&lt;&gt;"","A","")</f>
        <v/>
      </c>
      <c r="J72" s="81"/>
    </row>
    <row r="73" spans="1:10" x14ac:dyDescent="0.2">
      <c r="A73" s="73" t="str">
        <f ca="1">+IF(NOT(ISBLANK(INDIRECT("e"&amp;ROW()))),MAX(INDIRECT("a$16:A"&amp;ROW()-1))+1,"")</f>
        <v/>
      </c>
      <c r="B73" s="74" t="s">
        <v>174</v>
      </c>
      <c r="C73" s="75"/>
      <c r="D73" s="76" t="s">
        <v>175</v>
      </c>
      <c r="E73" s="36"/>
      <c r="F73" s="93"/>
      <c r="G73" s="93"/>
      <c r="H73" s="79" t="str">
        <f t="shared" si="1"/>
        <v/>
      </c>
      <c r="I73" s="80" t="str">
        <f>IF(E73&lt;&gt;"","A","")</f>
        <v/>
      </c>
      <c r="J73" s="81"/>
    </row>
    <row r="74" spans="1:10" x14ac:dyDescent="0.2">
      <c r="A74" s="73">
        <v>36</v>
      </c>
      <c r="B74" s="74" t="s">
        <v>176</v>
      </c>
      <c r="C74" s="75"/>
      <c r="D74" s="76" t="s">
        <v>177</v>
      </c>
      <c r="E74" s="36" t="s">
        <v>178</v>
      </c>
      <c r="F74" s="93">
        <v>5663.66</v>
      </c>
      <c r="G74" s="93"/>
      <c r="H74" s="79">
        <f t="shared" si="1"/>
        <v>0</v>
      </c>
      <c r="I74" s="80" t="s">
        <v>80</v>
      </c>
      <c r="J74" s="81" t="s">
        <v>81</v>
      </c>
    </row>
    <row r="75" spans="1:10" x14ac:dyDescent="0.2">
      <c r="A75" s="73">
        <v>37</v>
      </c>
      <c r="B75" s="74" t="s">
        <v>179</v>
      </c>
      <c r="C75" s="75"/>
      <c r="D75" s="76" t="s">
        <v>180</v>
      </c>
      <c r="E75" s="36" t="s">
        <v>178</v>
      </c>
      <c r="F75" s="93">
        <v>41.5</v>
      </c>
      <c r="G75" s="93"/>
      <c r="H75" s="79">
        <f t="shared" si="1"/>
        <v>0</v>
      </c>
      <c r="I75" s="80" t="s">
        <v>80</v>
      </c>
      <c r="J75" s="81" t="s">
        <v>81</v>
      </c>
    </row>
    <row r="76" spans="1:10" x14ac:dyDescent="0.2">
      <c r="A76" s="73" t="str">
        <f ca="1">+IF(NOT(ISBLANK(INDIRECT("e"&amp;ROW()))),MAX(INDIRECT("a$16:A"&amp;ROW()-1))+1,"")</f>
        <v/>
      </c>
      <c r="B76" s="74" t="s">
        <v>181</v>
      </c>
      <c r="C76" s="75"/>
      <c r="D76" s="76" t="s">
        <v>182</v>
      </c>
      <c r="E76" s="36"/>
      <c r="F76" s="93"/>
      <c r="G76" s="93"/>
      <c r="H76" s="79" t="str">
        <f t="shared" si="1"/>
        <v/>
      </c>
      <c r="I76" s="80" t="str">
        <f>IF(E76&lt;&gt;"","A","")</f>
        <v/>
      </c>
      <c r="J76" s="81"/>
    </row>
    <row r="77" spans="1:10" x14ac:dyDescent="0.2">
      <c r="A77" s="73">
        <v>38</v>
      </c>
      <c r="B77" s="74" t="s">
        <v>183</v>
      </c>
      <c r="C77" s="75"/>
      <c r="D77" s="76" t="s">
        <v>184</v>
      </c>
      <c r="E77" s="36" t="s">
        <v>178</v>
      </c>
      <c r="F77" s="93">
        <v>278.70999999999998</v>
      </c>
      <c r="G77" s="93"/>
      <c r="H77" s="79">
        <f t="shared" si="1"/>
        <v>0</v>
      </c>
      <c r="I77" s="80" t="s">
        <v>80</v>
      </c>
      <c r="J77" s="81" t="s">
        <v>81</v>
      </c>
    </row>
    <row r="78" spans="1:10" x14ac:dyDescent="0.2">
      <c r="A78" s="73">
        <v>39</v>
      </c>
      <c r="B78" s="74" t="s">
        <v>185</v>
      </c>
      <c r="C78" s="75"/>
      <c r="D78" s="76" t="s">
        <v>186</v>
      </c>
      <c r="E78" s="36" t="s">
        <v>178</v>
      </c>
      <c r="F78" s="93">
        <v>285.47000000000003</v>
      </c>
      <c r="G78" s="93"/>
      <c r="H78" s="79">
        <f t="shared" si="1"/>
        <v>0</v>
      </c>
      <c r="I78" s="80" t="s">
        <v>80</v>
      </c>
      <c r="J78" s="81" t="s">
        <v>81</v>
      </c>
    </row>
    <row r="79" spans="1:10" x14ac:dyDescent="0.2">
      <c r="A79" s="73">
        <v>40</v>
      </c>
      <c r="B79" s="74" t="s">
        <v>187</v>
      </c>
      <c r="C79" s="75"/>
      <c r="D79" s="76" t="s">
        <v>188</v>
      </c>
      <c r="E79" s="36" t="s">
        <v>178</v>
      </c>
      <c r="F79" s="93">
        <v>716.93</v>
      </c>
      <c r="G79" s="93"/>
      <c r="H79" s="79">
        <f t="shared" si="1"/>
        <v>0</v>
      </c>
      <c r="I79" s="80" t="s">
        <v>80</v>
      </c>
      <c r="J79" s="81" t="s">
        <v>81</v>
      </c>
    </row>
    <row r="80" spans="1:10" x14ac:dyDescent="0.2">
      <c r="A80" s="73">
        <v>41</v>
      </c>
      <c r="B80" s="74" t="s">
        <v>189</v>
      </c>
      <c r="C80" s="75"/>
      <c r="D80" s="76" t="s">
        <v>190</v>
      </c>
      <c r="E80" s="36" t="s">
        <v>178</v>
      </c>
      <c r="F80" s="93">
        <v>349.53</v>
      </c>
      <c r="G80" s="93"/>
      <c r="H80" s="79">
        <f t="shared" si="1"/>
        <v>0</v>
      </c>
      <c r="I80" s="80" t="s">
        <v>80</v>
      </c>
      <c r="J80" s="81" t="s">
        <v>81</v>
      </c>
    </row>
    <row r="81" spans="1:10" x14ac:dyDescent="0.2">
      <c r="A81" s="73">
        <v>42</v>
      </c>
      <c r="B81" s="74" t="s">
        <v>191</v>
      </c>
      <c r="C81" s="75"/>
      <c r="D81" s="76" t="s">
        <v>192</v>
      </c>
      <c r="E81" s="36" t="s">
        <v>178</v>
      </c>
      <c r="F81" s="93">
        <v>1186.56</v>
      </c>
      <c r="G81" s="93"/>
      <c r="H81" s="79">
        <f t="shared" si="1"/>
        <v>0</v>
      </c>
      <c r="I81" s="80" t="s">
        <v>80</v>
      </c>
      <c r="J81" s="81" t="s">
        <v>81</v>
      </c>
    </row>
    <row r="82" spans="1:10" x14ac:dyDescent="0.2">
      <c r="A82" s="73" t="str">
        <f ca="1">+IF(NOT(ISBLANK(INDIRECT("e"&amp;ROW()))),MAX(INDIRECT("a$16:A"&amp;ROW()-1))+1,"")</f>
        <v/>
      </c>
      <c r="B82" s="74" t="s">
        <v>193</v>
      </c>
      <c r="C82" s="75"/>
      <c r="D82" s="76" t="s">
        <v>194</v>
      </c>
      <c r="E82" s="36"/>
      <c r="F82" s="93"/>
      <c r="G82" s="93"/>
      <c r="H82" s="79" t="str">
        <f t="shared" si="1"/>
        <v/>
      </c>
      <c r="I82" s="80" t="str">
        <f>IF(E82&lt;&gt;"","A","")</f>
        <v/>
      </c>
      <c r="J82" s="81"/>
    </row>
    <row r="83" spans="1:10" x14ac:dyDescent="0.2">
      <c r="A83" s="73">
        <v>43</v>
      </c>
      <c r="B83" s="74" t="s">
        <v>195</v>
      </c>
      <c r="C83" s="75"/>
      <c r="D83" s="76" t="s">
        <v>196</v>
      </c>
      <c r="E83" s="36" t="s">
        <v>178</v>
      </c>
      <c r="F83" s="93">
        <v>92.68</v>
      </c>
      <c r="G83" s="93"/>
      <c r="H83" s="79">
        <f t="shared" ref="H83:H146" si="3">+IF(AND(F83="",G83=""),"",ROUND(F83*G83,2))</f>
        <v>0</v>
      </c>
      <c r="I83" s="80" t="s">
        <v>80</v>
      </c>
      <c r="J83" s="81" t="s">
        <v>81</v>
      </c>
    </row>
    <row r="84" spans="1:10" x14ac:dyDescent="0.2">
      <c r="A84" s="73">
        <v>44</v>
      </c>
      <c r="B84" s="74" t="s">
        <v>197</v>
      </c>
      <c r="C84" s="75"/>
      <c r="D84" s="76" t="s">
        <v>198</v>
      </c>
      <c r="E84" s="36" t="s">
        <v>178</v>
      </c>
      <c r="F84" s="93">
        <v>10</v>
      </c>
      <c r="G84" s="93"/>
      <c r="H84" s="79">
        <f t="shared" si="3"/>
        <v>0</v>
      </c>
      <c r="I84" s="80" t="s">
        <v>80</v>
      </c>
      <c r="J84" s="81" t="s">
        <v>81</v>
      </c>
    </row>
    <row r="85" spans="1:10" x14ac:dyDescent="0.2">
      <c r="A85" s="73">
        <v>45</v>
      </c>
      <c r="B85" s="74" t="s">
        <v>199</v>
      </c>
      <c r="C85" s="75"/>
      <c r="D85" s="76" t="s">
        <v>200</v>
      </c>
      <c r="E85" s="36" t="s">
        <v>178</v>
      </c>
      <c r="F85" s="93">
        <v>40</v>
      </c>
      <c r="G85" s="93"/>
      <c r="H85" s="79">
        <f t="shared" si="3"/>
        <v>0</v>
      </c>
      <c r="I85" s="80" t="s">
        <v>80</v>
      </c>
      <c r="J85" s="81" t="s">
        <v>81</v>
      </c>
    </row>
    <row r="86" spans="1:10" x14ac:dyDescent="0.2">
      <c r="A86" s="73">
        <v>46</v>
      </c>
      <c r="B86" s="74" t="s">
        <v>201</v>
      </c>
      <c r="C86" s="75"/>
      <c r="D86" s="76" t="s">
        <v>202</v>
      </c>
      <c r="E86" s="36" t="s">
        <v>178</v>
      </c>
      <c r="F86" s="93">
        <v>33.6</v>
      </c>
      <c r="G86" s="93"/>
      <c r="H86" s="79">
        <f t="shared" si="3"/>
        <v>0</v>
      </c>
      <c r="I86" s="80" t="s">
        <v>80</v>
      </c>
      <c r="J86" s="81" t="s">
        <v>81</v>
      </c>
    </row>
    <row r="87" spans="1:10" x14ac:dyDescent="0.2">
      <c r="A87" s="73">
        <v>47</v>
      </c>
      <c r="B87" s="74" t="s">
        <v>203</v>
      </c>
      <c r="C87" s="75"/>
      <c r="D87" s="76" t="s">
        <v>204</v>
      </c>
      <c r="E87" s="36" t="s">
        <v>178</v>
      </c>
      <c r="F87" s="93">
        <v>20</v>
      </c>
      <c r="G87" s="93"/>
      <c r="H87" s="79">
        <f t="shared" si="3"/>
        <v>0</v>
      </c>
      <c r="I87" s="80" t="s">
        <v>80</v>
      </c>
      <c r="J87" s="81" t="s">
        <v>81</v>
      </c>
    </row>
    <row r="88" spans="1:10" x14ac:dyDescent="0.2">
      <c r="A88" s="73" t="str">
        <f ca="1">+IF(NOT(ISBLANK(INDIRECT("e"&amp;ROW()))),MAX(INDIRECT("a$16:A"&amp;ROW()-1))+1,"")</f>
        <v/>
      </c>
      <c r="B88" s="74" t="s">
        <v>205</v>
      </c>
      <c r="C88" s="75"/>
      <c r="D88" s="76" t="s">
        <v>206</v>
      </c>
      <c r="E88" s="36"/>
      <c r="F88" s="93"/>
      <c r="G88" s="93"/>
      <c r="H88" s="79" t="str">
        <f t="shared" si="3"/>
        <v/>
      </c>
      <c r="I88" s="80" t="str">
        <f>IF(E88&lt;&gt;"","A","")</f>
        <v/>
      </c>
      <c r="J88" s="81"/>
    </row>
    <row r="89" spans="1:10" x14ac:dyDescent="0.2">
      <c r="A89" s="73">
        <v>48</v>
      </c>
      <c r="B89" s="74" t="s">
        <v>207</v>
      </c>
      <c r="C89" s="75"/>
      <c r="D89" s="76" t="s">
        <v>208</v>
      </c>
      <c r="E89" s="36" t="s">
        <v>178</v>
      </c>
      <c r="F89" s="93">
        <v>50</v>
      </c>
      <c r="G89" s="93"/>
      <c r="H89" s="79">
        <f t="shared" si="3"/>
        <v>0</v>
      </c>
      <c r="I89" s="80" t="s">
        <v>80</v>
      </c>
      <c r="J89" s="81" t="s">
        <v>81</v>
      </c>
    </row>
    <row r="90" spans="1:10" x14ac:dyDescent="0.2">
      <c r="A90" s="73" t="str">
        <f ca="1">+IF(NOT(ISBLANK(INDIRECT("e"&amp;ROW()))),MAX(INDIRECT("a$16:A"&amp;ROW()-1))+1,"")</f>
        <v/>
      </c>
      <c r="B90" s="74" t="s">
        <v>209</v>
      </c>
      <c r="C90" s="75"/>
      <c r="D90" s="76" t="s">
        <v>210</v>
      </c>
      <c r="E90" s="90"/>
      <c r="F90" s="91"/>
      <c r="G90" s="91"/>
      <c r="H90" s="79" t="str">
        <f t="shared" si="3"/>
        <v/>
      </c>
      <c r="I90" s="80" t="str">
        <f>IF(E90&lt;&gt;"","A","")</f>
        <v/>
      </c>
      <c r="J90" s="81"/>
    </row>
    <row r="91" spans="1:10" x14ac:dyDescent="0.2">
      <c r="A91" s="73" t="str">
        <f ca="1">+IF(NOT(ISBLANK(INDIRECT("e"&amp;ROW()))),MAX(INDIRECT("a$16:A"&amp;ROW()-1))+1,"")</f>
        <v/>
      </c>
      <c r="B91" s="74" t="s">
        <v>211</v>
      </c>
      <c r="C91" s="75"/>
      <c r="D91" s="76" t="s">
        <v>212</v>
      </c>
      <c r="E91" s="90"/>
      <c r="F91" s="91"/>
      <c r="G91" s="91"/>
      <c r="H91" s="79" t="str">
        <f t="shared" si="3"/>
        <v/>
      </c>
      <c r="I91" s="80" t="str">
        <f>IF(E91&lt;&gt;"","A","")</f>
        <v/>
      </c>
      <c r="J91" s="81"/>
    </row>
    <row r="92" spans="1:10" x14ac:dyDescent="0.2">
      <c r="A92" s="73" t="str">
        <f ca="1">+IF(NOT(ISBLANK(INDIRECT("e"&amp;ROW()))),MAX(INDIRECT("a$16:A"&amp;ROW()-1))+1,"")</f>
        <v/>
      </c>
      <c r="B92" s="74" t="s">
        <v>213</v>
      </c>
      <c r="C92" s="75"/>
      <c r="D92" s="76" t="s">
        <v>214</v>
      </c>
      <c r="E92" s="36"/>
      <c r="F92" s="93"/>
      <c r="G92" s="93"/>
      <c r="H92" s="79" t="str">
        <f t="shared" si="3"/>
        <v/>
      </c>
      <c r="I92" s="80" t="str">
        <f>IF(E92&lt;&gt;"","A","")</f>
        <v/>
      </c>
      <c r="J92" s="81"/>
    </row>
    <row r="93" spans="1:10" x14ac:dyDescent="0.2">
      <c r="A93" s="73">
        <v>49</v>
      </c>
      <c r="B93" s="74" t="s">
        <v>215</v>
      </c>
      <c r="C93" s="75"/>
      <c r="D93" s="76" t="s">
        <v>216</v>
      </c>
      <c r="E93" s="36" t="s">
        <v>117</v>
      </c>
      <c r="F93" s="93">
        <v>20</v>
      </c>
      <c r="G93" s="93"/>
      <c r="H93" s="79">
        <f t="shared" si="3"/>
        <v>0</v>
      </c>
      <c r="I93" s="80" t="s">
        <v>80</v>
      </c>
      <c r="J93" s="81" t="s">
        <v>81</v>
      </c>
    </row>
    <row r="94" spans="1:10" x14ac:dyDescent="0.2">
      <c r="A94" s="73" t="str">
        <f ca="1">+IF(NOT(ISBLANK(INDIRECT("e"&amp;ROW()))),MAX(INDIRECT("a$16:A"&amp;ROW()-1))+1,"")</f>
        <v/>
      </c>
      <c r="B94" s="74" t="s">
        <v>217</v>
      </c>
      <c r="C94" s="75"/>
      <c r="D94" s="76" t="s">
        <v>218</v>
      </c>
      <c r="E94" s="90"/>
      <c r="F94" s="91"/>
      <c r="G94" s="91"/>
      <c r="H94" s="79" t="str">
        <f t="shared" si="3"/>
        <v/>
      </c>
      <c r="I94" s="80" t="str">
        <f>IF(E94&lt;&gt;"","A","")</f>
        <v/>
      </c>
      <c r="J94" s="81"/>
    </row>
    <row r="95" spans="1:10" x14ac:dyDescent="0.2">
      <c r="A95" s="73" t="str">
        <f ca="1">+IF(NOT(ISBLANK(INDIRECT("e"&amp;ROW()))),MAX(INDIRECT("a$16:A"&amp;ROW()-1))+1,"")</f>
        <v/>
      </c>
      <c r="B95" s="74" t="s">
        <v>219</v>
      </c>
      <c r="C95" s="75"/>
      <c r="D95" s="76" t="s">
        <v>220</v>
      </c>
      <c r="E95" s="36"/>
      <c r="F95" s="93"/>
      <c r="G95" s="93"/>
      <c r="H95" s="79" t="str">
        <f t="shared" si="3"/>
        <v/>
      </c>
      <c r="I95" s="80" t="str">
        <f>IF(E95&lt;&gt;"","A","")</f>
        <v/>
      </c>
      <c r="J95" s="81"/>
    </row>
    <row r="96" spans="1:10" x14ac:dyDescent="0.2">
      <c r="A96" s="73">
        <v>50</v>
      </c>
      <c r="B96" s="74" t="s">
        <v>221</v>
      </c>
      <c r="C96" s="75"/>
      <c r="D96" s="76" t="s">
        <v>222</v>
      </c>
      <c r="E96" s="36" t="s">
        <v>79</v>
      </c>
      <c r="F96" s="93">
        <v>275.42</v>
      </c>
      <c r="G96" s="93"/>
      <c r="H96" s="79">
        <f t="shared" si="3"/>
        <v>0</v>
      </c>
      <c r="I96" s="80" t="s">
        <v>80</v>
      </c>
      <c r="J96" s="81" t="s">
        <v>81</v>
      </c>
    </row>
    <row r="97" spans="1:10" x14ac:dyDescent="0.2">
      <c r="A97" s="73" t="str">
        <f ca="1">+IF(NOT(ISBLANK(INDIRECT("e"&amp;ROW()))),MAX(INDIRECT("a$16:A"&amp;ROW()-1))+1,"")</f>
        <v/>
      </c>
      <c r="B97" s="74" t="s">
        <v>223</v>
      </c>
      <c r="C97" s="75"/>
      <c r="D97" s="76" t="s">
        <v>224</v>
      </c>
      <c r="E97" s="90"/>
      <c r="F97" s="91"/>
      <c r="G97" s="91"/>
      <c r="H97" s="79" t="str">
        <f t="shared" si="3"/>
        <v/>
      </c>
      <c r="I97" s="80" t="str">
        <f>IF(E97&lt;&gt;"","A","")</f>
        <v/>
      </c>
      <c r="J97" s="81"/>
    </row>
    <row r="98" spans="1:10" x14ac:dyDescent="0.2">
      <c r="A98" s="73" t="str">
        <f ca="1">+IF(NOT(ISBLANK(INDIRECT("e"&amp;ROW()))),MAX(INDIRECT("a$16:A"&amp;ROW()-1))+1,"")</f>
        <v/>
      </c>
      <c r="B98" s="74" t="s">
        <v>225</v>
      </c>
      <c r="C98" s="75"/>
      <c r="D98" s="76" t="s">
        <v>226</v>
      </c>
      <c r="E98" s="36"/>
      <c r="F98" s="93"/>
      <c r="G98" s="93"/>
      <c r="H98" s="79" t="str">
        <f t="shared" si="3"/>
        <v/>
      </c>
      <c r="I98" s="80" t="str">
        <f>IF(E98&lt;&gt;"","A","")</f>
        <v/>
      </c>
      <c r="J98" s="81"/>
    </row>
    <row r="99" spans="1:10" x14ac:dyDescent="0.2">
      <c r="A99" s="73">
        <v>51</v>
      </c>
      <c r="B99" s="74" t="s">
        <v>227</v>
      </c>
      <c r="C99" s="75"/>
      <c r="D99" s="76" t="s">
        <v>228</v>
      </c>
      <c r="E99" s="36" t="s">
        <v>79</v>
      </c>
      <c r="F99" s="93">
        <v>3319.07</v>
      </c>
      <c r="G99" s="93"/>
      <c r="H99" s="79">
        <f t="shared" si="3"/>
        <v>0</v>
      </c>
      <c r="I99" s="80" t="s">
        <v>80</v>
      </c>
      <c r="J99" s="81" t="s">
        <v>81</v>
      </c>
    </row>
    <row r="100" spans="1:10" x14ac:dyDescent="0.2">
      <c r="A100" s="73" t="str">
        <f ca="1">+IF(NOT(ISBLANK(INDIRECT("e"&amp;ROW()))),MAX(INDIRECT("a$16:A"&amp;ROW()-1))+1,"")</f>
        <v/>
      </c>
      <c r="B100" s="74" t="s">
        <v>229</v>
      </c>
      <c r="C100" s="75"/>
      <c r="D100" s="76" t="s">
        <v>230</v>
      </c>
      <c r="E100" s="90"/>
      <c r="F100" s="91"/>
      <c r="G100" s="91"/>
      <c r="H100" s="79" t="str">
        <f t="shared" si="3"/>
        <v/>
      </c>
      <c r="I100" s="80" t="str">
        <f>IF(E100&lt;&gt;"","A","")</f>
        <v/>
      </c>
      <c r="J100" s="81"/>
    </row>
    <row r="101" spans="1:10" x14ac:dyDescent="0.2">
      <c r="A101" s="73" t="str">
        <f ca="1">+IF(NOT(ISBLANK(INDIRECT("e"&amp;ROW()))),MAX(INDIRECT("a$16:A"&amp;ROW()-1))+1,"")</f>
        <v/>
      </c>
      <c r="B101" s="74" t="s">
        <v>231</v>
      </c>
      <c r="C101" s="75"/>
      <c r="D101" s="76" t="s">
        <v>232</v>
      </c>
      <c r="E101" s="36"/>
      <c r="F101" s="93"/>
      <c r="G101" s="93"/>
      <c r="H101" s="79" t="str">
        <f t="shared" si="3"/>
        <v/>
      </c>
      <c r="I101" s="80" t="str">
        <f>IF(E101&lt;&gt;"","A","")</f>
        <v/>
      </c>
      <c r="J101" s="81"/>
    </row>
    <row r="102" spans="1:10" x14ac:dyDescent="0.2">
      <c r="A102" s="73">
        <v>52</v>
      </c>
      <c r="B102" s="74" t="s">
        <v>233</v>
      </c>
      <c r="C102" s="75"/>
      <c r="D102" s="76" t="s">
        <v>234</v>
      </c>
      <c r="E102" s="36" t="s">
        <v>79</v>
      </c>
      <c r="F102" s="93">
        <v>154.41</v>
      </c>
      <c r="G102" s="93"/>
      <c r="H102" s="79">
        <f t="shared" si="3"/>
        <v>0</v>
      </c>
      <c r="I102" s="80" t="s">
        <v>80</v>
      </c>
      <c r="J102" s="81" t="s">
        <v>81</v>
      </c>
    </row>
    <row r="103" spans="1:10" x14ac:dyDescent="0.2">
      <c r="A103" s="73" t="str">
        <f ca="1">+IF(NOT(ISBLANK(INDIRECT("e"&amp;ROW()))),MAX(INDIRECT("a$16:A"&amp;ROW()-1))+1,"")</f>
        <v/>
      </c>
      <c r="B103" s="74" t="s">
        <v>235</v>
      </c>
      <c r="C103" s="75"/>
      <c r="D103" s="76" t="s">
        <v>236</v>
      </c>
      <c r="E103" s="36"/>
      <c r="F103" s="93"/>
      <c r="G103" s="93"/>
      <c r="H103" s="79" t="str">
        <f t="shared" si="3"/>
        <v/>
      </c>
      <c r="I103" s="80" t="str">
        <f>IF(E103&lt;&gt;"","A","")</f>
        <v/>
      </c>
      <c r="J103" s="81"/>
    </row>
    <row r="104" spans="1:10" x14ac:dyDescent="0.2">
      <c r="A104" s="73">
        <v>53</v>
      </c>
      <c r="B104" s="74" t="s">
        <v>237</v>
      </c>
      <c r="C104" s="75"/>
      <c r="D104" s="76" t="s">
        <v>234</v>
      </c>
      <c r="E104" s="36" t="s">
        <v>79</v>
      </c>
      <c r="F104" s="93">
        <v>242.72</v>
      </c>
      <c r="G104" s="93"/>
      <c r="H104" s="79">
        <f t="shared" si="3"/>
        <v>0</v>
      </c>
      <c r="I104" s="80" t="s">
        <v>80</v>
      </c>
      <c r="J104" s="81" t="s">
        <v>81</v>
      </c>
    </row>
    <row r="105" spans="1:10" ht="24" x14ac:dyDescent="0.2">
      <c r="A105" s="73">
        <v>54</v>
      </c>
      <c r="B105" s="74" t="s">
        <v>238</v>
      </c>
      <c r="C105" s="75"/>
      <c r="D105" s="76" t="s">
        <v>239</v>
      </c>
      <c r="E105" s="36" t="s">
        <v>79</v>
      </c>
      <c r="F105" s="93">
        <v>364.08</v>
      </c>
      <c r="G105" s="93"/>
      <c r="H105" s="79">
        <f t="shared" si="3"/>
        <v>0</v>
      </c>
      <c r="I105" s="80" t="s">
        <v>80</v>
      </c>
      <c r="J105" s="81" t="s">
        <v>81</v>
      </c>
    </row>
    <row r="106" spans="1:10" x14ac:dyDescent="0.2">
      <c r="A106" s="73">
        <v>55</v>
      </c>
      <c r="B106" s="74" t="s">
        <v>240</v>
      </c>
      <c r="C106" s="75"/>
      <c r="D106" s="76" t="s">
        <v>241</v>
      </c>
      <c r="E106" s="36" t="s">
        <v>79</v>
      </c>
      <c r="F106" s="93">
        <v>303.39999999999998</v>
      </c>
      <c r="G106" s="93"/>
      <c r="H106" s="79">
        <f t="shared" si="3"/>
        <v>0</v>
      </c>
      <c r="I106" s="80" t="s">
        <v>80</v>
      </c>
      <c r="J106" s="81" t="s">
        <v>81</v>
      </c>
    </row>
    <row r="107" spans="1:10" x14ac:dyDescent="0.2">
      <c r="A107" s="73" t="str">
        <f ca="1">+IF(NOT(ISBLANK(INDIRECT("e"&amp;ROW()))),MAX(INDIRECT("a$16:A"&amp;ROW()-1))+1,"")</f>
        <v/>
      </c>
      <c r="B107" s="74" t="s">
        <v>242</v>
      </c>
      <c r="C107" s="75"/>
      <c r="D107" s="76" t="s">
        <v>243</v>
      </c>
      <c r="E107" s="36"/>
      <c r="F107" s="93"/>
      <c r="G107" s="93"/>
      <c r="H107" s="79" t="str">
        <f t="shared" si="3"/>
        <v/>
      </c>
      <c r="I107" s="80" t="str">
        <f>IF(E107&lt;&gt;"","A","")</f>
        <v/>
      </c>
      <c r="J107" s="81"/>
    </row>
    <row r="108" spans="1:10" x14ac:dyDescent="0.2">
      <c r="A108" s="73">
        <v>56</v>
      </c>
      <c r="B108" s="74" t="s">
        <v>244</v>
      </c>
      <c r="C108" s="75"/>
      <c r="D108" s="76" t="s">
        <v>245</v>
      </c>
      <c r="E108" s="36" t="s">
        <v>79</v>
      </c>
      <c r="F108" s="93">
        <v>7.96</v>
      </c>
      <c r="G108" s="93"/>
      <c r="H108" s="79">
        <f t="shared" si="3"/>
        <v>0</v>
      </c>
      <c r="I108" s="80" t="s">
        <v>80</v>
      </c>
      <c r="J108" s="81" t="s">
        <v>81</v>
      </c>
    </row>
    <row r="109" spans="1:10" x14ac:dyDescent="0.2">
      <c r="A109" s="73">
        <v>57</v>
      </c>
      <c r="B109" s="74" t="s">
        <v>246</v>
      </c>
      <c r="C109" s="75"/>
      <c r="D109" s="76" t="s">
        <v>247</v>
      </c>
      <c r="E109" s="36" t="s">
        <v>79</v>
      </c>
      <c r="F109" s="93">
        <v>5.76</v>
      </c>
      <c r="G109" s="93"/>
      <c r="H109" s="79">
        <f t="shared" si="3"/>
        <v>0</v>
      </c>
      <c r="I109" s="80" t="s">
        <v>80</v>
      </c>
      <c r="J109" s="81" t="s">
        <v>81</v>
      </c>
    </row>
    <row r="110" spans="1:10" x14ac:dyDescent="0.2">
      <c r="A110" s="73" t="str">
        <f ca="1">+IF(NOT(ISBLANK(INDIRECT("e"&amp;ROW()))),MAX(INDIRECT("a$16:A"&amp;ROW()-1))+1,"")</f>
        <v/>
      </c>
      <c r="B110" s="74" t="s">
        <v>248</v>
      </c>
      <c r="C110" s="75"/>
      <c r="D110" s="76" t="s">
        <v>249</v>
      </c>
      <c r="E110" s="90"/>
      <c r="F110" s="91"/>
      <c r="G110" s="91"/>
      <c r="H110" s="79" t="str">
        <f t="shared" si="3"/>
        <v/>
      </c>
      <c r="I110" s="80" t="str">
        <f>IF(E110&lt;&gt;"","A","")</f>
        <v/>
      </c>
      <c r="J110" s="81"/>
    </row>
    <row r="111" spans="1:10" x14ac:dyDescent="0.2">
      <c r="A111" s="73" t="str">
        <f ca="1">+IF(NOT(ISBLANK(INDIRECT("e"&amp;ROW()))),MAX(INDIRECT("a$16:A"&amp;ROW()-1))+1,"")</f>
        <v/>
      </c>
      <c r="B111" s="74" t="s">
        <v>250</v>
      </c>
      <c r="C111" s="75"/>
      <c r="D111" s="76" t="s">
        <v>251</v>
      </c>
      <c r="E111" s="36"/>
      <c r="F111" s="93"/>
      <c r="G111" s="93"/>
      <c r="H111" s="79" t="str">
        <f t="shared" si="3"/>
        <v/>
      </c>
      <c r="I111" s="80" t="str">
        <f>IF(E111&lt;&gt;"","A","")</f>
        <v/>
      </c>
      <c r="J111" s="81"/>
    </row>
    <row r="112" spans="1:10" x14ac:dyDescent="0.2">
      <c r="A112" s="73">
        <v>58</v>
      </c>
      <c r="B112" s="74" t="s">
        <v>252</v>
      </c>
      <c r="C112" s="75"/>
      <c r="D112" s="76" t="s">
        <v>222</v>
      </c>
      <c r="E112" s="36" t="s">
        <v>79</v>
      </c>
      <c r="F112" s="93">
        <v>769.72</v>
      </c>
      <c r="G112" s="93"/>
      <c r="H112" s="79">
        <f t="shared" si="3"/>
        <v>0</v>
      </c>
      <c r="I112" s="80" t="s">
        <v>80</v>
      </c>
      <c r="J112" s="81" t="s">
        <v>81</v>
      </c>
    </row>
    <row r="113" spans="1:10" x14ac:dyDescent="0.2">
      <c r="A113" s="73" t="str">
        <f ca="1">+IF(NOT(ISBLANK(INDIRECT("e"&amp;ROW()))),MAX(INDIRECT("a$16:A"&amp;ROW()-1))+1,"")</f>
        <v/>
      </c>
      <c r="B113" s="74" t="s">
        <v>253</v>
      </c>
      <c r="C113" s="75"/>
      <c r="D113" s="76" t="s">
        <v>254</v>
      </c>
      <c r="E113" s="36"/>
      <c r="F113" s="93"/>
      <c r="G113" s="93"/>
      <c r="H113" s="79" t="str">
        <f t="shared" si="3"/>
        <v/>
      </c>
      <c r="I113" s="80" t="str">
        <f>IF(E113&lt;&gt;"","A","")</f>
        <v/>
      </c>
      <c r="J113" s="81"/>
    </row>
    <row r="114" spans="1:10" x14ac:dyDescent="0.2">
      <c r="A114" s="73">
        <v>59</v>
      </c>
      <c r="B114" s="74" t="s">
        <v>255</v>
      </c>
      <c r="C114" s="75"/>
      <c r="D114" s="76" t="s">
        <v>222</v>
      </c>
      <c r="E114" s="36" t="s">
        <v>79</v>
      </c>
      <c r="F114" s="93">
        <v>1259.1500000000001</v>
      </c>
      <c r="G114" s="93"/>
      <c r="H114" s="79">
        <f t="shared" si="3"/>
        <v>0</v>
      </c>
      <c r="I114" s="80" t="s">
        <v>80</v>
      </c>
      <c r="J114" s="81" t="s">
        <v>81</v>
      </c>
    </row>
    <row r="115" spans="1:10" x14ac:dyDescent="0.2">
      <c r="A115" s="73">
        <v>60</v>
      </c>
      <c r="B115" s="74" t="s">
        <v>256</v>
      </c>
      <c r="C115" s="75"/>
      <c r="D115" s="76" t="s">
        <v>257</v>
      </c>
      <c r="E115" s="36" t="s">
        <v>95</v>
      </c>
      <c r="F115" s="93">
        <v>1362.64</v>
      </c>
      <c r="G115" s="93"/>
      <c r="H115" s="79">
        <f t="shared" si="3"/>
        <v>0</v>
      </c>
      <c r="I115" s="80" t="s">
        <v>80</v>
      </c>
      <c r="J115" s="81" t="s">
        <v>81</v>
      </c>
    </row>
    <row r="116" spans="1:10" x14ac:dyDescent="0.2">
      <c r="A116" s="73">
        <v>61</v>
      </c>
      <c r="B116" s="74" t="s">
        <v>258</v>
      </c>
      <c r="C116" s="75"/>
      <c r="D116" s="76" t="s">
        <v>259</v>
      </c>
      <c r="E116" s="36" t="s">
        <v>79</v>
      </c>
      <c r="F116" s="93">
        <v>245.18</v>
      </c>
      <c r="G116" s="93"/>
      <c r="H116" s="79">
        <f t="shared" si="3"/>
        <v>0</v>
      </c>
      <c r="I116" s="80" t="s">
        <v>80</v>
      </c>
      <c r="J116" s="81" t="s">
        <v>81</v>
      </c>
    </row>
    <row r="117" spans="1:10" x14ac:dyDescent="0.2">
      <c r="A117" s="73" t="str">
        <f ca="1">+IF(NOT(ISBLANK(INDIRECT("e"&amp;ROW()))),MAX(INDIRECT("a$16:A"&amp;ROW()-1))+1,"")</f>
        <v/>
      </c>
      <c r="B117" s="74" t="s">
        <v>260</v>
      </c>
      <c r="C117" s="75"/>
      <c r="D117" s="76" t="s">
        <v>261</v>
      </c>
      <c r="E117" s="90"/>
      <c r="F117" s="91"/>
      <c r="G117" s="91"/>
      <c r="H117" s="79" t="str">
        <f t="shared" si="3"/>
        <v/>
      </c>
      <c r="I117" s="80" t="str">
        <f>IF(E117&lt;&gt;"","A","")</f>
        <v/>
      </c>
      <c r="J117" s="81"/>
    </row>
    <row r="118" spans="1:10" x14ac:dyDescent="0.2">
      <c r="A118" s="73" t="str">
        <f ca="1">+IF(NOT(ISBLANK(INDIRECT("e"&amp;ROW()))),MAX(INDIRECT("a$16:A"&amp;ROW()-1))+1,"")</f>
        <v/>
      </c>
      <c r="B118" s="74" t="s">
        <v>262</v>
      </c>
      <c r="C118" s="75"/>
      <c r="D118" s="76" t="s">
        <v>263</v>
      </c>
      <c r="E118" s="90"/>
      <c r="F118" s="91"/>
      <c r="G118" s="91"/>
      <c r="H118" s="79" t="str">
        <f t="shared" si="3"/>
        <v/>
      </c>
      <c r="I118" s="80" t="str">
        <f>IF(E118&lt;&gt;"","A","")</f>
        <v/>
      </c>
      <c r="J118" s="81"/>
    </row>
    <row r="119" spans="1:10" x14ac:dyDescent="0.2">
      <c r="A119" s="73" t="str">
        <f ca="1">+IF(NOT(ISBLANK(INDIRECT("e"&amp;ROW()))),MAX(INDIRECT("a$16:A"&amp;ROW()-1))+1,"")</f>
        <v/>
      </c>
      <c r="B119" s="74" t="s">
        <v>264</v>
      </c>
      <c r="C119" s="75"/>
      <c r="D119" s="76" t="s">
        <v>265</v>
      </c>
      <c r="E119" s="36"/>
      <c r="F119" s="93"/>
      <c r="G119" s="93"/>
      <c r="H119" s="79" t="str">
        <f t="shared" si="3"/>
        <v/>
      </c>
      <c r="I119" s="80" t="str">
        <f>IF(E119&lt;&gt;"","A","")</f>
        <v/>
      </c>
      <c r="J119" s="81"/>
    </row>
    <row r="120" spans="1:10" x14ac:dyDescent="0.2">
      <c r="A120" s="73">
        <v>62</v>
      </c>
      <c r="B120" s="74" t="s">
        <v>266</v>
      </c>
      <c r="C120" s="75"/>
      <c r="D120" s="76" t="s">
        <v>267</v>
      </c>
      <c r="E120" s="36" t="s">
        <v>95</v>
      </c>
      <c r="F120" s="93">
        <v>210.89</v>
      </c>
      <c r="G120" s="93"/>
      <c r="H120" s="79">
        <f t="shared" si="3"/>
        <v>0</v>
      </c>
      <c r="I120" s="80" t="s">
        <v>80</v>
      </c>
      <c r="J120" s="81" t="s">
        <v>81</v>
      </c>
    </row>
    <row r="121" spans="1:10" x14ac:dyDescent="0.2">
      <c r="A121" s="73" t="str">
        <f ca="1">+IF(NOT(ISBLANK(INDIRECT("e"&amp;ROW()))),MAX(INDIRECT("a$16:A"&amp;ROW()-1))+1,"")</f>
        <v/>
      </c>
      <c r="B121" s="74" t="s">
        <v>268</v>
      </c>
      <c r="C121" s="75"/>
      <c r="D121" s="76" t="s">
        <v>269</v>
      </c>
      <c r="E121" s="36"/>
      <c r="F121" s="93"/>
      <c r="G121" s="93"/>
      <c r="H121" s="79" t="str">
        <f t="shared" si="3"/>
        <v/>
      </c>
      <c r="I121" s="80" t="str">
        <f>IF(E121&lt;&gt;"","A","")</f>
        <v/>
      </c>
      <c r="J121" s="81"/>
    </row>
    <row r="122" spans="1:10" x14ac:dyDescent="0.2">
      <c r="A122" s="73">
        <v>63</v>
      </c>
      <c r="B122" s="74" t="s">
        <v>270</v>
      </c>
      <c r="C122" s="75"/>
      <c r="D122" s="76" t="s">
        <v>267</v>
      </c>
      <c r="E122" s="36" t="s">
        <v>95</v>
      </c>
      <c r="F122" s="93">
        <v>142.26</v>
      </c>
      <c r="G122" s="93"/>
      <c r="H122" s="79">
        <f t="shared" si="3"/>
        <v>0</v>
      </c>
      <c r="I122" s="80" t="s">
        <v>80</v>
      </c>
      <c r="J122" s="81" t="s">
        <v>81</v>
      </c>
    </row>
    <row r="123" spans="1:10" x14ac:dyDescent="0.2">
      <c r="A123" s="73" t="str">
        <f ca="1">+IF(NOT(ISBLANK(INDIRECT("e"&amp;ROW()))),MAX(INDIRECT("a$16:A"&amp;ROW()-1))+1,"")</f>
        <v/>
      </c>
      <c r="B123" s="74" t="s">
        <v>271</v>
      </c>
      <c r="C123" s="75"/>
      <c r="D123" s="76" t="s">
        <v>272</v>
      </c>
      <c r="E123" s="36"/>
      <c r="F123" s="93"/>
      <c r="G123" s="93"/>
      <c r="H123" s="79" t="str">
        <f t="shared" si="3"/>
        <v/>
      </c>
      <c r="I123" s="80" t="str">
        <f>IF(E123&lt;&gt;"","A","")</f>
        <v/>
      </c>
      <c r="J123" s="81"/>
    </row>
    <row r="124" spans="1:10" x14ac:dyDescent="0.2">
      <c r="A124" s="73">
        <v>64</v>
      </c>
      <c r="B124" s="74" t="s">
        <v>273</v>
      </c>
      <c r="C124" s="75"/>
      <c r="D124" s="76" t="s">
        <v>274</v>
      </c>
      <c r="E124" s="36" t="s">
        <v>95</v>
      </c>
      <c r="F124" s="93">
        <v>6</v>
      </c>
      <c r="G124" s="93"/>
      <c r="H124" s="79">
        <f t="shared" si="3"/>
        <v>0</v>
      </c>
      <c r="I124" s="80" t="s">
        <v>80</v>
      </c>
      <c r="J124" s="81" t="s">
        <v>81</v>
      </c>
    </row>
    <row r="125" spans="1:10" x14ac:dyDescent="0.2">
      <c r="A125" s="73" t="str">
        <f ca="1">+IF(NOT(ISBLANK(INDIRECT("e"&amp;ROW()))),MAX(INDIRECT("a$16:A"&amp;ROW()-1))+1,"")</f>
        <v/>
      </c>
      <c r="B125" s="74" t="s">
        <v>275</v>
      </c>
      <c r="C125" s="75"/>
      <c r="D125" s="76" t="s">
        <v>276</v>
      </c>
      <c r="E125" s="90"/>
      <c r="F125" s="91"/>
      <c r="G125" s="91"/>
      <c r="H125" s="79" t="str">
        <f t="shared" si="3"/>
        <v/>
      </c>
      <c r="I125" s="80" t="str">
        <f>IF(E125&lt;&gt;"","A","")</f>
        <v/>
      </c>
      <c r="J125" s="81"/>
    </row>
    <row r="126" spans="1:10" x14ac:dyDescent="0.2">
      <c r="A126" s="73" t="str">
        <f ca="1">+IF(NOT(ISBLANK(INDIRECT("e"&amp;ROW()))),MAX(INDIRECT("a$16:A"&amp;ROW()-1))+1,"")</f>
        <v/>
      </c>
      <c r="B126" s="74" t="s">
        <v>277</v>
      </c>
      <c r="C126" s="75"/>
      <c r="D126" s="76" t="s">
        <v>278</v>
      </c>
      <c r="E126" s="36"/>
      <c r="F126" s="93"/>
      <c r="G126" s="93"/>
      <c r="H126" s="79" t="str">
        <f t="shared" si="3"/>
        <v/>
      </c>
      <c r="I126" s="80" t="str">
        <f>IF(E126&lt;&gt;"","A","")</f>
        <v/>
      </c>
      <c r="J126" s="81"/>
    </row>
    <row r="127" spans="1:10" x14ac:dyDescent="0.2">
      <c r="A127" s="73">
        <v>65</v>
      </c>
      <c r="B127" s="74" t="s">
        <v>279</v>
      </c>
      <c r="C127" s="75"/>
      <c r="D127" s="76" t="s">
        <v>280</v>
      </c>
      <c r="E127" s="36" t="s">
        <v>95</v>
      </c>
      <c r="F127" s="93">
        <v>3903.11</v>
      </c>
      <c r="G127" s="93"/>
      <c r="H127" s="79">
        <f t="shared" si="3"/>
        <v>0</v>
      </c>
      <c r="I127" s="80" t="s">
        <v>80</v>
      </c>
      <c r="J127" s="81" t="s">
        <v>81</v>
      </c>
    </row>
    <row r="128" spans="1:10" x14ac:dyDescent="0.2">
      <c r="A128" s="73">
        <v>66</v>
      </c>
      <c r="B128" s="74" t="s">
        <v>281</v>
      </c>
      <c r="C128" s="75"/>
      <c r="D128" s="76" t="s">
        <v>282</v>
      </c>
      <c r="E128" s="36" t="s">
        <v>95</v>
      </c>
      <c r="F128" s="93">
        <v>1106.69</v>
      </c>
      <c r="G128" s="93"/>
      <c r="H128" s="79">
        <f t="shared" si="3"/>
        <v>0</v>
      </c>
      <c r="I128" s="80" t="s">
        <v>80</v>
      </c>
      <c r="J128" s="81" t="s">
        <v>81</v>
      </c>
    </row>
    <row r="129" spans="1:10" x14ac:dyDescent="0.2">
      <c r="A129" s="73" t="str">
        <f ca="1">+IF(NOT(ISBLANK(INDIRECT("e"&amp;ROW()))),MAX(INDIRECT("a$16:A"&amp;ROW()-1))+1,"")</f>
        <v/>
      </c>
      <c r="B129" s="74" t="s">
        <v>283</v>
      </c>
      <c r="C129" s="75"/>
      <c r="D129" s="76" t="s">
        <v>284</v>
      </c>
      <c r="E129" s="90"/>
      <c r="F129" s="91"/>
      <c r="G129" s="91"/>
      <c r="H129" s="79" t="str">
        <f t="shared" si="3"/>
        <v/>
      </c>
      <c r="I129" s="80" t="str">
        <f>IF(E129&lt;&gt;"","A","")</f>
        <v/>
      </c>
      <c r="J129" s="81"/>
    </row>
    <row r="130" spans="1:10" x14ac:dyDescent="0.2">
      <c r="A130" s="73" t="str">
        <f ca="1">+IF(NOT(ISBLANK(INDIRECT("e"&amp;ROW()))),MAX(INDIRECT("a$16:A"&amp;ROW()-1))+1,"")</f>
        <v/>
      </c>
      <c r="B130" s="74" t="s">
        <v>285</v>
      </c>
      <c r="C130" s="75"/>
      <c r="D130" s="76" t="s">
        <v>286</v>
      </c>
      <c r="E130" s="36"/>
      <c r="F130" s="93"/>
      <c r="G130" s="93"/>
      <c r="H130" s="79" t="str">
        <f t="shared" si="3"/>
        <v/>
      </c>
      <c r="I130" s="80" t="str">
        <f>IF(E130&lt;&gt;"","A","")</f>
        <v/>
      </c>
      <c r="J130" s="81"/>
    </row>
    <row r="131" spans="1:10" x14ac:dyDescent="0.2">
      <c r="A131" s="73">
        <v>67</v>
      </c>
      <c r="B131" s="74" t="s">
        <v>287</v>
      </c>
      <c r="C131" s="75"/>
      <c r="D131" s="76" t="s">
        <v>288</v>
      </c>
      <c r="E131" s="36" t="s">
        <v>95</v>
      </c>
      <c r="F131" s="93">
        <v>1293.24</v>
      </c>
      <c r="G131" s="93"/>
      <c r="H131" s="79">
        <f t="shared" si="3"/>
        <v>0</v>
      </c>
      <c r="I131" s="80" t="s">
        <v>80</v>
      </c>
      <c r="J131" s="81" t="s">
        <v>81</v>
      </c>
    </row>
    <row r="132" spans="1:10" x14ac:dyDescent="0.2">
      <c r="A132" s="73" t="str">
        <f ca="1">+IF(NOT(ISBLANK(INDIRECT("e"&amp;ROW()))),MAX(INDIRECT("a$16:A"&amp;ROW()-1))+1,"")</f>
        <v/>
      </c>
      <c r="B132" s="74" t="s">
        <v>289</v>
      </c>
      <c r="C132" s="75"/>
      <c r="D132" s="76" t="s">
        <v>290</v>
      </c>
      <c r="E132" s="36"/>
      <c r="F132" s="93"/>
      <c r="G132" s="93"/>
      <c r="H132" s="79" t="str">
        <f t="shared" si="3"/>
        <v/>
      </c>
      <c r="I132" s="80" t="str">
        <f>IF(E132&lt;&gt;"","A","")</f>
        <v/>
      </c>
      <c r="J132" s="81"/>
    </row>
    <row r="133" spans="1:10" x14ac:dyDescent="0.2">
      <c r="A133" s="73">
        <v>68</v>
      </c>
      <c r="B133" s="74" t="s">
        <v>291</v>
      </c>
      <c r="C133" s="75"/>
      <c r="D133" s="76" t="s">
        <v>280</v>
      </c>
      <c r="E133" s="36" t="s">
        <v>95</v>
      </c>
      <c r="F133" s="93">
        <v>110.8</v>
      </c>
      <c r="G133" s="93"/>
      <c r="H133" s="79">
        <f t="shared" si="3"/>
        <v>0</v>
      </c>
      <c r="I133" s="80" t="s">
        <v>80</v>
      </c>
      <c r="J133" s="81" t="s">
        <v>81</v>
      </c>
    </row>
    <row r="134" spans="1:10" x14ac:dyDescent="0.2">
      <c r="A134" s="73" t="str">
        <f ca="1">+IF(NOT(ISBLANK(INDIRECT("e"&amp;ROW()))),MAX(INDIRECT("a$16:A"&amp;ROW()-1))+1,"")</f>
        <v/>
      </c>
      <c r="B134" s="74" t="s">
        <v>292</v>
      </c>
      <c r="C134" s="75"/>
      <c r="D134" s="76" t="s">
        <v>293</v>
      </c>
      <c r="E134" s="90"/>
      <c r="F134" s="91"/>
      <c r="G134" s="91"/>
      <c r="H134" s="79" t="str">
        <f t="shared" si="3"/>
        <v/>
      </c>
      <c r="I134" s="80" t="str">
        <f>IF(E134&lt;&gt;"","A","")</f>
        <v/>
      </c>
      <c r="J134" s="81"/>
    </row>
    <row r="135" spans="1:10" x14ac:dyDescent="0.2">
      <c r="A135" s="73" t="str">
        <f ca="1">+IF(NOT(ISBLANK(INDIRECT("e"&amp;ROW()))),MAX(INDIRECT("a$16:A"&amp;ROW()-1))+1,"")</f>
        <v/>
      </c>
      <c r="B135" s="74" t="s">
        <v>294</v>
      </c>
      <c r="C135" s="75"/>
      <c r="D135" s="76" t="s">
        <v>295</v>
      </c>
      <c r="E135" s="36"/>
      <c r="F135" s="93"/>
      <c r="G135" s="93"/>
      <c r="H135" s="79" t="str">
        <f t="shared" si="3"/>
        <v/>
      </c>
      <c r="I135" s="80" t="str">
        <f>IF(E135&lt;&gt;"","A","")</f>
        <v/>
      </c>
      <c r="J135" s="81"/>
    </row>
    <row r="136" spans="1:10" x14ac:dyDescent="0.2">
      <c r="A136" s="73">
        <v>69</v>
      </c>
      <c r="B136" s="74" t="s">
        <v>296</v>
      </c>
      <c r="C136" s="75"/>
      <c r="D136" s="76" t="s">
        <v>280</v>
      </c>
      <c r="E136" s="36" t="s">
        <v>95</v>
      </c>
      <c r="F136" s="93">
        <v>233.61</v>
      </c>
      <c r="G136" s="93"/>
      <c r="H136" s="79">
        <f t="shared" si="3"/>
        <v>0</v>
      </c>
      <c r="I136" s="80" t="s">
        <v>80</v>
      </c>
      <c r="J136" s="81" t="s">
        <v>81</v>
      </c>
    </row>
    <row r="137" spans="1:10" x14ac:dyDescent="0.2">
      <c r="A137" s="73">
        <v>70</v>
      </c>
      <c r="B137" s="74" t="s">
        <v>297</v>
      </c>
      <c r="C137" s="75"/>
      <c r="D137" s="76" t="s">
        <v>288</v>
      </c>
      <c r="E137" s="36" t="s">
        <v>95</v>
      </c>
      <c r="F137" s="93">
        <v>306.36</v>
      </c>
      <c r="G137" s="93"/>
      <c r="H137" s="79">
        <f t="shared" si="3"/>
        <v>0</v>
      </c>
      <c r="I137" s="80" t="s">
        <v>80</v>
      </c>
      <c r="J137" s="81" t="s">
        <v>81</v>
      </c>
    </row>
    <row r="138" spans="1:10" x14ac:dyDescent="0.2">
      <c r="A138" s="73" t="str">
        <f ca="1">+IF(NOT(ISBLANK(INDIRECT("e"&amp;ROW()))),MAX(INDIRECT("a$16:A"&amp;ROW()-1))+1,"")</f>
        <v/>
      </c>
      <c r="B138" s="74" t="s">
        <v>298</v>
      </c>
      <c r="C138" s="75"/>
      <c r="D138" s="76" t="s">
        <v>299</v>
      </c>
      <c r="E138" s="90"/>
      <c r="F138" s="91"/>
      <c r="G138" s="91"/>
      <c r="H138" s="79" t="str">
        <f t="shared" si="3"/>
        <v/>
      </c>
      <c r="I138" s="80" t="str">
        <f>IF(E138&lt;&gt;"","A","")</f>
        <v/>
      </c>
      <c r="J138" s="81"/>
    </row>
    <row r="139" spans="1:10" x14ac:dyDescent="0.2">
      <c r="A139" s="73" t="str">
        <f ca="1">+IF(NOT(ISBLANK(INDIRECT("e"&amp;ROW()))),MAX(INDIRECT("a$16:A"&amp;ROW()-1))+1,"")</f>
        <v/>
      </c>
      <c r="B139" s="74" t="s">
        <v>300</v>
      </c>
      <c r="C139" s="75"/>
      <c r="D139" s="76" t="s">
        <v>301</v>
      </c>
      <c r="E139" s="36"/>
      <c r="F139" s="93"/>
      <c r="G139" s="93"/>
      <c r="H139" s="79" t="str">
        <f t="shared" si="3"/>
        <v/>
      </c>
      <c r="I139" s="80" t="str">
        <f>IF(E139&lt;&gt;"","A","")</f>
        <v/>
      </c>
      <c r="J139" s="81"/>
    </row>
    <row r="140" spans="1:10" x14ac:dyDescent="0.2">
      <c r="A140" s="73">
        <v>71</v>
      </c>
      <c r="B140" s="74" t="s">
        <v>302</v>
      </c>
      <c r="C140" s="75"/>
      <c r="D140" s="76" t="s">
        <v>280</v>
      </c>
      <c r="E140" s="36" t="s">
        <v>95</v>
      </c>
      <c r="F140" s="93">
        <v>107.57</v>
      </c>
      <c r="G140" s="93"/>
      <c r="H140" s="79">
        <f t="shared" si="3"/>
        <v>0</v>
      </c>
      <c r="I140" s="80" t="s">
        <v>80</v>
      </c>
      <c r="J140" s="81" t="s">
        <v>81</v>
      </c>
    </row>
    <row r="141" spans="1:10" x14ac:dyDescent="0.2">
      <c r="A141" s="73" t="str">
        <f ca="1">+IF(NOT(ISBLANK(INDIRECT("e"&amp;ROW()))),MAX(INDIRECT("a$16:A"&amp;ROW()-1))+1,"")</f>
        <v/>
      </c>
      <c r="B141" s="74" t="s">
        <v>303</v>
      </c>
      <c r="C141" s="75"/>
      <c r="D141" s="76" t="s">
        <v>304</v>
      </c>
      <c r="E141" s="90"/>
      <c r="F141" s="91"/>
      <c r="G141" s="91"/>
      <c r="H141" s="79" t="str">
        <f t="shared" si="3"/>
        <v/>
      </c>
      <c r="I141" s="80" t="str">
        <f>IF(E141&lt;&gt;"","A","")</f>
        <v/>
      </c>
      <c r="J141" s="81"/>
    </row>
    <row r="142" spans="1:10" x14ac:dyDescent="0.2">
      <c r="A142" s="73" t="str">
        <f ca="1">+IF(NOT(ISBLANK(INDIRECT("e"&amp;ROW()))),MAX(INDIRECT("a$16:A"&amp;ROW()-1))+1,"")</f>
        <v/>
      </c>
      <c r="B142" s="74" t="s">
        <v>305</v>
      </c>
      <c r="C142" s="75"/>
      <c r="D142" s="76" t="s">
        <v>306</v>
      </c>
      <c r="E142" s="36"/>
      <c r="F142" s="93"/>
      <c r="G142" s="93"/>
      <c r="H142" s="79" t="str">
        <f t="shared" si="3"/>
        <v/>
      </c>
      <c r="I142" s="80" t="str">
        <f>IF(E142&lt;&gt;"","A","")</f>
        <v/>
      </c>
      <c r="J142" s="81"/>
    </row>
    <row r="143" spans="1:10" x14ac:dyDescent="0.2">
      <c r="A143" s="73">
        <v>72</v>
      </c>
      <c r="B143" s="74" t="s">
        <v>307</v>
      </c>
      <c r="C143" s="75"/>
      <c r="D143" s="76" t="s">
        <v>308</v>
      </c>
      <c r="E143" s="36" t="s">
        <v>79</v>
      </c>
      <c r="F143" s="93">
        <v>73.92</v>
      </c>
      <c r="G143" s="93"/>
      <c r="H143" s="79">
        <f t="shared" si="3"/>
        <v>0</v>
      </c>
      <c r="I143" s="80" t="s">
        <v>80</v>
      </c>
      <c r="J143" s="81" t="s">
        <v>81</v>
      </c>
    </row>
    <row r="144" spans="1:10" x14ac:dyDescent="0.2">
      <c r="A144" s="73" t="str">
        <f ca="1">+IF(NOT(ISBLANK(INDIRECT("e"&amp;ROW()))),MAX(INDIRECT("a$16:A"&amp;ROW()-1))+1,"")</f>
        <v/>
      </c>
      <c r="B144" s="74" t="s">
        <v>309</v>
      </c>
      <c r="C144" s="75"/>
      <c r="D144" s="76" t="s">
        <v>310</v>
      </c>
      <c r="E144" s="36"/>
      <c r="F144" s="93"/>
      <c r="G144" s="93"/>
      <c r="H144" s="79" t="str">
        <f t="shared" si="3"/>
        <v/>
      </c>
      <c r="I144" s="80" t="str">
        <f>IF(E144&lt;&gt;"","A","")</f>
        <v/>
      </c>
      <c r="J144" s="81"/>
    </row>
    <row r="145" spans="1:10" x14ac:dyDescent="0.2">
      <c r="A145" s="73">
        <v>73</v>
      </c>
      <c r="B145" s="74" t="s">
        <v>311</v>
      </c>
      <c r="C145" s="75"/>
      <c r="D145" s="76" t="s">
        <v>312</v>
      </c>
      <c r="E145" s="36" t="s">
        <v>79</v>
      </c>
      <c r="F145" s="93">
        <v>5</v>
      </c>
      <c r="G145" s="93"/>
      <c r="H145" s="79">
        <f t="shared" si="3"/>
        <v>0</v>
      </c>
      <c r="I145" s="80" t="s">
        <v>80</v>
      </c>
      <c r="J145" s="81" t="s">
        <v>81</v>
      </c>
    </row>
    <row r="146" spans="1:10" x14ac:dyDescent="0.2">
      <c r="A146" s="73" t="str">
        <f ca="1">+IF(NOT(ISBLANK(INDIRECT("e"&amp;ROW()))),MAX(INDIRECT("a$16:A"&amp;ROW()-1))+1,"")</f>
        <v/>
      </c>
      <c r="B146" s="74" t="s">
        <v>313</v>
      </c>
      <c r="C146" s="75"/>
      <c r="D146" s="76" t="s">
        <v>314</v>
      </c>
      <c r="E146" s="36"/>
      <c r="F146" s="93"/>
      <c r="G146" s="93"/>
      <c r="H146" s="79" t="str">
        <f t="shared" si="3"/>
        <v/>
      </c>
      <c r="I146" s="80" t="str">
        <f>IF(E146&lt;&gt;"","A","")</f>
        <v/>
      </c>
      <c r="J146" s="81"/>
    </row>
    <row r="147" spans="1:10" x14ac:dyDescent="0.2">
      <c r="A147" s="73">
        <v>74</v>
      </c>
      <c r="B147" s="74" t="s">
        <v>315</v>
      </c>
      <c r="C147" s="75"/>
      <c r="D147" s="76" t="s">
        <v>312</v>
      </c>
      <c r="E147" s="36" t="s">
        <v>79</v>
      </c>
      <c r="F147" s="93">
        <v>525.84</v>
      </c>
      <c r="G147" s="93"/>
      <c r="H147" s="79">
        <f t="shared" ref="H147:H210" si="4">+IF(AND(F147="",G147=""),"",ROUND(F147*G147,2))</f>
        <v>0</v>
      </c>
      <c r="I147" s="80" t="s">
        <v>80</v>
      </c>
      <c r="J147" s="81" t="s">
        <v>81</v>
      </c>
    </row>
    <row r="148" spans="1:10" x14ac:dyDescent="0.2">
      <c r="A148" s="73">
        <v>75</v>
      </c>
      <c r="B148" s="74" t="s">
        <v>316</v>
      </c>
      <c r="C148" s="75"/>
      <c r="D148" s="76" t="s">
        <v>317</v>
      </c>
      <c r="E148" s="36" t="s">
        <v>79</v>
      </c>
      <c r="F148" s="93">
        <v>409.06</v>
      </c>
      <c r="G148" s="93"/>
      <c r="H148" s="79">
        <f t="shared" si="4"/>
        <v>0</v>
      </c>
      <c r="I148" s="80" t="s">
        <v>80</v>
      </c>
      <c r="J148" s="81" t="s">
        <v>81</v>
      </c>
    </row>
    <row r="149" spans="1:10" x14ac:dyDescent="0.2">
      <c r="A149" s="73">
        <v>76</v>
      </c>
      <c r="B149" s="74" t="s">
        <v>318</v>
      </c>
      <c r="C149" s="75"/>
      <c r="D149" s="76" t="s">
        <v>319</v>
      </c>
      <c r="E149" s="36" t="s">
        <v>79</v>
      </c>
      <c r="F149" s="93">
        <v>139.84</v>
      </c>
      <c r="G149" s="93"/>
      <c r="H149" s="79">
        <f t="shared" si="4"/>
        <v>0</v>
      </c>
      <c r="I149" s="80" t="s">
        <v>80</v>
      </c>
      <c r="J149" s="81" t="s">
        <v>81</v>
      </c>
    </row>
    <row r="150" spans="1:10" x14ac:dyDescent="0.2">
      <c r="A150" s="73" t="str">
        <f ca="1">+IF(NOT(ISBLANK(INDIRECT("e"&amp;ROW()))),MAX(INDIRECT("a$16:A"&amp;ROW()-1))+1,"")</f>
        <v/>
      </c>
      <c r="B150" s="74" t="s">
        <v>320</v>
      </c>
      <c r="C150" s="75"/>
      <c r="D150" s="76" t="s">
        <v>321</v>
      </c>
      <c r="E150" s="90"/>
      <c r="F150" s="91"/>
      <c r="G150" s="91"/>
      <c r="H150" s="79" t="str">
        <f t="shared" si="4"/>
        <v/>
      </c>
      <c r="I150" s="80" t="str">
        <f>IF(E150&lt;&gt;"","A","")</f>
        <v/>
      </c>
      <c r="J150" s="81"/>
    </row>
    <row r="151" spans="1:10" x14ac:dyDescent="0.2">
      <c r="A151" s="73" t="str">
        <f ca="1">+IF(NOT(ISBLANK(INDIRECT("e"&amp;ROW()))),MAX(INDIRECT("a$16:A"&amp;ROW()-1))+1,"")</f>
        <v/>
      </c>
      <c r="B151" s="74" t="s">
        <v>322</v>
      </c>
      <c r="C151" s="75"/>
      <c r="D151" s="76" t="s">
        <v>323</v>
      </c>
      <c r="E151" s="36"/>
      <c r="F151" s="93"/>
      <c r="G151" s="93"/>
      <c r="H151" s="79" t="str">
        <f t="shared" si="4"/>
        <v/>
      </c>
      <c r="I151" s="80" t="str">
        <f>IF(E151&lt;&gt;"","A","")</f>
        <v/>
      </c>
      <c r="J151" s="81"/>
    </row>
    <row r="152" spans="1:10" x14ac:dyDescent="0.2">
      <c r="A152" s="73">
        <v>77</v>
      </c>
      <c r="B152" s="74" t="s">
        <v>324</v>
      </c>
      <c r="C152" s="75"/>
      <c r="D152" s="76" t="s">
        <v>325</v>
      </c>
      <c r="E152" s="36" t="s">
        <v>79</v>
      </c>
      <c r="F152" s="93">
        <v>122.44</v>
      </c>
      <c r="G152" s="93"/>
      <c r="H152" s="79">
        <f t="shared" si="4"/>
        <v>0</v>
      </c>
      <c r="I152" s="80" t="s">
        <v>80</v>
      </c>
      <c r="J152" s="81" t="s">
        <v>81</v>
      </c>
    </row>
    <row r="153" spans="1:10" x14ac:dyDescent="0.2">
      <c r="A153" s="73" t="str">
        <f ca="1">+IF(NOT(ISBLANK(INDIRECT("e"&amp;ROW()))),MAX(INDIRECT("a$16:A"&amp;ROW()-1))+1,"")</f>
        <v/>
      </c>
      <c r="B153" s="74" t="s">
        <v>326</v>
      </c>
      <c r="C153" s="75"/>
      <c r="D153" s="76" t="s">
        <v>327</v>
      </c>
      <c r="E153" s="36"/>
      <c r="F153" s="93"/>
      <c r="G153" s="93"/>
      <c r="H153" s="79" t="str">
        <f t="shared" si="4"/>
        <v/>
      </c>
      <c r="I153" s="80" t="str">
        <f>IF(E153&lt;&gt;"","A","")</f>
        <v/>
      </c>
      <c r="J153" s="81"/>
    </row>
    <row r="154" spans="1:10" x14ac:dyDescent="0.2">
      <c r="A154" s="73">
        <v>78</v>
      </c>
      <c r="B154" s="74" t="s">
        <v>328</v>
      </c>
      <c r="C154" s="75"/>
      <c r="D154" s="76" t="s">
        <v>329</v>
      </c>
      <c r="E154" s="36" t="s">
        <v>79</v>
      </c>
      <c r="F154" s="93">
        <v>122.44</v>
      </c>
      <c r="G154" s="93"/>
      <c r="H154" s="79">
        <f t="shared" si="4"/>
        <v>0</v>
      </c>
      <c r="I154" s="80" t="s">
        <v>80</v>
      </c>
      <c r="J154" s="81" t="s">
        <v>81</v>
      </c>
    </row>
    <row r="155" spans="1:10" x14ac:dyDescent="0.2">
      <c r="A155" s="73">
        <v>79</v>
      </c>
      <c r="B155" s="74" t="s">
        <v>330</v>
      </c>
      <c r="C155" s="75"/>
      <c r="D155" s="76" t="s">
        <v>331</v>
      </c>
      <c r="E155" s="36" t="s">
        <v>79</v>
      </c>
      <c r="F155" s="93">
        <v>17.399999999999999</v>
      </c>
      <c r="G155" s="93"/>
      <c r="H155" s="79">
        <f t="shared" si="4"/>
        <v>0</v>
      </c>
      <c r="I155" s="80" t="s">
        <v>80</v>
      </c>
      <c r="J155" s="81" t="s">
        <v>81</v>
      </c>
    </row>
    <row r="156" spans="1:10" x14ac:dyDescent="0.2">
      <c r="A156" s="73" t="str">
        <f ca="1">+IF(NOT(ISBLANK(INDIRECT("e"&amp;ROW()))),MAX(INDIRECT("a$16:A"&amp;ROW()-1))+1,"")</f>
        <v/>
      </c>
      <c r="B156" s="74" t="s">
        <v>332</v>
      </c>
      <c r="C156" s="75"/>
      <c r="D156" s="76" t="s">
        <v>333</v>
      </c>
      <c r="E156" s="36"/>
      <c r="F156" s="93"/>
      <c r="G156" s="93"/>
      <c r="H156" s="79" t="str">
        <f t="shared" si="4"/>
        <v/>
      </c>
      <c r="I156" s="80" t="str">
        <f>IF(E156&lt;&gt;"","A","")</f>
        <v/>
      </c>
      <c r="J156" s="81"/>
    </row>
    <row r="157" spans="1:10" x14ac:dyDescent="0.2">
      <c r="A157" s="73">
        <v>80</v>
      </c>
      <c r="B157" s="74" t="s">
        <v>334</v>
      </c>
      <c r="C157" s="75"/>
      <c r="D157" s="76" t="s">
        <v>335</v>
      </c>
      <c r="E157" s="36" t="s">
        <v>79</v>
      </c>
      <c r="F157" s="93">
        <v>17.399999999999999</v>
      </c>
      <c r="G157" s="93"/>
      <c r="H157" s="79">
        <f t="shared" si="4"/>
        <v>0</v>
      </c>
      <c r="I157" s="80" t="s">
        <v>80</v>
      </c>
      <c r="J157" s="81" t="s">
        <v>81</v>
      </c>
    </row>
    <row r="158" spans="1:10" x14ac:dyDescent="0.2">
      <c r="A158" s="73" t="str">
        <f ca="1">+IF(NOT(ISBLANK(INDIRECT("e"&amp;ROW()))),MAX(INDIRECT("a$16:A"&amp;ROW()-1))+1,"")</f>
        <v/>
      </c>
      <c r="B158" s="74" t="s">
        <v>336</v>
      </c>
      <c r="C158" s="75"/>
      <c r="D158" s="76" t="s">
        <v>337</v>
      </c>
      <c r="E158" s="90"/>
      <c r="F158" s="91"/>
      <c r="G158" s="91"/>
      <c r="H158" s="79" t="str">
        <f t="shared" si="4"/>
        <v/>
      </c>
      <c r="I158" s="80" t="str">
        <f>IF(E158&lt;&gt;"","A","")</f>
        <v/>
      </c>
      <c r="J158" s="81"/>
    </row>
    <row r="159" spans="1:10" x14ac:dyDescent="0.2">
      <c r="A159" s="73" t="str">
        <f ca="1">+IF(NOT(ISBLANK(INDIRECT("e"&amp;ROW()))),MAX(INDIRECT("a$16:A"&amp;ROW()-1))+1,"")</f>
        <v/>
      </c>
      <c r="B159" s="74" t="s">
        <v>338</v>
      </c>
      <c r="C159" s="75"/>
      <c r="D159" s="76" t="s">
        <v>339</v>
      </c>
      <c r="E159" s="90"/>
      <c r="F159" s="91"/>
      <c r="G159" s="91"/>
      <c r="H159" s="79" t="str">
        <f t="shared" si="4"/>
        <v/>
      </c>
      <c r="I159" s="80" t="str">
        <f>IF(E159&lt;&gt;"","A","")</f>
        <v/>
      </c>
      <c r="J159" s="81"/>
    </row>
    <row r="160" spans="1:10" x14ac:dyDescent="0.2">
      <c r="A160" s="73" t="str">
        <f ca="1">+IF(NOT(ISBLANK(INDIRECT("e"&amp;ROW()))),MAX(INDIRECT("a$16:A"&amp;ROW()-1))+1,"")</f>
        <v/>
      </c>
      <c r="B160" s="74" t="s">
        <v>340</v>
      </c>
      <c r="C160" s="75"/>
      <c r="D160" s="76" t="s">
        <v>341</v>
      </c>
      <c r="E160" s="36"/>
      <c r="F160" s="93"/>
      <c r="G160" s="93"/>
      <c r="H160" s="79" t="str">
        <f t="shared" si="4"/>
        <v/>
      </c>
      <c r="I160" s="80" t="str">
        <f>IF(E160&lt;&gt;"","A","")</f>
        <v/>
      </c>
      <c r="J160" s="81"/>
    </row>
    <row r="161" spans="1:10" x14ac:dyDescent="0.2">
      <c r="A161" s="73">
        <v>81</v>
      </c>
      <c r="B161" s="74" t="s">
        <v>342</v>
      </c>
      <c r="C161" s="75"/>
      <c r="D161" s="76" t="s">
        <v>343</v>
      </c>
      <c r="E161" s="36" t="s">
        <v>344</v>
      </c>
      <c r="F161" s="93">
        <v>79506.98</v>
      </c>
      <c r="G161" s="93"/>
      <c r="H161" s="79">
        <f t="shared" si="4"/>
        <v>0</v>
      </c>
      <c r="I161" s="80" t="s">
        <v>80</v>
      </c>
      <c r="J161" s="81" t="s">
        <v>81</v>
      </c>
    </row>
    <row r="162" spans="1:10" x14ac:dyDescent="0.2">
      <c r="A162" s="73">
        <v>82</v>
      </c>
      <c r="B162" s="74" t="s">
        <v>345</v>
      </c>
      <c r="C162" s="75" t="s">
        <v>53</v>
      </c>
      <c r="D162" s="76" t="s">
        <v>346</v>
      </c>
      <c r="E162" s="36" t="s">
        <v>131</v>
      </c>
      <c r="F162" s="93">
        <v>107740</v>
      </c>
      <c r="G162" s="93"/>
      <c r="H162" s="79">
        <f t="shared" si="4"/>
        <v>0</v>
      </c>
      <c r="I162" s="80" t="s">
        <v>80</v>
      </c>
      <c r="J162" s="81" t="s">
        <v>81</v>
      </c>
    </row>
    <row r="163" spans="1:10" ht="24" x14ac:dyDescent="0.2">
      <c r="A163" s="73">
        <v>83</v>
      </c>
      <c r="B163" s="74" t="s">
        <v>347</v>
      </c>
      <c r="C163" s="75" t="s">
        <v>53</v>
      </c>
      <c r="D163" s="76" t="s">
        <v>348</v>
      </c>
      <c r="E163" s="36" t="s">
        <v>131</v>
      </c>
      <c r="F163" s="93">
        <v>10560</v>
      </c>
      <c r="G163" s="93"/>
      <c r="H163" s="79">
        <f t="shared" si="4"/>
        <v>0</v>
      </c>
      <c r="I163" s="80" t="s">
        <v>80</v>
      </c>
      <c r="J163" s="81" t="s">
        <v>81</v>
      </c>
    </row>
    <row r="164" spans="1:10" x14ac:dyDescent="0.2">
      <c r="A164" s="73">
        <v>84</v>
      </c>
      <c r="B164" s="74" t="s">
        <v>349</v>
      </c>
      <c r="C164" s="75" t="s">
        <v>53</v>
      </c>
      <c r="D164" s="76" t="s">
        <v>350</v>
      </c>
      <c r="E164" s="36" t="s">
        <v>131</v>
      </c>
      <c r="F164" s="93">
        <v>884</v>
      </c>
      <c r="G164" s="93"/>
      <c r="H164" s="79">
        <f t="shared" si="4"/>
        <v>0</v>
      </c>
      <c r="I164" s="80" t="s">
        <v>80</v>
      </c>
      <c r="J164" s="81" t="s">
        <v>81</v>
      </c>
    </row>
    <row r="165" spans="1:10" x14ac:dyDescent="0.2">
      <c r="A165" s="73">
        <v>85</v>
      </c>
      <c r="B165" s="74" t="s">
        <v>351</v>
      </c>
      <c r="C165" s="75" t="s">
        <v>53</v>
      </c>
      <c r="D165" s="76" t="s">
        <v>352</v>
      </c>
      <c r="E165" s="36" t="s">
        <v>344</v>
      </c>
      <c r="F165" s="93">
        <v>108.37</v>
      </c>
      <c r="G165" s="93"/>
      <c r="H165" s="79">
        <f t="shared" si="4"/>
        <v>0</v>
      </c>
      <c r="I165" s="80" t="s">
        <v>80</v>
      </c>
      <c r="J165" s="81" t="s">
        <v>81</v>
      </c>
    </row>
    <row r="166" spans="1:10" x14ac:dyDescent="0.2">
      <c r="A166" s="73" t="str">
        <f ca="1">+IF(NOT(ISBLANK(INDIRECT("e"&amp;ROW()))),MAX(INDIRECT("a$16:A"&amp;ROW()-1))+1,"")</f>
        <v/>
      </c>
      <c r="B166" s="74" t="s">
        <v>353</v>
      </c>
      <c r="C166" s="75"/>
      <c r="D166" s="76" t="s">
        <v>354</v>
      </c>
      <c r="E166" s="90"/>
      <c r="F166" s="91"/>
      <c r="G166" s="91"/>
      <c r="H166" s="79" t="str">
        <f t="shared" si="4"/>
        <v/>
      </c>
      <c r="I166" s="80" t="str">
        <f>IF(E166&lt;&gt;"","A","")</f>
        <v/>
      </c>
      <c r="J166" s="81"/>
    </row>
    <row r="167" spans="1:10" x14ac:dyDescent="0.2">
      <c r="A167" s="73" t="str">
        <f ca="1">+IF(NOT(ISBLANK(INDIRECT("e"&amp;ROW()))),MAX(INDIRECT("a$16:A"&amp;ROW()-1))+1,"")</f>
        <v/>
      </c>
      <c r="B167" s="74" t="s">
        <v>355</v>
      </c>
      <c r="C167" s="75"/>
      <c r="D167" s="76" t="s">
        <v>356</v>
      </c>
      <c r="E167" s="36"/>
      <c r="F167" s="93"/>
      <c r="G167" s="93"/>
      <c r="H167" s="79" t="str">
        <f t="shared" si="4"/>
        <v/>
      </c>
      <c r="I167" s="80" t="str">
        <f>IF(E167&lt;&gt;"","A","")</f>
        <v/>
      </c>
      <c r="J167" s="81"/>
    </row>
    <row r="168" spans="1:10" x14ac:dyDescent="0.2">
      <c r="A168" s="73">
        <v>86</v>
      </c>
      <c r="B168" s="74" t="s">
        <v>357</v>
      </c>
      <c r="C168" s="75"/>
      <c r="D168" s="76" t="s">
        <v>358</v>
      </c>
      <c r="E168" s="36" t="s">
        <v>344</v>
      </c>
      <c r="F168" s="93">
        <v>21420.68</v>
      </c>
      <c r="G168" s="93"/>
      <c r="H168" s="79">
        <f t="shared" si="4"/>
        <v>0</v>
      </c>
      <c r="I168" s="80" t="s">
        <v>80</v>
      </c>
      <c r="J168" s="81" t="s">
        <v>81</v>
      </c>
    </row>
    <row r="169" spans="1:10" x14ac:dyDescent="0.2">
      <c r="A169" s="73" t="str">
        <f ca="1">+IF(NOT(ISBLANK(INDIRECT("e"&amp;ROW()))),MAX(INDIRECT("a$16:A"&amp;ROW()-1))+1,"")</f>
        <v/>
      </c>
      <c r="B169" s="74" t="s">
        <v>359</v>
      </c>
      <c r="C169" s="75"/>
      <c r="D169" s="76" t="s">
        <v>360</v>
      </c>
      <c r="E169" s="90"/>
      <c r="F169" s="91"/>
      <c r="G169" s="91"/>
      <c r="H169" s="79" t="str">
        <f t="shared" si="4"/>
        <v/>
      </c>
      <c r="I169" s="80" t="str">
        <f>IF(E169&lt;&gt;"","A","")</f>
        <v/>
      </c>
      <c r="J169" s="81"/>
    </row>
    <row r="170" spans="1:10" x14ac:dyDescent="0.2">
      <c r="A170" s="73" t="str">
        <f ca="1">+IF(NOT(ISBLANK(INDIRECT("e"&amp;ROW()))),MAX(INDIRECT("a$16:A"&amp;ROW()-1))+1,"")</f>
        <v/>
      </c>
      <c r="B170" s="74" t="s">
        <v>361</v>
      </c>
      <c r="C170" s="75"/>
      <c r="D170" s="76" t="s">
        <v>362</v>
      </c>
      <c r="E170" s="90"/>
      <c r="F170" s="91"/>
      <c r="G170" s="91"/>
      <c r="H170" s="79" t="str">
        <f t="shared" si="4"/>
        <v/>
      </c>
      <c r="I170" s="80" t="str">
        <f>IF(E170&lt;&gt;"","A","")</f>
        <v/>
      </c>
      <c r="J170" s="81"/>
    </row>
    <row r="171" spans="1:10" x14ac:dyDescent="0.2">
      <c r="A171" s="73" t="str">
        <f ca="1">+IF(NOT(ISBLANK(INDIRECT("e"&amp;ROW()))),MAX(INDIRECT("a$16:A"&amp;ROW()-1))+1,"")</f>
        <v/>
      </c>
      <c r="B171" s="74" t="s">
        <v>363</v>
      </c>
      <c r="C171" s="75"/>
      <c r="D171" s="76" t="s">
        <v>364</v>
      </c>
      <c r="E171" s="36"/>
      <c r="F171" s="93"/>
      <c r="G171" s="93"/>
      <c r="H171" s="79" t="str">
        <f t="shared" si="4"/>
        <v/>
      </c>
      <c r="I171" s="80" t="str">
        <f>IF(E171&lt;&gt;"","A","")</f>
        <v/>
      </c>
      <c r="J171" s="81"/>
    </row>
    <row r="172" spans="1:10" x14ac:dyDescent="0.2">
      <c r="A172" s="73">
        <v>87</v>
      </c>
      <c r="B172" s="74" t="s">
        <v>365</v>
      </c>
      <c r="C172" s="75"/>
      <c r="D172" s="76" t="s">
        <v>366</v>
      </c>
      <c r="E172" s="36" t="s">
        <v>95</v>
      </c>
      <c r="F172" s="93">
        <v>127.21</v>
      </c>
      <c r="G172" s="93"/>
      <c r="H172" s="79">
        <f t="shared" si="4"/>
        <v>0</v>
      </c>
      <c r="I172" s="80" t="s">
        <v>80</v>
      </c>
      <c r="J172" s="81" t="s">
        <v>81</v>
      </c>
    </row>
    <row r="173" spans="1:10" x14ac:dyDescent="0.2">
      <c r="A173" s="73" t="str">
        <f ca="1">+IF(NOT(ISBLANK(INDIRECT("e"&amp;ROW()))),MAX(INDIRECT("a$16:A"&amp;ROW()-1))+1,"")</f>
        <v/>
      </c>
      <c r="B173" s="74" t="s">
        <v>367</v>
      </c>
      <c r="C173" s="75"/>
      <c r="D173" s="76" t="s">
        <v>368</v>
      </c>
      <c r="E173" s="90"/>
      <c r="F173" s="91"/>
      <c r="G173" s="91"/>
      <c r="H173" s="79" t="str">
        <f t="shared" si="4"/>
        <v/>
      </c>
      <c r="I173" s="80" t="str">
        <f>IF(E173&lt;&gt;"","A","")</f>
        <v/>
      </c>
      <c r="J173" s="81"/>
    </row>
    <row r="174" spans="1:10" x14ac:dyDescent="0.2">
      <c r="A174" s="73" t="str">
        <f ca="1">+IF(NOT(ISBLANK(INDIRECT("e"&amp;ROW()))),MAX(INDIRECT("a$16:A"&amp;ROW()-1))+1,"")</f>
        <v/>
      </c>
      <c r="B174" s="74" t="s">
        <v>369</v>
      </c>
      <c r="C174" s="75"/>
      <c r="D174" s="76" t="s">
        <v>370</v>
      </c>
      <c r="E174" s="90"/>
      <c r="F174" s="91"/>
      <c r="G174" s="91"/>
      <c r="H174" s="79" t="str">
        <f t="shared" si="4"/>
        <v/>
      </c>
      <c r="I174" s="80" t="str">
        <f>IF(E174&lt;&gt;"","A","")</f>
        <v/>
      </c>
      <c r="J174" s="81"/>
    </row>
    <row r="175" spans="1:10" x14ac:dyDescent="0.2">
      <c r="A175" s="73" t="str">
        <f ca="1">+IF(NOT(ISBLANK(INDIRECT("e"&amp;ROW()))),MAX(INDIRECT("a$16:A"&amp;ROW()-1))+1,"")</f>
        <v/>
      </c>
      <c r="B175" s="74" t="s">
        <v>371</v>
      </c>
      <c r="C175" s="75"/>
      <c r="D175" s="76" t="s">
        <v>372</v>
      </c>
      <c r="E175" s="36"/>
      <c r="F175" s="93"/>
      <c r="G175" s="93"/>
      <c r="H175" s="79" t="str">
        <f t="shared" si="4"/>
        <v/>
      </c>
      <c r="I175" s="80" t="str">
        <f>IF(E175&lt;&gt;"","A","")</f>
        <v/>
      </c>
      <c r="J175" s="81"/>
    </row>
    <row r="176" spans="1:10" x14ac:dyDescent="0.2">
      <c r="A176" s="73">
        <v>88</v>
      </c>
      <c r="B176" s="74" t="s">
        <v>373</v>
      </c>
      <c r="C176" s="75"/>
      <c r="D176" s="76" t="s">
        <v>374</v>
      </c>
      <c r="E176" s="36" t="s">
        <v>95</v>
      </c>
      <c r="F176" s="93">
        <v>454.79</v>
      </c>
      <c r="G176" s="93"/>
      <c r="H176" s="79">
        <f t="shared" si="4"/>
        <v>0</v>
      </c>
      <c r="I176" s="80" t="s">
        <v>80</v>
      </c>
      <c r="J176" s="81" t="s">
        <v>81</v>
      </c>
    </row>
    <row r="177" spans="1:10" ht="24" x14ac:dyDescent="0.2">
      <c r="A177" s="73" t="str">
        <f ca="1">+IF(NOT(ISBLANK(INDIRECT("e"&amp;ROW()))),MAX(INDIRECT("a$16:A"&amp;ROW()-1))+1,"")</f>
        <v/>
      </c>
      <c r="B177" s="74" t="s">
        <v>375</v>
      </c>
      <c r="C177" s="75"/>
      <c r="D177" s="76" t="s">
        <v>376</v>
      </c>
      <c r="E177" s="36"/>
      <c r="F177" s="93"/>
      <c r="G177" s="93"/>
      <c r="H177" s="79" t="str">
        <f t="shared" si="4"/>
        <v/>
      </c>
      <c r="I177" s="80" t="str">
        <f>IF(E177&lt;&gt;"","A","")</f>
        <v/>
      </c>
      <c r="J177" s="81"/>
    </row>
    <row r="178" spans="1:10" x14ac:dyDescent="0.2">
      <c r="A178" s="73">
        <v>89</v>
      </c>
      <c r="B178" s="74" t="s">
        <v>377</v>
      </c>
      <c r="C178" s="75"/>
      <c r="D178" s="76" t="s">
        <v>378</v>
      </c>
      <c r="E178" s="36" t="s">
        <v>95</v>
      </c>
      <c r="F178" s="93">
        <v>1932.32</v>
      </c>
      <c r="G178" s="93"/>
      <c r="H178" s="79">
        <f t="shared" si="4"/>
        <v>0</v>
      </c>
      <c r="I178" s="80" t="s">
        <v>80</v>
      </c>
      <c r="J178" s="81" t="s">
        <v>81</v>
      </c>
    </row>
    <row r="179" spans="1:10" x14ac:dyDescent="0.2">
      <c r="A179" s="73" t="str">
        <f ca="1">+IF(NOT(ISBLANK(INDIRECT("e"&amp;ROW()))),MAX(INDIRECT("a$16:A"&amp;ROW()-1))+1,"")</f>
        <v/>
      </c>
      <c r="B179" s="74" t="s">
        <v>379</v>
      </c>
      <c r="C179" s="75"/>
      <c r="D179" s="76" t="s">
        <v>380</v>
      </c>
      <c r="E179" s="90"/>
      <c r="F179" s="91"/>
      <c r="G179" s="91"/>
      <c r="H179" s="79" t="str">
        <f t="shared" si="4"/>
        <v/>
      </c>
      <c r="I179" s="80" t="str">
        <f>IF(E179&lt;&gt;"","A","")</f>
        <v/>
      </c>
      <c r="J179" s="81"/>
    </row>
    <row r="180" spans="1:10" x14ac:dyDescent="0.2">
      <c r="A180" s="73" t="str">
        <f ca="1">+IF(NOT(ISBLANK(INDIRECT("e"&amp;ROW()))),MAX(INDIRECT("a$16:A"&amp;ROW()-1))+1,"")</f>
        <v/>
      </c>
      <c r="B180" s="74" t="s">
        <v>381</v>
      </c>
      <c r="C180" s="75"/>
      <c r="D180" s="76" t="s">
        <v>382</v>
      </c>
      <c r="E180" s="36"/>
      <c r="F180" s="93"/>
      <c r="G180" s="93"/>
      <c r="H180" s="79" t="str">
        <f t="shared" si="4"/>
        <v/>
      </c>
      <c r="I180" s="80" t="str">
        <f>IF(E180&lt;&gt;"","A","")</f>
        <v/>
      </c>
      <c r="J180" s="81"/>
    </row>
    <row r="181" spans="1:10" x14ac:dyDescent="0.2">
      <c r="A181" s="73">
        <v>90</v>
      </c>
      <c r="B181" s="74" t="s">
        <v>383</v>
      </c>
      <c r="C181" s="75"/>
      <c r="D181" s="76" t="s">
        <v>384</v>
      </c>
      <c r="E181" s="36" t="s">
        <v>126</v>
      </c>
      <c r="F181" s="93">
        <v>215</v>
      </c>
      <c r="G181" s="93"/>
      <c r="H181" s="79">
        <f t="shared" si="4"/>
        <v>0</v>
      </c>
      <c r="I181" s="80" t="s">
        <v>80</v>
      </c>
      <c r="J181" s="81" t="s">
        <v>81</v>
      </c>
    </row>
    <row r="182" spans="1:10" x14ac:dyDescent="0.2">
      <c r="A182" s="73" t="str">
        <f ca="1">+IF(NOT(ISBLANK(INDIRECT("e"&amp;ROW()))),MAX(INDIRECT("a$16:A"&amp;ROW()-1))+1,"")</f>
        <v/>
      </c>
      <c r="B182" s="74" t="s">
        <v>385</v>
      </c>
      <c r="C182" s="75"/>
      <c r="D182" s="76" t="s">
        <v>386</v>
      </c>
      <c r="E182" s="36"/>
      <c r="F182" s="93"/>
      <c r="G182" s="93"/>
      <c r="H182" s="79" t="str">
        <f t="shared" si="4"/>
        <v/>
      </c>
      <c r="I182" s="80" t="str">
        <f>IF(E182&lt;&gt;"","A","")</f>
        <v/>
      </c>
      <c r="J182" s="81"/>
    </row>
    <row r="183" spans="1:10" x14ac:dyDescent="0.2">
      <c r="A183" s="73">
        <v>91</v>
      </c>
      <c r="B183" s="74" t="s">
        <v>387</v>
      </c>
      <c r="C183" s="75"/>
      <c r="D183" s="76" t="s">
        <v>388</v>
      </c>
      <c r="E183" s="36" t="s">
        <v>95</v>
      </c>
      <c r="F183" s="93">
        <v>2132.3200000000002</v>
      </c>
      <c r="G183" s="93"/>
      <c r="H183" s="79">
        <f t="shared" si="4"/>
        <v>0</v>
      </c>
      <c r="I183" s="80" t="s">
        <v>80</v>
      </c>
      <c r="J183" s="81" t="s">
        <v>81</v>
      </c>
    </row>
    <row r="184" spans="1:10" x14ac:dyDescent="0.2">
      <c r="A184" s="73" t="str">
        <f ca="1">+IF(NOT(ISBLANK(INDIRECT("e"&amp;ROW()))),MAX(INDIRECT("a$16:A"&amp;ROW()-1))+1,"")</f>
        <v/>
      </c>
      <c r="B184" s="74" t="s">
        <v>389</v>
      </c>
      <c r="C184" s="75"/>
      <c r="D184" s="76" t="s">
        <v>390</v>
      </c>
      <c r="E184" s="90"/>
      <c r="F184" s="91"/>
      <c r="G184" s="91"/>
      <c r="H184" s="79" t="str">
        <f t="shared" si="4"/>
        <v/>
      </c>
      <c r="I184" s="80" t="str">
        <f>IF(E184&lt;&gt;"","A","")</f>
        <v/>
      </c>
      <c r="J184" s="81"/>
    </row>
    <row r="185" spans="1:10" x14ac:dyDescent="0.2">
      <c r="A185" s="73" t="str">
        <f ca="1">+IF(NOT(ISBLANK(INDIRECT("e"&amp;ROW()))),MAX(INDIRECT("a$16:A"&amp;ROW()-1))+1,"")</f>
        <v/>
      </c>
      <c r="B185" s="74" t="s">
        <v>391</v>
      </c>
      <c r="C185" s="75"/>
      <c r="D185" s="76" t="s">
        <v>392</v>
      </c>
      <c r="E185" s="36"/>
      <c r="F185" s="93"/>
      <c r="G185" s="93"/>
      <c r="H185" s="79" t="str">
        <f t="shared" si="4"/>
        <v/>
      </c>
      <c r="I185" s="80" t="str">
        <f>IF(E185&lt;&gt;"","A","")</f>
        <v/>
      </c>
      <c r="J185" s="81"/>
    </row>
    <row r="186" spans="1:10" x14ac:dyDescent="0.2">
      <c r="A186" s="73">
        <v>92</v>
      </c>
      <c r="B186" s="74" t="s">
        <v>393</v>
      </c>
      <c r="C186" s="75"/>
      <c r="D186" s="76" t="s">
        <v>394</v>
      </c>
      <c r="E186" s="36" t="s">
        <v>95</v>
      </c>
      <c r="F186" s="93">
        <v>200</v>
      </c>
      <c r="G186" s="93"/>
      <c r="H186" s="79">
        <f t="shared" si="4"/>
        <v>0</v>
      </c>
      <c r="I186" s="80" t="s">
        <v>80</v>
      </c>
      <c r="J186" s="81" t="s">
        <v>81</v>
      </c>
    </row>
    <row r="187" spans="1:10" x14ac:dyDescent="0.2">
      <c r="A187" s="73" t="str">
        <f ca="1">+IF(NOT(ISBLANK(INDIRECT("e"&amp;ROW()))),MAX(INDIRECT("a$16:A"&amp;ROW()-1))+1,"")</f>
        <v/>
      </c>
      <c r="B187" s="74" t="s">
        <v>395</v>
      </c>
      <c r="C187" s="75"/>
      <c r="D187" s="76" t="s">
        <v>396</v>
      </c>
      <c r="E187" s="36"/>
      <c r="F187" s="93"/>
      <c r="G187" s="93"/>
      <c r="H187" s="79" t="str">
        <f t="shared" si="4"/>
        <v/>
      </c>
      <c r="I187" s="80" t="str">
        <f>IF(E187&lt;&gt;"","A","")</f>
        <v/>
      </c>
      <c r="J187" s="81"/>
    </row>
    <row r="188" spans="1:10" x14ac:dyDescent="0.2">
      <c r="A188" s="73">
        <v>93</v>
      </c>
      <c r="B188" s="74" t="s">
        <v>397</v>
      </c>
      <c r="C188" s="75"/>
      <c r="D188" s="76" t="s">
        <v>398</v>
      </c>
      <c r="E188" s="36" t="s">
        <v>95</v>
      </c>
      <c r="F188" s="93">
        <v>200</v>
      </c>
      <c r="G188" s="93"/>
      <c r="H188" s="79">
        <f t="shared" si="4"/>
        <v>0</v>
      </c>
      <c r="I188" s="80" t="s">
        <v>80</v>
      </c>
      <c r="J188" s="81" t="s">
        <v>81</v>
      </c>
    </row>
    <row r="189" spans="1:10" x14ac:dyDescent="0.2">
      <c r="A189" s="73">
        <v>94</v>
      </c>
      <c r="B189" s="74" t="s">
        <v>399</v>
      </c>
      <c r="C189" s="75"/>
      <c r="D189" s="76" t="s">
        <v>400</v>
      </c>
      <c r="E189" s="36" t="s">
        <v>95</v>
      </c>
      <c r="F189" s="93">
        <v>1932.32</v>
      </c>
      <c r="G189" s="93"/>
      <c r="H189" s="79">
        <f t="shared" si="4"/>
        <v>0</v>
      </c>
      <c r="I189" s="80" t="s">
        <v>80</v>
      </c>
      <c r="J189" s="81" t="s">
        <v>81</v>
      </c>
    </row>
    <row r="190" spans="1:10" x14ac:dyDescent="0.2">
      <c r="A190" s="73" t="str">
        <f ca="1">+IF(NOT(ISBLANK(INDIRECT("e"&amp;ROW()))),MAX(INDIRECT("a$16:A"&amp;ROW()-1))+1,"")</f>
        <v/>
      </c>
      <c r="B190" s="74" t="s">
        <v>401</v>
      </c>
      <c r="C190" s="75"/>
      <c r="D190" s="76" t="s">
        <v>402</v>
      </c>
      <c r="E190" s="90"/>
      <c r="F190" s="91"/>
      <c r="G190" s="91"/>
      <c r="H190" s="79" t="str">
        <f t="shared" si="4"/>
        <v/>
      </c>
      <c r="I190" s="80" t="str">
        <f>IF(E190&lt;&gt;"","A","")</f>
        <v/>
      </c>
      <c r="J190" s="81"/>
    </row>
    <row r="191" spans="1:10" x14ac:dyDescent="0.2">
      <c r="A191" s="73" t="str">
        <f ca="1">+IF(NOT(ISBLANK(INDIRECT("e"&amp;ROW()))),MAX(INDIRECT("a$16:A"&amp;ROW()-1))+1,"")</f>
        <v/>
      </c>
      <c r="B191" s="74" t="s">
        <v>403</v>
      </c>
      <c r="C191" s="75"/>
      <c r="D191" s="76" t="s">
        <v>404</v>
      </c>
      <c r="E191" s="36"/>
      <c r="F191" s="93"/>
      <c r="G191" s="93"/>
      <c r="H191" s="79" t="str">
        <f t="shared" si="4"/>
        <v/>
      </c>
      <c r="I191" s="80" t="str">
        <f>IF(E191&lt;&gt;"","A","")</f>
        <v/>
      </c>
      <c r="J191" s="81"/>
    </row>
    <row r="192" spans="1:10" x14ac:dyDescent="0.2">
      <c r="A192" s="73">
        <v>95</v>
      </c>
      <c r="B192" s="74" t="s">
        <v>405</v>
      </c>
      <c r="C192" s="75"/>
      <c r="D192" s="76" t="s">
        <v>406</v>
      </c>
      <c r="E192" s="94" t="s">
        <v>117</v>
      </c>
      <c r="F192" s="93">
        <v>38</v>
      </c>
      <c r="G192" s="93"/>
      <c r="H192" s="79">
        <f t="shared" si="4"/>
        <v>0</v>
      </c>
      <c r="I192" s="80" t="s">
        <v>80</v>
      </c>
      <c r="J192" s="81" t="s">
        <v>81</v>
      </c>
    </row>
    <row r="193" spans="1:10" x14ac:dyDescent="0.2">
      <c r="A193" s="73" t="str">
        <f ca="1">+IF(NOT(ISBLANK(INDIRECT("e"&amp;ROW()))),MAX(INDIRECT("a$16:A"&amp;ROW()-1))+1,"")</f>
        <v/>
      </c>
      <c r="B193" s="74" t="s">
        <v>407</v>
      </c>
      <c r="C193" s="75"/>
      <c r="D193" s="76" t="s">
        <v>408</v>
      </c>
      <c r="E193" s="90"/>
      <c r="F193" s="91"/>
      <c r="G193" s="91"/>
      <c r="H193" s="79" t="str">
        <f t="shared" si="4"/>
        <v/>
      </c>
      <c r="I193" s="80" t="str">
        <f>IF(E193&lt;&gt;"","A","")</f>
        <v/>
      </c>
      <c r="J193" s="81"/>
    </row>
    <row r="194" spans="1:10" x14ac:dyDescent="0.2">
      <c r="A194" s="73" t="str">
        <f ca="1">+IF(NOT(ISBLANK(INDIRECT("e"&amp;ROW()))),MAX(INDIRECT("a$16:A"&amp;ROW()-1))+1,"")</f>
        <v/>
      </c>
      <c r="B194" s="74" t="s">
        <v>409</v>
      </c>
      <c r="C194" s="75"/>
      <c r="D194" s="76" t="s">
        <v>410</v>
      </c>
      <c r="E194" s="90"/>
      <c r="F194" s="91"/>
      <c r="G194" s="91"/>
      <c r="H194" s="79" t="str">
        <f t="shared" si="4"/>
        <v/>
      </c>
      <c r="I194" s="80" t="str">
        <f>IF(E194&lt;&gt;"","A","")</f>
        <v/>
      </c>
      <c r="J194" s="81"/>
    </row>
    <row r="195" spans="1:10" x14ac:dyDescent="0.2">
      <c r="A195" s="73" t="str">
        <f ca="1">+IF(NOT(ISBLANK(INDIRECT("e"&amp;ROW()))),MAX(INDIRECT("a$16:A"&amp;ROW()-1))+1,"")</f>
        <v/>
      </c>
      <c r="B195" s="74" t="s">
        <v>411</v>
      </c>
      <c r="C195" s="75"/>
      <c r="D195" s="76" t="s">
        <v>412</v>
      </c>
      <c r="E195" s="36"/>
      <c r="F195" s="93"/>
      <c r="G195" s="93"/>
      <c r="H195" s="79" t="str">
        <f t="shared" si="4"/>
        <v/>
      </c>
      <c r="I195" s="80" t="str">
        <f>IF(E195&lt;&gt;"","A","")</f>
        <v/>
      </c>
      <c r="J195" s="81"/>
    </row>
    <row r="196" spans="1:10" x14ac:dyDescent="0.2">
      <c r="A196" s="73">
        <v>96</v>
      </c>
      <c r="B196" s="74" t="s">
        <v>413</v>
      </c>
      <c r="C196" s="75"/>
      <c r="D196" s="76" t="s">
        <v>414</v>
      </c>
      <c r="E196" s="36" t="s">
        <v>95</v>
      </c>
      <c r="F196" s="93">
        <v>620.54999999999995</v>
      </c>
      <c r="G196" s="93"/>
      <c r="H196" s="79">
        <f t="shared" si="4"/>
        <v>0</v>
      </c>
      <c r="I196" s="80" t="s">
        <v>80</v>
      </c>
      <c r="J196" s="81" t="s">
        <v>81</v>
      </c>
    </row>
    <row r="197" spans="1:10" ht="24" x14ac:dyDescent="0.2">
      <c r="A197" s="73">
        <v>97</v>
      </c>
      <c r="B197" s="74" t="s">
        <v>415</v>
      </c>
      <c r="C197" s="75" t="s">
        <v>53</v>
      </c>
      <c r="D197" s="76" t="s">
        <v>416</v>
      </c>
      <c r="E197" s="36" t="s">
        <v>95</v>
      </c>
      <c r="F197" s="93">
        <v>1674.81</v>
      </c>
      <c r="G197" s="93"/>
      <c r="H197" s="79">
        <f t="shared" si="4"/>
        <v>0</v>
      </c>
      <c r="I197" s="80" t="s">
        <v>80</v>
      </c>
      <c r="J197" s="81" t="s">
        <v>81</v>
      </c>
    </row>
    <row r="198" spans="1:10" x14ac:dyDescent="0.2">
      <c r="A198" s="73" t="str">
        <f ca="1">+IF(NOT(ISBLANK(INDIRECT("e"&amp;ROW()))),MAX(INDIRECT("a$16:A"&amp;ROW()-1))+1,"")</f>
        <v/>
      </c>
      <c r="B198" s="74" t="s">
        <v>417</v>
      </c>
      <c r="C198" s="75"/>
      <c r="D198" s="76" t="s">
        <v>418</v>
      </c>
      <c r="E198" s="90"/>
      <c r="F198" s="91"/>
      <c r="G198" s="91"/>
      <c r="H198" s="79" t="str">
        <f t="shared" si="4"/>
        <v/>
      </c>
      <c r="I198" s="80" t="str">
        <f>IF(E198&lt;&gt;"","A","")</f>
        <v/>
      </c>
      <c r="J198" s="81"/>
    </row>
    <row r="199" spans="1:10" x14ac:dyDescent="0.2">
      <c r="A199" s="73" t="str">
        <f ca="1">+IF(NOT(ISBLANK(INDIRECT("e"&amp;ROW()))),MAX(INDIRECT("a$16:A"&amp;ROW()-1))+1,"")</f>
        <v/>
      </c>
      <c r="B199" s="74" t="s">
        <v>419</v>
      </c>
      <c r="C199" s="75"/>
      <c r="D199" s="76" t="s">
        <v>420</v>
      </c>
      <c r="E199" s="36"/>
      <c r="F199" s="93"/>
      <c r="G199" s="93"/>
      <c r="H199" s="79" t="str">
        <f t="shared" si="4"/>
        <v/>
      </c>
      <c r="I199" s="80" t="str">
        <f>IF(E199&lt;&gt;"","A","")</f>
        <v/>
      </c>
      <c r="J199" s="81"/>
    </row>
    <row r="200" spans="1:10" x14ac:dyDescent="0.2">
      <c r="A200" s="73">
        <v>98</v>
      </c>
      <c r="B200" s="74" t="s">
        <v>421</v>
      </c>
      <c r="C200" s="75"/>
      <c r="D200" s="76" t="s">
        <v>422</v>
      </c>
      <c r="E200" s="36" t="s">
        <v>95</v>
      </c>
      <c r="F200" s="93">
        <v>106.78</v>
      </c>
      <c r="G200" s="93"/>
      <c r="H200" s="79">
        <f t="shared" si="4"/>
        <v>0</v>
      </c>
      <c r="I200" s="80" t="s">
        <v>80</v>
      </c>
      <c r="J200" s="81" t="s">
        <v>81</v>
      </c>
    </row>
    <row r="201" spans="1:10" x14ac:dyDescent="0.2">
      <c r="A201" s="73" t="str">
        <f ca="1">+IF(NOT(ISBLANK(INDIRECT("e"&amp;ROW()))),MAX(INDIRECT("a$16:A"&amp;ROW()-1))+1,"")</f>
        <v/>
      </c>
      <c r="B201" s="74" t="s">
        <v>423</v>
      </c>
      <c r="C201" s="75"/>
      <c r="D201" s="76" t="s">
        <v>424</v>
      </c>
      <c r="E201" s="36"/>
      <c r="F201" s="93"/>
      <c r="G201" s="93"/>
      <c r="H201" s="79" t="str">
        <f t="shared" si="4"/>
        <v/>
      </c>
      <c r="I201" s="80" t="str">
        <f>IF(E201&lt;&gt;"","A","")</f>
        <v/>
      </c>
      <c r="J201" s="81"/>
    </row>
    <row r="202" spans="1:10" x14ac:dyDescent="0.2">
      <c r="A202" s="73">
        <v>99</v>
      </c>
      <c r="B202" s="74" t="s">
        <v>425</v>
      </c>
      <c r="C202" s="75"/>
      <c r="D202" s="76" t="s">
        <v>426</v>
      </c>
      <c r="E202" s="36" t="s">
        <v>95</v>
      </c>
      <c r="F202" s="93">
        <v>5165.63</v>
      </c>
      <c r="G202" s="93"/>
      <c r="H202" s="79">
        <f t="shared" si="4"/>
        <v>0</v>
      </c>
      <c r="I202" s="80" t="s">
        <v>80</v>
      </c>
      <c r="J202" s="81" t="s">
        <v>81</v>
      </c>
    </row>
    <row r="203" spans="1:10" x14ac:dyDescent="0.2">
      <c r="A203" s="73">
        <v>100</v>
      </c>
      <c r="B203" s="74" t="s">
        <v>427</v>
      </c>
      <c r="C203" s="75"/>
      <c r="D203" s="76" t="s">
        <v>428</v>
      </c>
      <c r="E203" s="36" t="s">
        <v>106</v>
      </c>
      <c r="F203" s="93">
        <v>31362.59</v>
      </c>
      <c r="G203" s="93"/>
      <c r="H203" s="79">
        <f t="shared" si="4"/>
        <v>0</v>
      </c>
      <c r="I203" s="80" t="s">
        <v>80</v>
      </c>
      <c r="J203" s="81" t="s">
        <v>81</v>
      </c>
    </row>
    <row r="204" spans="1:10" x14ac:dyDescent="0.2">
      <c r="A204" s="73">
        <v>101</v>
      </c>
      <c r="B204" s="74" t="s">
        <v>429</v>
      </c>
      <c r="C204" s="75"/>
      <c r="D204" s="76" t="s">
        <v>430</v>
      </c>
      <c r="E204" s="36" t="s">
        <v>95</v>
      </c>
      <c r="F204" s="93">
        <v>729.23</v>
      </c>
      <c r="G204" s="93"/>
      <c r="H204" s="79">
        <f t="shared" si="4"/>
        <v>0</v>
      </c>
      <c r="I204" s="80" t="s">
        <v>80</v>
      </c>
      <c r="J204" s="81" t="s">
        <v>81</v>
      </c>
    </row>
    <row r="205" spans="1:10" x14ac:dyDescent="0.2">
      <c r="A205" s="73">
        <v>102</v>
      </c>
      <c r="B205" s="74" t="s">
        <v>431</v>
      </c>
      <c r="C205" s="75"/>
      <c r="D205" s="76" t="s">
        <v>432</v>
      </c>
      <c r="E205" s="36" t="s">
        <v>95</v>
      </c>
      <c r="F205" s="93">
        <v>394.99</v>
      </c>
      <c r="G205" s="93"/>
      <c r="H205" s="79">
        <f t="shared" si="4"/>
        <v>0</v>
      </c>
      <c r="I205" s="80" t="s">
        <v>80</v>
      </c>
      <c r="J205" s="81" t="s">
        <v>81</v>
      </c>
    </row>
    <row r="206" spans="1:10" x14ac:dyDescent="0.2">
      <c r="A206" s="73">
        <v>103</v>
      </c>
      <c r="B206" s="74" t="s">
        <v>433</v>
      </c>
      <c r="C206" s="75"/>
      <c r="D206" s="76" t="s">
        <v>434</v>
      </c>
      <c r="E206" s="36" t="s">
        <v>126</v>
      </c>
      <c r="F206" s="93">
        <v>278</v>
      </c>
      <c r="G206" s="93"/>
      <c r="H206" s="79">
        <f t="shared" si="4"/>
        <v>0</v>
      </c>
      <c r="I206" s="80" t="s">
        <v>80</v>
      </c>
      <c r="J206" s="81" t="s">
        <v>81</v>
      </c>
    </row>
    <row r="207" spans="1:10" x14ac:dyDescent="0.2">
      <c r="A207" s="73"/>
      <c r="B207" s="74" t="s">
        <v>435</v>
      </c>
      <c r="C207" s="75"/>
      <c r="D207" s="76" t="s">
        <v>436</v>
      </c>
      <c r="E207" s="36"/>
      <c r="F207" s="93"/>
      <c r="G207" s="93"/>
      <c r="H207" s="79" t="str">
        <f t="shared" si="4"/>
        <v/>
      </c>
      <c r="I207" s="80"/>
      <c r="J207" s="81"/>
    </row>
    <row r="208" spans="1:10" x14ac:dyDescent="0.2">
      <c r="A208" s="73">
        <v>104</v>
      </c>
      <c r="B208" s="74" t="s">
        <v>437</v>
      </c>
      <c r="C208" s="75"/>
      <c r="D208" s="76" t="s">
        <v>438</v>
      </c>
      <c r="E208" s="36" t="s">
        <v>95</v>
      </c>
      <c r="F208" s="93">
        <v>5165.63</v>
      </c>
      <c r="G208" s="93"/>
      <c r="H208" s="79">
        <f t="shared" si="4"/>
        <v>0</v>
      </c>
      <c r="I208" s="80" t="s">
        <v>80</v>
      </c>
      <c r="J208" s="81" t="s">
        <v>81</v>
      </c>
    </row>
    <row r="209" spans="1:10" x14ac:dyDescent="0.2">
      <c r="A209" s="73"/>
      <c r="B209" s="74" t="s">
        <v>439</v>
      </c>
      <c r="C209" s="75"/>
      <c r="D209" s="76" t="s">
        <v>440</v>
      </c>
      <c r="E209" s="36"/>
      <c r="F209" s="93"/>
      <c r="G209" s="93"/>
      <c r="H209" s="79" t="str">
        <f t="shared" si="4"/>
        <v/>
      </c>
      <c r="I209" s="80"/>
      <c r="J209" s="81"/>
    </row>
    <row r="210" spans="1:10" x14ac:dyDescent="0.2">
      <c r="A210" s="73">
        <v>105</v>
      </c>
      <c r="B210" s="74" t="s">
        <v>441</v>
      </c>
      <c r="C210" s="75"/>
      <c r="D210" s="76" t="s">
        <v>442</v>
      </c>
      <c r="E210" s="36" t="s">
        <v>106</v>
      </c>
      <c r="F210" s="93">
        <v>177.57</v>
      </c>
      <c r="G210" s="93"/>
      <c r="H210" s="79">
        <f t="shared" si="4"/>
        <v>0</v>
      </c>
      <c r="I210" s="80" t="s">
        <v>80</v>
      </c>
      <c r="J210" s="81" t="s">
        <v>81</v>
      </c>
    </row>
    <row r="211" spans="1:10" x14ac:dyDescent="0.2">
      <c r="A211" s="73"/>
      <c r="B211" s="74" t="s">
        <v>443</v>
      </c>
      <c r="C211" s="75"/>
      <c r="D211" s="76" t="s">
        <v>444</v>
      </c>
      <c r="E211" s="36"/>
      <c r="F211" s="93"/>
      <c r="G211" s="93"/>
      <c r="H211" s="79" t="str">
        <f t="shared" ref="H211:H274" si="5">+IF(AND(F211="",G211=""),"",ROUND(F211*G211,2))</f>
        <v/>
      </c>
      <c r="I211" s="80"/>
      <c r="J211" s="81"/>
    </row>
    <row r="212" spans="1:10" x14ac:dyDescent="0.2">
      <c r="A212" s="73"/>
      <c r="B212" s="74" t="s">
        <v>445</v>
      </c>
      <c r="C212" s="75"/>
      <c r="D212" s="76" t="s">
        <v>446</v>
      </c>
      <c r="E212" s="36"/>
      <c r="F212" s="93"/>
      <c r="G212" s="93"/>
      <c r="H212" s="79" t="str">
        <f t="shared" si="5"/>
        <v/>
      </c>
      <c r="I212" s="80"/>
      <c r="J212" s="81"/>
    </row>
    <row r="213" spans="1:10" x14ac:dyDescent="0.2">
      <c r="A213" s="73">
        <v>106</v>
      </c>
      <c r="B213" s="74" t="s">
        <v>447</v>
      </c>
      <c r="C213" s="75"/>
      <c r="D213" s="76" t="s">
        <v>448</v>
      </c>
      <c r="E213" s="36" t="s">
        <v>95</v>
      </c>
      <c r="F213" s="93">
        <v>9.14</v>
      </c>
      <c r="G213" s="93"/>
      <c r="H213" s="79">
        <f t="shared" si="5"/>
        <v>0</v>
      </c>
      <c r="I213" s="80" t="s">
        <v>80</v>
      </c>
      <c r="J213" s="81" t="s">
        <v>81</v>
      </c>
    </row>
    <row r="214" spans="1:10" x14ac:dyDescent="0.2">
      <c r="A214" s="73">
        <v>107</v>
      </c>
      <c r="B214" s="74" t="s">
        <v>449</v>
      </c>
      <c r="C214" s="75"/>
      <c r="D214" s="76" t="s">
        <v>450</v>
      </c>
      <c r="E214" s="36" t="s">
        <v>95</v>
      </c>
      <c r="F214" s="93">
        <v>64.06</v>
      </c>
      <c r="G214" s="93"/>
      <c r="H214" s="79">
        <f t="shared" si="5"/>
        <v>0</v>
      </c>
      <c r="I214" s="80" t="s">
        <v>80</v>
      </c>
      <c r="J214" s="81" t="s">
        <v>81</v>
      </c>
    </row>
    <row r="215" spans="1:10" x14ac:dyDescent="0.2">
      <c r="A215" s="73">
        <v>108</v>
      </c>
      <c r="B215" s="74" t="s">
        <v>451</v>
      </c>
      <c r="C215" s="75" t="s">
        <v>53</v>
      </c>
      <c r="D215" s="76" t="s">
        <v>452</v>
      </c>
      <c r="E215" s="36" t="s">
        <v>95</v>
      </c>
      <c r="F215" s="93">
        <v>1149.22</v>
      </c>
      <c r="G215" s="93"/>
      <c r="H215" s="79">
        <f t="shared" si="5"/>
        <v>0</v>
      </c>
      <c r="I215" s="80" t="s">
        <v>80</v>
      </c>
      <c r="J215" s="81" t="s">
        <v>81</v>
      </c>
    </row>
    <row r="216" spans="1:10" x14ac:dyDescent="0.2">
      <c r="A216" s="73"/>
      <c r="B216" s="74" t="s">
        <v>453</v>
      </c>
      <c r="C216" s="75"/>
      <c r="D216" s="76" t="s">
        <v>454</v>
      </c>
      <c r="E216" s="36"/>
      <c r="F216" s="93"/>
      <c r="G216" s="93"/>
      <c r="H216" s="79" t="str">
        <f t="shared" si="5"/>
        <v/>
      </c>
      <c r="I216" s="80"/>
      <c r="J216" s="81"/>
    </row>
    <row r="217" spans="1:10" ht="24" x14ac:dyDescent="0.2">
      <c r="A217" s="73">
        <v>109</v>
      </c>
      <c r="B217" s="74" t="s">
        <v>455</v>
      </c>
      <c r="C217" s="75" t="s">
        <v>53</v>
      </c>
      <c r="D217" s="76" t="s">
        <v>456</v>
      </c>
      <c r="E217" s="36" t="s">
        <v>95</v>
      </c>
      <c r="F217" s="93">
        <v>2920.08</v>
      </c>
      <c r="G217" s="93"/>
      <c r="H217" s="79">
        <f t="shared" si="5"/>
        <v>0</v>
      </c>
      <c r="I217" s="80" t="s">
        <v>80</v>
      </c>
      <c r="J217" s="81" t="s">
        <v>81</v>
      </c>
    </row>
    <row r="218" spans="1:10" ht="24" x14ac:dyDescent="0.2">
      <c r="A218" s="73">
        <v>110</v>
      </c>
      <c r="B218" s="74" t="s">
        <v>457</v>
      </c>
      <c r="C218" s="75" t="s">
        <v>53</v>
      </c>
      <c r="D218" s="76" t="s">
        <v>458</v>
      </c>
      <c r="E218" s="36" t="s">
        <v>459</v>
      </c>
      <c r="F218" s="93">
        <v>174.4</v>
      </c>
      <c r="G218" s="93"/>
      <c r="H218" s="79">
        <f t="shared" si="5"/>
        <v>0</v>
      </c>
      <c r="I218" s="80" t="s">
        <v>80</v>
      </c>
      <c r="J218" s="81" t="s">
        <v>81</v>
      </c>
    </row>
    <row r="219" spans="1:10" x14ac:dyDescent="0.2">
      <c r="A219" s="73"/>
      <c r="B219" s="74" t="s">
        <v>460</v>
      </c>
      <c r="C219" s="75"/>
      <c r="D219" s="76" t="s">
        <v>461</v>
      </c>
      <c r="E219" s="36"/>
      <c r="F219" s="93"/>
      <c r="G219" s="93"/>
      <c r="H219" s="79" t="str">
        <f t="shared" si="5"/>
        <v/>
      </c>
      <c r="I219" s="80"/>
      <c r="J219" s="81"/>
    </row>
    <row r="220" spans="1:10" x14ac:dyDescent="0.2">
      <c r="A220" s="73"/>
      <c r="B220" s="74" t="s">
        <v>462</v>
      </c>
      <c r="C220" s="75"/>
      <c r="D220" s="76" t="s">
        <v>463</v>
      </c>
      <c r="E220" s="36"/>
      <c r="F220" s="93"/>
      <c r="G220" s="93"/>
      <c r="H220" s="79" t="str">
        <f t="shared" si="5"/>
        <v/>
      </c>
      <c r="I220" s="80"/>
      <c r="J220" s="81"/>
    </row>
    <row r="221" spans="1:10" x14ac:dyDescent="0.2">
      <c r="A221" s="73"/>
      <c r="B221" s="74" t="s">
        <v>464</v>
      </c>
      <c r="C221" s="75"/>
      <c r="D221" s="76" t="s">
        <v>465</v>
      </c>
      <c r="E221" s="36"/>
      <c r="F221" s="93"/>
      <c r="G221" s="93"/>
      <c r="H221" s="79" t="str">
        <f t="shared" si="5"/>
        <v/>
      </c>
      <c r="I221" s="80"/>
      <c r="J221" s="81"/>
    </row>
    <row r="222" spans="1:10" x14ac:dyDescent="0.2">
      <c r="A222" s="73">
        <v>111</v>
      </c>
      <c r="B222" s="74" t="s">
        <v>466</v>
      </c>
      <c r="C222" s="75"/>
      <c r="D222" s="76" t="s">
        <v>467</v>
      </c>
      <c r="E222" s="36" t="s">
        <v>95</v>
      </c>
      <c r="F222" s="93">
        <v>101.48</v>
      </c>
      <c r="G222" s="93"/>
      <c r="H222" s="79">
        <f t="shared" si="5"/>
        <v>0</v>
      </c>
      <c r="I222" s="80" t="s">
        <v>80</v>
      </c>
      <c r="J222" s="81" t="s">
        <v>81</v>
      </c>
    </row>
    <row r="223" spans="1:10" x14ac:dyDescent="0.2">
      <c r="A223" s="73"/>
      <c r="B223" s="74" t="s">
        <v>468</v>
      </c>
      <c r="C223" s="75"/>
      <c r="D223" s="76" t="s">
        <v>469</v>
      </c>
      <c r="E223" s="36"/>
      <c r="F223" s="93"/>
      <c r="G223" s="93"/>
      <c r="H223" s="79" t="str">
        <f t="shared" si="5"/>
        <v/>
      </c>
      <c r="I223" s="80"/>
      <c r="J223" s="81"/>
    </row>
    <row r="224" spans="1:10" x14ac:dyDescent="0.2">
      <c r="A224" s="73"/>
      <c r="B224" s="74" t="s">
        <v>470</v>
      </c>
      <c r="C224" s="75"/>
      <c r="D224" s="76" t="s">
        <v>471</v>
      </c>
      <c r="E224" s="36"/>
      <c r="F224" s="93"/>
      <c r="G224" s="93"/>
      <c r="H224" s="79" t="str">
        <f t="shared" si="5"/>
        <v/>
      </c>
      <c r="I224" s="80"/>
      <c r="J224" s="81"/>
    </row>
    <row r="225" spans="1:10" x14ac:dyDescent="0.2">
      <c r="A225" s="73">
        <v>112</v>
      </c>
      <c r="B225" s="74" t="s">
        <v>472</v>
      </c>
      <c r="C225" s="75"/>
      <c r="D225" s="76" t="s">
        <v>473</v>
      </c>
      <c r="E225" s="36" t="s">
        <v>95</v>
      </c>
      <c r="F225" s="93">
        <v>702.95</v>
      </c>
      <c r="G225" s="93"/>
      <c r="H225" s="79">
        <f t="shared" si="5"/>
        <v>0</v>
      </c>
      <c r="I225" s="80" t="s">
        <v>80</v>
      </c>
      <c r="J225" s="81" t="s">
        <v>81</v>
      </c>
    </row>
    <row r="226" spans="1:10" x14ac:dyDescent="0.2">
      <c r="A226" s="73"/>
      <c r="B226" s="74" t="s">
        <v>474</v>
      </c>
      <c r="C226" s="75"/>
      <c r="D226" s="76" t="s">
        <v>475</v>
      </c>
      <c r="E226" s="36"/>
      <c r="F226" s="93"/>
      <c r="G226" s="93"/>
      <c r="H226" s="79" t="str">
        <f t="shared" si="5"/>
        <v/>
      </c>
      <c r="I226" s="80"/>
      <c r="J226" s="81"/>
    </row>
    <row r="227" spans="1:10" x14ac:dyDescent="0.2">
      <c r="A227" s="73"/>
      <c r="B227" s="74" t="s">
        <v>476</v>
      </c>
      <c r="C227" s="75"/>
      <c r="D227" s="76" t="s">
        <v>477</v>
      </c>
      <c r="E227" s="36"/>
      <c r="F227" s="93"/>
      <c r="G227" s="93"/>
      <c r="H227" s="79" t="str">
        <f t="shared" si="5"/>
        <v/>
      </c>
      <c r="I227" s="80"/>
      <c r="J227" s="81"/>
    </row>
    <row r="228" spans="1:10" x14ac:dyDescent="0.2">
      <c r="A228" s="73">
        <v>113</v>
      </c>
      <c r="B228" s="74" t="s">
        <v>478</v>
      </c>
      <c r="C228" s="75"/>
      <c r="D228" s="76" t="s">
        <v>479</v>
      </c>
      <c r="E228" s="36" t="s">
        <v>95</v>
      </c>
      <c r="F228" s="93">
        <v>2073.08</v>
      </c>
      <c r="G228" s="93"/>
      <c r="H228" s="79">
        <f t="shared" si="5"/>
        <v>0</v>
      </c>
      <c r="I228" s="80" t="s">
        <v>80</v>
      </c>
      <c r="J228" s="81" t="s">
        <v>81</v>
      </c>
    </row>
    <row r="229" spans="1:10" x14ac:dyDescent="0.2">
      <c r="A229" s="73"/>
      <c r="B229" s="74" t="s">
        <v>480</v>
      </c>
      <c r="C229" s="75"/>
      <c r="D229" s="76" t="s">
        <v>481</v>
      </c>
      <c r="E229" s="36"/>
      <c r="F229" s="93"/>
      <c r="G229" s="93"/>
      <c r="H229" s="79" t="str">
        <f t="shared" si="5"/>
        <v/>
      </c>
      <c r="I229" s="80"/>
      <c r="J229" s="81"/>
    </row>
    <row r="230" spans="1:10" x14ac:dyDescent="0.2">
      <c r="A230" s="73">
        <v>114</v>
      </c>
      <c r="B230" s="74" t="s">
        <v>482</v>
      </c>
      <c r="C230" s="75"/>
      <c r="D230" s="76" t="s">
        <v>483</v>
      </c>
      <c r="E230" s="36" t="s">
        <v>95</v>
      </c>
      <c r="F230" s="93">
        <v>539.35</v>
      </c>
      <c r="G230" s="93"/>
      <c r="H230" s="79">
        <f t="shared" si="5"/>
        <v>0</v>
      </c>
      <c r="I230" s="80" t="s">
        <v>80</v>
      </c>
      <c r="J230" s="81" t="s">
        <v>81</v>
      </c>
    </row>
    <row r="231" spans="1:10" x14ac:dyDescent="0.2">
      <c r="A231" s="73"/>
      <c r="B231" s="74" t="s">
        <v>484</v>
      </c>
      <c r="C231" s="75"/>
      <c r="D231" s="76" t="s">
        <v>485</v>
      </c>
      <c r="E231" s="36"/>
      <c r="F231" s="93"/>
      <c r="G231" s="93"/>
      <c r="H231" s="79" t="str">
        <f t="shared" si="5"/>
        <v/>
      </c>
      <c r="I231" s="80"/>
      <c r="J231" s="81"/>
    </row>
    <row r="232" spans="1:10" x14ac:dyDescent="0.2">
      <c r="A232" s="73"/>
      <c r="B232" s="74" t="s">
        <v>486</v>
      </c>
      <c r="C232" s="75"/>
      <c r="D232" s="76" t="s">
        <v>487</v>
      </c>
      <c r="E232" s="36"/>
      <c r="F232" s="93"/>
      <c r="G232" s="93"/>
      <c r="H232" s="79" t="str">
        <f t="shared" si="5"/>
        <v/>
      </c>
      <c r="I232" s="80"/>
      <c r="J232" s="81"/>
    </row>
    <row r="233" spans="1:10" x14ac:dyDescent="0.2">
      <c r="A233" s="73">
        <v>115</v>
      </c>
      <c r="B233" s="74" t="s">
        <v>488</v>
      </c>
      <c r="C233" s="75"/>
      <c r="D233" s="76" t="s">
        <v>489</v>
      </c>
      <c r="E233" s="36" t="s">
        <v>126</v>
      </c>
      <c r="F233" s="93">
        <v>16.7</v>
      </c>
      <c r="G233" s="93"/>
      <c r="H233" s="79">
        <f t="shared" si="5"/>
        <v>0</v>
      </c>
      <c r="I233" s="80" t="s">
        <v>80</v>
      </c>
      <c r="J233" s="81" t="s">
        <v>81</v>
      </c>
    </row>
    <row r="234" spans="1:10" x14ac:dyDescent="0.2">
      <c r="A234" s="73"/>
      <c r="B234" s="74" t="s">
        <v>490</v>
      </c>
      <c r="C234" s="75"/>
      <c r="D234" s="76" t="s">
        <v>491</v>
      </c>
      <c r="E234" s="36"/>
      <c r="F234" s="93"/>
      <c r="G234" s="93"/>
      <c r="H234" s="79" t="str">
        <f t="shared" si="5"/>
        <v/>
      </c>
      <c r="I234" s="80"/>
      <c r="J234" s="81"/>
    </row>
    <row r="235" spans="1:10" x14ac:dyDescent="0.2">
      <c r="A235" s="73">
        <v>116</v>
      </c>
      <c r="B235" s="74" t="s">
        <v>492</v>
      </c>
      <c r="C235" s="75"/>
      <c r="D235" s="76" t="s">
        <v>493</v>
      </c>
      <c r="E235" s="36" t="s">
        <v>126</v>
      </c>
      <c r="F235" s="93">
        <v>16.7</v>
      </c>
      <c r="G235" s="93"/>
      <c r="H235" s="79">
        <f t="shared" si="5"/>
        <v>0</v>
      </c>
      <c r="I235" s="80" t="s">
        <v>80</v>
      </c>
      <c r="J235" s="81" t="s">
        <v>81</v>
      </c>
    </row>
    <row r="236" spans="1:10" x14ac:dyDescent="0.2">
      <c r="A236" s="73"/>
      <c r="B236" s="74" t="s">
        <v>494</v>
      </c>
      <c r="C236" s="75"/>
      <c r="D236" s="76" t="s">
        <v>495</v>
      </c>
      <c r="E236" s="36"/>
      <c r="F236" s="93"/>
      <c r="G236" s="93"/>
      <c r="H236" s="79" t="str">
        <f t="shared" si="5"/>
        <v/>
      </c>
      <c r="I236" s="80"/>
      <c r="J236" s="81"/>
    </row>
    <row r="237" spans="1:10" x14ac:dyDescent="0.2">
      <c r="A237" s="73"/>
      <c r="B237" s="74" t="s">
        <v>496</v>
      </c>
      <c r="C237" s="75"/>
      <c r="D237" s="76" t="s">
        <v>497</v>
      </c>
      <c r="E237" s="36"/>
      <c r="F237" s="93"/>
      <c r="G237" s="93"/>
      <c r="H237" s="79" t="str">
        <f t="shared" si="5"/>
        <v/>
      </c>
      <c r="I237" s="80"/>
      <c r="J237" s="81"/>
    </row>
    <row r="238" spans="1:10" x14ac:dyDescent="0.2">
      <c r="A238" s="73">
        <v>117</v>
      </c>
      <c r="B238" s="74" t="s">
        <v>498</v>
      </c>
      <c r="C238" s="75"/>
      <c r="D238" s="76" t="s">
        <v>499</v>
      </c>
      <c r="E238" s="36" t="s">
        <v>126</v>
      </c>
      <c r="F238" s="93">
        <v>278</v>
      </c>
      <c r="G238" s="93"/>
      <c r="H238" s="79">
        <f t="shared" si="5"/>
        <v>0</v>
      </c>
      <c r="I238" s="80" t="s">
        <v>80</v>
      </c>
      <c r="J238" s="81" t="s">
        <v>81</v>
      </c>
    </row>
    <row r="239" spans="1:10" x14ac:dyDescent="0.2">
      <c r="A239" s="73"/>
      <c r="B239" s="74" t="s">
        <v>500</v>
      </c>
      <c r="C239" s="75"/>
      <c r="D239" s="76" t="s">
        <v>501</v>
      </c>
      <c r="E239" s="36"/>
      <c r="F239" s="93"/>
      <c r="G239" s="93"/>
      <c r="H239" s="79" t="str">
        <f t="shared" si="5"/>
        <v/>
      </c>
      <c r="I239" s="80"/>
      <c r="J239" s="81"/>
    </row>
    <row r="240" spans="1:10" x14ac:dyDescent="0.2">
      <c r="A240" s="73">
        <v>118</v>
      </c>
      <c r="B240" s="74" t="s">
        <v>502</v>
      </c>
      <c r="C240" s="75"/>
      <c r="D240" s="76" t="s">
        <v>503</v>
      </c>
      <c r="E240" s="36" t="s">
        <v>459</v>
      </c>
      <c r="F240" s="93">
        <v>203.98</v>
      </c>
      <c r="G240" s="93"/>
      <c r="H240" s="79">
        <f t="shared" si="5"/>
        <v>0</v>
      </c>
      <c r="I240" s="80" t="s">
        <v>80</v>
      </c>
      <c r="J240" s="81" t="s">
        <v>81</v>
      </c>
    </row>
    <row r="241" spans="1:10" x14ac:dyDescent="0.2">
      <c r="A241" s="73"/>
      <c r="B241" s="74" t="s">
        <v>504</v>
      </c>
      <c r="C241" s="75"/>
      <c r="D241" s="76" t="s">
        <v>505</v>
      </c>
      <c r="E241" s="36"/>
      <c r="F241" s="93"/>
      <c r="G241" s="93"/>
      <c r="H241" s="79" t="str">
        <f t="shared" si="5"/>
        <v/>
      </c>
      <c r="I241" s="80"/>
      <c r="J241" s="81"/>
    </row>
    <row r="242" spans="1:10" x14ac:dyDescent="0.2">
      <c r="A242" s="73"/>
      <c r="B242" s="74" t="s">
        <v>506</v>
      </c>
      <c r="C242" s="75"/>
      <c r="D242" s="76" t="s">
        <v>507</v>
      </c>
      <c r="E242" s="36"/>
      <c r="F242" s="93"/>
      <c r="G242" s="93"/>
      <c r="H242" s="79" t="str">
        <f t="shared" si="5"/>
        <v/>
      </c>
      <c r="I242" s="80"/>
      <c r="J242" s="81"/>
    </row>
    <row r="243" spans="1:10" x14ac:dyDescent="0.2">
      <c r="A243" s="73"/>
      <c r="B243" s="74" t="s">
        <v>508</v>
      </c>
      <c r="C243" s="75"/>
      <c r="D243" s="76" t="s">
        <v>509</v>
      </c>
      <c r="E243" s="36"/>
      <c r="F243" s="93"/>
      <c r="G243" s="93"/>
      <c r="H243" s="79" t="str">
        <f t="shared" si="5"/>
        <v/>
      </c>
      <c r="I243" s="80"/>
      <c r="J243" s="81"/>
    </row>
    <row r="244" spans="1:10" x14ac:dyDescent="0.2">
      <c r="A244" s="73">
        <v>119</v>
      </c>
      <c r="B244" s="74" t="s">
        <v>510</v>
      </c>
      <c r="C244" s="75" t="s">
        <v>53</v>
      </c>
      <c r="D244" s="76" t="s">
        <v>511</v>
      </c>
      <c r="E244" s="36" t="s">
        <v>95</v>
      </c>
      <c r="F244" s="93">
        <v>1364.29</v>
      </c>
      <c r="G244" s="93"/>
      <c r="H244" s="79">
        <f t="shared" si="5"/>
        <v>0</v>
      </c>
      <c r="I244" s="80" t="s">
        <v>80</v>
      </c>
      <c r="J244" s="81" t="s">
        <v>81</v>
      </c>
    </row>
    <row r="245" spans="1:10" x14ac:dyDescent="0.2">
      <c r="A245" s="73"/>
      <c r="B245" s="74" t="s">
        <v>512</v>
      </c>
      <c r="C245" s="75"/>
      <c r="D245" s="76" t="s">
        <v>513</v>
      </c>
      <c r="E245" s="36"/>
      <c r="F245" s="93"/>
      <c r="G245" s="93"/>
      <c r="H245" s="79" t="str">
        <f t="shared" si="5"/>
        <v/>
      </c>
      <c r="I245" s="80"/>
      <c r="J245" s="81"/>
    </row>
    <row r="246" spans="1:10" x14ac:dyDescent="0.2">
      <c r="A246" s="73">
        <v>120</v>
      </c>
      <c r="B246" s="74" t="s">
        <v>514</v>
      </c>
      <c r="C246" s="75"/>
      <c r="D246" s="76" t="s">
        <v>515</v>
      </c>
      <c r="E246" s="36" t="s">
        <v>95</v>
      </c>
      <c r="F246" s="93">
        <v>343.62</v>
      </c>
      <c r="G246" s="93"/>
      <c r="H246" s="79">
        <f t="shared" si="5"/>
        <v>0</v>
      </c>
      <c r="I246" s="80" t="s">
        <v>80</v>
      </c>
      <c r="J246" s="81" t="s">
        <v>81</v>
      </c>
    </row>
    <row r="247" spans="1:10" x14ac:dyDescent="0.2">
      <c r="A247" s="73"/>
      <c r="B247" s="74" t="s">
        <v>516</v>
      </c>
      <c r="C247" s="75"/>
      <c r="D247" s="76" t="s">
        <v>517</v>
      </c>
      <c r="E247" s="36"/>
      <c r="F247" s="93"/>
      <c r="G247" s="93"/>
      <c r="H247" s="79" t="str">
        <f t="shared" si="5"/>
        <v/>
      </c>
      <c r="I247" s="80"/>
      <c r="J247" s="81"/>
    </row>
    <row r="248" spans="1:10" x14ac:dyDescent="0.2">
      <c r="A248" s="73">
        <v>121</v>
      </c>
      <c r="B248" s="74" t="s">
        <v>518</v>
      </c>
      <c r="C248" s="75"/>
      <c r="D248" s="76" t="s">
        <v>519</v>
      </c>
      <c r="E248" s="36" t="s">
        <v>95</v>
      </c>
      <c r="F248" s="93">
        <v>1999.79</v>
      </c>
      <c r="G248" s="93"/>
      <c r="H248" s="79">
        <f t="shared" si="5"/>
        <v>0</v>
      </c>
      <c r="I248" s="80" t="s">
        <v>80</v>
      </c>
      <c r="J248" s="81" t="s">
        <v>81</v>
      </c>
    </row>
    <row r="249" spans="1:10" x14ac:dyDescent="0.2">
      <c r="A249" s="73">
        <v>122</v>
      </c>
      <c r="B249" s="74" t="s">
        <v>520</v>
      </c>
      <c r="C249" s="75"/>
      <c r="D249" s="76" t="s">
        <v>521</v>
      </c>
      <c r="E249" s="36" t="s">
        <v>95</v>
      </c>
      <c r="F249" s="93">
        <v>334.24</v>
      </c>
      <c r="G249" s="93"/>
      <c r="H249" s="79">
        <f t="shared" si="5"/>
        <v>0</v>
      </c>
      <c r="I249" s="80" t="s">
        <v>80</v>
      </c>
      <c r="J249" s="81" t="s">
        <v>81</v>
      </c>
    </row>
    <row r="250" spans="1:10" x14ac:dyDescent="0.2">
      <c r="A250" s="73"/>
      <c r="B250" s="74" t="s">
        <v>522</v>
      </c>
      <c r="C250" s="75"/>
      <c r="D250" s="76" t="s">
        <v>523</v>
      </c>
      <c r="E250" s="36"/>
      <c r="F250" s="93"/>
      <c r="G250" s="93"/>
      <c r="H250" s="79" t="str">
        <f t="shared" si="5"/>
        <v/>
      </c>
      <c r="I250" s="80"/>
      <c r="J250" s="81"/>
    </row>
    <row r="251" spans="1:10" x14ac:dyDescent="0.2">
      <c r="A251" s="73">
        <v>123</v>
      </c>
      <c r="B251" s="74" t="s">
        <v>524</v>
      </c>
      <c r="C251" s="75"/>
      <c r="D251" s="76" t="s">
        <v>525</v>
      </c>
      <c r="E251" s="36" t="s">
        <v>95</v>
      </c>
      <c r="F251" s="93">
        <v>71.400000000000006</v>
      </c>
      <c r="G251" s="93"/>
      <c r="H251" s="79">
        <f t="shared" si="5"/>
        <v>0</v>
      </c>
      <c r="I251" s="80" t="s">
        <v>80</v>
      </c>
      <c r="J251" s="81" t="s">
        <v>81</v>
      </c>
    </row>
    <row r="252" spans="1:10" x14ac:dyDescent="0.2">
      <c r="A252" s="73">
        <v>124</v>
      </c>
      <c r="B252" s="74" t="s">
        <v>526</v>
      </c>
      <c r="C252" s="75"/>
      <c r="D252" s="76" t="s">
        <v>527</v>
      </c>
      <c r="E252" s="36" t="s">
        <v>95</v>
      </c>
      <c r="F252" s="93">
        <v>8.74</v>
      </c>
      <c r="G252" s="93"/>
      <c r="H252" s="79">
        <f t="shared" si="5"/>
        <v>0</v>
      </c>
      <c r="I252" s="80" t="s">
        <v>80</v>
      </c>
      <c r="J252" s="81" t="s">
        <v>81</v>
      </c>
    </row>
    <row r="253" spans="1:10" x14ac:dyDescent="0.2">
      <c r="A253" s="73">
        <v>125</v>
      </c>
      <c r="B253" s="74" t="s">
        <v>528</v>
      </c>
      <c r="C253" s="75"/>
      <c r="D253" s="76" t="s">
        <v>529</v>
      </c>
      <c r="E253" s="36" t="s">
        <v>95</v>
      </c>
      <c r="F253" s="93">
        <v>424.41</v>
      </c>
      <c r="G253" s="93"/>
      <c r="H253" s="79">
        <f t="shared" si="5"/>
        <v>0</v>
      </c>
      <c r="I253" s="80" t="s">
        <v>80</v>
      </c>
      <c r="J253" s="81" t="s">
        <v>81</v>
      </c>
    </row>
    <row r="254" spans="1:10" x14ac:dyDescent="0.2">
      <c r="A254" s="73"/>
      <c r="B254" s="74" t="s">
        <v>530</v>
      </c>
      <c r="C254" s="75"/>
      <c r="D254" s="76" t="s">
        <v>531</v>
      </c>
      <c r="E254" s="36"/>
      <c r="F254" s="93"/>
      <c r="G254" s="93"/>
      <c r="H254" s="79" t="str">
        <f t="shared" si="5"/>
        <v/>
      </c>
      <c r="I254" s="80"/>
      <c r="J254" s="81"/>
    </row>
    <row r="255" spans="1:10" x14ac:dyDescent="0.2">
      <c r="A255" s="73"/>
      <c r="B255" s="74" t="s">
        <v>532</v>
      </c>
      <c r="C255" s="75"/>
      <c r="D255" s="76" t="s">
        <v>533</v>
      </c>
      <c r="E255" s="36"/>
      <c r="F255" s="93"/>
      <c r="G255" s="93"/>
      <c r="H255" s="79" t="str">
        <f t="shared" si="5"/>
        <v/>
      </c>
      <c r="I255" s="80"/>
      <c r="J255" s="81"/>
    </row>
    <row r="256" spans="1:10" x14ac:dyDescent="0.2">
      <c r="A256" s="73">
        <v>126</v>
      </c>
      <c r="B256" s="74" t="s">
        <v>534</v>
      </c>
      <c r="C256" s="75"/>
      <c r="D256" s="76" t="s">
        <v>535</v>
      </c>
      <c r="E256" s="36" t="s">
        <v>95</v>
      </c>
      <c r="F256" s="93">
        <v>560</v>
      </c>
      <c r="G256" s="93"/>
      <c r="H256" s="79">
        <f t="shared" si="5"/>
        <v>0</v>
      </c>
      <c r="I256" s="80" t="s">
        <v>80</v>
      </c>
      <c r="J256" s="81" t="s">
        <v>81</v>
      </c>
    </row>
    <row r="257" spans="1:10" x14ac:dyDescent="0.2">
      <c r="A257" s="73"/>
      <c r="B257" s="74" t="s">
        <v>536</v>
      </c>
      <c r="C257" s="75"/>
      <c r="D257" s="76" t="s">
        <v>537</v>
      </c>
      <c r="E257" s="36"/>
      <c r="F257" s="93"/>
      <c r="G257" s="93"/>
      <c r="H257" s="79" t="str">
        <f t="shared" si="5"/>
        <v/>
      </c>
      <c r="I257" s="80"/>
      <c r="J257" s="81"/>
    </row>
    <row r="258" spans="1:10" x14ac:dyDescent="0.2">
      <c r="A258" s="73">
        <v>127</v>
      </c>
      <c r="B258" s="74" t="s">
        <v>538</v>
      </c>
      <c r="C258" s="75"/>
      <c r="D258" s="76" t="s">
        <v>539</v>
      </c>
      <c r="E258" s="36" t="s">
        <v>95</v>
      </c>
      <c r="F258" s="93">
        <v>1879.87</v>
      </c>
      <c r="G258" s="93"/>
      <c r="H258" s="79">
        <f t="shared" si="5"/>
        <v>0</v>
      </c>
      <c r="I258" s="80" t="s">
        <v>80</v>
      </c>
      <c r="J258" s="81" t="s">
        <v>81</v>
      </c>
    </row>
    <row r="259" spans="1:10" x14ac:dyDescent="0.2">
      <c r="A259" s="73"/>
      <c r="B259" s="74" t="s">
        <v>540</v>
      </c>
      <c r="C259" s="75"/>
      <c r="D259" s="76" t="s">
        <v>541</v>
      </c>
      <c r="E259" s="36"/>
      <c r="F259" s="93"/>
      <c r="G259" s="93"/>
      <c r="H259" s="79" t="str">
        <f t="shared" si="5"/>
        <v/>
      </c>
      <c r="I259" s="80"/>
      <c r="J259" s="81"/>
    </row>
    <row r="260" spans="1:10" x14ac:dyDescent="0.2">
      <c r="A260" s="73">
        <v>128</v>
      </c>
      <c r="B260" s="74" t="s">
        <v>542</v>
      </c>
      <c r="C260" s="75"/>
      <c r="D260" s="76" t="s">
        <v>543</v>
      </c>
      <c r="E260" s="36" t="s">
        <v>95</v>
      </c>
      <c r="F260" s="93">
        <v>3996.55</v>
      </c>
      <c r="G260" s="93"/>
      <c r="H260" s="79">
        <f t="shared" si="5"/>
        <v>0</v>
      </c>
      <c r="I260" s="80" t="s">
        <v>80</v>
      </c>
      <c r="J260" s="81" t="s">
        <v>81</v>
      </c>
    </row>
    <row r="261" spans="1:10" x14ac:dyDescent="0.2">
      <c r="A261" s="73"/>
      <c r="B261" s="74" t="s">
        <v>544</v>
      </c>
      <c r="C261" s="75"/>
      <c r="D261" s="76" t="s">
        <v>545</v>
      </c>
      <c r="E261" s="36"/>
      <c r="F261" s="93"/>
      <c r="G261" s="93"/>
      <c r="H261" s="79" t="str">
        <f t="shared" si="5"/>
        <v/>
      </c>
      <c r="I261" s="80"/>
      <c r="J261" s="81"/>
    </row>
    <row r="262" spans="1:10" x14ac:dyDescent="0.2">
      <c r="A262" s="73"/>
      <c r="B262" s="74" t="s">
        <v>546</v>
      </c>
      <c r="C262" s="75"/>
      <c r="D262" s="76" t="s">
        <v>547</v>
      </c>
      <c r="E262" s="36"/>
      <c r="F262" s="93"/>
      <c r="G262" s="93"/>
      <c r="H262" s="79" t="str">
        <f t="shared" si="5"/>
        <v/>
      </c>
      <c r="I262" s="80"/>
      <c r="J262" s="81"/>
    </row>
    <row r="263" spans="1:10" x14ac:dyDescent="0.2">
      <c r="A263" s="73"/>
      <c r="B263" s="74" t="s">
        <v>548</v>
      </c>
      <c r="C263" s="75"/>
      <c r="D263" s="76" t="s">
        <v>549</v>
      </c>
      <c r="E263" s="36"/>
      <c r="F263" s="93"/>
      <c r="G263" s="93"/>
      <c r="H263" s="79" t="str">
        <f t="shared" si="5"/>
        <v/>
      </c>
      <c r="I263" s="80"/>
      <c r="J263" s="81"/>
    </row>
    <row r="264" spans="1:10" x14ac:dyDescent="0.2">
      <c r="A264" s="73">
        <v>129</v>
      </c>
      <c r="B264" s="74" t="s">
        <v>550</v>
      </c>
      <c r="C264" s="75"/>
      <c r="D264" s="76" t="s">
        <v>551</v>
      </c>
      <c r="E264" s="36" t="s">
        <v>126</v>
      </c>
      <c r="F264" s="93">
        <v>200</v>
      </c>
      <c r="G264" s="93"/>
      <c r="H264" s="79">
        <f t="shared" si="5"/>
        <v>0</v>
      </c>
      <c r="I264" s="80" t="s">
        <v>80</v>
      </c>
      <c r="J264" s="81" t="s">
        <v>81</v>
      </c>
    </row>
    <row r="265" spans="1:10" x14ac:dyDescent="0.2">
      <c r="A265" s="73"/>
      <c r="B265" s="74" t="s">
        <v>552</v>
      </c>
      <c r="C265" s="75"/>
      <c r="D265" s="76" t="s">
        <v>553</v>
      </c>
      <c r="E265" s="36"/>
      <c r="F265" s="93"/>
      <c r="G265" s="93"/>
      <c r="H265" s="79" t="str">
        <f t="shared" si="5"/>
        <v/>
      </c>
      <c r="I265" s="80"/>
      <c r="J265" s="81"/>
    </row>
    <row r="266" spans="1:10" x14ac:dyDescent="0.2">
      <c r="A266" s="73"/>
      <c r="B266" s="74" t="s">
        <v>554</v>
      </c>
      <c r="C266" s="75"/>
      <c r="D266" s="76" t="s">
        <v>555</v>
      </c>
      <c r="E266" s="36"/>
      <c r="F266" s="93"/>
      <c r="G266" s="93"/>
      <c r="H266" s="79" t="str">
        <f t="shared" si="5"/>
        <v/>
      </c>
      <c r="I266" s="80"/>
      <c r="J266" s="81"/>
    </row>
    <row r="267" spans="1:10" x14ac:dyDescent="0.2">
      <c r="A267" s="73"/>
      <c r="B267" s="74" t="s">
        <v>556</v>
      </c>
      <c r="C267" s="75"/>
      <c r="D267" s="76" t="s">
        <v>557</v>
      </c>
      <c r="E267" s="36"/>
      <c r="F267" s="93"/>
      <c r="G267" s="93"/>
      <c r="H267" s="79" t="str">
        <f t="shared" si="5"/>
        <v/>
      </c>
      <c r="I267" s="80"/>
      <c r="J267" s="81"/>
    </row>
    <row r="268" spans="1:10" x14ac:dyDescent="0.2">
      <c r="A268" s="73">
        <v>130</v>
      </c>
      <c r="B268" s="74" t="s">
        <v>558</v>
      </c>
      <c r="C268" s="75"/>
      <c r="D268" s="76" t="s">
        <v>559</v>
      </c>
      <c r="E268" s="36" t="s">
        <v>95</v>
      </c>
      <c r="F268" s="93">
        <v>927.35</v>
      </c>
      <c r="G268" s="93"/>
      <c r="H268" s="79">
        <f t="shared" si="5"/>
        <v>0</v>
      </c>
      <c r="I268" s="80" t="s">
        <v>80</v>
      </c>
      <c r="J268" s="81" t="s">
        <v>81</v>
      </c>
    </row>
    <row r="269" spans="1:10" x14ac:dyDescent="0.2">
      <c r="A269" s="73">
        <v>131</v>
      </c>
      <c r="B269" s="74" t="s">
        <v>560</v>
      </c>
      <c r="C269" s="75"/>
      <c r="D269" s="76" t="s">
        <v>561</v>
      </c>
      <c r="E269" s="36" t="s">
        <v>95</v>
      </c>
      <c r="F269" s="93">
        <v>401.09</v>
      </c>
      <c r="G269" s="93"/>
      <c r="H269" s="79">
        <f t="shared" si="5"/>
        <v>0</v>
      </c>
      <c r="I269" s="80" t="s">
        <v>80</v>
      </c>
      <c r="J269" s="81" t="s">
        <v>81</v>
      </c>
    </row>
    <row r="270" spans="1:10" x14ac:dyDescent="0.2">
      <c r="A270" s="73"/>
      <c r="B270" s="74" t="s">
        <v>562</v>
      </c>
      <c r="C270" s="75"/>
      <c r="D270" s="76" t="s">
        <v>563</v>
      </c>
      <c r="E270" s="36"/>
      <c r="F270" s="93"/>
      <c r="G270" s="93"/>
      <c r="H270" s="79" t="str">
        <f t="shared" si="5"/>
        <v/>
      </c>
      <c r="I270" s="80"/>
      <c r="J270" s="81"/>
    </row>
    <row r="271" spans="1:10" x14ac:dyDescent="0.2">
      <c r="A271" s="73">
        <v>132</v>
      </c>
      <c r="B271" s="74" t="s">
        <v>564</v>
      </c>
      <c r="C271" s="75"/>
      <c r="D271" s="76" t="s">
        <v>565</v>
      </c>
      <c r="E271" s="36" t="s">
        <v>95</v>
      </c>
      <c r="F271" s="93">
        <v>115.28</v>
      </c>
      <c r="G271" s="93"/>
      <c r="H271" s="79">
        <f t="shared" si="5"/>
        <v>0</v>
      </c>
      <c r="I271" s="80" t="s">
        <v>80</v>
      </c>
      <c r="J271" s="81" t="s">
        <v>81</v>
      </c>
    </row>
    <row r="272" spans="1:10" x14ac:dyDescent="0.2">
      <c r="A272" s="73"/>
      <c r="B272" s="74" t="s">
        <v>566</v>
      </c>
      <c r="C272" s="75"/>
      <c r="D272" s="76" t="s">
        <v>567</v>
      </c>
      <c r="E272" s="36"/>
      <c r="F272" s="93"/>
      <c r="G272" s="93"/>
      <c r="H272" s="79" t="str">
        <f t="shared" si="5"/>
        <v/>
      </c>
      <c r="I272" s="80"/>
      <c r="J272" s="81"/>
    </row>
    <row r="273" spans="1:10" x14ac:dyDescent="0.2">
      <c r="A273" s="73">
        <v>133</v>
      </c>
      <c r="B273" s="74" t="s">
        <v>568</v>
      </c>
      <c r="C273" s="75"/>
      <c r="D273" s="76" t="s">
        <v>569</v>
      </c>
      <c r="E273" s="36" t="s">
        <v>126</v>
      </c>
      <c r="F273" s="93">
        <v>273.60000000000002</v>
      </c>
      <c r="G273" s="93"/>
      <c r="H273" s="79">
        <f t="shared" si="5"/>
        <v>0</v>
      </c>
      <c r="I273" s="80" t="s">
        <v>80</v>
      </c>
      <c r="J273" s="81" t="s">
        <v>81</v>
      </c>
    </row>
    <row r="274" spans="1:10" x14ac:dyDescent="0.2">
      <c r="A274" s="73">
        <v>134</v>
      </c>
      <c r="B274" s="74" t="s">
        <v>570</v>
      </c>
      <c r="C274" s="75"/>
      <c r="D274" s="76" t="s">
        <v>571</v>
      </c>
      <c r="E274" s="36" t="s">
        <v>126</v>
      </c>
      <c r="F274" s="93">
        <v>308.25</v>
      </c>
      <c r="G274" s="93"/>
      <c r="H274" s="79">
        <f t="shared" si="5"/>
        <v>0</v>
      </c>
      <c r="I274" s="80" t="s">
        <v>80</v>
      </c>
      <c r="J274" s="81" t="s">
        <v>81</v>
      </c>
    </row>
    <row r="275" spans="1:10" x14ac:dyDescent="0.2">
      <c r="A275" s="73"/>
      <c r="B275" s="74" t="s">
        <v>572</v>
      </c>
      <c r="C275" s="75"/>
      <c r="D275" s="76" t="s">
        <v>573</v>
      </c>
      <c r="E275" s="36"/>
      <c r="F275" s="93"/>
      <c r="G275" s="93"/>
      <c r="H275" s="79" t="str">
        <f t="shared" ref="H275:H338" si="6">+IF(AND(F275="",G275=""),"",ROUND(F275*G275,2))</f>
        <v/>
      </c>
      <c r="I275" s="80"/>
      <c r="J275" s="81"/>
    </row>
    <row r="276" spans="1:10" x14ac:dyDescent="0.2">
      <c r="A276" s="73">
        <v>135</v>
      </c>
      <c r="B276" s="74" t="s">
        <v>574</v>
      </c>
      <c r="C276" s="75"/>
      <c r="D276" s="76" t="s">
        <v>575</v>
      </c>
      <c r="E276" s="36" t="s">
        <v>117</v>
      </c>
      <c r="F276" s="93">
        <v>38</v>
      </c>
      <c r="G276" s="93"/>
      <c r="H276" s="79">
        <f t="shared" si="6"/>
        <v>0</v>
      </c>
      <c r="I276" s="80" t="s">
        <v>80</v>
      </c>
      <c r="J276" s="81" t="s">
        <v>81</v>
      </c>
    </row>
    <row r="277" spans="1:10" x14ac:dyDescent="0.2">
      <c r="A277" s="73">
        <v>136</v>
      </c>
      <c r="B277" s="74" t="s">
        <v>576</v>
      </c>
      <c r="C277" s="75"/>
      <c r="D277" s="76" t="s">
        <v>577</v>
      </c>
      <c r="E277" s="36" t="s">
        <v>117</v>
      </c>
      <c r="F277" s="93">
        <v>2</v>
      </c>
      <c r="G277" s="93"/>
      <c r="H277" s="79">
        <f t="shared" si="6"/>
        <v>0</v>
      </c>
      <c r="I277" s="80" t="s">
        <v>80</v>
      </c>
      <c r="J277" s="81" t="s">
        <v>81</v>
      </c>
    </row>
    <row r="278" spans="1:10" x14ac:dyDescent="0.2">
      <c r="A278" s="73"/>
      <c r="B278" s="74" t="s">
        <v>578</v>
      </c>
      <c r="C278" s="75"/>
      <c r="D278" s="76" t="s">
        <v>402</v>
      </c>
      <c r="E278" s="36"/>
      <c r="F278" s="93"/>
      <c r="G278" s="93"/>
      <c r="H278" s="79" t="str">
        <f t="shared" si="6"/>
        <v/>
      </c>
      <c r="I278" s="80"/>
      <c r="J278" s="81"/>
    </row>
    <row r="279" spans="1:10" x14ac:dyDescent="0.2">
      <c r="A279" s="73"/>
      <c r="B279" s="74" t="s">
        <v>579</v>
      </c>
      <c r="C279" s="75"/>
      <c r="D279" s="76" t="s">
        <v>580</v>
      </c>
      <c r="E279" s="36"/>
      <c r="F279" s="93"/>
      <c r="G279" s="93"/>
      <c r="H279" s="79" t="str">
        <f t="shared" si="6"/>
        <v/>
      </c>
      <c r="I279" s="80"/>
      <c r="J279" s="81"/>
    </row>
    <row r="280" spans="1:10" x14ac:dyDescent="0.2">
      <c r="A280" s="73">
        <v>137</v>
      </c>
      <c r="B280" s="74" t="s">
        <v>581</v>
      </c>
      <c r="C280" s="75"/>
      <c r="D280" s="76" t="s">
        <v>582</v>
      </c>
      <c r="E280" s="36" t="s">
        <v>117</v>
      </c>
      <c r="F280" s="93">
        <v>3</v>
      </c>
      <c r="G280" s="93"/>
      <c r="H280" s="79">
        <f t="shared" si="6"/>
        <v>0</v>
      </c>
      <c r="I280" s="80" t="s">
        <v>80</v>
      </c>
      <c r="J280" s="81" t="s">
        <v>81</v>
      </c>
    </row>
    <row r="281" spans="1:10" x14ac:dyDescent="0.2">
      <c r="A281" s="73"/>
      <c r="B281" s="74" t="s">
        <v>583</v>
      </c>
      <c r="C281" s="75"/>
      <c r="D281" s="76" t="s">
        <v>584</v>
      </c>
      <c r="E281" s="36"/>
      <c r="F281" s="93"/>
      <c r="G281" s="93"/>
      <c r="H281" s="79" t="str">
        <f t="shared" si="6"/>
        <v/>
      </c>
      <c r="I281" s="80"/>
      <c r="J281" s="81"/>
    </row>
    <row r="282" spans="1:10" x14ac:dyDescent="0.2">
      <c r="A282" s="73"/>
      <c r="B282" s="74" t="s">
        <v>585</v>
      </c>
      <c r="C282" s="75"/>
      <c r="D282" s="76" t="s">
        <v>586</v>
      </c>
      <c r="E282" s="36"/>
      <c r="F282" s="93"/>
      <c r="G282" s="93"/>
      <c r="H282" s="79" t="str">
        <f t="shared" si="6"/>
        <v/>
      </c>
      <c r="I282" s="80"/>
      <c r="J282" s="81"/>
    </row>
    <row r="283" spans="1:10" x14ac:dyDescent="0.2">
      <c r="A283" s="73"/>
      <c r="B283" s="74" t="s">
        <v>587</v>
      </c>
      <c r="C283" s="75"/>
      <c r="D283" s="76" t="s">
        <v>588</v>
      </c>
      <c r="E283" s="36"/>
      <c r="F283" s="93"/>
      <c r="G283" s="93"/>
      <c r="H283" s="79" t="str">
        <f t="shared" si="6"/>
        <v/>
      </c>
      <c r="I283" s="80"/>
      <c r="J283" s="81"/>
    </row>
    <row r="284" spans="1:10" x14ac:dyDescent="0.2">
      <c r="A284" s="73">
        <v>138</v>
      </c>
      <c r="B284" s="74" t="s">
        <v>589</v>
      </c>
      <c r="C284" s="75"/>
      <c r="D284" s="76" t="s">
        <v>590</v>
      </c>
      <c r="E284" s="36" t="s">
        <v>126</v>
      </c>
      <c r="F284" s="93">
        <v>266.76</v>
      </c>
      <c r="G284" s="93"/>
      <c r="H284" s="79">
        <f t="shared" si="6"/>
        <v>0</v>
      </c>
      <c r="I284" s="80" t="s">
        <v>80</v>
      </c>
      <c r="J284" s="81" t="s">
        <v>81</v>
      </c>
    </row>
    <row r="285" spans="1:10" x14ac:dyDescent="0.2">
      <c r="A285" s="73"/>
      <c r="B285" s="74" t="s">
        <v>591</v>
      </c>
      <c r="C285" s="75"/>
      <c r="D285" s="76" t="s">
        <v>592</v>
      </c>
      <c r="E285" s="36"/>
      <c r="F285" s="93"/>
      <c r="G285" s="93"/>
      <c r="H285" s="79" t="str">
        <f t="shared" si="6"/>
        <v/>
      </c>
      <c r="I285" s="80"/>
      <c r="J285" s="81"/>
    </row>
    <row r="286" spans="1:10" x14ac:dyDescent="0.2">
      <c r="A286" s="73"/>
      <c r="B286" s="74" t="s">
        <v>593</v>
      </c>
      <c r="C286" s="75"/>
      <c r="D286" s="76" t="s">
        <v>594</v>
      </c>
      <c r="E286" s="36"/>
      <c r="F286" s="93"/>
      <c r="G286" s="93"/>
      <c r="H286" s="79" t="str">
        <f t="shared" si="6"/>
        <v/>
      </c>
      <c r="I286" s="80"/>
      <c r="J286" s="81"/>
    </row>
    <row r="287" spans="1:10" x14ac:dyDescent="0.2">
      <c r="A287" s="73">
        <v>139</v>
      </c>
      <c r="B287" s="74" t="s">
        <v>595</v>
      </c>
      <c r="C287" s="75"/>
      <c r="D287" s="76" t="s">
        <v>596</v>
      </c>
      <c r="E287" s="36" t="s">
        <v>95</v>
      </c>
      <c r="F287" s="93">
        <v>702.95</v>
      </c>
      <c r="G287" s="93"/>
      <c r="H287" s="79">
        <f t="shared" si="6"/>
        <v>0</v>
      </c>
      <c r="I287" s="80" t="s">
        <v>80</v>
      </c>
      <c r="J287" s="81" t="s">
        <v>81</v>
      </c>
    </row>
    <row r="288" spans="1:10" x14ac:dyDescent="0.2">
      <c r="A288" s="73"/>
      <c r="B288" s="74" t="s">
        <v>597</v>
      </c>
      <c r="C288" s="75"/>
      <c r="D288" s="76" t="s">
        <v>598</v>
      </c>
      <c r="E288" s="36"/>
      <c r="F288" s="93"/>
      <c r="G288" s="93"/>
      <c r="H288" s="79" t="str">
        <f t="shared" si="6"/>
        <v/>
      </c>
      <c r="I288" s="80"/>
      <c r="J288" s="81"/>
    </row>
    <row r="289" spans="1:10" x14ac:dyDescent="0.2">
      <c r="A289" s="73">
        <v>140</v>
      </c>
      <c r="B289" s="74" t="s">
        <v>599</v>
      </c>
      <c r="C289" s="75"/>
      <c r="D289" s="76" t="s">
        <v>600</v>
      </c>
      <c r="E289" s="36" t="s">
        <v>95</v>
      </c>
      <c r="F289" s="93">
        <v>143.9</v>
      </c>
      <c r="G289" s="93"/>
      <c r="H289" s="79">
        <f t="shared" si="6"/>
        <v>0</v>
      </c>
      <c r="I289" s="80" t="s">
        <v>80</v>
      </c>
      <c r="J289" s="81" t="s">
        <v>81</v>
      </c>
    </row>
    <row r="290" spans="1:10" x14ac:dyDescent="0.2">
      <c r="A290" s="73"/>
      <c r="B290" s="74" t="s">
        <v>601</v>
      </c>
      <c r="C290" s="75"/>
      <c r="D290" s="76" t="s">
        <v>602</v>
      </c>
      <c r="E290" s="36"/>
      <c r="F290" s="93"/>
      <c r="G290" s="93"/>
      <c r="H290" s="79" t="str">
        <f t="shared" si="6"/>
        <v/>
      </c>
      <c r="I290" s="80"/>
      <c r="J290" s="81"/>
    </row>
    <row r="291" spans="1:10" x14ac:dyDescent="0.2">
      <c r="A291" s="73"/>
      <c r="B291" s="74" t="s">
        <v>603</v>
      </c>
      <c r="C291" s="75"/>
      <c r="D291" s="76" t="s">
        <v>604</v>
      </c>
      <c r="E291" s="36"/>
      <c r="F291" s="93"/>
      <c r="G291" s="93"/>
      <c r="H291" s="79" t="str">
        <f t="shared" si="6"/>
        <v/>
      </c>
      <c r="I291" s="80"/>
      <c r="J291" s="81"/>
    </row>
    <row r="292" spans="1:10" x14ac:dyDescent="0.2">
      <c r="A292" s="73">
        <v>141</v>
      </c>
      <c r="B292" s="74" t="s">
        <v>605</v>
      </c>
      <c r="C292" s="75"/>
      <c r="D292" s="76" t="s">
        <v>606</v>
      </c>
      <c r="E292" s="36" t="s">
        <v>126</v>
      </c>
      <c r="F292" s="93">
        <v>6</v>
      </c>
      <c r="G292" s="93"/>
      <c r="H292" s="79">
        <f t="shared" si="6"/>
        <v>0</v>
      </c>
      <c r="I292" s="80" t="s">
        <v>80</v>
      </c>
      <c r="J292" s="81" t="s">
        <v>81</v>
      </c>
    </row>
    <row r="293" spans="1:10" x14ac:dyDescent="0.2">
      <c r="A293" s="73">
        <v>142</v>
      </c>
      <c r="B293" s="74" t="s">
        <v>607</v>
      </c>
      <c r="C293" s="75"/>
      <c r="D293" s="76" t="s">
        <v>608</v>
      </c>
      <c r="E293" s="36" t="s">
        <v>126</v>
      </c>
      <c r="F293" s="93">
        <v>245.5</v>
      </c>
      <c r="G293" s="93"/>
      <c r="H293" s="79">
        <f t="shared" si="6"/>
        <v>0</v>
      </c>
      <c r="I293" s="80" t="s">
        <v>80</v>
      </c>
      <c r="J293" s="81" t="s">
        <v>81</v>
      </c>
    </row>
    <row r="294" spans="1:10" x14ac:dyDescent="0.2">
      <c r="A294" s="73">
        <v>143</v>
      </c>
      <c r="B294" s="74" t="s">
        <v>609</v>
      </c>
      <c r="C294" s="75"/>
      <c r="D294" s="76" t="s">
        <v>610</v>
      </c>
      <c r="E294" s="36" t="s">
        <v>126</v>
      </c>
      <c r="F294" s="93">
        <v>68.5</v>
      </c>
      <c r="G294" s="93"/>
      <c r="H294" s="79">
        <f t="shared" si="6"/>
        <v>0</v>
      </c>
      <c r="I294" s="80" t="s">
        <v>80</v>
      </c>
      <c r="J294" s="81" t="s">
        <v>81</v>
      </c>
    </row>
    <row r="295" spans="1:10" x14ac:dyDescent="0.2">
      <c r="A295" s="73">
        <v>144</v>
      </c>
      <c r="B295" s="74" t="s">
        <v>611</v>
      </c>
      <c r="C295" s="75" t="s">
        <v>53</v>
      </c>
      <c r="D295" s="76" t="s">
        <v>612</v>
      </c>
      <c r="E295" s="36" t="s">
        <v>95</v>
      </c>
      <c r="F295" s="93">
        <v>14.85</v>
      </c>
      <c r="G295" s="93"/>
      <c r="H295" s="79">
        <f t="shared" si="6"/>
        <v>0</v>
      </c>
      <c r="I295" s="80" t="s">
        <v>80</v>
      </c>
      <c r="J295" s="81" t="s">
        <v>81</v>
      </c>
    </row>
    <row r="296" spans="1:10" x14ac:dyDescent="0.2">
      <c r="A296" s="73">
        <v>145</v>
      </c>
      <c r="B296" s="74" t="s">
        <v>613</v>
      </c>
      <c r="C296" s="75" t="s">
        <v>53</v>
      </c>
      <c r="D296" s="76" t="s">
        <v>614</v>
      </c>
      <c r="E296" s="36" t="s">
        <v>160</v>
      </c>
      <c r="F296" s="93">
        <v>120</v>
      </c>
      <c r="G296" s="93"/>
      <c r="H296" s="79">
        <f t="shared" si="6"/>
        <v>0</v>
      </c>
      <c r="I296" s="80" t="s">
        <v>80</v>
      </c>
      <c r="J296" s="81" t="s">
        <v>81</v>
      </c>
    </row>
    <row r="297" spans="1:10" x14ac:dyDescent="0.2">
      <c r="A297" s="73"/>
      <c r="B297" s="74" t="s">
        <v>615</v>
      </c>
      <c r="C297" s="75"/>
      <c r="D297" s="76" t="s">
        <v>616</v>
      </c>
      <c r="E297" s="36"/>
      <c r="F297" s="93"/>
      <c r="G297" s="93"/>
      <c r="H297" s="79" t="str">
        <f t="shared" si="6"/>
        <v/>
      </c>
      <c r="I297" s="80"/>
      <c r="J297" s="81"/>
    </row>
    <row r="298" spans="1:10" x14ac:dyDescent="0.2">
      <c r="A298" s="73">
        <v>146</v>
      </c>
      <c r="B298" s="74" t="s">
        <v>617</v>
      </c>
      <c r="C298" s="75"/>
      <c r="D298" s="76" t="s">
        <v>618</v>
      </c>
      <c r="E298" s="36" t="s">
        <v>117</v>
      </c>
      <c r="F298" s="93">
        <v>16</v>
      </c>
      <c r="G298" s="93"/>
      <c r="H298" s="79">
        <f t="shared" si="6"/>
        <v>0</v>
      </c>
      <c r="I298" s="80" t="s">
        <v>80</v>
      </c>
      <c r="J298" s="81" t="s">
        <v>81</v>
      </c>
    </row>
    <row r="299" spans="1:10" x14ac:dyDescent="0.2">
      <c r="A299" s="73"/>
      <c r="B299" s="74" t="s">
        <v>619</v>
      </c>
      <c r="C299" s="75"/>
      <c r="D299" s="76" t="s">
        <v>620</v>
      </c>
      <c r="E299" s="36"/>
      <c r="F299" s="93"/>
      <c r="G299" s="93"/>
      <c r="H299" s="79" t="str">
        <f t="shared" si="6"/>
        <v/>
      </c>
      <c r="I299" s="80"/>
      <c r="J299" s="81"/>
    </row>
    <row r="300" spans="1:10" x14ac:dyDescent="0.2">
      <c r="A300" s="73"/>
      <c r="B300" s="74" t="s">
        <v>621</v>
      </c>
      <c r="C300" s="75"/>
      <c r="D300" s="76" t="s">
        <v>622</v>
      </c>
      <c r="E300" s="36"/>
      <c r="F300" s="93"/>
      <c r="G300" s="93"/>
      <c r="H300" s="79" t="str">
        <f t="shared" si="6"/>
        <v/>
      </c>
      <c r="I300" s="80"/>
      <c r="J300" s="81"/>
    </row>
    <row r="301" spans="1:10" x14ac:dyDescent="0.2">
      <c r="A301" s="73">
        <v>147</v>
      </c>
      <c r="B301" s="74" t="s">
        <v>623</v>
      </c>
      <c r="C301" s="75"/>
      <c r="D301" s="76" t="s">
        <v>624</v>
      </c>
      <c r="E301" s="36" t="s">
        <v>131</v>
      </c>
      <c r="F301" s="93">
        <v>800</v>
      </c>
      <c r="G301" s="93"/>
      <c r="H301" s="79">
        <f t="shared" si="6"/>
        <v>0</v>
      </c>
      <c r="I301" s="80" t="s">
        <v>80</v>
      </c>
      <c r="J301" s="81" t="s">
        <v>81</v>
      </c>
    </row>
    <row r="302" spans="1:10" x14ac:dyDescent="0.2">
      <c r="A302" s="73"/>
      <c r="B302" s="74" t="s">
        <v>625</v>
      </c>
      <c r="C302" s="75"/>
      <c r="D302" s="76" t="s">
        <v>626</v>
      </c>
      <c r="E302" s="36"/>
      <c r="F302" s="93"/>
      <c r="G302" s="93"/>
      <c r="H302" s="79" t="str">
        <f t="shared" si="6"/>
        <v/>
      </c>
      <c r="I302" s="80"/>
      <c r="J302" s="81"/>
    </row>
    <row r="303" spans="1:10" x14ac:dyDescent="0.2">
      <c r="A303" s="73"/>
      <c r="B303" s="74" t="s">
        <v>627</v>
      </c>
      <c r="C303" s="75"/>
      <c r="D303" s="76" t="s">
        <v>628</v>
      </c>
      <c r="E303" s="36"/>
      <c r="F303" s="93"/>
      <c r="G303" s="93"/>
      <c r="H303" s="79" t="str">
        <f t="shared" si="6"/>
        <v/>
      </c>
      <c r="I303" s="80"/>
      <c r="J303" s="81"/>
    </row>
    <row r="304" spans="1:10" x14ac:dyDescent="0.2">
      <c r="A304" s="73">
        <v>148</v>
      </c>
      <c r="B304" s="74" t="s">
        <v>629</v>
      </c>
      <c r="C304" s="75"/>
      <c r="D304" s="76" t="s">
        <v>630</v>
      </c>
      <c r="E304" s="36" t="s">
        <v>117</v>
      </c>
      <c r="F304" s="93">
        <v>8</v>
      </c>
      <c r="G304" s="93"/>
      <c r="H304" s="79">
        <f t="shared" si="6"/>
        <v>0</v>
      </c>
      <c r="I304" s="80" t="s">
        <v>80</v>
      </c>
      <c r="J304" s="81" t="s">
        <v>81</v>
      </c>
    </row>
    <row r="305" spans="1:10" x14ac:dyDescent="0.2">
      <c r="A305" s="73"/>
      <c r="B305" s="74" t="s">
        <v>631</v>
      </c>
      <c r="C305" s="75"/>
      <c r="D305" s="76" t="s">
        <v>632</v>
      </c>
      <c r="E305" s="36"/>
      <c r="F305" s="93"/>
      <c r="G305" s="93"/>
      <c r="H305" s="79" t="str">
        <f t="shared" si="6"/>
        <v/>
      </c>
      <c r="I305" s="80"/>
      <c r="J305" s="81"/>
    </row>
    <row r="306" spans="1:10" x14ac:dyDescent="0.2">
      <c r="A306" s="73">
        <v>149</v>
      </c>
      <c r="B306" s="74" t="s">
        <v>633</v>
      </c>
      <c r="C306" s="75"/>
      <c r="D306" s="76" t="s">
        <v>634</v>
      </c>
      <c r="E306" s="36" t="s">
        <v>126</v>
      </c>
      <c r="F306" s="93">
        <v>42.7</v>
      </c>
      <c r="G306" s="93"/>
      <c r="H306" s="79">
        <f t="shared" si="6"/>
        <v>0</v>
      </c>
      <c r="I306" s="80" t="s">
        <v>80</v>
      </c>
      <c r="J306" s="81" t="s">
        <v>81</v>
      </c>
    </row>
    <row r="307" spans="1:10" x14ac:dyDescent="0.2">
      <c r="A307" s="73"/>
      <c r="B307" s="74" t="s">
        <v>635</v>
      </c>
      <c r="C307" s="75"/>
      <c r="D307" s="76" t="s">
        <v>636</v>
      </c>
      <c r="E307" s="36"/>
      <c r="F307" s="93"/>
      <c r="G307" s="93"/>
      <c r="H307" s="79" t="str">
        <f t="shared" si="6"/>
        <v/>
      </c>
      <c r="I307" s="80"/>
      <c r="J307" s="81"/>
    </row>
    <row r="308" spans="1:10" x14ac:dyDescent="0.2">
      <c r="A308" s="73"/>
      <c r="B308" s="74" t="s">
        <v>637</v>
      </c>
      <c r="C308" s="75"/>
      <c r="D308" s="76" t="s">
        <v>638</v>
      </c>
      <c r="E308" s="36"/>
      <c r="F308" s="93"/>
      <c r="G308" s="93"/>
      <c r="H308" s="79" t="str">
        <f t="shared" si="6"/>
        <v/>
      </c>
      <c r="I308" s="80"/>
      <c r="J308" s="81"/>
    </row>
    <row r="309" spans="1:10" x14ac:dyDescent="0.2">
      <c r="A309" s="73">
        <v>150</v>
      </c>
      <c r="B309" s="74" t="s">
        <v>639</v>
      </c>
      <c r="C309" s="75"/>
      <c r="D309" s="76" t="s">
        <v>640</v>
      </c>
      <c r="E309" s="36" t="s">
        <v>79</v>
      </c>
      <c r="F309" s="93">
        <v>535.11</v>
      </c>
      <c r="G309" s="93"/>
      <c r="H309" s="79">
        <f t="shared" si="6"/>
        <v>0</v>
      </c>
      <c r="I309" s="80" t="s">
        <v>80</v>
      </c>
      <c r="J309" s="81" t="s">
        <v>81</v>
      </c>
    </row>
    <row r="310" spans="1:10" x14ac:dyDescent="0.2">
      <c r="A310" s="73"/>
      <c r="B310" s="74" t="s">
        <v>641</v>
      </c>
      <c r="C310" s="75"/>
      <c r="D310" s="76" t="s">
        <v>642</v>
      </c>
      <c r="E310" s="36"/>
      <c r="F310" s="93"/>
      <c r="G310" s="93"/>
      <c r="H310" s="79" t="str">
        <f t="shared" si="6"/>
        <v/>
      </c>
      <c r="I310" s="80"/>
      <c r="J310" s="81"/>
    </row>
    <row r="311" spans="1:10" x14ac:dyDescent="0.2">
      <c r="A311" s="73">
        <v>151</v>
      </c>
      <c r="B311" s="74" t="s">
        <v>643</v>
      </c>
      <c r="C311" s="75"/>
      <c r="D311" s="76" t="s">
        <v>644</v>
      </c>
      <c r="E311" s="36" t="s">
        <v>95</v>
      </c>
      <c r="F311" s="93">
        <v>4656.32</v>
      </c>
      <c r="G311" s="93"/>
      <c r="H311" s="79">
        <f t="shared" si="6"/>
        <v>0</v>
      </c>
      <c r="I311" s="80" t="s">
        <v>80</v>
      </c>
      <c r="J311" s="81" t="s">
        <v>81</v>
      </c>
    </row>
    <row r="312" spans="1:10" x14ac:dyDescent="0.2">
      <c r="A312" s="73"/>
      <c r="B312" s="74" t="s">
        <v>645</v>
      </c>
      <c r="C312" s="75"/>
      <c r="D312" s="76" t="s">
        <v>646</v>
      </c>
      <c r="E312" s="36"/>
      <c r="F312" s="93"/>
      <c r="G312" s="93"/>
      <c r="H312" s="79" t="str">
        <f t="shared" si="6"/>
        <v/>
      </c>
      <c r="I312" s="80"/>
      <c r="J312" s="81"/>
    </row>
    <row r="313" spans="1:10" x14ac:dyDescent="0.2">
      <c r="A313" s="73">
        <v>152</v>
      </c>
      <c r="B313" s="74" t="s">
        <v>647</v>
      </c>
      <c r="C313" s="75"/>
      <c r="D313" s="76" t="s">
        <v>648</v>
      </c>
      <c r="E313" s="36" t="s">
        <v>126</v>
      </c>
      <c r="F313" s="93">
        <v>117.05</v>
      </c>
      <c r="G313" s="93"/>
      <c r="H313" s="79">
        <f t="shared" si="6"/>
        <v>0</v>
      </c>
      <c r="I313" s="80" t="s">
        <v>80</v>
      </c>
      <c r="J313" s="81" t="s">
        <v>81</v>
      </c>
    </row>
    <row r="314" spans="1:10" x14ac:dyDescent="0.2">
      <c r="A314" s="73"/>
      <c r="B314" s="74" t="s">
        <v>649</v>
      </c>
      <c r="C314" s="75"/>
      <c r="D314" s="76" t="s">
        <v>650</v>
      </c>
      <c r="E314" s="36"/>
      <c r="F314" s="93"/>
      <c r="G314" s="93"/>
      <c r="H314" s="79" t="str">
        <f t="shared" si="6"/>
        <v/>
      </c>
      <c r="I314" s="80"/>
      <c r="J314" s="81"/>
    </row>
    <row r="315" spans="1:10" x14ac:dyDescent="0.2">
      <c r="A315" s="73">
        <v>153</v>
      </c>
      <c r="B315" s="74" t="s">
        <v>651</v>
      </c>
      <c r="C315" s="75"/>
      <c r="D315" s="76" t="s">
        <v>652</v>
      </c>
      <c r="E315" s="36" t="s">
        <v>95</v>
      </c>
      <c r="F315" s="93">
        <v>1492.64</v>
      </c>
      <c r="G315" s="93"/>
      <c r="H315" s="79">
        <f t="shared" si="6"/>
        <v>0</v>
      </c>
      <c r="I315" s="80" t="s">
        <v>80</v>
      </c>
      <c r="J315" s="81" t="s">
        <v>81</v>
      </c>
    </row>
    <row r="316" spans="1:10" x14ac:dyDescent="0.2">
      <c r="A316" s="73"/>
      <c r="B316" s="74" t="s">
        <v>653</v>
      </c>
      <c r="C316" s="75"/>
      <c r="D316" s="76" t="s">
        <v>654</v>
      </c>
      <c r="E316" s="36"/>
      <c r="F316" s="93"/>
      <c r="G316" s="93"/>
      <c r="H316" s="79" t="str">
        <f t="shared" si="6"/>
        <v/>
      </c>
      <c r="I316" s="80"/>
      <c r="J316" s="81"/>
    </row>
    <row r="317" spans="1:10" x14ac:dyDescent="0.2">
      <c r="A317" s="73"/>
      <c r="B317" s="74" t="s">
        <v>655</v>
      </c>
      <c r="C317" s="75"/>
      <c r="D317" s="76" t="s">
        <v>656</v>
      </c>
      <c r="E317" s="36"/>
      <c r="F317" s="93"/>
      <c r="G317" s="93"/>
      <c r="H317" s="79" t="str">
        <f t="shared" si="6"/>
        <v/>
      </c>
      <c r="I317" s="80"/>
      <c r="J317" s="81"/>
    </row>
    <row r="318" spans="1:10" x14ac:dyDescent="0.2">
      <c r="A318" s="73"/>
      <c r="B318" s="74" t="s">
        <v>657</v>
      </c>
      <c r="C318" s="75"/>
      <c r="D318" s="76" t="s">
        <v>658</v>
      </c>
      <c r="E318" s="36"/>
      <c r="F318" s="93"/>
      <c r="G318" s="93"/>
      <c r="H318" s="79" t="str">
        <f t="shared" si="6"/>
        <v/>
      </c>
      <c r="I318" s="80"/>
      <c r="J318" s="81"/>
    </row>
    <row r="319" spans="1:10" x14ac:dyDescent="0.2">
      <c r="A319" s="73">
        <v>154</v>
      </c>
      <c r="B319" s="74" t="s">
        <v>659</v>
      </c>
      <c r="C319" s="75"/>
      <c r="D319" s="76" t="s">
        <v>660</v>
      </c>
      <c r="E319" s="36" t="s">
        <v>79</v>
      </c>
      <c r="F319" s="93">
        <v>50.53</v>
      </c>
      <c r="G319" s="93"/>
      <c r="H319" s="79">
        <f t="shared" si="6"/>
        <v>0</v>
      </c>
      <c r="I319" s="80" t="s">
        <v>80</v>
      </c>
      <c r="J319" s="81" t="s">
        <v>81</v>
      </c>
    </row>
    <row r="320" spans="1:10" x14ac:dyDescent="0.2">
      <c r="A320" s="73">
        <v>155</v>
      </c>
      <c r="B320" s="74" t="s">
        <v>661</v>
      </c>
      <c r="C320" s="75"/>
      <c r="D320" s="76" t="s">
        <v>656</v>
      </c>
      <c r="E320" s="36" t="s">
        <v>95</v>
      </c>
      <c r="F320" s="93">
        <v>985.67</v>
      </c>
      <c r="G320" s="93"/>
      <c r="H320" s="79">
        <f t="shared" si="6"/>
        <v>0</v>
      </c>
      <c r="I320" s="80" t="s">
        <v>80</v>
      </c>
      <c r="J320" s="81" t="s">
        <v>81</v>
      </c>
    </row>
    <row r="321" spans="1:10" x14ac:dyDescent="0.2">
      <c r="A321" s="73"/>
      <c r="B321" s="74" t="s">
        <v>662</v>
      </c>
      <c r="C321" s="75"/>
      <c r="D321" s="76" t="s">
        <v>663</v>
      </c>
      <c r="E321" s="36"/>
      <c r="F321" s="93"/>
      <c r="G321" s="93"/>
      <c r="H321" s="79" t="str">
        <f t="shared" si="6"/>
        <v/>
      </c>
      <c r="I321" s="80"/>
      <c r="J321" s="81"/>
    </row>
    <row r="322" spans="1:10" x14ac:dyDescent="0.2">
      <c r="A322" s="73"/>
      <c r="B322" s="74" t="s">
        <v>664</v>
      </c>
      <c r="C322" s="75"/>
      <c r="D322" s="76" t="s">
        <v>665</v>
      </c>
      <c r="E322" s="36"/>
      <c r="F322" s="93"/>
      <c r="G322" s="93"/>
      <c r="H322" s="79" t="str">
        <f t="shared" si="6"/>
        <v/>
      </c>
      <c r="I322" s="80"/>
      <c r="J322" s="81"/>
    </row>
    <row r="323" spans="1:10" x14ac:dyDescent="0.2">
      <c r="A323" s="73">
        <v>156</v>
      </c>
      <c r="B323" s="74" t="s">
        <v>666</v>
      </c>
      <c r="C323" s="75"/>
      <c r="D323" s="76" t="s">
        <v>667</v>
      </c>
      <c r="E323" s="36" t="s">
        <v>95</v>
      </c>
      <c r="F323" s="93">
        <v>304.45</v>
      </c>
      <c r="G323" s="93"/>
      <c r="H323" s="79">
        <f t="shared" si="6"/>
        <v>0</v>
      </c>
      <c r="I323" s="80" t="s">
        <v>80</v>
      </c>
      <c r="J323" s="81" t="s">
        <v>81</v>
      </c>
    </row>
    <row r="324" spans="1:10" x14ac:dyDescent="0.2">
      <c r="A324" s="73"/>
      <c r="B324" s="74" t="s">
        <v>668</v>
      </c>
      <c r="C324" s="75"/>
      <c r="D324" s="76" t="s">
        <v>669</v>
      </c>
      <c r="E324" s="36"/>
      <c r="F324" s="93"/>
      <c r="G324" s="93"/>
      <c r="H324" s="79" t="str">
        <f t="shared" si="6"/>
        <v/>
      </c>
      <c r="I324" s="80"/>
      <c r="J324" s="81"/>
    </row>
    <row r="325" spans="1:10" x14ac:dyDescent="0.2">
      <c r="A325" s="73">
        <v>157</v>
      </c>
      <c r="B325" s="74" t="s">
        <v>670</v>
      </c>
      <c r="C325" s="75"/>
      <c r="D325" s="76" t="s">
        <v>671</v>
      </c>
      <c r="E325" s="36" t="s">
        <v>95</v>
      </c>
      <c r="F325" s="93">
        <v>304.45</v>
      </c>
      <c r="G325" s="93"/>
      <c r="H325" s="79">
        <f t="shared" si="6"/>
        <v>0</v>
      </c>
      <c r="I325" s="80" t="s">
        <v>80</v>
      </c>
      <c r="J325" s="81" t="s">
        <v>81</v>
      </c>
    </row>
    <row r="326" spans="1:10" x14ac:dyDescent="0.2">
      <c r="A326" s="73"/>
      <c r="B326" s="74" t="s">
        <v>672</v>
      </c>
      <c r="C326" s="75"/>
      <c r="D326" s="76" t="s">
        <v>673</v>
      </c>
      <c r="E326" s="36"/>
      <c r="F326" s="93"/>
      <c r="G326" s="93"/>
      <c r="H326" s="79" t="str">
        <f t="shared" si="6"/>
        <v/>
      </c>
      <c r="I326" s="80"/>
      <c r="J326" s="81"/>
    </row>
    <row r="327" spans="1:10" x14ac:dyDescent="0.2">
      <c r="A327" s="73">
        <v>158</v>
      </c>
      <c r="B327" s="74" t="s">
        <v>674</v>
      </c>
      <c r="C327" s="75"/>
      <c r="D327" s="76" t="s">
        <v>675</v>
      </c>
      <c r="E327" s="36" t="s">
        <v>117</v>
      </c>
      <c r="F327" s="93">
        <v>8</v>
      </c>
      <c r="G327" s="93"/>
      <c r="H327" s="79">
        <f t="shared" si="6"/>
        <v>0</v>
      </c>
      <c r="I327" s="80" t="s">
        <v>80</v>
      </c>
      <c r="J327" s="81" t="s">
        <v>81</v>
      </c>
    </row>
    <row r="328" spans="1:10" x14ac:dyDescent="0.2">
      <c r="A328" s="73">
        <v>159</v>
      </c>
      <c r="B328" s="74" t="s">
        <v>676</v>
      </c>
      <c r="C328" s="75"/>
      <c r="D328" s="76" t="s">
        <v>677</v>
      </c>
      <c r="E328" s="36" t="s">
        <v>459</v>
      </c>
      <c r="F328" s="93">
        <v>97.6</v>
      </c>
      <c r="G328" s="93"/>
      <c r="H328" s="79">
        <f t="shared" si="6"/>
        <v>0</v>
      </c>
      <c r="I328" s="80" t="s">
        <v>80</v>
      </c>
      <c r="J328" s="81" t="s">
        <v>81</v>
      </c>
    </row>
    <row r="329" spans="1:10" x14ac:dyDescent="0.2">
      <c r="A329" s="73"/>
      <c r="B329" s="74" t="s">
        <v>678</v>
      </c>
      <c r="C329" s="75"/>
      <c r="D329" s="76" t="s">
        <v>679</v>
      </c>
      <c r="E329" s="36"/>
      <c r="F329" s="93"/>
      <c r="G329" s="93"/>
      <c r="H329" s="79" t="str">
        <f t="shared" si="6"/>
        <v/>
      </c>
      <c r="I329" s="80"/>
      <c r="J329" s="81"/>
    </row>
    <row r="330" spans="1:10" x14ac:dyDescent="0.2">
      <c r="A330" s="73">
        <v>160</v>
      </c>
      <c r="B330" s="74" t="s">
        <v>680</v>
      </c>
      <c r="C330" s="75"/>
      <c r="D330" s="76" t="s">
        <v>681</v>
      </c>
      <c r="E330" s="36" t="s">
        <v>117</v>
      </c>
      <c r="F330" s="93">
        <v>12</v>
      </c>
      <c r="G330" s="93"/>
      <c r="H330" s="79">
        <f t="shared" si="6"/>
        <v>0</v>
      </c>
      <c r="I330" s="80" t="s">
        <v>80</v>
      </c>
      <c r="J330" s="81" t="s">
        <v>81</v>
      </c>
    </row>
    <row r="331" spans="1:10" x14ac:dyDescent="0.2">
      <c r="A331" s="73"/>
      <c r="B331" s="74" t="s">
        <v>682</v>
      </c>
      <c r="C331" s="75"/>
      <c r="D331" s="76" t="s">
        <v>683</v>
      </c>
      <c r="E331" s="36"/>
      <c r="F331" s="93"/>
      <c r="G331" s="93"/>
      <c r="H331" s="79" t="str">
        <f t="shared" si="6"/>
        <v/>
      </c>
      <c r="I331" s="80"/>
      <c r="J331" s="81"/>
    </row>
    <row r="332" spans="1:10" x14ac:dyDescent="0.2">
      <c r="A332" s="73">
        <v>161</v>
      </c>
      <c r="B332" s="74" t="s">
        <v>684</v>
      </c>
      <c r="C332" s="75" t="s">
        <v>53</v>
      </c>
      <c r="D332" s="76" t="s">
        <v>685</v>
      </c>
      <c r="E332" s="36" t="s">
        <v>160</v>
      </c>
      <c r="F332" s="93">
        <v>6</v>
      </c>
      <c r="G332" s="93"/>
      <c r="H332" s="79">
        <f t="shared" si="6"/>
        <v>0</v>
      </c>
      <c r="I332" s="80" t="s">
        <v>80</v>
      </c>
      <c r="J332" s="81" t="s">
        <v>81</v>
      </c>
    </row>
    <row r="333" spans="1:10" x14ac:dyDescent="0.2">
      <c r="A333" s="73"/>
      <c r="B333" s="74" t="s">
        <v>686</v>
      </c>
      <c r="C333" s="75"/>
      <c r="D333" s="76" t="s">
        <v>687</v>
      </c>
      <c r="E333" s="36"/>
      <c r="F333" s="93"/>
      <c r="G333" s="93"/>
      <c r="H333" s="79" t="str">
        <f t="shared" si="6"/>
        <v/>
      </c>
      <c r="I333" s="80"/>
      <c r="J333" s="81"/>
    </row>
    <row r="334" spans="1:10" x14ac:dyDescent="0.2">
      <c r="A334" s="73"/>
      <c r="B334" s="74" t="s">
        <v>688</v>
      </c>
      <c r="C334" s="75"/>
      <c r="D334" s="76" t="s">
        <v>689</v>
      </c>
      <c r="E334" s="36"/>
      <c r="F334" s="93"/>
      <c r="G334" s="93"/>
      <c r="H334" s="79" t="str">
        <f t="shared" si="6"/>
        <v/>
      </c>
      <c r="I334" s="80"/>
      <c r="J334" s="81"/>
    </row>
    <row r="335" spans="1:10" x14ac:dyDescent="0.2">
      <c r="A335" s="73">
        <v>162</v>
      </c>
      <c r="B335" s="74" t="s">
        <v>690</v>
      </c>
      <c r="C335" s="75"/>
      <c r="D335" s="76" t="s">
        <v>691</v>
      </c>
      <c r="E335" s="36" t="s">
        <v>117</v>
      </c>
      <c r="F335" s="93">
        <v>4</v>
      </c>
      <c r="G335" s="93"/>
      <c r="H335" s="79">
        <f t="shared" si="6"/>
        <v>0</v>
      </c>
      <c r="I335" s="80" t="s">
        <v>80</v>
      </c>
      <c r="J335" s="81" t="s">
        <v>81</v>
      </c>
    </row>
    <row r="336" spans="1:10" x14ac:dyDescent="0.2">
      <c r="A336" s="73"/>
      <c r="B336" s="74" t="s">
        <v>692</v>
      </c>
      <c r="C336" s="75"/>
      <c r="D336" s="76" t="s">
        <v>693</v>
      </c>
      <c r="E336" s="36"/>
      <c r="F336" s="93"/>
      <c r="G336" s="93"/>
      <c r="H336" s="79" t="str">
        <f t="shared" si="6"/>
        <v/>
      </c>
      <c r="I336" s="80"/>
      <c r="J336" s="81"/>
    </row>
    <row r="337" spans="1:10" x14ac:dyDescent="0.2">
      <c r="A337" s="73">
        <v>163</v>
      </c>
      <c r="B337" s="74" t="s">
        <v>694</v>
      </c>
      <c r="C337" s="75"/>
      <c r="D337" s="76" t="s">
        <v>695</v>
      </c>
      <c r="E337" s="36" t="s">
        <v>117</v>
      </c>
      <c r="F337" s="93">
        <v>8</v>
      </c>
      <c r="G337" s="93"/>
      <c r="H337" s="79">
        <f t="shared" si="6"/>
        <v>0</v>
      </c>
      <c r="I337" s="80" t="s">
        <v>80</v>
      </c>
      <c r="J337" s="81" t="s">
        <v>81</v>
      </c>
    </row>
    <row r="338" spans="1:10" x14ac:dyDescent="0.2">
      <c r="A338" s="73"/>
      <c r="B338" s="74" t="s">
        <v>696</v>
      </c>
      <c r="C338" s="75"/>
      <c r="D338" s="76" t="s">
        <v>697</v>
      </c>
      <c r="E338" s="36"/>
      <c r="F338" s="93"/>
      <c r="G338" s="93"/>
      <c r="H338" s="79" t="str">
        <f t="shared" si="6"/>
        <v/>
      </c>
      <c r="I338" s="80"/>
      <c r="J338" s="81"/>
    </row>
    <row r="339" spans="1:10" x14ac:dyDescent="0.2">
      <c r="A339" s="73"/>
      <c r="B339" s="74" t="s">
        <v>698</v>
      </c>
      <c r="C339" s="75"/>
      <c r="D339" s="76" t="s">
        <v>699</v>
      </c>
      <c r="E339" s="36"/>
      <c r="F339" s="93"/>
      <c r="G339" s="93"/>
      <c r="H339" s="79" t="str">
        <f t="shared" ref="H339:H402" si="7">+IF(AND(F339="",G339=""),"",ROUND(F339*G339,2))</f>
        <v/>
      </c>
      <c r="I339" s="80"/>
      <c r="J339" s="81"/>
    </row>
    <row r="340" spans="1:10" x14ac:dyDescent="0.2">
      <c r="A340" s="73">
        <v>164</v>
      </c>
      <c r="B340" s="74" t="s">
        <v>700</v>
      </c>
      <c r="C340" s="75"/>
      <c r="D340" s="76" t="s">
        <v>701</v>
      </c>
      <c r="E340" s="36" t="s">
        <v>88</v>
      </c>
      <c r="F340" s="93">
        <v>687</v>
      </c>
      <c r="G340" s="93"/>
      <c r="H340" s="79">
        <f t="shared" si="7"/>
        <v>0</v>
      </c>
      <c r="I340" s="80" t="s">
        <v>80</v>
      </c>
      <c r="J340" s="81" t="s">
        <v>81</v>
      </c>
    </row>
    <row r="341" spans="1:10" x14ac:dyDescent="0.2">
      <c r="A341" s="73"/>
      <c r="B341" s="74" t="s">
        <v>702</v>
      </c>
      <c r="C341" s="75"/>
      <c r="D341" s="76" t="s">
        <v>703</v>
      </c>
      <c r="E341" s="36"/>
      <c r="F341" s="93"/>
      <c r="G341" s="93"/>
      <c r="H341" s="79" t="str">
        <f t="shared" si="7"/>
        <v/>
      </c>
      <c r="I341" s="80"/>
      <c r="J341" s="81"/>
    </row>
    <row r="342" spans="1:10" x14ac:dyDescent="0.2">
      <c r="A342" s="73">
        <v>165</v>
      </c>
      <c r="B342" s="74" t="s">
        <v>704</v>
      </c>
      <c r="C342" s="75"/>
      <c r="D342" s="76" t="s">
        <v>705</v>
      </c>
      <c r="E342" s="36" t="s">
        <v>88</v>
      </c>
      <c r="F342" s="93">
        <v>570</v>
      </c>
      <c r="G342" s="93"/>
      <c r="H342" s="79">
        <f t="shared" si="7"/>
        <v>0</v>
      </c>
      <c r="I342" s="80" t="s">
        <v>80</v>
      </c>
      <c r="J342" s="81" t="s">
        <v>81</v>
      </c>
    </row>
    <row r="343" spans="1:10" x14ac:dyDescent="0.2">
      <c r="A343" s="73"/>
      <c r="B343" s="74" t="s">
        <v>706</v>
      </c>
      <c r="C343" s="75"/>
      <c r="D343" s="76" t="s">
        <v>707</v>
      </c>
      <c r="E343" s="36"/>
      <c r="F343" s="93"/>
      <c r="G343" s="93"/>
      <c r="H343" s="79" t="str">
        <f t="shared" si="7"/>
        <v/>
      </c>
      <c r="I343" s="80"/>
      <c r="J343" s="81"/>
    </row>
    <row r="344" spans="1:10" x14ac:dyDescent="0.2">
      <c r="A344" s="73">
        <v>166</v>
      </c>
      <c r="B344" s="74" t="s">
        <v>708</v>
      </c>
      <c r="C344" s="75"/>
      <c r="D344" s="76" t="s">
        <v>709</v>
      </c>
      <c r="E344" s="36" t="s">
        <v>88</v>
      </c>
      <c r="F344" s="93">
        <v>435</v>
      </c>
      <c r="G344" s="93"/>
      <c r="H344" s="79">
        <f t="shared" si="7"/>
        <v>0</v>
      </c>
      <c r="I344" s="80" t="s">
        <v>80</v>
      </c>
      <c r="J344" s="81" t="s">
        <v>81</v>
      </c>
    </row>
    <row r="345" spans="1:10" x14ac:dyDescent="0.2">
      <c r="A345" s="73"/>
      <c r="B345" s="74" t="s">
        <v>710</v>
      </c>
      <c r="C345" s="75"/>
      <c r="D345" s="76" t="s">
        <v>711</v>
      </c>
      <c r="E345" s="36"/>
      <c r="F345" s="93"/>
      <c r="G345" s="93"/>
      <c r="H345" s="79" t="str">
        <f t="shared" si="7"/>
        <v/>
      </c>
      <c r="I345" s="80"/>
      <c r="J345" s="81"/>
    </row>
    <row r="346" spans="1:10" x14ac:dyDescent="0.2">
      <c r="A346" s="73"/>
      <c r="B346" s="74" t="s">
        <v>712</v>
      </c>
      <c r="C346" s="75"/>
      <c r="D346" s="76" t="s">
        <v>713</v>
      </c>
      <c r="E346" s="36"/>
      <c r="F346" s="93"/>
      <c r="G346" s="93"/>
      <c r="H346" s="79" t="str">
        <f t="shared" si="7"/>
        <v/>
      </c>
      <c r="I346" s="80"/>
      <c r="J346" s="81"/>
    </row>
    <row r="347" spans="1:10" x14ac:dyDescent="0.2">
      <c r="A347" s="73">
        <v>167</v>
      </c>
      <c r="B347" s="74" t="s">
        <v>714</v>
      </c>
      <c r="C347" s="75"/>
      <c r="D347" s="76" t="s">
        <v>715</v>
      </c>
      <c r="E347" s="36" t="s">
        <v>88</v>
      </c>
      <c r="F347" s="93">
        <v>633</v>
      </c>
      <c r="G347" s="93"/>
      <c r="H347" s="79">
        <f t="shared" si="7"/>
        <v>0</v>
      </c>
      <c r="I347" s="80" t="s">
        <v>80</v>
      </c>
      <c r="J347" s="81" t="s">
        <v>81</v>
      </c>
    </row>
    <row r="348" spans="1:10" x14ac:dyDescent="0.2">
      <c r="A348" s="73"/>
      <c r="B348" s="74" t="s">
        <v>716</v>
      </c>
      <c r="C348" s="75"/>
      <c r="D348" s="76" t="s">
        <v>717</v>
      </c>
      <c r="E348" s="36"/>
      <c r="F348" s="93"/>
      <c r="G348" s="93"/>
      <c r="H348" s="79" t="str">
        <f t="shared" si="7"/>
        <v/>
      </c>
      <c r="I348" s="80"/>
      <c r="J348" s="81"/>
    </row>
    <row r="349" spans="1:10" x14ac:dyDescent="0.2">
      <c r="A349" s="73"/>
      <c r="B349" s="74" t="s">
        <v>718</v>
      </c>
      <c r="C349" s="75"/>
      <c r="D349" s="76" t="s">
        <v>719</v>
      </c>
      <c r="E349" s="36"/>
      <c r="F349" s="93"/>
      <c r="G349" s="93"/>
      <c r="H349" s="79" t="str">
        <f t="shared" si="7"/>
        <v/>
      </c>
      <c r="I349" s="80"/>
      <c r="J349" s="81"/>
    </row>
    <row r="350" spans="1:10" x14ac:dyDescent="0.2">
      <c r="A350" s="73">
        <v>168</v>
      </c>
      <c r="B350" s="74" t="s">
        <v>720</v>
      </c>
      <c r="C350" s="75"/>
      <c r="D350" s="76" t="s">
        <v>721</v>
      </c>
      <c r="E350" s="36" t="s">
        <v>79</v>
      </c>
      <c r="F350" s="93">
        <v>10</v>
      </c>
      <c r="G350" s="93"/>
      <c r="H350" s="79">
        <f t="shared" si="7"/>
        <v>0</v>
      </c>
      <c r="I350" s="80" t="s">
        <v>80</v>
      </c>
      <c r="J350" s="81" t="s">
        <v>81</v>
      </c>
    </row>
    <row r="351" spans="1:10" x14ac:dyDescent="0.2">
      <c r="A351" s="73"/>
      <c r="B351" s="74" t="s">
        <v>722</v>
      </c>
      <c r="C351" s="75"/>
      <c r="D351" s="76" t="s">
        <v>723</v>
      </c>
      <c r="E351" s="36"/>
      <c r="F351" s="93"/>
      <c r="G351" s="93"/>
      <c r="H351" s="79" t="str">
        <f t="shared" si="7"/>
        <v/>
      </c>
      <c r="I351" s="80"/>
      <c r="J351" s="81"/>
    </row>
    <row r="352" spans="1:10" x14ac:dyDescent="0.2">
      <c r="A352" s="73">
        <v>169</v>
      </c>
      <c r="B352" s="74" t="s">
        <v>724</v>
      </c>
      <c r="C352" s="75"/>
      <c r="D352" s="76" t="s">
        <v>725</v>
      </c>
      <c r="E352" s="36" t="s">
        <v>95</v>
      </c>
      <c r="F352" s="93">
        <v>1674.81</v>
      </c>
      <c r="G352" s="93"/>
      <c r="H352" s="79">
        <f t="shared" si="7"/>
        <v>0</v>
      </c>
      <c r="I352" s="80" t="s">
        <v>80</v>
      </c>
      <c r="J352" s="81" t="s">
        <v>81</v>
      </c>
    </row>
    <row r="353" spans="1:10" x14ac:dyDescent="0.2">
      <c r="A353" s="73"/>
      <c r="B353" s="74" t="s">
        <v>726</v>
      </c>
      <c r="C353" s="75"/>
      <c r="D353" s="76" t="s">
        <v>727</v>
      </c>
      <c r="E353" s="36"/>
      <c r="F353" s="93"/>
      <c r="G353" s="93"/>
      <c r="H353" s="79" t="str">
        <f t="shared" si="7"/>
        <v/>
      </c>
      <c r="I353" s="80"/>
      <c r="J353" s="81"/>
    </row>
    <row r="354" spans="1:10" x14ac:dyDescent="0.2">
      <c r="A354" s="73">
        <v>170</v>
      </c>
      <c r="B354" s="74" t="s">
        <v>728</v>
      </c>
      <c r="C354" s="75"/>
      <c r="D354" s="76" t="s">
        <v>729</v>
      </c>
      <c r="E354" s="36" t="s">
        <v>79</v>
      </c>
      <c r="F354" s="93">
        <v>5.84</v>
      </c>
      <c r="G354" s="93"/>
      <c r="H354" s="79">
        <f t="shared" si="7"/>
        <v>0</v>
      </c>
      <c r="I354" s="80" t="s">
        <v>80</v>
      </c>
      <c r="J354" s="81" t="s">
        <v>81</v>
      </c>
    </row>
    <row r="355" spans="1:10" x14ac:dyDescent="0.2">
      <c r="A355" s="73"/>
      <c r="B355" s="74" t="s">
        <v>730</v>
      </c>
      <c r="C355" s="75"/>
      <c r="D355" s="76" t="s">
        <v>731</v>
      </c>
      <c r="E355" s="36"/>
      <c r="F355" s="93"/>
      <c r="G355" s="93"/>
      <c r="H355" s="79" t="str">
        <f t="shared" si="7"/>
        <v/>
      </c>
      <c r="I355" s="80"/>
      <c r="J355" s="81"/>
    </row>
    <row r="356" spans="1:10" x14ac:dyDescent="0.2">
      <c r="A356" s="73"/>
      <c r="B356" s="74" t="s">
        <v>732</v>
      </c>
      <c r="C356" s="75"/>
      <c r="D356" s="76" t="s">
        <v>733</v>
      </c>
      <c r="E356" s="36"/>
      <c r="F356" s="93"/>
      <c r="G356" s="93"/>
      <c r="H356" s="79" t="str">
        <f t="shared" si="7"/>
        <v/>
      </c>
      <c r="I356" s="80"/>
      <c r="J356" s="81"/>
    </row>
    <row r="357" spans="1:10" x14ac:dyDescent="0.2">
      <c r="A357" s="73">
        <v>171</v>
      </c>
      <c r="B357" s="74" t="s">
        <v>734</v>
      </c>
      <c r="C357" s="75"/>
      <c r="D357" s="76" t="s">
        <v>735</v>
      </c>
      <c r="E357" s="36" t="s">
        <v>95</v>
      </c>
      <c r="F357" s="93">
        <v>60</v>
      </c>
      <c r="G357" s="93"/>
      <c r="H357" s="79">
        <f t="shared" si="7"/>
        <v>0</v>
      </c>
      <c r="I357" s="80" t="s">
        <v>80</v>
      </c>
      <c r="J357" s="81" t="s">
        <v>81</v>
      </c>
    </row>
    <row r="358" spans="1:10" x14ac:dyDescent="0.2">
      <c r="A358" s="73">
        <v>172</v>
      </c>
      <c r="B358" s="74" t="s">
        <v>736</v>
      </c>
      <c r="C358" s="75"/>
      <c r="D358" s="76" t="s">
        <v>737</v>
      </c>
      <c r="E358" s="36" t="s">
        <v>126</v>
      </c>
      <c r="F358" s="93">
        <v>12</v>
      </c>
      <c r="G358" s="93"/>
      <c r="H358" s="79">
        <f t="shared" si="7"/>
        <v>0</v>
      </c>
      <c r="I358" s="80" t="s">
        <v>80</v>
      </c>
      <c r="J358" s="81" t="s">
        <v>81</v>
      </c>
    </row>
    <row r="359" spans="1:10" x14ac:dyDescent="0.2">
      <c r="A359" s="73"/>
      <c r="B359" s="74" t="s">
        <v>738</v>
      </c>
      <c r="C359" s="75"/>
      <c r="D359" s="76" t="s">
        <v>739</v>
      </c>
      <c r="E359" s="36"/>
      <c r="F359" s="93"/>
      <c r="G359" s="93"/>
      <c r="H359" s="79" t="str">
        <f t="shared" si="7"/>
        <v/>
      </c>
      <c r="I359" s="80"/>
      <c r="J359" s="81"/>
    </row>
    <row r="360" spans="1:10" x14ac:dyDescent="0.2">
      <c r="A360" s="73">
        <v>173</v>
      </c>
      <c r="B360" s="74" t="s">
        <v>740</v>
      </c>
      <c r="C360" s="75" t="s">
        <v>53</v>
      </c>
      <c r="D360" s="76" t="s">
        <v>741</v>
      </c>
      <c r="E360" s="36" t="s">
        <v>95</v>
      </c>
      <c r="F360" s="93">
        <v>46.76</v>
      </c>
      <c r="G360" s="93"/>
      <c r="H360" s="79">
        <f t="shared" si="7"/>
        <v>0</v>
      </c>
      <c r="I360" s="80" t="s">
        <v>80</v>
      </c>
      <c r="J360" s="81" t="s">
        <v>81</v>
      </c>
    </row>
    <row r="361" spans="1:10" x14ac:dyDescent="0.2">
      <c r="A361" s="73">
        <v>174</v>
      </c>
      <c r="B361" s="74" t="s">
        <v>742</v>
      </c>
      <c r="C361" s="75" t="s">
        <v>53</v>
      </c>
      <c r="D361" s="76" t="s">
        <v>743</v>
      </c>
      <c r="E361" s="36" t="s">
        <v>79</v>
      </c>
      <c r="F361" s="93">
        <v>5.37</v>
      </c>
      <c r="G361" s="93"/>
      <c r="H361" s="79">
        <f t="shared" si="7"/>
        <v>0</v>
      </c>
      <c r="I361" s="80" t="s">
        <v>80</v>
      </c>
      <c r="J361" s="81" t="s">
        <v>81</v>
      </c>
    </row>
    <row r="362" spans="1:10" x14ac:dyDescent="0.2">
      <c r="A362" s="73"/>
      <c r="B362" s="74" t="s">
        <v>744</v>
      </c>
      <c r="C362" s="75"/>
      <c r="D362" s="76" t="s">
        <v>745</v>
      </c>
      <c r="E362" s="36"/>
      <c r="F362" s="93"/>
      <c r="G362" s="93"/>
      <c r="H362" s="79" t="str">
        <f t="shared" si="7"/>
        <v/>
      </c>
      <c r="I362" s="80"/>
      <c r="J362" s="81"/>
    </row>
    <row r="363" spans="1:10" x14ac:dyDescent="0.2">
      <c r="A363" s="73"/>
      <c r="B363" s="74" t="s">
        <v>746</v>
      </c>
      <c r="C363" s="75"/>
      <c r="D363" s="76" t="s">
        <v>747</v>
      </c>
      <c r="E363" s="36"/>
      <c r="F363" s="93"/>
      <c r="G363" s="93"/>
      <c r="H363" s="79" t="str">
        <f t="shared" si="7"/>
        <v/>
      </c>
      <c r="I363" s="80"/>
      <c r="J363" s="81"/>
    </row>
    <row r="364" spans="1:10" x14ac:dyDescent="0.2">
      <c r="A364" s="73"/>
      <c r="B364" s="74" t="s">
        <v>748</v>
      </c>
      <c r="C364" s="75"/>
      <c r="D364" s="76" t="s">
        <v>749</v>
      </c>
      <c r="E364" s="36"/>
      <c r="F364" s="93"/>
      <c r="G364" s="93"/>
      <c r="H364" s="79" t="str">
        <f t="shared" si="7"/>
        <v/>
      </c>
      <c r="I364" s="80"/>
      <c r="J364" s="81"/>
    </row>
    <row r="365" spans="1:10" x14ac:dyDescent="0.2">
      <c r="A365" s="73"/>
      <c r="B365" s="74" t="s">
        <v>750</v>
      </c>
      <c r="C365" s="75"/>
      <c r="D365" s="76" t="s">
        <v>751</v>
      </c>
      <c r="E365" s="36"/>
      <c r="F365" s="93"/>
      <c r="G365" s="93"/>
      <c r="H365" s="79" t="str">
        <f t="shared" si="7"/>
        <v/>
      </c>
      <c r="I365" s="80"/>
      <c r="J365" s="81"/>
    </row>
    <row r="366" spans="1:10" x14ac:dyDescent="0.2">
      <c r="A366" s="73">
        <v>175</v>
      </c>
      <c r="B366" s="74" t="s">
        <v>752</v>
      </c>
      <c r="C366" s="75"/>
      <c r="D366" s="76" t="s">
        <v>753</v>
      </c>
      <c r="E366" s="36" t="s">
        <v>344</v>
      </c>
      <c r="F366" s="93">
        <v>18494.93</v>
      </c>
      <c r="G366" s="93"/>
      <c r="H366" s="79">
        <f t="shared" si="7"/>
        <v>0</v>
      </c>
      <c r="I366" s="80" t="s">
        <v>80</v>
      </c>
      <c r="J366" s="81" t="s">
        <v>754</v>
      </c>
    </row>
    <row r="367" spans="1:10" x14ac:dyDescent="0.2">
      <c r="A367" s="73">
        <v>176</v>
      </c>
      <c r="B367" s="74" t="s">
        <v>755</v>
      </c>
      <c r="C367" s="75"/>
      <c r="D367" s="76" t="s">
        <v>756</v>
      </c>
      <c r="E367" s="36" t="s">
        <v>344</v>
      </c>
      <c r="F367" s="93">
        <v>18494.93</v>
      </c>
      <c r="G367" s="93"/>
      <c r="H367" s="79">
        <f t="shared" si="7"/>
        <v>0</v>
      </c>
      <c r="I367" s="80" t="s">
        <v>80</v>
      </c>
      <c r="J367" s="81" t="s">
        <v>754</v>
      </c>
    </row>
    <row r="368" spans="1:10" x14ac:dyDescent="0.2">
      <c r="A368" s="73"/>
      <c r="B368" s="74" t="s">
        <v>757</v>
      </c>
      <c r="C368" s="75"/>
      <c r="D368" s="76" t="s">
        <v>758</v>
      </c>
      <c r="E368" s="36"/>
      <c r="F368" s="93"/>
      <c r="G368" s="93"/>
      <c r="H368" s="79" t="str">
        <f t="shared" si="7"/>
        <v/>
      </c>
      <c r="I368" s="80"/>
      <c r="J368" s="81"/>
    </row>
    <row r="369" spans="1:10" x14ac:dyDescent="0.2">
      <c r="A369" s="73"/>
      <c r="B369" s="74" t="s">
        <v>759</v>
      </c>
      <c r="C369" s="75"/>
      <c r="D369" s="76" t="s">
        <v>760</v>
      </c>
      <c r="E369" s="36"/>
      <c r="F369" s="93"/>
      <c r="G369" s="93"/>
      <c r="H369" s="79" t="str">
        <f t="shared" si="7"/>
        <v/>
      </c>
      <c r="I369" s="80"/>
      <c r="J369" s="81"/>
    </row>
    <row r="370" spans="1:10" x14ac:dyDescent="0.2">
      <c r="A370" s="73"/>
      <c r="B370" s="74" t="s">
        <v>761</v>
      </c>
      <c r="C370" s="75"/>
      <c r="D370" s="76" t="s">
        <v>762</v>
      </c>
      <c r="E370" s="36"/>
      <c r="F370" s="93"/>
      <c r="G370" s="93"/>
      <c r="H370" s="79" t="str">
        <f t="shared" si="7"/>
        <v/>
      </c>
      <c r="I370" s="80"/>
      <c r="J370" s="81"/>
    </row>
    <row r="371" spans="1:10" x14ac:dyDescent="0.2">
      <c r="A371" s="73">
        <v>177</v>
      </c>
      <c r="B371" s="74" t="s">
        <v>763</v>
      </c>
      <c r="C371" s="75"/>
      <c r="D371" s="76" t="s">
        <v>764</v>
      </c>
      <c r="E371" s="36" t="s">
        <v>95</v>
      </c>
      <c r="F371" s="93">
        <v>19.809999999999999</v>
      </c>
      <c r="G371" s="93"/>
      <c r="H371" s="79">
        <f t="shared" si="7"/>
        <v>0</v>
      </c>
      <c r="I371" s="80" t="s">
        <v>80</v>
      </c>
      <c r="J371" s="81" t="s">
        <v>754</v>
      </c>
    </row>
    <row r="372" spans="1:10" x14ac:dyDescent="0.2">
      <c r="A372" s="73">
        <v>178</v>
      </c>
      <c r="B372" s="74" t="s">
        <v>765</v>
      </c>
      <c r="C372" s="75" t="s">
        <v>53</v>
      </c>
      <c r="D372" s="76" t="s">
        <v>766</v>
      </c>
      <c r="E372" s="36" t="s">
        <v>95</v>
      </c>
      <c r="F372" s="93">
        <v>90.81</v>
      </c>
      <c r="G372" s="93"/>
      <c r="H372" s="79">
        <f t="shared" si="7"/>
        <v>0</v>
      </c>
      <c r="I372" s="80" t="s">
        <v>80</v>
      </c>
      <c r="J372" s="81" t="s">
        <v>754</v>
      </c>
    </row>
    <row r="373" spans="1:10" x14ac:dyDescent="0.2">
      <c r="A373" s="73">
        <v>179</v>
      </c>
      <c r="B373" s="74" t="s">
        <v>767</v>
      </c>
      <c r="C373" s="75" t="s">
        <v>53</v>
      </c>
      <c r="D373" s="76" t="s">
        <v>768</v>
      </c>
      <c r="E373" s="36" t="s">
        <v>95</v>
      </c>
      <c r="F373" s="93">
        <v>31.14</v>
      </c>
      <c r="G373" s="93"/>
      <c r="H373" s="79">
        <f t="shared" si="7"/>
        <v>0</v>
      </c>
      <c r="I373" s="80" t="s">
        <v>80</v>
      </c>
      <c r="J373" s="81" t="s">
        <v>754</v>
      </c>
    </row>
    <row r="374" spans="1:10" x14ac:dyDescent="0.2">
      <c r="A374" s="73">
        <v>180</v>
      </c>
      <c r="B374" s="74" t="s">
        <v>769</v>
      </c>
      <c r="C374" s="75" t="s">
        <v>53</v>
      </c>
      <c r="D374" s="76" t="s">
        <v>770</v>
      </c>
      <c r="E374" s="36" t="s">
        <v>160</v>
      </c>
      <c r="F374" s="93">
        <v>1</v>
      </c>
      <c r="G374" s="93"/>
      <c r="H374" s="79">
        <f t="shared" si="7"/>
        <v>0</v>
      </c>
      <c r="I374" s="80" t="s">
        <v>80</v>
      </c>
      <c r="J374" s="81" t="s">
        <v>754</v>
      </c>
    </row>
    <row r="375" spans="1:10" ht="24" x14ac:dyDescent="0.2">
      <c r="A375" s="73">
        <v>181</v>
      </c>
      <c r="B375" s="74" t="s">
        <v>771</v>
      </c>
      <c r="C375" s="75" t="s">
        <v>53</v>
      </c>
      <c r="D375" s="76" t="s">
        <v>772</v>
      </c>
      <c r="E375" s="36" t="s">
        <v>95</v>
      </c>
      <c r="F375" s="93">
        <v>37.33</v>
      </c>
      <c r="G375" s="93"/>
      <c r="H375" s="79">
        <f t="shared" si="7"/>
        <v>0</v>
      </c>
      <c r="I375" s="80" t="s">
        <v>80</v>
      </c>
      <c r="J375" s="81" t="s">
        <v>754</v>
      </c>
    </row>
    <row r="376" spans="1:10" x14ac:dyDescent="0.2">
      <c r="A376" s="73"/>
      <c r="B376" s="74" t="s">
        <v>773</v>
      </c>
      <c r="C376" s="75"/>
      <c r="D376" s="76" t="s">
        <v>774</v>
      </c>
      <c r="E376" s="36"/>
      <c r="F376" s="93"/>
      <c r="G376" s="93"/>
      <c r="H376" s="79" t="str">
        <f t="shared" si="7"/>
        <v/>
      </c>
      <c r="I376" s="80"/>
      <c r="J376" s="81"/>
    </row>
    <row r="377" spans="1:10" x14ac:dyDescent="0.2">
      <c r="A377" s="73"/>
      <c r="B377" s="74" t="s">
        <v>775</v>
      </c>
      <c r="C377" s="75"/>
      <c r="D377" s="76" t="s">
        <v>776</v>
      </c>
      <c r="E377" s="36"/>
      <c r="F377" s="93"/>
      <c r="G377" s="93"/>
      <c r="H377" s="79" t="str">
        <f t="shared" si="7"/>
        <v/>
      </c>
      <c r="I377" s="80"/>
      <c r="J377" s="81"/>
    </row>
    <row r="378" spans="1:10" x14ac:dyDescent="0.2">
      <c r="A378" s="73"/>
      <c r="B378" s="74" t="s">
        <v>777</v>
      </c>
      <c r="C378" s="75"/>
      <c r="D378" s="76" t="s">
        <v>778</v>
      </c>
      <c r="E378" s="36"/>
      <c r="F378" s="93"/>
      <c r="G378" s="93"/>
      <c r="H378" s="79" t="str">
        <f t="shared" si="7"/>
        <v/>
      </c>
      <c r="I378" s="80"/>
      <c r="J378" s="81"/>
    </row>
    <row r="379" spans="1:10" x14ac:dyDescent="0.2">
      <c r="A379" s="73">
        <v>182</v>
      </c>
      <c r="B379" s="74" t="s">
        <v>779</v>
      </c>
      <c r="C379" s="75"/>
      <c r="D379" s="76" t="s">
        <v>780</v>
      </c>
      <c r="E379" s="36" t="s">
        <v>126</v>
      </c>
      <c r="F379" s="93">
        <v>86.99</v>
      </c>
      <c r="G379" s="93"/>
      <c r="H379" s="79">
        <f t="shared" si="7"/>
        <v>0</v>
      </c>
      <c r="I379" s="80" t="s">
        <v>80</v>
      </c>
      <c r="J379" s="81" t="s">
        <v>754</v>
      </c>
    </row>
    <row r="380" spans="1:10" ht="24" x14ac:dyDescent="0.2">
      <c r="A380" s="73">
        <v>183</v>
      </c>
      <c r="B380" s="74" t="s">
        <v>781</v>
      </c>
      <c r="C380" s="75" t="s">
        <v>53</v>
      </c>
      <c r="D380" s="76" t="s">
        <v>782</v>
      </c>
      <c r="E380" s="36" t="s">
        <v>459</v>
      </c>
      <c r="F380" s="93">
        <v>65.14</v>
      </c>
      <c r="G380" s="93"/>
      <c r="H380" s="79">
        <f t="shared" si="7"/>
        <v>0</v>
      </c>
      <c r="I380" s="80" t="s">
        <v>80</v>
      </c>
      <c r="J380" s="81" t="s">
        <v>754</v>
      </c>
    </row>
    <row r="381" spans="1:10" x14ac:dyDescent="0.2">
      <c r="A381" s="73"/>
      <c r="B381" s="74" t="s">
        <v>783</v>
      </c>
      <c r="C381" s="75"/>
      <c r="D381" s="76" t="s">
        <v>784</v>
      </c>
      <c r="E381" s="36"/>
      <c r="F381" s="93"/>
      <c r="G381" s="93"/>
      <c r="H381" s="79" t="str">
        <f t="shared" si="7"/>
        <v/>
      </c>
      <c r="I381" s="80"/>
      <c r="J381" s="81"/>
    </row>
    <row r="382" spans="1:10" x14ac:dyDescent="0.2">
      <c r="A382" s="73"/>
      <c r="B382" s="74" t="s">
        <v>785</v>
      </c>
      <c r="C382" s="75"/>
      <c r="D382" s="76" t="s">
        <v>784</v>
      </c>
      <c r="E382" s="36"/>
      <c r="F382" s="93"/>
      <c r="G382" s="93"/>
      <c r="H382" s="79" t="str">
        <f t="shared" si="7"/>
        <v/>
      </c>
      <c r="I382" s="80"/>
      <c r="J382" s="81"/>
    </row>
    <row r="383" spans="1:10" x14ac:dyDescent="0.2">
      <c r="A383" s="73">
        <v>184</v>
      </c>
      <c r="B383" s="74" t="s">
        <v>786</v>
      </c>
      <c r="C383" s="75"/>
      <c r="D383" s="76" t="s">
        <v>780</v>
      </c>
      <c r="E383" s="36" t="s">
        <v>126</v>
      </c>
      <c r="F383" s="93">
        <v>32.979999999999997</v>
      </c>
      <c r="G383" s="93"/>
      <c r="H383" s="79">
        <f t="shared" si="7"/>
        <v>0</v>
      </c>
      <c r="I383" s="80" t="s">
        <v>80</v>
      </c>
      <c r="J383" s="81" t="s">
        <v>754</v>
      </c>
    </row>
    <row r="384" spans="1:10" x14ac:dyDescent="0.2">
      <c r="A384" s="73">
        <v>185</v>
      </c>
      <c r="B384" s="74" t="s">
        <v>787</v>
      </c>
      <c r="C384" s="75"/>
      <c r="D384" s="76" t="s">
        <v>788</v>
      </c>
      <c r="E384" s="36" t="s">
        <v>126</v>
      </c>
      <c r="F384" s="93">
        <v>45.65</v>
      </c>
      <c r="G384" s="93"/>
      <c r="H384" s="79">
        <f t="shared" si="7"/>
        <v>0</v>
      </c>
      <c r="I384" s="80" t="s">
        <v>80</v>
      </c>
      <c r="J384" s="81" t="s">
        <v>754</v>
      </c>
    </row>
    <row r="385" spans="1:13" x14ac:dyDescent="0.2">
      <c r="A385" s="73">
        <v>186</v>
      </c>
      <c r="B385" s="74" t="s">
        <v>789</v>
      </c>
      <c r="C385" s="75" t="s">
        <v>53</v>
      </c>
      <c r="D385" s="76" t="s">
        <v>790</v>
      </c>
      <c r="E385" s="36" t="s">
        <v>95</v>
      </c>
      <c r="F385" s="93">
        <v>20.37</v>
      </c>
      <c r="G385" s="93"/>
      <c r="H385" s="79">
        <f t="shared" si="7"/>
        <v>0</v>
      </c>
      <c r="I385" s="80" t="s">
        <v>80</v>
      </c>
      <c r="J385" s="81" t="s">
        <v>754</v>
      </c>
    </row>
    <row r="386" spans="1:13" x14ac:dyDescent="0.2">
      <c r="A386" s="73"/>
      <c r="B386" s="74" t="s">
        <v>791</v>
      </c>
      <c r="C386" s="75"/>
      <c r="D386" s="76" t="s">
        <v>792</v>
      </c>
      <c r="E386" s="36"/>
      <c r="F386" s="93"/>
      <c r="G386" s="93"/>
      <c r="H386" s="79" t="str">
        <f t="shared" si="7"/>
        <v/>
      </c>
      <c r="I386" s="80"/>
      <c r="J386" s="81"/>
    </row>
    <row r="387" spans="1:13" x14ac:dyDescent="0.2">
      <c r="A387" s="73"/>
      <c r="B387" s="74" t="s">
        <v>793</v>
      </c>
      <c r="C387" s="75"/>
      <c r="D387" s="76" t="s">
        <v>794</v>
      </c>
      <c r="E387" s="36"/>
      <c r="F387" s="93"/>
      <c r="G387" s="93"/>
      <c r="H387" s="79" t="str">
        <f t="shared" si="7"/>
        <v/>
      </c>
      <c r="I387" s="80"/>
      <c r="J387" s="81"/>
    </row>
    <row r="388" spans="1:13" x14ac:dyDescent="0.2">
      <c r="A388" s="73">
        <v>187</v>
      </c>
      <c r="B388" s="74" t="s">
        <v>795</v>
      </c>
      <c r="C388" s="75"/>
      <c r="D388" s="76" t="s">
        <v>796</v>
      </c>
      <c r="E388" s="36" t="s">
        <v>95</v>
      </c>
      <c r="F388" s="93">
        <v>180.4</v>
      </c>
      <c r="G388" s="93"/>
      <c r="H388" s="79">
        <f t="shared" si="7"/>
        <v>0</v>
      </c>
      <c r="I388" s="80" t="s">
        <v>80</v>
      </c>
      <c r="J388" s="81" t="s">
        <v>754</v>
      </c>
    </row>
    <row r="389" spans="1:13" x14ac:dyDescent="0.2">
      <c r="A389" s="73">
        <v>188</v>
      </c>
      <c r="B389" s="74" t="s">
        <v>797</v>
      </c>
      <c r="C389" s="75" t="s">
        <v>53</v>
      </c>
      <c r="D389" s="76" t="s">
        <v>798</v>
      </c>
      <c r="E389" s="36" t="s">
        <v>95</v>
      </c>
      <c r="F389" s="93">
        <v>4.25</v>
      </c>
      <c r="G389" s="93"/>
      <c r="H389" s="79">
        <f t="shared" si="7"/>
        <v>0</v>
      </c>
      <c r="I389" s="80" t="s">
        <v>80</v>
      </c>
      <c r="J389" s="81" t="s">
        <v>754</v>
      </c>
    </row>
    <row r="390" spans="1:13" x14ac:dyDescent="0.2">
      <c r="A390" s="73">
        <v>189</v>
      </c>
      <c r="B390" s="74" t="s">
        <v>799</v>
      </c>
      <c r="C390" s="75" t="s">
        <v>53</v>
      </c>
      <c r="D390" s="76" t="s">
        <v>800</v>
      </c>
      <c r="E390" s="36" t="s">
        <v>95</v>
      </c>
      <c r="F390" s="93">
        <v>2.21</v>
      </c>
      <c r="G390" s="93"/>
      <c r="H390" s="79">
        <f t="shared" si="7"/>
        <v>0</v>
      </c>
      <c r="I390" s="80" t="s">
        <v>80</v>
      </c>
      <c r="J390" s="81" t="s">
        <v>754</v>
      </c>
    </row>
    <row r="391" spans="1:13" x14ac:dyDescent="0.2">
      <c r="A391" s="73">
        <v>190</v>
      </c>
      <c r="B391" s="74" t="s">
        <v>801</v>
      </c>
      <c r="C391" s="75" t="s">
        <v>53</v>
      </c>
      <c r="D391" s="76" t="s">
        <v>802</v>
      </c>
      <c r="E391" s="36" t="s">
        <v>95</v>
      </c>
      <c r="F391" s="93">
        <v>2.21</v>
      </c>
      <c r="G391" s="93"/>
      <c r="H391" s="79">
        <f t="shared" si="7"/>
        <v>0</v>
      </c>
      <c r="I391" s="80" t="s">
        <v>80</v>
      </c>
      <c r="J391" s="81" t="s">
        <v>754</v>
      </c>
    </row>
    <row r="392" spans="1:13" x14ac:dyDescent="0.2">
      <c r="A392" s="73">
        <v>191</v>
      </c>
      <c r="B392" s="74" t="s">
        <v>803</v>
      </c>
      <c r="C392" s="75" t="s">
        <v>53</v>
      </c>
      <c r="D392" s="76" t="s">
        <v>804</v>
      </c>
      <c r="E392" s="36" t="s">
        <v>95</v>
      </c>
      <c r="F392" s="93">
        <v>6.02</v>
      </c>
      <c r="G392" s="93"/>
      <c r="H392" s="79">
        <f t="shared" si="7"/>
        <v>0</v>
      </c>
      <c r="I392" s="80" t="s">
        <v>80</v>
      </c>
      <c r="J392" s="81" t="s">
        <v>754</v>
      </c>
    </row>
    <row r="393" spans="1:13" x14ac:dyDescent="0.2">
      <c r="A393" s="73">
        <v>192</v>
      </c>
      <c r="B393" s="74" t="s">
        <v>805</v>
      </c>
      <c r="C393" s="75" t="s">
        <v>53</v>
      </c>
      <c r="D393" s="76" t="s">
        <v>806</v>
      </c>
      <c r="E393" s="36" t="s">
        <v>95</v>
      </c>
      <c r="F393" s="93">
        <v>20.48</v>
      </c>
      <c r="G393" s="93"/>
      <c r="H393" s="79">
        <f t="shared" si="7"/>
        <v>0</v>
      </c>
      <c r="I393" s="80" t="s">
        <v>80</v>
      </c>
      <c r="J393" s="81" t="s">
        <v>754</v>
      </c>
    </row>
    <row r="394" spans="1:13" x14ac:dyDescent="0.2">
      <c r="A394" s="73"/>
      <c r="B394" s="74" t="s">
        <v>807</v>
      </c>
      <c r="C394" s="75"/>
      <c r="D394" s="76" t="s">
        <v>808</v>
      </c>
      <c r="E394" s="36"/>
      <c r="F394" s="93"/>
      <c r="G394" s="93"/>
      <c r="H394" s="79" t="str">
        <f t="shared" si="7"/>
        <v/>
      </c>
      <c r="I394" s="80"/>
      <c r="J394" s="81"/>
    </row>
    <row r="395" spans="1:13" x14ac:dyDescent="0.2">
      <c r="A395" s="73"/>
      <c r="B395" s="74" t="s">
        <v>809</v>
      </c>
      <c r="C395" s="75"/>
      <c r="D395" s="76" t="s">
        <v>810</v>
      </c>
      <c r="E395" s="36"/>
      <c r="F395" s="93"/>
      <c r="G395" s="93"/>
      <c r="H395" s="79" t="str">
        <f t="shared" si="7"/>
        <v/>
      </c>
      <c r="I395" s="80"/>
      <c r="J395" s="81"/>
      <c r="M395" s="95"/>
    </row>
    <row r="396" spans="1:13" x14ac:dyDescent="0.2">
      <c r="A396" s="73"/>
      <c r="B396" s="74" t="s">
        <v>811</v>
      </c>
      <c r="C396" s="75"/>
      <c r="D396" s="76" t="s">
        <v>812</v>
      </c>
      <c r="E396" s="36"/>
      <c r="F396" s="93"/>
      <c r="G396" s="93"/>
      <c r="H396" s="79" t="str">
        <f t="shared" si="7"/>
        <v/>
      </c>
      <c r="I396" s="80"/>
      <c r="J396" s="81"/>
    </row>
    <row r="397" spans="1:13" x14ac:dyDescent="0.2">
      <c r="A397" s="73">
        <v>193</v>
      </c>
      <c r="B397" s="74" t="s">
        <v>813</v>
      </c>
      <c r="C397" s="75"/>
      <c r="D397" s="76" t="s">
        <v>814</v>
      </c>
      <c r="E397" s="36" t="s">
        <v>95</v>
      </c>
      <c r="F397" s="93">
        <v>40.130000000000003</v>
      </c>
      <c r="G397" s="93"/>
      <c r="H397" s="79">
        <f t="shared" si="7"/>
        <v>0</v>
      </c>
      <c r="I397" s="80" t="s">
        <v>80</v>
      </c>
      <c r="J397" s="81" t="s">
        <v>754</v>
      </c>
    </row>
    <row r="398" spans="1:13" x14ac:dyDescent="0.2">
      <c r="A398" s="73">
        <v>194</v>
      </c>
      <c r="B398" s="74" t="s">
        <v>815</v>
      </c>
      <c r="C398" s="75" t="s">
        <v>53</v>
      </c>
      <c r="D398" s="76" t="s">
        <v>816</v>
      </c>
      <c r="E398" s="36" t="s">
        <v>95</v>
      </c>
      <c r="F398" s="93">
        <v>3.12</v>
      </c>
      <c r="G398" s="93"/>
      <c r="H398" s="79">
        <f t="shared" si="7"/>
        <v>0</v>
      </c>
      <c r="I398" s="80" t="s">
        <v>80</v>
      </c>
      <c r="J398" s="81" t="s">
        <v>754</v>
      </c>
    </row>
    <row r="399" spans="1:13" x14ac:dyDescent="0.2">
      <c r="A399" s="73"/>
      <c r="B399" s="74" t="s">
        <v>817</v>
      </c>
      <c r="C399" s="75"/>
      <c r="D399" s="76" t="s">
        <v>818</v>
      </c>
      <c r="E399" s="36"/>
      <c r="F399" s="93"/>
      <c r="G399" s="93"/>
      <c r="H399" s="79" t="str">
        <f t="shared" si="7"/>
        <v/>
      </c>
      <c r="I399" s="80"/>
      <c r="J399" s="81"/>
    </row>
    <row r="400" spans="1:13" ht="24" x14ac:dyDescent="0.2">
      <c r="A400" s="73"/>
      <c r="B400" s="74" t="s">
        <v>819</v>
      </c>
      <c r="C400" s="75" t="s">
        <v>53</v>
      </c>
      <c r="D400" s="76" t="s">
        <v>820</v>
      </c>
      <c r="E400" s="36"/>
      <c r="F400" s="93"/>
      <c r="G400" s="93"/>
      <c r="H400" s="79" t="str">
        <f t="shared" si="7"/>
        <v/>
      </c>
      <c r="I400" s="80"/>
      <c r="J400" s="81"/>
    </row>
    <row r="401" spans="1:10" x14ac:dyDescent="0.2">
      <c r="A401" s="73">
        <v>195</v>
      </c>
      <c r="B401" s="74" t="s">
        <v>821</v>
      </c>
      <c r="C401" s="75" t="s">
        <v>53</v>
      </c>
      <c r="D401" s="76" t="s">
        <v>822</v>
      </c>
      <c r="E401" s="36" t="s">
        <v>160</v>
      </c>
      <c r="F401" s="93">
        <v>2</v>
      </c>
      <c r="G401" s="93"/>
      <c r="H401" s="79">
        <f t="shared" si="7"/>
        <v>0</v>
      </c>
      <c r="I401" s="80" t="s">
        <v>80</v>
      </c>
      <c r="J401" s="81" t="s">
        <v>754</v>
      </c>
    </row>
    <row r="402" spans="1:10" x14ac:dyDescent="0.2">
      <c r="A402" s="73">
        <v>196</v>
      </c>
      <c r="B402" s="74" t="s">
        <v>823</v>
      </c>
      <c r="C402" s="75" t="s">
        <v>53</v>
      </c>
      <c r="D402" s="76" t="s">
        <v>824</v>
      </c>
      <c r="E402" s="36" t="s">
        <v>160</v>
      </c>
      <c r="F402" s="93">
        <v>2</v>
      </c>
      <c r="G402" s="93"/>
      <c r="H402" s="79">
        <f t="shared" si="7"/>
        <v>0</v>
      </c>
      <c r="I402" s="80" t="s">
        <v>80</v>
      </c>
      <c r="J402" s="81" t="s">
        <v>754</v>
      </c>
    </row>
    <row r="403" spans="1:10" x14ac:dyDescent="0.2">
      <c r="A403" s="73"/>
      <c r="B403" s="74" t="s">
        <v>825</v>
      </c>
      <c r="C403" s="75" t="s">
        <v>53</v>
      </c>
      <c r="D403" s="76" t="s">
        <v>826</v>
      </c>
      <c r="E403" s="36"/>
      <c r="F403" s="93"/>
      <c r="G403" s="93"/>
      <c r="H403" s="79" t="str">
        <f t="shared" ref="H403:H466" si="8">+IF(AND(F403="",G403=""),"",ROUND(F403*G403,2))</f>
        <v/>
      </c>
      <c r="I403" s="80"/>
      <c r="J403" s="81" t="s">
        <v>754</v>
      </c>
    </row>
    <row r="404" spans="1:10" x14ac:dyDescent="0.2">
      <c r="A404" s="73">
        <v>197</v>
      </c>
      <c r="B404" s="74" t="s">
        <v>827</v>
      </c>
      <c r="C404" s="75" t="s">
        <v>53</v>
      </c>
      <c r="D404" s="76" t="s">
        <v>828</v>
      </c>
      <c r="E404" s="36" t="s">
        <v>160</v>
      </c>
      <c r="F404" s="93">
        <v>6</v>
      </c>
      <c r="G404" s="93"/>
      <c r="H404" s="79">
        <f t="shared" si="8"/>
        <v>0</v>
      </c>
      <c r="I404" s="80" t="s">
        <v>80</v>
      </c>
      <c r="J404" s="81" t="s">
        <v>754</v>
      </c>
    </row>
    <row r="405" spans="1:10" x14ac:dyDescent="0.2">
      <c r="A405" s="73">
        <v>198</v>
      </c>
      <c r="B405" s="74" t="s">
        <v>829</v>
      </c>
      <c r="C405" s="75" t="s">
        <v>53</v>
      </c>
      <c r="D405" s="76" t="s">
        <v>830</v>
      </c>
      <c r="E405" s="36" t="s">
        <v>160</v>
      </c>
      <c r="F405" s="93">
        <v>1</v>
      </c>
      <c r="G405" s="93"/>
      <c r="H405" s="79">
        <f t="shared" si="8"/>
        <v>0</v>
      </c>
      <c r="I405" s="80" t="s">
        <v>80</v>
      </c>
      <c r="J405" s="81" t="s">
        <v>754</v>
      </c>
    </row>
    <row r="406" spans="1:10" x14ac:dyDescent="0.2">
      <c r="A406" s="73"/>
      <c r="B406" s="74" t="s">
        <v>831</v>
      </c>
      <c r="C406" s="75"/>
      <c r="D406" s="76" t="s">
        <v>832</v>
      </c>
      <c r="E406" s="36"/>
      <c r="F406" s="93"/>
      <c r="G406" s="93"/>
      <c r="H406" s="79" t="str">
        <f t="shared" si="8"/>
        <v/>
      </c>
      <c r="I406" s="80"/>
      <c r="J406" s="81"/>
    </row>
    <row r="407" spans="1:10" x14ac:dyDescent="0.2">
      <c r="A407" s="73"/>
      <c r="B407" s="74" t="s">
        <v>833</v>
      </c>
      <c r="C407" s="75"/>
      <c r="D407" s="76" t="s">
        <v>834</v>
      </c>
      <c r="E407" s="36"/>
      <c r="F407" s="93"/>
      <c r="G407" s="93"/>
      <c r="H407" s="79" t="str">
        <f t="shared" si="8"/>
        <v/>
      </c>
      <c r="I407" s="80"/>
      <c r="J407" s="81"/>
    </row>
    <row r="408" spans="1:10" x14ac:dyDescent="0.2">
      <c r="A408" s="73"/>
      <c r="B408" s="74" t="s">
        <v>835</v>
      </c>
      <c r="C408" s="75"/>
      <c r="D408" s="76" t="s">
        <v>836</v>
      </c>
      <c r="E408" s="36"/>
      <c r="F408" s="93"/>
      <c r="G408" s="93"/>
      <c r="H408" s="79" t="str">
        <f t="shared" si="8"/>
        <v/>
      </c>
      <c r="I408" s="80"/>
      <c r="J408" s="81"/>
    </row>
    <row r="409" spans="1:10" x14ac:dyDescent="0.2">
      <c r="A409" s="73">
        <v>199</v>
      </c>
      <c r="B409" s="74" t="s">
        <v>837</v>
      </c>
      <c r="C409" s="75"/>
      <c r="D409" s="76" t="s">
        <v>838</v>
      </c>
      <c r="E409" s="36" t="s">
        <v>95</v>
      </c>
      <c r="F409" s="93">
        <v>11.13</v>
      </c>
      <c r="G409" s="93"/>
      <c r="H409" s="79">
        <f t="shared" si="8"/>
        <v>0</v>
      </c>
      <c r="I409" s="80" t="s">
        <v>80</v>
      </c>
      <c r="J409" s="81" t="s">
        <v>754</v>
      </c>
    </row>
    <row r="410" spans="1:10" x14ac:dyDescent="0.2">
      <c r="A410" s="73"/>
      <c r="B410" s="74" t="s">
        <v>839</v>
      </c>
      <c r="C410" s="75"/>
      <c r="D410" s="76" t="s">
        <v>840</v>
      </c>
      <c r="E410" s="36"/>
      <c r="F410" s="93"/>
      <c r="G410" s="93"/>
      <c r="H410" s="79" t="str">
        <f t="shared" si="8"/>
        <v/>
      </c>
      <c r="I410" s="80"/>
      <c r="J410" s="81"/>
    </row>
    <row r="411" spans="1:10" x14ac:dyDescent="0.2">
      <c r="A411" s="73"/>
      <c r="B411" s="74" t="s">
        <v>841</v>
      </c>
      <c r="C411" s="75"/>
      <c r="D411" s="76" t="s">
        <v>842</v>
      </c>
      <c r="E411" s="36"/>
      <c r="F411" s="93"/>
      <c r="G411" s="93"/>
      <c r="H411" s="79" t="str">
        <f t="shared" si="8"/>
        <v/>
      </c>
      <c r="I411" s="80"/>
      <c r="J411" s="81"/>
    </row>
    <row r="412" spans="1:10" x14ac:dyDescent="0.2">
      <c r="A412" s="73">
        <v>200</v>
      </c>
      <c r="B412" s="74" t="s">
        <v>843</v>
      </c>
      <c r="C412" s="75"/>
      <c r="D412" s="76" t="s">
        <v>844</v>
      </c>
      <c r="E412" s="36" t="s">
        <v>117</v>
      </c>
      <c r="F412" s="93">
        <v>1</v>
      </c>
      <c r="G412" s="93"/>
      <c r="H412" s="79">
        <f t="shared" si="8"/>
        <v>0</v>
      </c>
      <c r="I412" s="80" t="s">
        <v>80</v>
      </c>
      <c r="J412" s="81" t="s">
        <v>754</v>
      </c>
    </row>
    <row r="413" spans="1:10" x14ac:dyDescent="0.2">
      <c r="A413" s="73">
        <v>201</v>
      </c>
      <c r="B413" s="74" t="s">
        <v>845</v>
      </c>
      <c r="C413" s="75" t="s">
        <v>53</v>
      </c>
      <c r="D413" s="76" t="s">
        <v>846</v>
      </c>
      <c r="E413" s="36" t="s">
        <v>117</v>
      </c>
      <c r="F413" s="93">
        <v>1</v>
      </c>
      <c r="G413" s="93"/>
      <c r="H413" s="79">
        <f t="shared" si="8"/>
        <v>0</v>
      </c>
      <c r="I413" s="80" t="s">
        <v>80</v>
      </c>
      <c r="J413" s="81" t="s">
        <v>754</v>
      </c>
    </row>
    <row r="414" spans="1:10" x14ac:dyDescent="0.2">
      <c r="A414" s="73">
        <v>202</v>
      </c>
      <c r="B414" s="74" t="s">
        <v>847</v>
      </c>
      <c r="C414" s="75"/>
      <c r="D414" s="76" t="s">
        <v>848</v>
      </c>
      <c r="E414" s="36" t="s">
        <v>117</v>
      </c>
      <c r="F414" s="93">
        <v>3</v>
      </c>
      <c r="G414" s="93"/>
      <c r="H414" s="79">
        <f t="shared" si="8"/>
        <v>0</v>
      </c>
      <c r="I414" s="80" t="s">
        <v>80</v>
      </c>
      <c r="J414" s="81" t="s">
        <v>754</v>
      </c>
    </row>
    <row r="415" spans="1:10" x14ac:dyDescent="0.2">
      <c r="A415" s="73">
        <v>203</v>
      </c>
      <c r="B415" s="74" t="s">
        <v>849</v>
      </c>
      <c r="C415" s="75"/>
      <c r="D415" s="76" t="s">
        <v>850</v>
      </c>
      <c r="E415" s="36" t="s">
        <v>117</v>
      </c>
      <c r="F415" s="93">
        <v>2</v>
      </c>
      <c r="G415" s="93"/>
      <c r="H415" s="79">
        <f t="shared" si="8"/>
        <v>0</v>
      </c>
      <c r="I415" s="80" t="s">
        <v>80</v>
      </c>
      <c r="J415" s="81" t="s">
        <v>754</v>
      </c>
    </row>
    <row r="416" spans="1:10" x14ac:dyDescent="0.2">
      <c r="A416" s="73"/>
      <c r="B416" s="74" t="s">
        <v>851</v>
      </c>
      <c r="C416" s="75"/>
      <c r="D416" s="76" t="s">
        <v>852</v>
      </c>
      <c r="E416" s="36"/>
      <c r="F416" s="93"/>
      <c r="G416" s="93"/>
      <c r="H416" s="79" t="str">
        <f t="shared" si="8"/>
        <v/>
      </c>
      <c r="I416" s="80"/>
      <c r="J416" s="81"/>
    </row>
    <row r="417" spans="1:10" x14ac:dyDescent="0.2">
      <c r="A417" s="73">
        <v>204</v>
      </c>
      <c r="B417" s="74" t="s">
        <v>853</v>
      </c>
      <c r="C417" s="75"/>
      <c r="D417" s="76" t="s">
        <v>854</v>
      </c>
      <c r="E417" s="36" t="s">
        <v>95</v>
      </c>
      <c r="F417" s="93">
        <v>9.57</v>
      </c>
      <c r="G417" s="93"/>
      <c r="H417" s="79">
        <f t="shared" si="8"/>
        <v>0</v>
      </c>
      <c r="I417" s="80" t="s">
        <v>80</v>
      </c>
      <c r="J417" s="81" t="s">
        <v>754</v>
      </c>
    </row>
    <row r="418" spans="1:10" x14ac:dyDescent="0.2">
      <c r="A418" s="73">
        <v>205</v>
      </c>
      <c r="B418" s="74" t="s">
        <v>855</v>
      </c>
      <c r="C418" s="75" t="s">
        <v>53</v>
      </c>
      <c r="D418" s="76" t="s">
        <v>856</v>
      </c>
      <c r="E418" s="36" t="s">
        <v>55</v>
      </c>
      <c r="F418" s="93">
        <v>1</v>
      </c>
      <c r="G418" s="93"/>
      <c r="H418" s="79">
        <f t="shared" si="8"/>
        <v>0</v>
      </c>
      <c r="I418" s="80" t="s">
        <v>80</v>
      </c>
      <c r="J418" s="81" t="s">
        <v>754</v>
      </c>
    </row>
    <row r="419" spans="1:10" x14ac:dyDescent="0.2">
      <c r="A419" s="73">
        <v>206</v>
      </c>
      <c r="B419" s="74" t="s">
        <v>857</v>
      </c>
      <c r="C419" s="75"/>
      <c r="D419" s="76" t="s">
        <v>858</v>
      </c>
      <c r="E419" s="36" t="s">
        <v>117</v>
      </c>
      <c r="F419" s="93">
        <v>4</v>
      </c>
      <c r="G419" s="93"/>
      <c r="H419" s="79">
        <f t="shared" si="8"/>
        <v>0</v>
      </c>
      <c r="I419" s="80" t="s">
        <v>80</v>
      </c>
      <c r="J419" s="81" t="s">
        <v>754</v>
      </c>
    </row>
    <row r="420" spans="1:10" x14ac:dyDescent="0.2">
      <c r="A420" s="73">
        <v>207</v>
      </c>
      <c r="B420" s="74" t="s">
        <v>859</v>
      </c>
      <c r="C420" s="75"/>
      <c r="D420" s="76" t="s">
        <v>860</v>
      </c>
      <c r="E420" s="36" t="s">
        <v>117</v>
      </c>
      <c r="F420" s="93">
        <v>2</v>
      </c>
      <c r="G420" s="93"/>
      <c r="H420" s="79">
        <f t="shared" si="8"/>
        <v>0</v>
      </c>
      <c r="I420" s="80" t="s">
        <v>80</v>
      </c>
      <c r="J420" s="81" t="s">
        <v>754</v>
      </c>
    </row>
    <row r="421" spans="1:10" x14ac:dyDescent="0.2">
      <c r="A421" s="73"/>
      <c r="B421" s="74" t="s">
        <v>861</v>
      </c>
      <c r="C421" s="75"/>
      <c r="D421" s="76" t="s">
        <v>862</v>
      </c>
      <c r="E421" s="36"/>
      <c r="F421" s="93"/>
      <c r="G421" s="93"/>
      <c r="H421" s="79" t="str">
        <f t="shared" si="8"/>
        <v/>
      </c>
      <c r="I421" s="80"/>
      <c r="J421" s="81"/>
    </row>
    <row r="422" spans="1:10" x14ac:dyDescent="0.2">
      <c r="A422" s="73"/>
      <c r="B422" s="74" t="s">
        <v>863</v>
      </c>
      <c r="C422" s="75"/>
      <c r="D422" s="76" t="s">
        <v>864</v>
      </c>
      <c r="E422" s="36"/>
      <c r="F422" s="93"/>
      <c r="G422" s="93"/>
      <c r="H422" s="79" t="str">
        <f t="shared" si="8"/>
        <v/>
      </c>
      <c r="I422" s="80"/>
      <c r="J422" s="81"/>
    </row>
    <row r="423" spans="1:10" x14ac:dyDescent="0.2">
      <c r="A423" s="73">
        <v>208</v>
      </c>
      <c r="B423" s="74" t="s">
        <v>865</v>
      </c>
      <c r="C423" s="75" t="s">
        <v>53</v>
      </c>
      <c r="D423" s="76" t="s">
        <v>866</v>
      </c>
      <c r="E423" s="36" t="s">
        <v>55</v>
      </c>
      <c r="F423" s="93">
        <v>1</v>
      </c>
      <c r="G423" s="93"/>
      <c r="H423" s="79">
        <f t="shared" si="8"/>
        <v>0</v>
      </c>
      <c r="I423" s="80" t="s">
        <v>80</v>
      </c>
      <c r="J423" s="81" t="s">
        <v>754</v>
      </c>
    </row>
    <row r="424" spans="1:10" x14ac:dyDescent="0.2">
      <c r="A424" s="73"/>
      <c r="B424" s="74" t="s">
        <v>867</v>
      </c>
      <c r="C424" s="75"/>
      <c r="D424" s="76" t="s">
        <v>868</v>
      </c>
      <c r="E424" s="36"/>
      <c r="F424" s="93"/>
      <c r="G424" s="93"/>
      <c r="H424" s="79" t="str">
        <f t="shared" si="8"/>
        <v/>
      </c>
      <c r="I424" s="80"/>
      <c r="J424" s="81"/>
    </row>
    <row r="425" spans="1:10" x14ac:dyDescent="0.2">
      <c r="A425" s="73"/>
      <c r="B425" s="74" t="s">
        <v>869</v>
      </c>
      <c r="C425" s="75"/>
      <c r="D425" s="76" t="s">
        <v>870</v>
      </c>
      <c r="E425" s="36"/>
      <c r="F425" s="93"/>
      <c r="G425" s="93"/>
      <c r="H425" s="79" t="str">
        <f t="shared" si="8"/>
        <v/>
      </c>
      <c r="I425" s="80"/>
      <c r="J425" s="81"/>
    </row>
    <row r="426" spans="1:10" x14ac:dyDescent="0.2">
      <c r="A426" s="73">
        <v>209</v>
      </c>
      <c r="B426" s="74" t="s">
        <v>871</v>
      </c>
      <c r="C426" s="75"/>
      <c r="D426" s="76" t="s">
        <v>872</v>
      </c>
      <c r="E426" s="36" t="s">
        <v>344</v>
      </c>
      <c r="F426" s="93">
        <v>1710.71</v>
      </c>
      <c r="G426" s="93"/>
      <c r="H426" s="79">
        <f t="shared" si="8"/>
        <v>0</v>
      </c>
      <c r="I426" s="80" t="s">
        <v>80</v>
      </c>
      <c r="J426" s="81" t="s">
        <v>754</v>
      </c>
    </row>
    <row r="427" spans="1:10" x14ac:dyDescent="0.2">
      <c r="A427" s="73">
        <v>210</v>
      </c>
      <c r="B427" s="74" t="s">
        <v>873</v>
      </c>
      <c r="C427" s="75" t="s">
        <v>53</v>
      </c>
      <c r="D427" s="76" t="s">
        <v>874</v>
      </c>
      <c r="E427" s="36" t="s">
        <v>55</v>
      </c>
      <c r="F427" s="93">
        <v>2</v>
      </c>
      <c r="G427" s="93"/>
      <c r="H427" s="79">
        <f t="shared" si="8"/>
        <v>0</v>
      </c>
      <c r="I427" s="80" t="s">
        <v>80</v>
      </c>
      <c r="J427" s="81" t="s">
        <v>754</v>
      </c>
    </row>
    <row r="428" spans="1:10" x14ac:dyDescent="0.2">
      <c r="A428" s="73">
        <v>211</v>
      </c>
      <c r="B428" s="74" t="s">
        <v>875</v>
      </c>
      <c r="C428" s="75"/>
      <c r="D428" s="76" t="s">
        <v>876</v>
      </c>
      <c r="E428" s="36" t="s">
        <v>117</v>
      </c>
      <c r="F428" s="93">
        <v>72</v>
      </c>
      <c r="G428" s="93"/>
      <c r="H428" s="79">
        <f t="shared" si="8"/>
        <v>0</v>
      </c>
      <c r="I428" s="80" t="s">
        <v>80</v>
      </c>
      <c r="J428" s="81" t="s">
        <v>754</v>
      </c>
    </row>
    <row r="429" spans="1:10" x14ac:dyDescent="0.2">
      <c r="A429" s="73">
        <v>212</v>
      </c>
      <c r="B429" s="74" t="s">
        <v>877</v>
      </c>
      <c r="C429" s="75" t="s">
        <v>53</v>
      </c>
      <c r="D429" s="76" t="s">
        <v>878</v>
      </c>
      <c r="E429" s="36" t="s">
        <v>55</v>
      </c>
      <c r="F429" s="93">
        <v>1</v>
      </c>
      <c r="G429" s="93"/>
      <c r="H429" s="79">
        <f t="shared" si="8"/>
        <v>0</v>
      </c>
      <c r="I429" s="80" t="s">
        <v>80</v>
      </c>
      <c r="J429" s="81" t="s">
        <v>754</v>
      </c>
    </row>
    <row r="430" spans="1:10" x14ac:dyDescent="0.2">
      <c r="A430" s="73"/>
      <c r="B430" s="74" t="s">
        <v>879</v>
      </c>
      <c r="C430" s="75"/>
      <c r="D430" s="76" t="s">
        <v>880</v>
      </c>
      <c r="E430" s="36"/>
      <c r="F430" s="93"/>
      <c r="G430" s="93"/>
      <c r="H430" s="79" t="str">
        <f t="shared" si="8"/>
        <v/>
      </c>
      <c r="I430" s="80"/>
      <c r="J430" s="81"/>
    </row>
    <row r="431" spans="1:10" x14ac:dyDescent="0.2">
      <c r="A431" s="73"/>
      <c r="B431" s="74" t="s">
        <v>881</v>
      </c>
      <c r="C431" s="75"/>
      <c r="D431" s="76" t="s">
        <v>882</v>
      </c>
      <c r="E431" s="36"/>
      <c r="F431" s="93"/>
      <c r="G431" s="93"/>
      <c r="H431" s="79" t="str">
        <f t="shared" si="8"/>
        <v/>
      </c>
      <c r="I431" s="80"/>
      <c r="J431" s="81"/>
    </row>
    <row r="432" spans="1:10" x14ac:dyDescent="0.2">
      <c r="A432" s="73">
        <v>213</v>
      </c>
      <c r="B432" s="74" t="s">
        <v>883</v>
      </c>
      <c r="C432" s="75" t="s">
        <v>53</v>
      </c>
      <c r="D432" s="76" t="s">
        <v>884</v>
      </c>
      <c r="E432" s="36" t="s">
        <v>95</v>
      </c>
      <c r="F432" s="93">
        <v>281.77</v>
      </c>
      <c r="G432" s="93"/>
      <c r="H432" s="79">
        <f t="shared" si="8"/>
        <v>0</v>
      </c>
      <c r="I432" s="80" t="s">
        <v>80</v>
      </c>
      <c r="J432" s="81" t="s">
        <v>754</v>
      </c>
    </row>
    <row r="433" spans="1:10" x14ac:dyDescent="0.2">
      <c r="A433" s="73"/>
      <c r="B433" s="74" t="s">
        <v>885</v>
      </c>
      <c r="C433" s="75"/>
      <c r="D433" s="76" t="s">
        <v>886</v>
      </c>
      <c r="E433" s="36"/>
      <c r="F433" s="93"/>
      <c r="G433" s="93"/>
      <c r="H433" s="79" t="str">
        <f t="shared" si="8"/>
        <v/>
      </c>
      <c r="I433" s="80"/>
      <c r="J433" s="81"/>
    </row>
    <row r="434" spans="1:10" x14ac:dyDescent="0.2">
      <c r="A434" s="73"/>
      <c r="B434" s="74" t="s">
        <v>887</v>
      </c>
      <c r="C434" s="75"/>
      <c r="D434" s="76" t="s">
        <v>888</v>
      </c>
      <c r="E434" s="36"/>
      <c r="F434" s="93"/>
      <c r="G434" s="93"/>
      <c r="H434" s="79" t="str">
        <f t="shared" si="8"/>
        <v/>
      </c>
      <c r="I434" s="80"/>
      <c r="J434" s="81"/>
    </row>
    <row r="435" spans="1:10" ht="24" x14ac:dyDescent="0.2">
      <c r="A435" s="73"/>
      <c r="B435" s="74" t="s">
        <v>889</v>
      </c>
      <c r="C435" s="75"/>
      <c r="D435" s="76" t="s">
        <v>890</v>
      </c>
      <c r="E435" s="36"/>
      <c r="F435" s="93"/>
      <c r="G435" s="93"/>
      <c r="H435" s="79" t="str">
        <f t="shared" si="8"/>
        <v/>
      </c>
      <c r="I435" s="80"/>
      <c r="J435" s="81"/>
    </row>
    <row r="436" spans="1:10" x14ac:dyDescent="0.2">
      <c r="A436" s="73">
        <v>214</v>
      </c>
      <c r="B436" s="74" t="s">
        <v>891</v>
      </c>
      <c r="C436" s="75"/>
      <c r="D436" s="76" t="s">
        <v>892</v>
      </c>
      <c r="E436" s="36" t="s">
        <v>95</v>
      </c>
      <c r="F436" s="93">
        <v>250</v>
      </c>
      <c r="G436" s="93"/>
      <c r="H436" s="79">
        <f t="shared" si="8"/>
        <v>0</v>
      </c>
      <c r="I436" s="80" t="s">
        <v>80</v>
      </c>
      <c r="J436" s="81" t="s">
        <v>893</v>
      </c>
    </row>
    <row r="437" spans="1:10" x14ac:dyDescent="0.2">
      <c r="A437" s="73"/>
      <c r="B437" s="74" t="s">
        <v>894</v>
      </c>
      <c r="C437" s="75" t="s">
        <v>53</v>
      </c>
      <c r="D437" s="76" t="s">
        <v>895</v>
      </c>
      <c r="E437" s="36"/>
      <c r="F437" s="93"/>
      <c r="G437" s="93"/>
      <c r="H437" s="79" t="str">
        <f t="shared" si="8"/>
        <v/>
      </c>
      <c r="I437" s="80"/>
      <c r="J437" s="81"/>
    </row>
    <row r="438" spans="1:10" x14ac:dyDescent="0.2">
      <c r="A438" s="73">
        <v>215</v>
      </c>
      <c r="B438" s="74" t="s">
        <v>896</v>
      </c>
      <c r="C438" s="75" t="s">
        <v>53</v>
      </c>
      <c r="D438" s="76" t="s">
        <v>897</v>
      </c>
      <c r="E438" s="36" t="s">
        <v>95</v>
      </c>
      <c r="F438" s="93">
        <v>10647</v>
      </c>
      <c r="G438" s="93"/>
      <c r="H438" s="79">
        <f t="shared" si="8"/>
        <v>0</v>
      </c>
      <c r="I438" s="80" t="s">
        <v>80</v>
      </c>
      <c r="J438" s="81" t="s">
        <v>893</v>
      </c>
    </row>
    <row r="439" spans="1:10" x14ac:dyDescent="0.2">
      <c r="A439" s="73"/>
      <c r="B439" s="74" t="s">
        <v>898</v>
      </c>
      <c r="C439" s="75" t="s">
        <v>53</v>
      </c>
      <c r="D439" s="76" t="s">
        <v>895</v>
      </c>
      <c r="E439" s="36"/>
      <c r="F439" s="93"/>
      <c r="G439" s="93"/>
      <c r="H439" s="79" t="str">
        <f t="shared" si="8"/>
        <v/>
      </c>
      <c r="I439" s="80"/>
      <c r="J439" s="81"/>
    </row>
    <row r="440" spans="1:10" x14ac:dyDescent="0.2">
      <c r="A440" s="73">
        <v>216</v>
      </c>
      <c r="B440" s="74" t="s">
        <v>899</v>
      </c>
      <c r="C440" s="75" t="s">
        <v>53</v>
      </c>
      <c r="D440" s="76" t="s">
        <v>900</v>
      </c>
      <c r="E440" s="36" t="s">
        <v>95</v>
      </c>
      <c r="F440" s="93">
        <v>500</v>
      </c>
      <c r="G440" s="93"/>
      <c r="H440" s="79">
        <f t="shared" si="8"/>
        <v>0</v>
      </c>
      <c r="I440" s="80" t="s">
        <v>80</v>
      </c>
      <c r="J440" s="81" t="s">
        <v>893</v>
      </c>
    </row>
    <row r="441" spans="1:10" x14ac:dyDescent="0.2">
      <c r="A441" s="73"/>
      <c r="B441" s="74" t="s">
        <v>901</v>
      </c>
      <c r="C441" s="75"/>
      <c r="D441" s="76" t="s">
        <v>902</v>
      </c>
      <c r="E441" s="36"/>
      <c r="F441" s="93"/>
      <c r="G441" s="93"/>
      <c r="H441" s="79" t="str">
        <f t="shared" si="8"/>
        <v/>
      </c>
      <c r="I441" s="80"/>
      <c r="J441" s="81"/>
    </row>
    <row r="442" spans="1:10" x14ac:dyDescent="0.2">
      <c r="A442" s="73">
        <v>217</v>
      </c>
      <c r="B442" s="74" t="s">
        <v>903</v>
      </c>
      <c r="C442" s="75"/>
      <c r="D442" s="76" t="s">
        <v>904</v>
      </c>
      <c r="E442" s="36" t="s">
        <v>95</v>
      </c>
      <c r="F442" s="93">
        <v>5064</v>
      </c>
      <c r="G442" s="93"/>
      <c r="H442" s="79">
        <f t="shared" si="8"/>
        <v>0</v>
      </c>
      <c r="I442" s="80" t="s">
        <v>80</v>
      </c>
      <c r="J442" s="81" t="s">
        <v>893</v>
      </c>
    </row>
    <row r="443" spans="1:10" x14ac:dyDescent="0.2">
      <c r="A443" s="73"/>
      <c r="B443" s="74" t="s">
        <v>905</v>
      </c>
      <c r="C443" s="75"/>
      <c r="D443" s="76" t="s">
        <v>906</v>
      </c>
      <c r="E443" s="36"/>
      <c r="F443" s="93"/>
      <c r="G443" s="93"/>
      <c r="H443" s="79" t="str">
        <f t="shared" si="8"/>
        <v/>
      </c>
      <c r="I443" s="80"/>
      <c r="J443" s="81"/>
    </row>
    <row r="444" spans="1:10" x14ac:dyDescent="0.2">
      <c r="A444" s="73">
        <v>218</v>
      </c>
      <c r="B444" s="74" t="s">
        <v>907</v>
      </c>
      <c r="C444" s="75"/>
      <c r="D444" s="76" t="s">
        <v>908</v>
      </c>
      <c r="E444" s="36" t="s">
        <v>126</v>
      </c>
      <c r="F444" s="93">
        <v>150</v>
      </c>
      <c r="G444" s="93"/>
      <c r="H444" s="79">
        <f t="shared" si="8"/>
        <v>0</v>
      </c>
      <c r="I444" s="80" t="s">
        <v>80</v>
      </c>
      <c r="J444" s="81" t="s">
        <v>893</v>
      </c>
    </row>
    <row r="445" spans="1:10" x14ac:dyDescent="0.2">
      <c r="A445" s="73">
        <v>219</v>
      </c>
      <c r="B445" s="74" t="s">
        <v>909</v>
      </c>
      <c r="C445" s="75"/>
      <c r="D445" s="76" t="s">
        <v>910</v>
      </c>
      <c r="E445" s="36" t="s">
        <v>126</v>
      </c>
      <c r="F445" s="93">
        <v>120</v>
      </c>
      <c r="G445" s="93"/>
      <c r="H445" s="79">
        <f t="shared" si="8"/>
        <v>0</v>
      </c>
      <c r="I445" s="80" t="s">
        <v>80</v>
      </c>
      <c r="J445" s="81" t="s">
        <v>893</v>
      </c>
    </row>
    <row r="446" spans="1:10" x14ac:dyDescent="0.2">
      <c r="A446" s="73"/>
      <c r="B446" s="74" t="s">
        <v>911</v>
      </c>
      <c r="C446" s="75"/>
      <c r="D446" s="76" t="s">
        <v>912</v>
      </c>
      <c r="E446" s="36"/>
      <c r="F446" s="93"/>
      <c r="G446" s="93"/>
      <c r="H446" s="79" t="str">
        <f t="shared" si="8"/>
        <v/>
      </c>
      <c r="I446" s="80"/>
      <c r="J446" s="81"/>
    </row>
    <row r="447" spans="1:10" x14ac:dyDescent="0.2">
      <c r="A447" s="73"/>
      <c r="B447" s="74" t="s">
        <v>913</v>
      </c>
      <c r="C447" s="75"/>
      <c r="D447" s="76" t="s">
        <v>914</v>
      </c>
      <c r="E447" s="36"/>
      <c r="F447" s="93"/>
      <c r="G447" s="93"/>
      <c r="H447" s="79" t="str">
        <f t="shared" si="8"/>
        <v/>
      </c>
      <c r="I447" s="80"/>
      <c r="J447" s="81"/>
    </row>
    <row r="448" spans="1:10" x14ac:dyDescent="0.2">
      <c r="A448" s="73">
        <v>220</v>
      </c>
      <c r="B448" s="74" t="s">
        <v>915</v>
      </c>
      <c r="C448" s="75"/>
      <c r="D448" s="76" t="s">
        <v>916</v>
      </c>
      <c r="E448" s="36" t="s">
        <v>95</v>
      </c>
      <c r="F448" s="93">
        <v>11025</v>
      </c>
      <c r="G448" s="93"/>
      <c r="H448" s="79">
        <f t="shared" si="8"/>
        <v>0</v>
      </c>
      <c r="I448" s="80" t="s">
        <v>80</v>
      </c>
      <c r="J448" s="81" t="s">
        <v>893</v>
      </c>
    </row>
    <row r="449" spans="1:10" x14ac:dyDescent="0.2">
      <c r="A449" s="73">
        <v>221</v>
      </c>
      <c r="B449" s="74" t="s">
        <v>917</v>
      </c>
      <c r="C449" s="75"/>
      <c r="D449" s="76" t="s">
        <v>918</v>
      </c>
      <c r="E449" s="36" t="s">
        <v>95</v>
      </c>
      <c r="F449" s="93">
        <v>250</v>
      </c>
      <c r="G449" s="93"/>
      <c r="H449" s="79">
        <f t="shared" si="8"/>
        <v>0</v>
      </c>
      <c r="I449" s="80" t="s">
        <v>80</v>
      </c>
      <c r="J449" s="81" t="s">
        <v>893</v>
      </c>
    </row>
    <row r="450" spans="1:10" x14ac:dyDescent="0.2">
      <c r="A450" s="73"/>
      <c r="B450" s="74" t="s">
        <v>919</v>
      </c>
      <c r="C450" s="75"/>
      <c r="D450" s="76" t="s">
        <v>920</v>
      </c>
      <c r="E450" s="36"/>
      <c r="F450" s="93"/>
      <c r="G450" s="93"/>
      <c r="H450" s="79" t="str">
        <f t="shared" si="8"/>
        <v/>
      </c>
      <c r="I450" s="80"/>
      <c r="J450" s="81"/>
    </row>
    <row r="451" spans="1:10" x14ac:dyDescent="0.2">
      <c r="A451" s="73">
        <v>222</v>
      </c>
      <c r="B451" s="74" t="s">
        <v>921</v>
      </c>
      <c r="C451" s="75"/>
      <c r="D451" s="76" t="s">
        <v>922</v>
      </c>
      <c r="E451" s="36" t="s">
        <v>95</v>
      </c>
      <c r="F451" s="93">
        <v>1001.53</v>
      </c>
      <c r="G451" s="93"/>
      <c r="H451" s="79">
        <f t="shared" si="8"/>
        <v>0</v>
      </c>
      <c r="I451" s="80" t="s">
        <v>80</v>
      </c>
      <c r="J451" s="81" t="s">
        <v>893</v>
      </c>
    </row>
    <row r="452" spans="1:10" x14ac:dyDescent="0.2">
      <c r="A452" s="73"/>
      <c r="B452" s="74" t="s">
        <v>923</v>
      </c>
      <c r="C452" s="75"/>
      <c r="D452" s="76" t="s">
        <v>924</v>
      </c>
      <c r="E452" s="36"/>
      <c r="F452" s="93"/>
      <c r="G452" s="93"/>
      <c r="H452" s="79" t="str">
        <f t="shared" si="8"/>
        <v/>
      </c>
      <c r="I452" s="80"/>
      <c r="J452" s="81"/>
    </row>
    <row r="453" spans="1:10" x14ac:dyDescent="0.2">
      <c r="A453" s="73"/>
      <c r="B453" s="74" t="s">
        <v>925</v>
      </c>
      <c r="C453" s="75"/>
      <c r="D453" s="76" t="s">
        <v>926</v>
      </c>
      <c r="E453" s="36"/>
      <c r="F453" s="93"/>
      <c r="G453" s="93"/>
      <c r="H453" s="79" t="str">
        <f t="shared" si="8"/>
        <v/>
      </c>
      <c r="I453" s="80"/>
      <c r="J453" s="81"/>
    </row>
    <row r="454" spans="1:10" x14ac:dyDescent="0.2">
      <c r="A454" s="73"/>
      <c r="B454" s="74" t="s">
        <v>927</v>
      </c>
      <c r="C454" s="75"/>
      <c r="D454" s="76" t="s">
        <v>928</v>
      </c>
      <c r="E454" s="36"/>
      <c r="F454" s="93"/>
      <c r="G454" s="93"/>
      <c r="H454" s="79" t="str">
        <f t="shared" si="8"/>
        <v/>
      </c>
      <c r="I454" s="80"/>
      <c r="J454" s="81"/>
    </row>
    <row r="455" spans="1:10" x14ac:dyDescent="0.2">
      <c r="A455" s="73">
        <v>223</v>
      </c>
      <c r="B455" s="74" t="s">
        <v>929</v>
      </c>
      <c r="C455" s="75"/>
      <c r="D455" s="76" t="s">
        <v>930</v>
      </c>
      <c r="E455" s="36" t="s">
        <v>95</v>
      </c>
      <c r="F455" s="93">
        <v>15</v>
      </c>
      <c r="G455" s="93"/>
      <c r="H455" s="79">
        <f t="shared" si="8"/>
        <v>0</v>
      </c>
      <c r="I455" s="80" t="s">
        <v>80</v>
      </c>
      <c r="J455" s="81" t="s">
        <v>893</v>
      </c>
    </row>
    <row r="456" spans="1:10" x14ac:dyDescent="0.2">
      <c r="A456" s="73">
        <v>224</v>
      </c>
      <c r="B456" s="74" t="s">
        <v>931</v>
      </c>
      <c r="C456" s="75" t="s">
        <v>53</v>
      </c>
      <c r="D456" s="76" t="s">
        <v>932</v>
      </c>
      <c r="E456" s="36" t="s">
        <v>95</v>
      </c>
      <c r="F456" s="93">
        <v>117</v>
      </c>
      <c r="G456" s="93"/>
      <c r="H456" s="79">
        <f t="shared" si="8"/>
        <v>0</v>
      </c>
      <c r="I456" s="80" t="s">
        <v>80</v>
      </c>
      <c r="J456" s="81" t="s">
        <v>893</v>
      </c>
    </row>
    <row r="457" spans="1:10" x14ac:dyDescent="0.2">
      <c r="A457" s="73"/>
      <c r="B457" s="74" t="s">
        <v>933</v>
      </c>
      <c r="C457" s="75"/>
      <c r="D457" s="76" t="s">
        <v>934</v>
      </c>
      <c r="E457" s="36"/>
      <c r="F457" s="93"/>
      <c r="G457" s="93"/>
      <c r="H457" s="79" t="str">
        <f t="shared" si="8"/>
        <v/>
      </c>
      <c r="I457" s="80"/>
      <c r="J457" s="81"/>
    </row>
    <row r="458" spans="1:10" x14ac:dyDescent="0.2">
      <c r="A458" s="73">
        <v>225</v>
      </c>
      <c r="B458" s="74" t="s">
        <v>935</v>
      </c>
      <c r="C458" s="75"/>
      <c r="D458" s="76" t="s">
        <v>936</v>
      </c>
      <c r="E458" s="36" t="s">
        <v>126</v>
      </c>
      <c r="F458" s="93">
        <v>185</v>
      </c>
      <c r="G458" s="93"/>
      <c r="H458" s="79">
        <f t="shared" si="8"/>
        <v>0</v>
      </c>
      <c r="I458" s="80" t="s">
        <v>80</v>
      </c>
      <c r="J458" s="81" t="s">
        <v>893</v>
      </c>
    </row>
    <row r="459" spans="1:10" x14ac:dyDescent="0.2">
      <c r="A459" s="73">
        <v>226</v>
      </c>
      <c r="B459" s="74" t="s">
        <v>937</v>
      </c>
      <c r="C459" s="75"/>
      <c r="D459" s="76" t="s">
        <v>938</v>
      </c>
      <c r="E459" s="36" t="s">
        <v>126</v>
      </c>
      <c r="F459" s="93">
        <v>25</v>
      </c>
      <c r="G459" s="93"/>
      <c r="H459" s="79">
        <f t="shared" si="8"/>
        <v>0</v>
      </c>
      <c r="I459" s="80" t="s">
        <v>80</v>
      </c>
      <c r="J459" s="81" t="s">
        <v>893</v>
      </c>
    </row>
    <row r="460" spans="1:10" x14ac:dyDescent="0.2">
      <c r="A460" s="73"/>
      <c r="B460" s="74" t="s">
        <v>939</v>
      </c>
      <c r="C460" s="75"/>
      <c r="D460" s="76" t="s">
        <v>940</v>
      </c>
      <c r="E460" s="36"/>
      <c r="F460" s="93"/>
      <c r="G460" s="93"/>
      <c r="H460" s="79" t="str">
        <f t="shared" si="8"/>
        <v/>
      </c>
      <c r="I460" s="80"/>
      <c r="J460" s="81"/>
    </row>
    <row r="461" spans="1:10" x14ac:dyDescent="0.2">
      <c r="A461" s="73"/>
      <c r="B461" s="74" t="s">
        <v>941</v>
      </c>
      <c r="C461" s="75"/>
      <c r="D461" s="76" t="s">
        <v>942</v>
      </c>
      <c r="E461" s="36"/>
      <c r="F461" s="93"/>
      <c r="G461" s="93"/>
      <c r="H461" s="79" t="str">
        <f t="shared" si="8"/>
        <v/>
      </c>
      <c r="I461" s="80"/>
      <c r="J461" s="81"/>
    </row>
    <row r="462" spans="1:10" x14ac:dyDescent="0.2">
      <c r="A462" s="73">
        <v>227</v>
      </c>
      <c r="B462" s="74" t="s">
        <v>943</v>
      </c>
      <c r="C462" s="75"/>
      <c r="D462" s="76" t="s">
        <v>944</v>
      </c>
      <c r="E462" s="36" t="s">
        <v>95</v>
      </c>
      <c r="F462" s="93">
        <v>50.72</v>
      </c>
      <c r="G462" s="93"/>
      <c r="H462" s="79">
        <f t="shared" si="8"/>
        <v>0</v>
      </c>
      <c r="I462" s="80" t="s">
        <v>80</v>
      </c>
      <c r="J462" s="81" t="s">
        <v>893</v>
      </c>
    </row>
    <row r="463" spans="1:10" x14ac:dyDescent="0.2">
      <c r="A463" s="73"/>
      <c r="B463" s="74" t="s">
        <v>945</v>
      </c>
      <c r="C463" s="75"/>
      <c r="D463" s="76" t="s">
        <v>946</v>
      </c>
      <c r="E463" s="36"/>
      <c r="F463" s="93"/>
      <c r="G463" s="93"/>
      <c r="H463" s="79" t="str">
        <f t="shared" si="8"/>
        <v/>
      </c>
      <c r="I463" s="80"/>
      <c r="J463" s="81"/>
    </row>
    <row r="464" spans="1:10" x14ac:dyDescent="0.2">
      <c r="A464" s="73"/>
      <c r="B464" s="74" t="s">
        <v>947</v>
      </c>
      <c r="C464" s="75"/>
      <c r="D464" s="76" t="s">
        <v>948</v>
      </c>
      <c r="E464" s="36"/>
      <c r="F464" s="93"/>
      <c r="G464" s="93"/>
      <c r="H464" s="79" t="str">
        <f t="shared" si="8"/>
        <v/>
      </c>
      <c r="I464" s="80"/>
      <c r="J464" s="81"/>
    </row>
    <row r="465" spans="1:10" x14ac:dyDescent="0.2">
      <c r="A465" s="73"/>
      <c r="B465" s="74" t="s">
        <v>949</v>
      </c>
      <c r="C465" s="75" t="s">
        <v>53</v>
      </c>
      <c r="D465" s="76" t="s">
        <v>950</v>
      </c>
      <c r="E465" s="36"/>
      <c r="F465" s="93"/>
      <c r="G465" s="93"/>
      <c r="H465" s="79" t="str">
        <f t="shared" si="8"/>
        <v/>
      </c>
      <c r="I465" s="80"/>
      <c r="J465" s="81"/>
    </row>
    <row r="466" spans="1:10" x14ac:dyDescent="0.2">
      <c r="A466" s="73">
        <v>228</v>
      </c>
      <c r="B466" s="74" t="s">
        <v>951</v>
      </c>
      <c r="C466" s="75" t="s">
        <v>53</v>
      </c>
      <c r="D466" s="76" t="s">
        <v>952</v>
      </c>
      <c r="E466" s="36" t="s">
        <v>95</v>
      </c>
      <c r="F466" s="93">
        <v>5005.3</v>
      </c>
      <c r="G466" s="93"/>
      <c r="H466" s="79">
        <f t="shared" si="8"/>
        <v>0</v>
      </c>
      <c r="I466" s="80" t="s">
        <v>80</v>
      </c>
      <c r="J466" s="81" t="s">
        <v>893</v>
      </c>
    </row>
    <row r="467" spans="1:10" x14ac:dyDescent="0.2">
      <c r="A467" s="73">
        <v>229</v>
      </c>
      <c r="B467" s="74" t="s">
        <v>953</v>
      </c>
      <c r="C467" s="75" t="s">
        <v>53</v>
      </c>
      <c r="D467" s="76" t="s">
        <v>954</v>
      </c>
      <c r="E467" s="36" t="s">
        <v>95</v>
      </c>
      <c r="F467" s="93">
        <v>325.83999999999997</v>
      </c>
      <c r="G467" s="93"/>
      <c r="H467" s="79">
        <f t="shared" ref="H467:H530" si="9">+IF(AND(F467="",G467=""),"",ROUND(F467*G467,2))</f>
        <v>0</v>
      </c>
      <c r="I467" s="80" t="s">
        <v>80</v>
      </c>
      <c r="J467" s="81" t="s">
        <v>893</v>
      </c>
    </row>
    <row r="468" spans="1:10" x14ac:dyDescent="0.2">
      <c r="A468" s="73"/>
      <c r="B468" s="74" t="s">
        <v>955</v>
      </c>
      <c r="C468" s="75" t="s">
        <v>53</v>
      </c>
      <c r="D468" s="76" t="s">
        <v>956</v>
      </c>
      <c r="E468" s="36"/>
      <c r="F468" s="93"/>
      <c r="G468" s="93"/>
      <c r="H468" s="79" t="str">
        <f t="shared" si="9"/>
        <v/>
      </c>
      <c r="I468" s="80"/>
      <c r="J468" s="81"/>
    </row>
    <row r="469" spans="1:10" x14ac:dyDescent="0.2">
      <c r="A469" s="73">
        <v>230</v>
      </c>
      <c r="B469" s="74" t="s">
        <v>957</v>
      </c>
      <c r="C469" s="75" t="s">
        <v>53</v>
      </c>
      <c r="D469" s="76" t="s">
        <v>958</v>
      </c>
      <c r="E469" s="36" t="s">
        <v>95</v>
      </c>
      <c r="F469" s="93">
        <v>757.87</v>
      </c>
      <c r="G469" s="93"/>
      <c r="H469" s="79">
        <f t="shared" si="9"/>
        <v>0</v>
      </c>
      <c r="I469" s="80" t="s">
        <v>80</v>
      </c>
      <c r="J469" s="81" t="s">
        <v>893</v>
      </c>
    </row>
    <row r="470" spans="1:10" x14ac:dyDescent="0.2">
      <c r="A470" s="73"/>
      <c r="B470" s="74" t="s">
        <v>959</v>
      </c>
      <c r="C470" s="75" t="s">
        <v>53</v>
      </c>
      <c r="D470" s="76" t="s">
        <v>960</v>
      </c>
      <c r="E470" s="36"/>
      <c r="F470" s="93"/>
      <c r="G470" s="93"/>
      <c r="H470" s="79" t="str">
        <f t="shared" si="9"/>
        <v/>
      </c>
      <c r="I470" s="80"/>
      <c r="J470" s="81"/>
    </row>
    <row r="471" spans="1:10" x14ac:dyDescent="0.2">
      <c r="A471" s="73">
        <v>231</v>
      </c>
      <c r="B471" s="74" t="s">
        <v>961</v>
      </c>
      <c r="C471" s="75" t="s">
        <v>53</v>
      </c>
      <c r="D471" s="76" t="s">
        <v>962</v>
      </c>
      <c r="E471" s="36" t="s">
        <v>95</v>
      </c>
      <c r="F471" s="93">
        <v>3414.68</v>
      </c>
      <c r="G471" s="93"/>
      <c r="H471" s="79">
        <f t="shared" si="9"/>
        <v>0</v>
      </c>
      <c r="I471" s="80" t="s">
        <v>80</v>
      </c>
      <c r="J471" s="81" t="s">
        <v>893</v>
      </c>
    </row>
    <row r="472" spans="1:10" x14ac:dyDescent="0.2">
      <c r="A472" s="73"/>
      <c r="B472" s="74" t="s">
        <v>963</v>
      </c>
      <c r="C472" s="75"/>
      <c r="D472" s="76" t="s">
        <v>964</v>
      </c>
      <c r="E472" s="36"/>
      <c r="F472" s="93"/>
      <c r="G472" s="93"/>
      <c r="H472" s="79" t="str">
        <f t="shared" si="9"/>
        <v/>
      </c>
      <c r="I472" s="80"/>
      <c r="J472" s="81"/>
    </row>
    <row r="473" spans="1:10" x14ac:dyDescent="0.2">
      <c r="A473" s="73">
        <v>232</v>
      </c>
      <c r="B473" s="74" t="s">
        <v>965</v>
      </c>
      <c r="C473" s="75"/>
      <c r="D473" s="76" t="s">
        <v>966</v>
      </c>
      <c r="E473" s="36" t="s">
        <v>95</v>
      </c>
      <c r="F473" s="93">
        <v>252.58</v>
      </c>
      <c r="G473" s="93"/>
      <c r="H473" s="79">
        <f t="shared" si="9"/>
        <v>0</v>
      </c>
      <c r="I473" s="80" t="s">
        <v>80</v>
      </c>
      <c r="J473" s="81" t="s">
        <v>893</v>
      </c>
    </row>
    <row r="474" spans="1:10" x14ac:dyDescent="0.2">
      <c r="A474" s="73"/>
      <c r="B474" s="74" t="s">
        <v>967</v>
      </c>
      <c r="C474" s="75"/>
      <c r="D474" s="76" t="s">
        <v>968</v>
      </c>
      <c r="E474" s="36"/>
      <c r="F474" s="93"/>
      <c r="G474" s="93"/>
      <c r="H474" s="79" t="str">
        <f t="shared" si="9"/>
        <v/>
      </c>
      <c r="I474" s="80"/>
      <c r="J474" s="81"/>
    </row>
    <row r="475" spans="1:10" x14ac:dyDescent="0.2">
      <c r="A475" s="73">
        <v>233</v>
      </c>
      <c r="B475" s="74" t="s">
        <v>969</v>
      </c>
      <c r="C475" s="75"/>
      <c r="D475" s="76" t="s">
        <v>970</v>
      </c>
      <c r="E475" s="36" t="s">
        <v>971</v>
      </c>
      <c r="F475" s="93">
        <v>436.28</v>
      </c>
      <c r="G475" s="93"/>
      <c r="H475" s="79">
        <f t="shared" si="9"/>
        <v>0</v>
      </c>
      <c r="I475" s="80" t="s">
        <v>80</v>
      </c>
      <c r="J475" s="81" t="s">
        <v>893</v>
      </c>
    </row>
    <row r="476" spans="1:10" x14ac:dyDescent="0.2">
      <c r="A476" s="73"/>
      <c r="B476" s="74" t="s">
        <v>972</v>
      </c>
      <c r="C476" s="75" t="s">
        <v>53</v>
      </c>
      <c r="D476" s="76" t="s">
        <v>973</v>
      </c>
      <c r="E476" s="36"/>
      <c r="F476" s="93"/>
      <c r="G476" s="93"/>
      <c r="H476" s="79" t="str">
        <f t="shared" si="9"/>
        <v/>
      </c>
      <c r="I476" s="80"/>
      <c r="J476" s="81"/>
    </row>
    <row r="477" spans="1:10" x14ac:dyDescent="0.2">
      <c r="A477" s="73">
        <v>234</v>
      </c>
      <c r="B477" s="74" t="s">
        <v>974</v>
      </c>
      <c r="C477" s="75" t="s">
        <v>53</v>
      </c>
      <c r="D477" s="76" t="s">
        <v>975</v>
      </c>
      <c r="E477" s="36" t="s">
        <v>126</v>
      </c>
      <c r="F477" s="93">
        <v>436.28</v>
      </c>
      <c r="G477" s="93"/>
      <c r="H477" s="79">
        <f t="shared" si="9"/>
        <v>0</v>
      </c>
      <c r="I477" s="80" t="s">
        <v>80</v>
      </c>
      <c r="J477" s="81" t="s">
        <v>893</v>
      </c>
    </row>
    <row r="478" spans="1:10" x14ac:dyDescent="0.2">
      <c r="A478" s="73"/>
      <c r="B478" s="74" t="s">
        <v>976</v>
      </c>
      <c r="C478" s="75"/>
      <c r="D478" s="76" t="s">
        <v>977</v>
      </c>
      <c r="E478" s="36"/>
      <c r="F478" s="93"/>
      <c r="G478" s="93"/>
      <c r="H478" s="79" t="str">
        <f t="shared" si="9"/>
        <v/>
      </c>
      <c r="I478" s="80"/>
      <c r="J478" s="81"/>
    </row>
    <row r="479" spans="1:10" x14ac:dyDescent="0.2">
      <c r="A479" s="73">
        <v>235</v>
      </c>
      <c r="B479" s="74" t="s">
        <v>978</v>
      </c>
      <c r="C479" s="75"/>
      <c r="D479" s="76" t="s">
        <v>979</v>
      </c>
      <c r="E479" s="36" t="s">
        <v>95</v>
      </c>
      <c r="F479" s="93">
        <v>62.83</v>
      </c>
      <c r="G479" s="93"/>
      <c r="H479" s="79">
        <f t="shared" si="9"/>
        <v>0</v>
      </c>
      <c r="I479" s="80" t="s">
        <v>80</v>
      </c>
      <c r="J479" s="81" t="s">
        <v>893</v>
      </c>
    </row>
    <row r="480" spans="1:10" x14ac:dyDescent="0.2">
      <c r="A480" s="73">
        <v>236</v>
      </c>
      <c r="B480" s="74" t="s">
        <v>980</v>
      </c>
      <c r="C480" s="75"/>
      <c r="D480" s="76" t="s">
        <v>981</v>
      </c>
      <c r="E480" s="36" t="s">
        <v>95</v>
      </c>
      <c r="F480" s="93">
        <v>300.95999999999998</v>
      </c>
      <c r="G480" s="93"/>
      <c r="H480" s="79">
        <f t="shared" si="9"/>
        <v>0</v>
      </c>
      <c r="I480" s="80" t="s">
        <v>80</v>
      </c>
      <c r="J480" s="81" t="s">
        <v>893</v>
      </c>
    </row>
    <row r="481" spans="1:10" x14ac:dyDescent="0.2">
      <c r="A481" s="73"/>
      <c r="B481" s="74" t="s">
        <v>982</v>
      </c>
      <c r="C481" s="75" t="s">
        <v>53</v>
      </c>
      <c r="D481" s="76" t="s">
        <v>983</v>
      </c>
      <c r="E481" s="36"/>
      <c r="F481" s="93"/>
      <c r="G481" s="93"/>
      <c r="H481" s="79" t="str">
        <f t="shared" si="9"/>
        <v/>
      </c>
      <c r="I481" s="80"/>
      <c r="J481" s="81"/>
    </row>
    <row r="482" spans="1:10" x14ac:dyDescent="0.2">
      <c r="A482" s="73">
        <v>237</v>
      </c>
      <c r="B482" s="74" t="s">
        <v>984</v>
      </c>
      <c r="C482" s="75" t="s">
        <v>53</v>
      </c>
      <c r="D482" s="76" t="s">
        <v>985</v>
      </c>
      <c r="E482" s="36" t="s">
        <v>459</v>
      </c>
      <c r="F482" s="93">
        <v>1545.95</v>
      </c>
      <c r="G482" s="93"/>
      <c r="H482" s="79">
        <f t="shared" si="9"/>
        <v>0</v>
      </c>
      <c r="I482" s="80" t="s">
        <v>80</v>
      </c>
      <c r="J482" s="81" t="s">
        <v>893</v>
      </c>
    </row>
    <row r="483" spans="1:10" ht="24" x14ac:dyDescent="0.2">
      <c r="A483" s="73"/>
      <c r="B483" s="74" t="s">
        <v>986</v>
      </c>
      <c r="C483" s="75" t="s">
        <v>53</v>
      </c>
      <c r="D483" s="76" t="s">
        <v>987</v>
      </c>
      <c r="E483" s="36"/>
      <c r="F483" s="93"/>
      <c r="G483" s="93"/>
      <c r="H483" s="79" t="str">
        <f t="shared" si="9"/>
        <v/>
      </c>
      <c r="I483" s="80"/>
      <c r="J483" s="81"/>
    </row>
    <row r="484" spans="1:10" x14ac:dyDescent="0.2">
      <c r="A484" s="73">
        <v>238</v>
      </c>
      <c r="B484" s="74" t="s">
        <v>988</v>
      </c>
      <c r="C484" s="75" t="s">
        <v>53</v>
      </c>
      <c r="D484" s="76" t="s">
        <v>989</v>
      </c>
      <c r="E484" s="36" t="s">
        <v>95</v>
      </c>
      <c r="F484" s="93">
        <v>4325.93</v>
      </c>
      <c r="G484" s="93"/>
      <c r="H484" s="79">
        <f t="shared" si="9"/>
        <v>0</v>
      </c>
      <c r="I484" s="80" t="s">
        <v>80</v>
      </c>
      <c r="J484" s="81" t="s">
        <v>893</v>
      </c>
    </row>
    <row r="485" spans="1:10" x14ac:dyDescent="0.2">
      <c r="A485" s="73"/>
      <c r="B485" s="74" t="s">
        <v>990</v>
      </c>
      <c r="C485" s="75"/>
      <c r="D485" s="76" t="s">
        <v>991</v>
      </c>
      <c r="E485" s="36"/>
      <c r="F485" s="93"/>
      <c r="G485" s="93"/>
      <c r="H485" s="79" t="str">
        <f t="shared" si="9"/>
        <v/>
      </c>
      <c r="I485" s="80"/>
      <c r="J485" s="81"/>
    </row>
    <row r="486" spans="1:10" x14ac:dyDescent="0.2">
      <c r="A486" s="73"/>
      <c r="B486" s="74" t="s">
        <v>992</v>
      </c>
      <c r="C486" s="75" t="s">
        <v>53</v>
      </c>
      <c r="D486" s="76" t="s">
        <v>993</v>
      </c>
      <c r="E486" s="36"/>
      <c r="F486" s="93"/>
      <c r="G486" s="93"/>
      <c r="H486" s="79" t="str">
        <f t="shared" si="9"/>
        <v/>
      </c>
      <c r="I486" s="80"/>
      <c r="J486" s="81"/>
    </row>
    <row r="487" spans="1:10" x14ac:dyDescent="0.2">
      <c r="A487" s="73">
        <v>239</v>
      </c>
      <c r="B487" s="74" t="s">
        <v>994</v>
      </c>
      <c r="C487" s="75" t="s">
        <v>53</v>
      </c>
      <c r="D487" s="76" t="s">
        <v>995</v>
      </c>
      <c r="E487" s="36" t="s">
        <v>95</v>
      </c>
      <c r="F487" s="93">
        <v>1548.97</v>
      </c>
      <c r="G487" s="93"/>
      <c r="H487" s="79">
        <f t="shared" si="9"/>
        <v>0</v>
      </c>
      <c r="I487" s="80" t="s">
        <v>80</v>
      </c>
      <c r="J487" s="81" t="s">
        <v>893</v>
      </c>
    </row>
    <row r="488" spans="1:10" x14ac:dyDescent="0.2">
      <c r="A488" s="73">
        <v>240</v>
      </c>
      <c r="B488" s="74" t="s">
        <v>996</v>
      </c>
      <c r="C488" s="75" t="s">
        <v>53</v>
      </c>
      <c r="D488" s="76" t="s">
        <v>997</v>
      </c>
      <c r="E488" s="36" t="s">
        <v>95</v>
      </c>
      <c r="F488" s="93">
        <v>1219.79</v>
      </c>
      <c r="G488" s="93"/>
      <c r="H488" s="79">
        <f t="shared" si="9"/>
        <v>0</v>
      </c>
      <c r="I488" s="80" t="s">
        <v>80</v>
      </c>
      <c r="J488" s="81" t="s">
        <v>893</v>
      </c>
    </row>
    <row r="489" spans="1:10" ht="24" x14ac:dyDescent="0.2">
      <c r="A489" s="73"/>
      <c r="B489" s="74" t="s">
        <v>998</v>
      </c>
      <c r="C489" s="75" t="s">
        <v>53</v>
      </c>
      <c r="D489" s="76" t="s">
        <v>999</v>
      </c>
      <c r="E489" s="36"/>
      <c r="F489" s="93"/>
      <c r="G489" s="93"/>
      <c r="H489" s="79" t="str">
        <f t="shared" si="9"/>
        <v/>
      </c>
      <c r="I489" s="80"/>
      <c r="J489" s="81"/>
    </row>
    <row r="490" spans="1:10" x14ac:dyDescent="0.2">
      <c r="A490" s="73">
        <v>241</v>
      </c>
      <c r="B490" s="74" t="s">
        <v>1000</v>
      </c>
      <c r="C490" s="75"/>
      <c r="D490" s="76" t="s">
        <v>979</v>
      </c>
      <c r="E490" s="36" t="s">
        <v>95</v>
      </c>
      <c r="F490" s="93">
        <v>105.85</v>
      </c>
      <c r="G490" s="93"/>
      <c r="H490" s="79">
        <f t="shared" si="9"/>
        <v>0</v>
      </c>
      <c r="I490" s="80" t="s">
        <v>80</v>
      </c>
      <c r="J490" s="81" t="s">
        <v>893</v>
      </c>
    </row>
    <row r="491" spans="1:10" x14ac:dyDescent="0.2">
      <c r="A491" s="73">
        <v>242</v>
      </c>
      <c r="B491" s="74" t="s">
        <v>1001</v>
      </c>
      <c r="C491" s="75" t="s">
        <v>53</v>
      </c>
      <c r="D491" s="76" t="s">
        <v>981</v>
      </c>
      <c r="E491" s="36" t="s">
        <v>95</v>
      </c>
      <c r="F491" s="93">
        <v>404.3</v>
      </c>
      <c r="G491" s="93"/>
      <c r="H491" s="79">
        <f t="shared" si="9"/>
        <v>0</v>
      </c>
      <c r="I491" s="80" t="s">
        <v>80</v>
      </c>
      <c r="J491" s="81" t="s">
        <v>893</v>
      </c>
    </row>
    <row r="492" spans="1:10" x14ac:dyDescent="0.2">
      <c r="A492" s="73"/>
      <c r="B492" s="74" t="s">
        <v>1002</v>
      </c>
      <c r="C492" s="75"/>
      <c r="D492" s="76" t="s">
        <v>1003</v>
      </c>
      <c r="E492" s="36"/>
      <c r="F492" s="93"/>
      <c r="G492" s="93"/>
      <c r="H492" s="79" t="str">
        <f t="shared" si="9"/>
        <v/>
      </c>
      <c r="I492" s="80"/>
      <c r="J492" s="81"/>
    </row>
    <row r="493" spans="1:10" x14ac:dyDescent="0.2">
      <c r="A493" s="73">
        <v>243</v>
      </c>
      <c r="B493" s="74" t="s">
        <v>1004</v>
      </c>
      <c r="C493" s="75"/>
      <c r="D493" s="76" t="s">
        <v>1005</v>
      </c>
      <c r="E493" s="36" t="s">
        <v>95</v>
      </c>
      <c r="F493" s="93">
        <v>2316.59</v>
      </c>
      <c r="G493" s="93"/>
      <c r="H493" s="79">
        <f t="shared" si="9"/>
        <v>0</v>
      </c>
      <c r="I493" s="80" t="s">
        <v>80</v>
      </c>
      <c r="J493" s="81" t="s">
        <v>893</v>
      </c>
    </row>
    <row r="494" spans="1:10" x14ac:dyDescent="0.2">
      <c r="A494" s="73">
        <v>244</v>
      </c>
      <c r="B494" s="74" t="s">
        <v>1006</v>
      </c>
      <c r="C494" s="75" t="s">
        <v>53</v>
      </c>
      <c r="D494" s="76" t="s">
        <v>1007</v>
      </c>
      <c r="E494" s="36" t="s">
        <v>117</v>
      </c>
      <c r="F494" s="93">
        <v>7</v>
      </c>
      <c r="G494" s="93"/>
      <c r="H494" s="79">
        <f t="shared" si="9"/>
        <v>0</v>
      </c>
      <c r="I494" s="80" t="s">
        <v>80</v>
      </c>
      <c r="J494" s="81" t="s">
        <v>893</v>
      </c>
    </row>
    <row r="495" spans="1:10" x14ac:dyDescent="0.2">
      <c r="A495" s="73"/>
      <c r="B495" s="74" t="s">
        <v>1008</v>
      </c>
      <c r="C495" s="75"/>
      <c r="D495" s="76" t="s">
        <v>1009</v>
      </c>
      <c r="E495" s="36"/>
      <c r="F495" s="93"/>
      <c r="G495" s="93"/>
      <c r="H495" s="79" t="str">
        <f t="shared" si="9"/>
        <v/>
      </c>
      <c r="I495" s="80"/>
      <c r="J495" s="81"/>
    </row>
    <row r="496" spans="1:10" x14ac:dyDescent="0.2">
      <c r="A496" s="73"/>
      <c r="B496" s="74" t="s">
        <v>1010</v>
      </c>
      <c r="C496" s="75"/>
      <c r="D496" s="76" t="s">
        <v>1011</v>
      </c>
      <c r="E496" s="36"/>
      <c r="F496" s="93"/>
      <c r="G496" s="93"/>
      <c r="H496" s="79" t="str">
        <f t="shared" si="9"/>
        <v/>
      </c>
      <c r="I496" s="80"/>
      <c r="J496" s="81"/>
    </row>
    <row r="497" spans="1:10" x14ac:dyDescent="0.2">
      <c r="A497" s="73">
        <v>245</v>
      </c>
      <c r="B497" s="74" t="s">
        <v>1012</v>
      </c>
      <c r="C497" s="75"/>
      <c r="D497" s="76" t="s">
        <v>1013</v>
      </c>
      <c r="E497" s="36" t="s">
        <v>95</v>
      </c>
      <c r="F497" s="93">
        <v>1888.67</v>
      </c>
      <c r="G497" s="93"/>
      <c r="H497" s="79">
        <f t="shared" si="9"/>
        <v>0</v>
      </c>
      <c r="I497" s="80" t="s">
        <v>80</v>
      </c>
      <c r="J497" s="81" t="s">
        <v>893</v>
      </c>
    </row>
    <row r="498" spans="1:10" x14ac:dyDescent="0.2">
      <c r="A498" s="73"/>
      <c r="B498" s="74" t="s">
        <v>1014</v>
      </c>
      <c r="C498" s="75"/>
      <c r="D498" s="76" t="s">
        <v>1015</v>
      </c>
      <c r="E498" s="36"/>
      <c r="F498" s="93"/>
      <c r="G498" s="93"/>
      <c r="H498" s="79" t="str">
        <f t="shared" si="9"/>
        <v/>
      </c>
      <c r="I498" s="80"/>
      <c r="J498" s="81"/>
    </row>
    <row r="499" spans="1:10" x14ac:dyDescent="0.2">
      <c r="A499" s="73"/>
      <c r="B499" s="74" t="s">
        <v>1016</v>
      </c>
      <c r="C499" s="75"/>
      <c r="D499" s="76" t="s">
        <v>1017</v>
      </c>
      <c r="E499" s="36"/>
      <c r="F499" s="93"/>
      <c r="G499" s="93"/>
      <c r="H499" s="79" t="str">
        <f t="shared" si="9"/>
        <v/>
      </c>
      <c r="I499" s="80"/>
      <c r="J499" s="81"/>
    </row>
    <row r="500" spans="1:10" x14ac:dyDescent="0.2">
      <c r="A500" s="73">
        <v>246</v>
      </c>
      <c r="B500" s="74" t="s">
        <v>1018</v>
      </c>
      <c r="C500" s="75"/>
      <c r="D500" s="76" t="s">
        <v>1019</v>
      </c>
      <c r="E500" s="36" t="s">
        <v>117</v>
      </c>
      <c r="F500" s="93">
        <v>714</v>
      </c>
      <c r="G500" s="93"/>
      <c r="H500" s="79">
        <f t="shared" si="9"/>
        <v>0</v>
      </c>
      <c r="I500" s="80" t="s">
        <v>80</v>
      </c>
      <c r="J500" s="81" t="s">
        <v>893</v>
      </c>
    </row>
    <row r="501" spans="1:10" x14ac:dyDescent="0.2">
      <c r="A501" s="73">
        <v>247</v>
      </c>
      <c r="B501" s="74" t="s">
        <v>1020</v>
      </c>
      <c r="C501" s="75"/>
      <c r="D501" s="76" t="s">
        <v>1021</v>
      </c>
      <c r="E501" s="36" t="s">
        <v>117</v>
      </c>
      <c r="F501" s="93">
        <v>352</v>
      </c>
      <c r="G501" s="93"/>
      <c r="H501" s="79">
        <f t="shared" si="9"/>
        <v>0</v>
      </c>
      <c r="I501" s="80" t="s">
        <v>80</v>
      </c>
      <c r="J501" s="81" t="s">
        <v>893</v>
      </c>
    </row>
    <row r="502" spans="1:10" x14ac:dyDescent="0.2">
      <c r="A502" s="73"/>
      <c r="B502" s="74" t="s">
        <v>1022</v>
      </c>
      <c r="C502" s="75"/>
      <c r="D502" s="76" t="s">
        <v>1023</v>
      </c>
      <c r="E502" s="36"/>
      <c r="F502" s="93"/>
      <c r="G502" s="93"/>
      <c r="H502" s="79" t="str">
        <f t="shared" si="9"/>
        <v/>
      </c>
      <c r="I502" s="80"/>
      <c r="J502" s="81"/>
    </row>
    <row r="503" spans="1:10" x14ac:dyDescent="0.2">
      <c r="A503" s="73">
        <v>248</v>
      </c>
      <c r="B503" s="74" t="s">
        <v>1024</v>
      </c>
      <c r="C503" s="75"/>
      <c r="D503" s="76" t="s">
        <v>1025</v>
      </c>
      <c r="E503" s="36" t="s">
        <v>117</v>
      </c>
      <c r="F503" s="93">
        <v>132</v>
      </c>
      <c r="G503" s="93"/>
      <c r="H503" s="79">
        <f t="shared" si="9"/>
        <v>0</v>
      </c>
      <c r="I503" s="80" t="s">
        <v>80</v>
      </c>
      <c r="J503" s="81" t="s">
        <v>893</v>
      </c>
    </row>
    <row r="504" spans="1:10" x14ac:dyDescent="0.2">
      <c r="A504" s="73">
        <v>249</v>
      </c>
      <c r="B504" s="74" t="s">
        <v>1026</v>
      </c>
      <c r="C504" s="75"/>
      <c r="D504" s="76" t="s">
        <v>1027</v>
      </c>
      <c r="E504" s="36" t="s">
        <v>117</v>
      </c>
      <c r="F504" s="93">
        <v>45</v>
      </c>
      <c r="G504" s="93"/>
      <c r="H504" s="79">
        <f t="shared" si="9"/>
        <v>0</v>
      </c>
      <c r="I504" s="80" t="s">
        <v>80</v>
      </c>
      <c r="J504" s="81" t="s">
        <v>893</v>
      </c>
    </row>
    <row r="505" spans="1:10" x14ac:dyDescent="0.2">
      <c r="A505" s="73"/>
      <c r="B505" s="74" t="s">
        <v>1028</v>
      </c>
      <c r="C505" s="75"/>
      <c r="D505" s="76" t="s">
        <v>1029</v>
      </c>
      <c r="E505" s="36"/>
      <c r="F505" s="93"/>
      <c r="G505" s="93"/>
      <c r="H505" s="79" t="str">
        <f t="shared" si="9"/>
        <v/>
      </c>
      <c r="I505" s="80"/>
      <c r="J505" s="81"/>
    </row>
    <row r="506" spans="1:10" x14ac:dyDescent="0.2">
      <c r="A506" s="73">
        <v>250</v>
      </c>
      <c r="B506" s="74" t="s">
        <v>1030</v>
      </c>
      <c r="C506" s="75"/>
      <c r="D506" s="76" t="s">
        <v>1031</v>
      </c>
      <c r="E506" s="36" t="s">
        <v>117</v>
      </c>
      <c r="F506" s="93">
        <v>18</v>
      </c>
      <c r="G506" s="93"/>
      <c r="H506" s="79">
        <f t="shared" si="9"/>
        <v>0</v>
      </c>
      <c r="I506" s="80" t="s">
        <v>80</v>
      </c>
      <c r="J506" s="81" t="s">
        <v>893</v>
      </c>
    </row>
    <row r="507" spans="1:10" x14ac:dyDescent="0.2">
      <c r="A507" s="73"/>
      <c r="B507" s="74" t="s">
        <v>1032</v>
      </c>
      <c r="C507" s="75"/>
      <c r="D507" s="76" t="s">
        <v>1033</v>
      </c>
      <c r="E507" s="36"/>
      <c r="F507" s="93"/>
      <c r="G507" s="93"/>
      <c r="H507" s="79" t="str">
        <f t="shared" si="9"/>
        <v/>
      </c>
      <c r="I507" s="80"/>
      <c r="J507" s="81"/>
    </row>
    <row r="508" spans="1:10" x14ac:dyDescent="0.2">
      <c r="A508" s="73"/>
      <c r="B508" s="74" t="s">
        <v>1034</v>
      </c>
      <c r="C508" s="75"/>
      <c r="D508" s="76" t="s">
        <v>1035</v>
      </c>
      <c r="E508" s="36"/>
      <c r="F508" s="93"/>
      <c r="G508" s="93"/>
      <c r="H508" s="79" t="str">
        <f t="shared" si="9"/>
        <v/>
      </c>
      <c r="I508" s="80"/>
      <c r="J508" s="81"/>
    </row>
    <row r="509" spans="1:10" x14ac:dyDescent="0.2">
      <c r="A509" s="73"/>
      <c r="B509" s="74" t="s">
        <v>1036</v>
      </c>
      <c r="C509" s="75"/>
      <c r="D509" s="76" t="s">
        <v>1037</v>
      </c>
      <c r="E509" s="36"/>
      <c r="F509" s="93"/>
      <c r="G509" s="93"/>
      <c r="H509" s="79" t="str">
        <f t="shared" si="9"/>
        <v/>
      </c>
      <c r="I509" s="80"/>
      <c r="J509" s="81"/>
    </row>
    <row r="510" spans="1:10" x14ac:dyDescent="0.2">
      <c r="A510" s="73"/>
      <c r="B510" s="74" t="s">
        <v>1038</v>
      </c>
      <c r="C510" s="75"/>
      <c r="D510" s="76" t="s">
        <v>1039</v>
      </c>
      <c r="E510" s="36"/>
      <c r="F510" s="93"/>
      <c r="G510" s="93"/>
      <c r="H510" s="79" t="str">
        <f t="shared" si="9"/>
        <v/>
      </c>
      <c r="I510" s="80"/>
      <c r="J510" s="81"/>
    </row>
    <row r="511" spans="1:10" x14ac:dyDescent="0.2">
      <c r="A511" s="73">
        <v>251</v>
      </c>
      <c r="B511" s="74" t="s">
        <v>1040</v>
      </c>
      <c r="C511" s="75"/>
      <c r="D511" s="76" t="s">
        <v>1041</v>
      </c>
      <c r="E511" s="36" t="s">
        <v>95</v>
      </c>
      <c r="F511" s="93">
        <v>312.3</v>
      </c>
      <c r="G511" s="93"/>
      <c r="H511" s="79">
        <f t="shared" si="9"/>
        <v>0</v>
      </c>
      <c r="I511" s="80" t="s">
        <v>80</v>
      </c>
      <c r="J511" s="81" t="s">
        <v>754</v>
      </c>
    </row>
    <row r="512" spans="1:10" x14ac:dyDescent="0.2">
      <c r="A512" s="73"/>
      <c r="B512" s="74" t="s">
        <v>1042</v>
      </c>
      <c r="C512" s="75"/>
      <c r="D512" s="76" t="s">
        <v>1043</v>
      </c>
      <c r="E512" s="36"/>
      <c r="F512" s="93"/>
      <c r="G512" s="93"/>
      <c r="H512" s="79" t="str">
        <f t="shared" si="9"/>
        <v/>
      </c>
      <c r="I512" s="80"/>
      <c r="J512" s="81"/>
    </row>
    <row r="513" spans="1:10" x14ac:dyDescent="0.2">
      <c r="A513" s="73"/>
      <c r="B513" s="74" t="s">
        <v>1044</v>
      </c>
      <c r="C513" s="75"/>
      <c r="D513" s="76" t="s">
        <v>1045</v>
      </c>
      <c r="E513" s="36"/>
      <c r="F513" s="93"/>
      <c r="G513" s="93"/>
      <c r="H513" s="79" t="str">
        <f t="shared" si="9"/>
        <v/>
      </c>
      <c r="I513" s="80"/>
      <c r="J513" s="81"/>
    </row>
    <row r="514" spans="1:10" x14ac:dyDescent="0.2">
      <c r="A514" s="73"/>
      <c r="B514" s="74" t="s">
        <v>1046</v>
      </c>
      <c r="C514" s="75"/>
      <c r="D514" s="76" t="s">
        <v>1047</v>
      </c>
      <c r="E514" s="36"/>
      <c r="F514" s="93"/>
      <c r="G514" s="93"/>
      <c r="H514" s="79" t="str">
        <f t="shared" si="9"/>
        <v/>
      </c>
      <c r="I514" s="80"/>
      <c r="J514" s="81"/>
    </row>
    <row r="515" spans="1:10" x14ac:dyDescent="0.2">
      <c r="A515" s="73">
        <v>252</v>
      </c>
      <c r="B515" s="74" t="s">
        <v>1048</v>
      </c>
      <c r="C515" s="75"/>
      <c r="D515" s="76" t="s">
        <v>1049</v>
      </c>
      <c r="E515" s="36" t="s">
        <v>95</v>
      </c>
      <c r="F515" s="93">
        <v>711.96</v>
      </c>
      <c r="G515" s="93"/>
      <c r="H515" s="79">
        <f t="shared" si="9"/>
        <v>0</v>
      </c>
      <c r="I515" s="80" t="s">
        <v>80</v>
      </c>
      <c r="J515" s="81" t="s">
        <v>754</v>
      </c>
    </row>
    <row r="516" spans="1:10" x14ac:dyDescent="0.2">
      <c r="A516" s="73"/>
      <c r="B516" s="74" t="s">
        <v>1050</v>
      </c>
      <c r="C516" s="75"/>
      <c r="D516" s="76" t="s">
        <v>1051</v>
      </c>
      <c r="E516" s="36"/>
      <c r="F516" s="93"/>
      <c r="G516" s="93"/>
      <c r="H516" s="79" t="str">
        <f t="shared" si="9"/>
        <v/>
      </c>
      <c r="I516" s="80"/>
      <c r="J516" s="81"/>
    </row>
    <row r="517" spans="1:10" x14ac:dyDescent="0.2">
      <c r="A517" s="73"/>
      <c r="B517" s="74" t="s">
        <v>1052</v>
      </c>
      <c r="C517" s="75"/>
      <c r="D517" s="76" t="s">
        <v>1053</v>
      </c>
      <c r="E517" s="36"/>
      <c r="F517" s="93"/>
      <c r="G517" s="93"/>
      <c r="H517" s="79" t="str">
        <f t="shared" si="9"/>
        <v/>
      </c>
      <c r="I517" s="80"/>
      <c r="J517" s="81"/>
    </row>
    <row r="518" spans="1:10" x14ac:dyDescent="0.2">
      <c r="A518" s="73"/>
      <c r="B518" s="74" t="s">
        <v>1054</v>
      </c>
      <c r="C518" s="75"/>
      <c r="D518" s="76" t="s">
        <v>1055</v>
      </c>
      <c r="E518" s="36"/>
      <c r="F518" s="93"/>
      <c r="G518" s="93"/>
      <c r="H518" s="79" t="str">
        <f t="shared" si="9"/>
        <v/>
      </c>
      <c r="I518" s="80"/>
      <c r="J518" s="81"/>
    </row>
    <row r="519" spans="1:10" x14ac:dyDescent="0.2">
      <c r="A519" s="73">
        <v>253</v>
      </c>
      <c r="B519" s="74" t="s">
        <v>1056</v>
      </c>
      <c r="C519" s="75"/>
      <c r="D519" s="76" t="s">
        <v>1057</v>
      </c>
      <c r="E519" s="36" t="s">
        <v>126</v>
      </c>
      <c r="F519" s="93">
        <v>43.38</v>
      </c>
      <c r="G519" s="93"/>
      <c r="H519" s="79">
        <f t="shared" si="9"/>
        <v>0</v>
      </c>
      <c r="I519" s="80" t="s">
        <v>80</v>
      </c>
      <c r="J519" s="81" t="s">
        <v>754</v>
      </c>
    </row>
    <row r="520" spans="1:10" x14ac:dyDescent="0.2">
      <c r="A520" s="73"/>
      <c r="B520" s="74" t="s">
        <v>1058</v>
      </c>
      <c r="C520" s="75"/>
      <c r="D520" s="76" t="s">
        <v>1059</v>
      </c>
      <c r="E520" s="36"/>
      <c r="F520" s="93"/>
      <c r="G520" s="93"/>
      <c r="H520" s="79" t="str">
        <f t="shared" si="9"/>
        <v/>
      </c>
      <c r="I520" s="80"/>
      <c r="J520" s="81"/>
    </row>
    <row r="521" spans="1:10" x14ac:dyDescent="0.2">
      <c r="A521" s="73"/>
      <c r="B521" s="74" t="s">
        <v>1060</v>
      </c>
      <c r="C521" s="75"/>
      <c r="D521" s="76" t="s">
        <v>1061</v>
      </c>
      <c r="E521" s="36"/>
      <c r="F521" s="93"/>
      <c r="G521" s="93"/>
      <c r="H521" s="79" t="str">
        <f t="shared" si="9"/>
        <v/>
      </c>
      <c r="I521" s="80"/>
      <c r="J521" s="81"/>
    </row>
    <row r="522" spans="1:10" x14ac:dyDescent="0.2">
      <c r="A522" s="73"/>
      <c r="B522" s="74" t="s">
        <v>1062</v>
      </c>
      <c r="C522" s="75"/>
      <c r="D522" s="76" t="s">
        <v>1063</v>
      </c>
      <c r="E522" s="36"/>
      <c r="F522" s="93"/>
      <c r="G522" s="93"/>
      <c r="H522" s="79" t="str">
        <f t="shared" si="9"/>
        <v/>
      </c>
      <c r="I522" s="80"/>
      <c r="J522" s="81"/>
    </row>
    <row r="523" spans="1:10" x14ac:dyDescent="0.2">
      <c r="A523" s="73">
        <v>254</v>
      </c>
      <c r="B523" s="74" t="s">
        <v>1064</v>
      </c>
      <c r="C523" s="75"/>
      <c r="D523" s="76" t="s">
        <v>1065</v>
      </c>
      <c r="E523" s="36" t="s">
        <v>95</v>
      </c>
      <c r="F523" s="93">
        <v>1024.26</v>
      </c>
      <c r="G523" s="93"/>
      <c r="H523" s="79">
        <f t="shared" si="9"/>
        <v>0</v>
      </c>
      <c r="I523" s="80" t="s">
        <v>80</v>
      </c>
      <c r="J523" s="81" t="s">
        <v>754</v>
      </c>
    </row>
    <row r="524" spans="1:10" x14ac:dyDescent="0.2">
      <c r="A524" s="73"/>
      <c r="B524" s="74" t="s">
        <v>1066</v>
      </c>
      <c r="C524" s="75"/>
      <c r="D524" s="76" t="s">
        <v>1067</v>
      </c>
      <c r="E524" s="36"/>
      <c r="F524" s="93"/>
      <c r="G524" s="93"/>
      <c r="H524" s="79" t="str">
        <f t="shared" si="9"/>
        <v/>
      </c>
      <c r="I524" s="80"/>
      <c r="J524" s="81"/>
    </row>
    <row r="525" spans="1:10" x14ac:dyDescent="0.2">
      <c r="A525" s="73"/>
      <c r="B525" s="74" t="s">
        <v>1068</v>
      </c>
      <c r="C525" s="75"/>
      <c r="D525" s="76" t="s">
        <v>1069</v>
      </c>
      <c r="E525" s="36"/>
      <c r="F525" s="93"/>
      <c r="G525" s="93"/>
      <c r="H525" s="79" t="str">
        <f t="shared" si="9"/>
        <v/>
      </c>
      <c r="I525" s="80"/>
      <c r="J525" s="81"/>
    </row>
    <row r="526" spans="1:10" x14ac:dyDescent="0.2">
      <c r="A526" s="73"/>
      <c r="B526" s="74" t="s">
        <v>1070</v>
      </c>
      <c r="C526" s="75"/>
      <c r="D526" s="76" t="s">
        <v>1071</v>
      </c>
      <c r="E526" s="36"/>
      <c r="F526" s="93"/>
      <c r="G526" s="93"/>
      <c r="H526" s="79" t="str">
        <f t="shared" si="9"/>
        <v/>
      </c>
      <c r="I526" s="80"/>
      <c r="J526" s="81"/>
    </row>
    <row r="527" spans="1:10" x14ac:dyDescent="0.2">
      <c r="A527" s="73"/>
      <c r="B527" s="74" t="s">
        <v>1072</v>
      </c>
      <c r="C527" s="75"/>
      <c r="D527" s="76" t="s">
        <v>1073</v>
      </c>
      <c r="E527" s="36"/>
      <c r="F527" s="93"/>
      <c r="G527" s="93"/>
      <c r="H527" s="79" t="str">
        <f t="shared" si="9"/>
        <v/>
      </c>
      <c r="I527" s="80"/>
      <c r="J527" s="81"/>
    </row>
    <row r="528" spans="1:10" x14ac:dyDescent="0.2">
      <c r="A528" s="73">
        <v>255</v>
      </c>
      <c r="B528" s="74" t="s">
        <v>1074</v>
      </c>
      <c r="C528" s="75"/>
      <c r="D528" s="76" t="s">
        <v>1075</v>
      </c>
      <c r="E528" s="36" t="s">
        <v>95</v>
      </c>
      <c r="F528" s="93">
        <v>1893.48</v>
      </c>
      <c r="G528" s="93"/>
      <c r="H528" s="79">
        <f t="shared" si="9"/>
        <v>0</v>
      </c>
      <c r="I528" s="80" t="s">
        <v>80</v>
      </c>
      <c r="J528" s="81" t="s">
        <v>754</v>
      </c>
    </row>
    <row r="529" spans="1:10" x14ac:dyDescent="0.2">
      <c r="A529" s="73"/>
      <c r="B529" s="74" t="s">
        <v>1076</v>
      </c>
      <c r="C529" s="75"/>
      <c r="D529" s="76" t="s">
        <v>1077</v>
      </c>
      <c r="E529" s="36"/>
      <c r="F529" s="93"/>
      <c r="G529" s="93"/>
      <c r="H529" s="79" t="str">
        <f t="shared" si="9"/>
        <v/>
      </c>
      <c r="I529" s="80"/>
      <c r="J529" s="81"/>
    </row>
    <row r="530" spans="1:10" x14ac:dyDescent="0.2">
      <c r="A530" s="73"/>
      <c r="B530" s="74" t="s">
        <v>1078</v>
      </c>
      <c r="C530" s="75"/>
      <c r="D530" s="76" t="s">
        <v>1079</v>
      </c>
      <c r="E530" s="36"/>
      <c r="F530" s="93"/>
      <c r="G530" s="93"/>
      <c r="H530" s="79" t="str">
        <f t="shared" si="9"/>
        <v/>
      </c>
      <c r="I530" s="80"/>
      <c r="J530" s="81"/>
    </row>
    <row r="531" spans="1:10" x14ac:dyDescent="0.2">
      <c r="A531" s="73"/>
      <c r="B531" s="74" t="s">
        <v>1080</v>
      </c>
      <c r="C531" s="75"/>
      <c r="D531" s="76" t="s">
        <v>1081</v>
      </c>
      <c r="E531" s="36"/>
      <c r="F531" s="93"/>
      <c r="G531" s="93"/>
      <c r="H531" s="79" t="str">
        <f t="shared" ref="H531:H594" si="10">+IF(AND(F531="",G531=""),"",ROUND(F531*G531,2))</f>
        <v/>
      </c>
      <c r="I531" s="80"/>
      <c r="J531" s="81"/>
    </row>
    <row r="532" spans="1:10" x14ac:dyDescent="0.2">
      <c r="A532" s="73">
        <v>256</v>
      </c>
      <c r="B532" s="74" t="s">
        <v>1082</v>
      </c>
      <c r="C532" s="75"/>
      <c r="D532" s="76" t="s">
        <v>1083</v>
      </c>
      <c r="E532" s="36" t="s">
        <v>95</v>
      </c>
      <c r="F532" s="93">
        <v>1912.26</v>
      </c>
      <c r="G532" s="93"/>
      <c r="H532" s="79">
        <f t="shared" si="10"/>
        <v>0</v>
      </c>
      <c r="I532" s="80" t="s">
        <v>80</v>
      </c>
      <c r="J532" s="81" t="s">
        <v>754</v>
      </c>
    </row>
    <row r="533" spans="1:10" x14ac:dyDescent="0.2">
      <c r="A533" s="73"/>
      <c r="B533" s="74" t="s">
        <v>1084</v>
      </c>
      <c r="C533" s="75"/>
      <c r="D533" s="76" t="s">
        <v>1085</v>
      </c>
      <c r="E533" s="36"/>
      <c r="F533" s="93"/>
      <c r="G533" s="93"/>
      <c r="H533" s="79" t="str">
        <f t="shared" si="10"/>
        <v/>
      </c>
      <c r="I533" s="80"/>
      <c r="J533" s="81"/>
    </row>
    <row r="534" spans="1:10" x14ac:dyDescent="0.2">
      <c r="A534" s="73">
        <v>257</v>
      </c>
      <c r="B534" s="74" t="s">
        <v>1086</v>
      </c>
      <c r="C534" s="75"/>
      <c r="D534" s="76" t="s">
        <v>1087</v>
      </c>
      <c r="E534" s="36" t="s">
        <v>126</v>
      </c>
      <c r="F534" s="93">
        <v>1514.78</v>
      </c>
      <c r="G534" s="93"/>
      <c r="H534" s="79">
        <f t="shared" si="10"/>
        <v>0</v>
      </c>
      <c r="I534" s="80" t="s">
        <v>80</v>
      </c>
      <c r="J534" s="81" t="s">
        <v>754</v>
      </c>
    </row>
    <row r="535" spans="1:10" x14ac:dyDescent="0.2">
      <c r="A535" s="73"/>
      <c r="B535" s="74" t="s">
        <v>1088</v>
      </c>
      <c r="C535" s="75"/>
      <c r="D535" s="76" t="s">
        <v>1089</v>
      </c>
      <c r="E535" s="36"/>
      <c r="F535" s="93"/>
      <c r="G535" s="93"/>
      <c r="H535" s="79" t="str">
        <f t="shared" si="10"/>
        <v/>
      </c>
      <c r="I535" s="80"/>
      <c r="J535" s="81"/>
    </row>
    <row r="536" spans="1:10" ht="24" x14ac:dyDescent="0.2">
      <c r="A536" s="73"/>
      <c r="B536" s="74" t="s">
        <v>1090</v>
      </c>
      <c r="C536" s="75"/>
      <c r="D536" s="76" t="s">
        <v>1091</v>
      </c>
      <c r="E536" s="36"/>
      <c r="F536" s="93"/>
      <c r="G536" s="93"/>
      <c r="H536" s="79" t="str">
        <f t="shared" si="10"/>
        <v/>
      </c>
      <c r="I536" s="80"/>
      <c r="J536" s="81"/>
    </row>
    <row r="537" spans="1:10" x14ac:dyDescent="0.2">
      <c r="A537" s="73">
        <v>258</v>
      </c>
      <c r="B537" s="74" t="s">
        <v>1092</v>
      </c>
      <c r="C537" s="75" t="s">
        <v>53</v>
      </c>
      <c r="D537" s="76" t="s">
        <v>1093</v>
      </c>
      <c r="E537" s="36" t="s">
        <v>95</v>
      </c>
      <c r="F537" s="93">
        <v>24.77</v>
      </c>
      <c r="G537" s="93"/>
      <c r="H537" s="79">
        <f t="shared" si="10"/>
        <v>0</v>
      </c>
      <c r="I537" s="80" t="s">
        <v>80</v>
      </c>
      <c r="J537" s="81" t="s">
        <v>754</v>
      </c>
    </row>
    <row r="538" spans="1:10" x14ac:dyDescent="0.2">
      <c r="A538" s="73"/>
      <c r="B538" s="74" t="s">
        <v>1094</v>
      </c>
      <c r="C538" s="75"/>
      <c r="D538" s="76" t="s">
        <v>1095</v>
      </c>
      <c r="E538" s="36"/>
      <c r="F538" s="93"/>
      <c r="G538" s="93"/>
      <c r="H538" s="79" t="str">
        <f t="shared" si="10"/>
        <v/>
      </c>
      <c r="I538" s="80"/>
      <c r="J538" s="81"/>
    </row>
    <row r="539" spans="1:10" x14ac:dyDescent="0.2">
      <c r="A539" s="73"/>
      <c r="B539" s="74" t="s">
        <v>1096</v>
      </c>
      <c r="C539" s="75"/>
      <c r="D539" s="76" t="s">
        <v>1097</v>
      </c>
      <c r="E539" s="36"/>
      <c r="F539" s="93"/>
      <c r="G539" s="93"/>
      <c r="H539" s="79" t="str">
        <f t="shared" si="10"/>
        <v/>
      </c>
      <c r="I539" s="80"/>
      <c r="J539" s="81"/>
    </row>
    <row r="540" spans="1:10" x14ac:dyDescent="0.2">
      <c r="A540" s="73"/>
      <c r="B540" s="74" t="s">
        <v>1098</v>
      </c>
      <c r="C540" s="75"/>
      <c r="D540" s="76" t="s">
        <v>1099</v>
      </c>
      <c r="E540" s="36"/>
      <c r="F540" s="93"/>
      <c r="G540" s="93"/>
      <c r="H540" s="79" t="str">
        <f t="shared" si="10"/>
        <v/>
      </c>
      <c r="I540" s="80"/>
      <c r="J540" s="81"/>
    </row>
    <row r="541" spans="1:10" x14ac:dyDescent="0.2">
      <c r="A541" s="73">
        <v>259</v>
      </c>
      <c r="B541" s="74" t="s">
        <v>1100</v>
      </c>
      <c r="C541" s="75"/>
      <c r="D541" s="76" t="s">
        <v>1101</v>
      </c>
      <c r="E541" s="36" t="s">
        <v>95</v>
      </c>
      <c r="F541" s="93">
        <v>300.04000000000002</v>
      </c>
      <c r="G541" s="93"/>
      <c r="H541" s="79">
        <f t="shared" si="10"/>
        <v>0</v>
      </c>
      <c r="I541" s="80" t="s">
        <v>80</v>
      </c>
      <c r="J541" s="81" t="s">
        <v>754</v>
      </c>
    </row>
    <row r="542" spans="1:10" x14ac:dyDescent="0.2">
      <c r="A542" s="73"/>
      <c r="B542" s="74" t="s">
        <v>1102</v>
      </c>
      <c r="C542" s="75"/>
      <c r="D542" s="76" t="s">
        <v>1103</v>
      </c>
      <c r="E542" s="36"/>
      <c r="F542" s="93"/>
      <c r="G542" s="93"/>
      <c r="H542" s="79" t="str">
        <f t="shared" si="10"/>
        <v/>
      </c>
      <c r="I542" s="80"/>
      <c r="J542" s="81"/>
    </row>
    <row r="543" spans="1:10" x14ac:dyDescent="0.2">
      <c r="A543" s="73"/>
      <c r="B543" s="74" t="s">
        <v>1104</v>
      </c>
      <c r="C543" s="75"/>
      <c r="D543" s="76" t="s">
        <v>1105</v>
      </c>
      <c r="E543" s="36"/>
      <c r="F543" s="93"/>
      <c r="G543" s="93"/>
      <c r="H543" s="79" t="str">
        <f t="shared" si="10"/>
        <v/>
      </c>
      <c r="I543" s="80"/>
      <c r="J543" s="81"/>
    </row>
    <row r="544" spans="1:10" x14ac:dyDescent="0.2">
      <c r="A544" s="73"/>
      <c r="B544" s="74" t="s">
        <v>1106</v>
      </c>
      <c r="C544" s="75"/>
      <c r="D544" s="76" t="s">
        <v>1107</v>
      </c>
      <c r="E544" s="36"/>
      <c r="F544" s="93"/>
      <c r="G544" s="93"/>
      <c r="H544" s="79" t="str">
        <f t="shared" si="10"/>
        <v/>
      </c>
      <c r="I544" s="80"/>
      <c r="J544" s="81"/>
    </row>
    <row r="545" spans="1:10" x14ac:dyDescent="0.2">
      <c r="A545" s="73">
        <v>260</v>
      </c>
      <c r="B545" s="74" t="s">
        <v>1108</v>
      </c>
      <c r="C545" s="75"/>
      <c r="D545" s="76" t="s">
        <v>1109</v>
      </c>
      <c r="E545" s="36" t="s">
        <v>126</v>
      </c>
      <c r="F545" s="93">
        <v>2098.08</v>
      </c>
      <c r="G545" s="93"/>
      <c r="H545" s="79">
        <f t="shared" si="10"/>
        <v>0</v>
      </c>
      <c r="I545" s="80" t="s">
        <v>80</v>
      </c>
      <c r="J545" s="81" t="s">
        <v>754</v>
      </c>
    </row>
    <row r="546" spans="1:10" x14ac:dyDescent="0.2">
      <c r="A546" s="73"/>
      <c r="B546" s="74" t="s">
        <v>1110</v>
      </c>
      <c r="C546" s="75"/>
      <c r="D546" s="76" t="s">
        <v>1111</v>
      </c>
      <c r="E546" s="36"/>
      <c r="F546" s="93"/>
      <c r="G546" s="93"/>
      <c r="H546" s="79" t="str">
        <f t="shared" si="10"/>
        <v/>
      </c>
      <c r="I546" s="80"/>
      <c r="J546" s="81"/>
    </row>
    <row r="547" spans="1:10" x14ac:dyDescent="0.2">
      <c r="A547" s="73"/>
      <c r="B547" s="74" t="s">
        <v>1112</v>
      </c>
      <c r="C547" s="75"/>
      <c r="D547" s="76" t="s">
        <v>1113</v>
      </c>
      <c r="E547" s="36"/>
      <c r="F547" s="93"/>
      <c r="G547" s="93"/>
      <c r="H547" s="79" t="str">
        <f t="shared" si="10"/>
        <v/>
      </c>
      <c r="I547" s="80"/>
      <c r="J547" s="81"/>
    </row>
    <row r="548" spans="1:10" x14ac:dyDescent="0.2">
      <c r="A548" s="73"/>
      <c r="B548" s="74" t="s">
        <v>1114</v>
      </c>
      <c r="C548" s="75"/>
      <c r="D548" s="76" t="s">
        <v>1115</v>
      </c>
      <c r="E548" s="36"/>
      <c r="F548" s="93"/>
      <c r="G548" s="93"/>
      <c r="H548" s="79" t="str">
        <f t="shared" si="10"/>
        <v/>
      </c>
      <c r="I548" s="80"/>
      <c r="J548" s="81"/>
    </row>
    <row r="549" spans="1:10" x14ac:dyDescent="0.2">
      <c r="A549" s="73"/>
      <c r="B549" s="74" t="s">
        <v>1116</v>
      </c>
      <c r="C549" s="75"/>
      <c r="D549" s="76" t="s">
        <v>1117</v>
      </c>
      <c r="E549" s="36"/>
      <c r="F549" s="93"/>
      <c r="G549" s="93"/>
      <c r="H549" s="79" t="str">
        <f t="shared" si="10"/>
        <v/>
      </c>
      <c r="I549" s="80"/>
      <c r="J549" s="81"/>
    </row>
    <row r="550" spans="1:10" x14ac:dyDescent="0.2">
      <c r="A550" s="73">
        <v>261</v>
      </c>
      <c r="B550" s="74" t="s">
        <v>1118</v>
      </c>
      <c r="C550" s="75"/>
      <c r="D550" s="76" t="s">
        <v>1119</v>
      </c>
      <c r="E550" s="36" t="s">
        <v>79</v>
      </c>
      <c r="F550" s="93">
        <v>1.95</v>
      </c>
      <c r="G550" s="93"/>
      <c r="H550" s="79">
        <f t="shared" si="10"/>
        <v>0</v>
      </c>
      <c r="I550" s="80" t="s">
        <v>80</v>
      </c>
      <c r="J550" s="81" t="s">
        <v>754</v>
      </c>
    </row>
    <row r="551" spans="1:10" x14ac:dyDescent="0.2">
      <c r="A551" s="73"/>
      <c r="B551" s="74" t="s">
        <v>1120</v>
      </c>
      <c r="C551" s="75"/>
      <c r="D551" s="76" t="s">
        <v>1121</v>
      </c>
      <c r="E551" s="36"/>
      <c r="F551" s="93"/>
      <c r="G551" s="93"/>
      <c r="H551" s="79" t="str">
        <f t="shared" si="10"/>
        <v/>
      </c>
      <c r="I551" s="80"/>
      <c r="J551" s="81"/>
    </row>
    <row r="552" spans="1:10" x14ac:dyDescent="0.2">
      <c r="A552" s="73">
        <v>262</v>
      </c>
      <c r="B552" s="74" t="s">
        <v>1122</v>
      </c>
      <c r="C552" s="75" t="s">
        <v>53</v>
      </c>
      <c r="D552" s="76" t="s">
        <v>1123</v>
      </c>
      <c r="E552" s="36" t="s">
        <v>95</v>
      </c>
      <c r="F552" s="93">
        <v>5459.63</v>
      </c>
      <c r="G552" s="93"/>
      <c r="H552" s="79">
        <f t="shared" si="10"/>
        <v>0</v>
      </c>
      <c r="I552" s="80" t="s">
        <v>80</v>
      </c>
      <c r="J552" s="81" t="s">
        <v>754</v>
      </c>
    </row>
    <row r="553" spans="1:10" x14ac:dyDescent="0.2">
      <c r="A553" s="73"/>
      <c r="B553" s="74" t="s">
        <v>1124</v>
      </c>
      <c r="C553" s="75"/>
      <c r="D553" s="76" t="s">
        <v>1125</v>
      </c>
      <c r="E553" s="36"/>
      <c r="F553" s="93"/>
      <c r="G553" s="93"/>
      <c r="H553" s="79" t="str">
        <f t="shared" si="10"/>
        <v/>
      </c>
      <c r="I553" s="80"/>
      <c r="J553" s="81"/>
    </row>
    <row r="554" spans="1:10" x14ac:dyDescent="0.2">
      <c r="A554" s="73">
        <v>263</v>
      </c>
      <c r="B554" s="74" t="s">
        <v>1126</v>
      </c>
      <c r="C554" s="75"/>
      <c r="D554" s="76" t="s">
        <v>1127</v>
      </c>
      <c r="E554" s="36" t="s">
        <v>95</v>
      </c>
      <c r="F554" s="93">
        <v>1566.95</v>
      </c>
      <c r="G554" s="93"/>
      <c r="H554" s="79">
        <f t="shared" si="10"/>
        <v>0</v>
      </c>
      <c r="I554" s="80" t="s">
        <v>80</v>
      </c>
      <c r="J554" s="81" t="s">
        <v>754</v>
      </c>
    </row>
    <row r="555" spans="1:10" x14ac:dyDescent="0.2">
      <c r="A555" s="73"/>
      <c r="B555" s="74" t="s">
        <v>1128</v>
      </c>
      <c r="C555" s="75"/>
      <c r="D555" s="76" t="s">
        <v>1129</v>
      </c>
      <c r="E555" s="36"/>
      <c r="F555" s="93"/>
      <c r="G555" s="93"/>
      <c r="H555" s="79" t="str">
        <f t="shared" si="10"/>
        <v/>
      </c>
      <c r="I555" s="80"/>
      <c r="J555" s="81"/>
    </row>
    <row r="556" spans="1:10" x14ac:dyDescent="0.2">
      <c r="A556" s="73">
        <v>264</v>
      </c>
      <c r="B556" s="74" t="s">
        <v>1130</v>
      </c>
      <c r="C556" s="75"/>
      <c r="D556" s="76" t="s">
        <v>1131</v>
      </c>
      <c r="E556" s="36" t="s">
        <v>95</v>
      </c>
      <c r="F556" s="93">
        <v>2442.9499999999998</v>
      </c>
      <c r="G556" s="93"/>
      <c r="H556" s="79">
        <f t="shared" si="10"/>
        <v>0</v>
      </c>
      <c r="I556" s="80" t="s">
        <v>80</v>
      </c>
      <c r="J556" s="81" t="s">
        <v>754</v>
      </c>
    </row>
    <row r="557" spans="1:10" x14ac:dyDescent="0.2">
      <c r="A557" s="73">
        <v>265</v>
      </c>
      <c r="B557" s="74" t="s">
        <v>1132</v>
      </c>
      <c r="C557" s="75"/>
      <c r="D557" s="76" t="s">
        <v>1133</v>
      </c>
      <c r="E557" s="36" t="s">
        <v>95</v>
      </c>
      <c r="F557" s="93">
        <v>1556.17</v>
      </c>
      <c r="G557" s="93"/>
      <c r="H557" s="79">
        <f t="shared" si="10"/>
        <v>0</v>
      </c>
      <c r="I557" s="80" t="s">
        <v>80</v>
      </c>
      <c r="J557" s="81" t="s">
        <v>754</v>
      </c>
    </row>
    <row r="558" spans="1:10" x14ac:dyDescent="0.2">
      <c r="A558" s="73">
        <v>266</v>
      </c>
      <c r="B558" s="74" t="s">
        <v>1134</v>
      </c>
      <c r="C558" s="75" t="s">
        <v>53</v>
      </c>
      <c r="D558" s="76" t="s">
        <v>1135</v>
      </c>
      <c r="E558" s="36" t="s">
        <v>95</v>
      </c>
      <c r="F558" s="93">
        <v>2442.9499999999998</v>
      </c>
      <c r="G558" s="93"/>
      <c r="H558" s="79">
        <f t="shared" si="10"/>
        <v>0</v>
      </c>
      <c r="I558" s="80" t="s">
        <v>80</v>
      </c>
      <c r="J558" s="81" t="s">
        <v>754</v>
      </c>
    </row>
    <row r="559" spans="1:10" x14ac:dyDescent="0.2">
      <c r="A559" s="73"/>
      <c r="B559" s="74" t="s">
        <v>1136</v>
      </c>
      <c r="C559" s="75"/>
      <c r="D559" s="76" t="s">
        <v>1137</v>
      </c>
      <c r="E559" s="36"/>
      <c r="F559" s="93"/>
      <c r="G559" s="93"/>
      <c r="H559" s="79" t="str">
        <f t="shared" si="10"/>
        <v/>
      </c>
      <c r="I559" s="80"/>
      <c r="J559" s="81"/>
    </row>
    <row r="560" spans="1:10" x14ac:dyDescent="0.2">
      <c r="A560" s="73">
        <v>267</v>
      </c>
      <c r="B560" s="74" t="s">
        <v>1138</v>
      </c>
      <c r="C560" s="75" t="s">
        <v>53</v>
      </c>
      <c r="D560" s="76" t="s">
        <v>1139</v>
      </c>
      <c r="E560" s="36" t="s">
        <v>95</v>
      </c>
      <c r="F560" s="93">
        <v>478.98</v>
      </c>
      <c r="G560" s="93"/>
      <c r="H560" s="79">
        <f t="shared" si="10"/>
        <v>0</v>
      </c>
      <c r="I560" s="80" t="s">
        <v>80</v>
      </c>
      <c r="J560" s="81" t="s">
        <v>754</v>
      </c>
    </row>
    <row r="561" spans="1:10" x14ac:dyDescent="0.2">
      <c r="A561" s="73">
        <v>268</v>
      </c>
      <c r="B561" s="74" t="s">
        <v>1140</v>
      </c>
      <c r="C561" s="75" t="s">
        <v>53</v>
      </c>
      <c r="D561" s="76" t="s">
        <v>1141</v>
      </c>
      <c r="E561" s="36"/>
      <c r="F561" s="93"/>
      <c r="G561" s="93"/>
      <c r="H561" s="79" t="str">
        <f t="shared" si="10"/>
        <v/>
      </c>
      <c r="I561" s="80" t="s">
        <v>80</v>
      </c>
      <c r="J561" s="81" t="s">
        <v>754</v>
      </c>
    </row>
    <row r="562" spans="1:10" x14ac:dyDescent="0.2">
      <c r="A562" s="73">
        <v>269</v>
      </c>
      <c r="B562" s="74" t="s">
        <v>1142</v>
      </c>
      <c r="C562" s="75" t="s">
        <v>53</v>
      </c>
      <c r="D562" s="76" t="s">
        <v>1143</v>
      </c>
      <c r="E562" s="36" t="s">
        <v>117</v>
      </c>
      <c r="F562" s="93">
        <v>1</v>
      </c>
      <c r="G562" s="93"/>
      <c r="H562" s="79">
        <f t="shared" si="10"/>
        <v>0</v>
      </c>
      <c r="I562" s="80" t="s">
        <v>80</v>
      </c>
      <c r="J562" s="81" t="s">
        <v>754</v>
      </c>
    </row>
    <row r="563" spans="1:10" x14ac:dyDescent="0.2">
      <c r="A563" s="73">
        <v>270</v>
      </c>
      <c r="B563" s="74" t="s">
        <v>1144</v>
      </c>
      <c r="C563" s="75" t="s">
        <v>53</v>
      </c>
      <c r="D563" s="76" t="s">
        <v>1145</v>
      </c>
      <c r="E563" s="36" t="s">
        <v>117</v>
      </c>
      <c r="F563" s="93">
        <v>1</v>
      </c>
      <c r="G563" s="93"/>
      <c r="H563" s="79">
        <f t="shared" si="10"/>
        <v>0</v>
      </c>
      <c r="I563" s="80" t="s">
        <v>80</v>
      </c>
      <c r="J563" s="81" t="s">
        <v>754</v>
      </c>
    </row>
    <row r="564" spans="1:10" x14ac:dyDescent="0.2">
      <c r="A564" s="73">
        <v>271</v>
      </c>
      <c r="B564" s="74" t="s">
        <v>1146</v>
      </c>
      <c r="C564" s="75" t="s">
        <v>53</v>
      </c>
      <c r="D564" s="76" t="s">
        <v>1147</v>
      </c>
      <c r="E564" s="36" t="s">
        <v>117</v>
      </c>
      <c r="F564" s="93">
        <v>6</v>
      </c>
      <c r="G564" s="93"/>
      <c r="H564" s="79">
        <f t="shared" si="10"/>
        <v>0</v>
      </c>
      <c r="I564" s="80" t="s">
        <v>80</v>
      </c>
      <c r="J564" s="81" t="s">
        <v>754</v>
      </c>
    </row>
    <row r="565" spans="1:10" x14ac:dyDescent="0.2">
      <c r="A565" s="73">
        <v>272</v>
      </c>
      <c r="B565" s="74" t="s">
        <v>1148</v>
      </c>
      <c r="C565" s="75" t="s">
        <v>53</v>
      </c>
      <c r="D565" s="76" t="s">
        <v>1149</v>
      </c>
      <c r="E565" s="36" t="s">
        <v>117</v>
      </c>
      <c r="F565" s="93">
        <v>1</v>
      </c>
      <c r="G565" s="93"/>
      <c r="H565" s="79">
        <f t="shared" si="10"/>
        <v>0</v>
      </c>
      <c r="I565" s="80" t="s">
        <v>80</v>
      </c>
      <c r="J565" s="81" t="s">
        <v>754</v>
      </c>
    </row>
    <row r="566" spans="1:10" x14ac:dyDescent="0.2">
      <c r="A566" s="73"/>
      <c r="B566" s="74" t="s">
        <v>1150</v>
      </c>
      <c r="C566" s="75"/>
      <c r="D566" s="76" t="s">
        <v>1151</v>
      </c>
      <c r="E566" s="36"/>
      <c r="F566" s="93"/>
      <c r="G566" s="93"/>
      <c r="H566" s="79" t="str">
        <f t="shared" si="10"/>
        <v/>
      </c>
      <c r="I566" s="80"/>
      <c r="J566" s="81"/>
    </row>
    <row r="567" spans="1:10" x14ac:dyDescent="0.2">
      <c r="A567" s="73"/>
      <c r="B567" s="74" t="s">
        <v>1152</v>
      </c>
      <c r="C567" s="75"/>
      <c r="D567" s="76" t="s">
        <v>1153</v>
      </c>
      <c r="E567" s="36"/>
      <c r="F567" s="93"/>
      <c r="G567" s="93"/>
      <c r="H567" s="79" t="str">
        <f t="shared" si="10"/>
        <v/>
      </c>
      <c r="I567" s="80"/>
      <c r="J567" s="81"/>
    </row>
    <row r="568" spans="1:10" x14ac:dyDescent="0.2">
      <c r="A568" s="73">
        <v>273</v>
      </c>
      <c r="B568" s="74" t="s">
        <v>1154</v>
      </c>
      <c r="C568" s="75"/>
      <c r="D568" s="76" t="s">
        <v>1155</v>
      </c>
      <c r="E568" s="36" t="s">
        <v>95</v>
      </c>
      <c r="F568" s="93">
        <v>2649.78</v>
      </c>
      <c r="G568" s="93"/>
      <c r="H568" s="79">
        <f t="shared" si="10"/>
        <v>0</v>
      </c>
      <c r="I568" s="80" t="s">
        <v>80</v>
      </c>
      <c r="J568" s="81" t="s">
        <v>754</v>
      </c>
    </row>
    <row r="569" spans="1:10" x14ac:dyDescent="0.2">
      <c r="A569" s="73">
        <v>274</v>
      </c>
      <c r="B569" s="74" t="s">
        <v>1156</v>
      </c>
      <c r="C569" s="75" t="s">
        <v>53</v>
      </c>
      <c r="D569" s="76" t="s">
        <v>1157</v>
      </c>
      <c r="E569" s="36" t="s">
        <v>95</v>
      </c>
      <c r="F569" s="93">
        <v>4397.3100000000004</v>
      </c>
      <c r="G569" s="93"/>
      <c r="H569" s="79">
        <f t="shared" si="10"/>
        <v>0</v>
      </c>
      <c r="I569" s="80" t="s">
        <v>80</v>
      </c>
      <c r="J569" s="81" t="s">
        <v>754</v>
      </c>
    </row>
    <row r="570" spans="1:10" x14ac:dyDescent="0.2">
      <c r="A570" s="73">
        <v>275</v>
      </c>
      <c r="B570" s="74" t="s">
        <v>1158</v>
      </c>
      <c r="C570" s="75"/>
      <c r="D570" s="76" t="s">
        <v>1159</v>
      </c>
      <c r="E570" s="36" t="s">
        <v>95</v>
      </c>
      <c r="F570" s="93">
        <v>1253.55</v>
      </c>
      <c r="G570" s="93"/>
      <c r="H570" s="79">
        <f t="shared" si="10"/>
        <v>0</v>
      </c>
      <c r="I570" s="80" t="s">
        <v>80</v>
      </c>
      <c r="J570" s="81" t="s">
        <v>754</v>
      </c>
    </row>
    <row r="571" spans="1:10" x14ac:dyDescent="0.2">
      <c r="A571" s="73"/>
      <c r="B571" s="74" t="s">
        <v>1160</v>
      </c>
      <c r="C571" s="75"/>
      <c r="D571" s="76" t="s">
        <v>1161</v>
      </c>
      <c r="E571" s="36"/>
      <c r="F571" s="93"/>
      <c r="G571" s="93"/>
      <c r="H571" s="79" t="str">
        <f t="shared" si="10"/>
        <v/>
      </c>
      <c r="I571" s="80"/>
      <c r="J571" s="81"/>
    </row>
    <row r="572" spans="1:10" x14ac:dyDescent="0.2">
      <c r="A572" s="73"/>
      <c r="B572" s="74" t="s">
        <v>1162</v>
      </c>
      <c r="C572" s="75"/>
      <c r="D572" s="76" t="s">
        <v>1163</v>
      </c>
      <c r="E572" s="36"/>
      <c r="F572" s="93"/>
      <c r="G572" s="93"/>
      <c r="H572" s="79" t="str">
        <f t="shared" si="10"/>
        <v/>
      </c>
      <c r="I572" s="80"/>
      <c r="J572" s="81"/>
    </row>
    <row r="573" spans="1:10" x14ac:dyDescent="0.2">
      <c r="A573" s="73">
        <v>276</v>
      </c>
      <c r="B573" s="74" t="s">
        <v>1164</v>
      </c>
      <c r="C573" s="75"/>
      <c r="D573" s="76" t="s">
        <v>1165</v>
      </c>
      <c r="E573" s="36" t="s">
        <v>95</v>
      </c>
      <c r="F573" s="93">
        <v>2687.24</v>
      </c>
      <c r="G573" s="93"/>
      <c r="H573" s="79">
        <f t="shared" si="10"/>
        <v>0</v>
      </c>
      <c r="I573" s="80" t="s">
        <v>80</v>
      </c>
      <c r="J573" s="81" t="s">
        <v>754</v>
      </c>
    </row>
    <row r="574" spans="1:10" x14ac:dyDescent="0.2">
      <c r="A574" s="73"/>
      <c r="B574" s="74" t="s">
        <v>1166</v>
      </c>
      <c r="C574" s="75"/>
      <c r="D574" s="76" t="s">
        <v>1167</v>
      </c>
      <c r="E574" s="36"/>
      <c r="F574" s="93"/>
      <c r="G574" s="93"/>
      <c r="H574" s="79" t="str">
        <f t="shared" si="10"/>
        <v/>
      </c>
      <c r="I574" s="80"/>
      <c r="J574" s="81"/>
    </row>
    <row r="575" spans="1:10" x14ac:dyDescent="0.2">
      <c r="A575" s="73">
        <v>277</v>
      </c>
      <c r="B575" s="74" t="s">
        <v>1168</v>
      </c>
      <c r="C575" s="75"/>
      <c r="D575" s="76" t="s">
        <v>1169</v>
      </c>
      <c r="E575" s="36" t="s">
        <v>95</v>
      </c>
      <c r="F575" s="93">
        <v>2159.2199999999998</v>
      </c>
      <c r="G575" s="93"/>
      <c r="H575" s="79">
        <f t="shared" si="10"/>
        <v>0</v>
      </c>
      <c r="I575" s="80" t="s">
        <v>80</v>
      </c>
      <c r="J575" s="81" t="s">
        <v>754</v>
      </c>
    </row>
    <row r="576" spans="1:10" x14ac:dyDescent="0.2">
      <c r="A576" s="73"/>
      <c r="B576" s="74" t="s">
        <v>1170</v>
      </c>
      <c r="C576" s="75"/>
      <c r="D576" s="76" t="s">
        <v>1171</v>
      </c>
      <c r="E576" s="36"/>
      <c r="F576" s="93"/>
      <c r="G576" s="93"/>
      <c r="H576" s="79" t="str">
        <f t="shared" si="10"/>
        <v/>
      </c>
      <c r="I576" s="80"/>
      <c r="J576" s="81"/>
    </row>
    <row r="577" spans="1:10" x14ac:dyDescent="0.2">
      <c r="A577" s="73">
        <v>278</v>
      </c>
      <c r="B577" s="74" t="s">
        <v>1172</v>
      </c>
      <c r="C577" s="75"/>
      <c r="D577" s="76" t="s">
        <v>1173</v>
      </c>
      <c r="E577" s="36" t="s">
        <v>95</v>
      </c>
      <c r="F577" s="93">
        <v>1711.49</v>
      </c>
      <c r="G577" s="93"/>
      <c r="H577" s="79">
        <f t="shared" si="10"/>
        <v>0</v>
      </c>
      <c r="I577" s="80" t="s">
        <v>80</v>
      </c>
      <c r="J577" s="81" t="s">
        <v>754</v>
      </c>
    </row>
    <row r="578" spans="1:10" x14ac:dyDescent="0.2">
      <c r="A578" s="73"/>
      <c r="B578" s="74" t="s">
        <v>1174</v>
      </c>
      <c r="C578" s="75"/>
      <c r="D578" s="76" t="s">
        <v>1175</v>
      </c>
      <c r="E578" s="36"/>
      <c r="F578" s="93"/>
      <c r="G578" s="93"/>
      <c r="H578" s="79" t="str">
        <f t="shared" si="10"/>
        <v/>
      </c>
      <c r="I578" s="80"/>
      <c r="J578" s="81"/>
    </row>
    <row r="579" spans="1:10" x14ac:dyDescent="0.2">
      <c r="A579" s="73"/>
      <c r="B579" s="74" t="s">
        <v>1176</v>
      </c>
      <c r="C579" s="75"/>
      <c r="D579" s="76" t="s">
        <v>1177</v>
      </c>
      <c r="E579" s="36"/>
      <c r="F579" s="93"/>
      <c r="G579" s="93"/>
      <c r="H579" s="79" t="str">
        <f t="shared" si="10"/>
        <v/>
      </c>
      <c r="I579" s="80"/>
      <c r="J579" s="81"/>
    </row>
    <row r="580" spans="1:10" x14ac:dyDescent="0.2">
      <c r="A580" s="73">
        <v>279</v>
      </c>
      <c r="B580" s="74" t="s">
        <v>1178</v>
      </c>
      <c r="C580" s="75"/>
      <c r="D580" s="76" t="s">
        <v>1179</v>
      </c>
      <c r="E580" s="36" t="s">
        <v>79</v>
      </c>
      <c r="F580" s="93">
        <v>62.67</v>
      </c>
      <c r="G580" s="93"/>
      <c r="H580" s="79">
        <f t="shared" si="10"/>
        <v>0</v>
      </c>
      <c r="I580" s="80" t="s">
        <v>80</v>
      </c>
      <c r="J580" s="81" t="s">
        <v>754</v>
      </c>
    </row>
    <row r="581" spans="1:10" x14ac:dyDescent="0.2">
      <c r="A581" s="73"/>
      <c r="B581" s="74" t="s">
        <v>1180</v>
      </c>
      <c r="C581" s="75"/>
      <c r="D581" s="76" t="s">
        <v>1181</v>
      </c>
      <c r="E581" s="36"/>
      <c r="F581" s="93"/>
      <c r="G581" s="93"/>
      <c r="H581" s="79" t="str">
        <f t="shared" si="10"/>
        <v/>
      </c>
      <c r="I581" s="80"/>
      <c r="J581" s="81"/>
    </row>
    <row r="582" spans="1:10" x14ac:dyDescent="0.2">
      <c r="A582" s="73"/>
      <c r="B582" s="74" t="s">
        <v>1182</v>
      </c>
      <c r="C582" s="75"/>
      <c r="D582" s="76" t="s">
        <v>1183</v>
      </c>
      <c r="E582" s="36"/>
      <c r="F582" s="93"/>
      <c r="G582" s="93"/>
      <c r="H582" s="79" t="str">
        <f t="shared" si="10"/>
        <v/>
      </c>
      <c r="I582" s="80"/>
      <c r="J582" s="81"/>
    </row>
    <row r="583" spans="1:10" x14ac:dyDescent="0.2">
      <c r="A583" s="73">
        <v>280</v>
      </c>
      <c r="B583" s="74" t="s">
        <v>1184</v>
      </c>
      <c r="C583" s="75"/>
      <c r="D583" s="76" t="s">
        <v>1185</v>
      </c>
      <c r="E583" s="36" t="s">
        <v>95</v>
      </c>
      <c r="F583" s="93">
        <v>195.74</v>
      </c>
      <c r="G583" s="93"/>
      <c r="H583" s="79">
        <f t="shared" si="10"/>
        <v>0</v>
      </c>
      <c r="I583" s="80" t="s">
        <v>80</v>
      </c>
      <c r="J583" s="81" t="s">
        <v>754</v>
      </c>
    </row>
    <row r="584" spans="1:10" x14ac:dyDescent="0.2">
      <c r="A584" s="73"/>
      <c r="B584" s="74" t="s">
        <v>1186</v>
      </c>
      <c r="C584" s="75"/>
      <c r="D584" s="76" t="s">
        <v>1187</v>
      </c>
      <c r="E584" s="36"/>
      <c r="F584" s="93"/>
      <c r="G584" s="93"/>
      <c r="H584" s="79" t="str">
        <f t="shared" si="10"/>
        <v/>
      </c>
      <c r="I584" s="80"/>
      <c r="J584" s="81"/>
    </row>
    <row r="585" spans="1:10" x14ac:dyDescent="0.2">
      <c r="A585" s="73"/>
      <c r="B585" s="74" t="s">
        <v>1188</v>
      </c>
      <c r="C585" s="75"/>
      <c r="D585" s="76" t="s">
        <v>1189</v>
      </c>
      <c r="E585" s="36"/>
      <c r="F585" s="93"/>
      <c r="G585" s="93"/>
      <c r="H585" s="79" t="str">
        <f t="shared" si="10"/>
        <v/>
      </c>
      <c r="I585" s="80"/>
      <c r="J585" s="81"/>
    </row>
    <row r="586" spans="1:10" x14ac:dyDescent="0.2">
      <c r="A586" s="73"/>
      <c r="B586" s="74" t="s">
        <v>1190</v>
      </c>
      <c r="C586" s="75"/>
      <c r="D586" s="76" t="s">
        <v>1191</v>
      </c>
      <c r="E586" s="36"/>
      <c r="F586" s="93"/>
      <c r="G586" s="93"/>
      <c r="H586" s="79" t="str">
        <f t="shared" si="10"/>
        <v/>
      </c>
      <c r="I586" s="80"/>
      <c r="J586" s="81"/>
    </row>
    <row r="587" spans="1:10" x14ac:dyDescent="0.2">
      <c r="A587" s="73"/>
      <c r="B587" s="74" t="s">
        <v>1192</v>
      </c>
      <c r="C587" s="75"/>
      <c r="D587" s="76" t="s">
        <v>1193</v>
      </c>
      <c r="E587" s="36"/>
      <c r="F587" s="93"/>
      <c r="G587" s="93"/>
      <c r="H587" s="79" t="str">
        <f t="shared" si="10"/>
        <v/>
      </c>
      <c r="I587" s="80"/>
      <c r="J587" s="81"/>
    </row>
    <row r="588" spans="1:10" x14ac:dyDescent="0.2">
      <c r="A588" s="73">
        <v>281</v>
      </c>
      <c r="B588" s="74" t="s">
        <v>1194</v>
      </c>
      <c r="C588" s="75"/>
      <c r="D588" s="76" t="s">
        <v>1195</v>
      </c>
      <c r="E588" s="36" t="s">
        <v>95</v>
      </c>
      <c r="F588" s="93">
        <v>2048.08</v>
      </c>
      <c r="G588" s="93"/>
      <c r="H588" s="79">
        <f t="shared" si="10"/>
        <v>0</v>
      </c>
      <c r="I588" s="80" t="s">
        <v>80</v>
      </c>
      <c r="J588" s="81" t="s">
        <v>754</v>
      </c>
    </row>
    <row r="589" spans="1:10" x14ac:dyDescent="0.2">
      <c r="A589" s="73"/>
      <c r="B589" s="74" t="s">
        <v>1196</v>
      </c>
      <c r="C589" s="75"/>
      <c r="D589" s="76" t="s">
        <v>1197</v>
      </c>
      <c r="E589" s="36"/>
      <c r="F589" s="93"/>
      <c r="G589" s="93"/>
      <c r="H589" s="79" t="str">
        <f t="shared" si="10"/>
        <v/>
      </c>
      <c r="I589" s="80"/>
      <c r="J589" s="81"/>
    </row>
    <row r="590" spans="1:10" x14ac:dyDescent="0.2">
      <c r="A590" s="73"/>
      <c r="B590" s="74" t="s">
        <v>1198</v>
      </c>
      <c r="C590" s="75"/>
      <c r="D590" s="76" t="s">
        <v>1199</v>
      </c>
      <c r="E590" s="36"/>
      <c r="F590" s="93"/>
      <c r="G590" s="93"/>
      <c r="H590" s="79" t="str">
        <f t="shared" si="10"/>
        <v/>
      </c>
      <c r="I590" s="80"/>
      <c r="J590" s="81"/>
    </row>
    <row r="591" spans="1:10" x14ac:dyDescent="0.2">
      <c r="A591" s="73">
        <v>282</v>
      </c>
      <c r="B591" s="74" t="s">
        <v>1200</v>
      </c>
      <c r="C591" s="75"/>
      <c r="D591" s="76" t="s">
        <v>1201</v>
      </c>
      <c r="E591" s="36" t="s">
        <v>95</v>
      </c>
      <c r="F591" s="93">
        <v>30.24</v>
      </c>
      <c r="G591" s="93"/>
      <c r="H591" s="79">
        <f t="shared" si="10"/>
        <v>0</v>
      </c>
      <c r="I591" s="80" t="s">
        <v>80</v>
      </c>
      <c r="J591" s="81" t="s">
        <v>754</v>
      </c>
    </row>
    <row r="592" spans="1:10" x14ac:dyDescent="0.2">
      <c r="A592" s="73"/>
      <c r="B592" s="74" t="s">
        <v>1202</v>
      </c>
      <c r="C592" s="75"/>
      <c r="D592" s="76" t="s">
        <v>1203</v>
      </c>
      <c r="E592" s="36"/>
      <c r="F592" s="93"/>
      <c r="G592" s="93"/>
      <c r="H592" s="79" t="str">
        <f t="shared" si="10"/>
        <v/>
      </c>
      <c r="I592" s="80"/>
      <c r="J592" s="81"/>
    </row>
    <row r="593" spans="1:10" x14ac:dyDescent="0.2">
      <c r="A593" s="73"/>
      <c r="B593" s="74" t="s">
        <v>1204</v>
      </c>
      <c r="C593" s="75"/>
      <c r="D593" s="76" t="s">
        <v>1205</v>
      </c>
      <c r="E593" s="36"/>
      <c r="F593" s="93"/>
      <c r="G593" s="93"/>
      <c r="H593" s="79" t="str">
        <f t="shared" si="10"/>
        <v/>
      </c>
      <c r="I593" s="80"/>
      <c r="J593" s="81"/>
    </row>
    <row r="594" spans="1:10" x14ac:dyDescent="0.2">
      <c r="A594" s="73">
        <v>283</v>
      </c>
      <c r="B594" s="74" t="s">
        <v>1206</v>
      </c>
      <c r="C594" s="75"/>
      <c r="D594" s="76" t="s">
        <v>1207</v>
      </c>
      <c r="E594" s="36" t="s">
        <v>117</v>
      </c>
      <c r="F594" s="93">
        <v>5</v>
      </c>
      <c r="G594" s="93"/>
      <c r="H594" s="79">
        <f t="shared" si="10"/>
        <v>0</v>
      </c>
      <c r="I594" s="80" t="s">
        <v>80</v>
      </c>
      <c r="J594" s="81" t="s">
        <v>754</v>
      </c>
    </row>
    <row r="595" spans="1:10" x14ac:dyDescent="0.2">
      <c r="A595" s="73"/>
      <c r="B595" s="74" t="s">
        <v>1208</v>
      </c>
      <c r="C595" s="75"/>
      <c r="D595" s="76" t="s">
        <v>1209</v>
      </c>
      <c r="E595" s="36"/>
      <c r="F595" s="93"/>
      <c r="G595" s="93"/>
      <c r="H595" s="79" t="str">
        <f t="shared" ref="H595:H658" si="11">+IF(AND(F595="",G595=""),"",ROUND(F595*G595,2))</f>
        <v/>
      </c>
      <c r="I595" s="80"/>
      <c r="J595" s="81"/>
    </row>
    <row r="596" spans="1:10" x14ac:dyDescent="0.2">
      <c r="A596" s="73">
        <v>284</v>
      </c>
      <c r="B596" s="74" t="s">
        <v>1210</v>
      </c>
      <c r="C596" s="75"/>
      <c r="D596" s="76" t="s">
        <v>1211</v>
      </c>
      <c r="E596" s="36" t="s">
        <v>126</v>
      </c>
      <c r="F596" s="93">
        <v>13.8</v>
      </c>
      <c r="G596" s="93"/>
      <c r="H596" s="79">
        <f t="shared" si="11"/>
        <v>0</v>
      </c>
      <c r="I596" s="80" t="s">
        <v>80</v>
      </c>
      <c r="J596" s="81" t="s">
        <v>754</v>
      </c>
    </row>
    <row r="597" spans="1:10" x14ac:dyDescent="0.2">
      <c r="A597" s="73">
        <v>285</v>
      </c>
      <c r="B597" s="74" t="s">
        <v>1212</v>
      </c>
      <c r="C597" s="75"/>
      <c r="D597" s="76" t="s">
        <v>1213</v>
      </c>
      <c r="E597" s="36" t="s">
        <v>126</v>
      </c>
      <c r="F597" s="93">
        <v>15.5</v>
      </c>
      <c r="G597" s="93"/>
      <c r="H597" s="79">
        <f t="shared" si="11"/>
        <v>0</v>
      </c>
      <c r="I597" s="80" t="s">
        <v>80</v>
      </c>
      <c r="J597" s="81" t="s">
        <v>754</v>
      </c>
    </row>
    <row r="598" spans="1:10" x14ac:dyDescent="0.2">
      <c r="A598" s="73"/>
      <c r="B598" s="74" t="s">
        <v>1214</v>
      </c>
      <c r="C598" s="75"/>
      <c r="D598" s="76" t="s">
        <v>1215</v>
      </c>
      <c r="E598" s="36"/>
      <c r="F598" s="93"/>
      <c r="G598" s="93"/>
      <c r="H598" s="79" t="str">
        <f t="shared" si="11"/>
        <v/>
      </c>
      <c r="I598" s="80"/>
      <c r="J598" s="81"/>
    </row>
    <row r="599" spans="1:10" x14ac:dyDescent="0.2">
      <c r="A599" s="73"/>
      <c r="B599" s="74" t="s">
        <v>1216</v>
      </c>
      <c r="C599" s="75"/>
      <c r="D599" s="76" t="s">
        <v>1217</v>
      </c>
      <c r="E599" s="36"/>
      <c r="F599" s="93"/>
      <c r="G599" s="93"/>
      <c r="H599" s="79" t="str">
        <f t="shared" si="11"/>
        <v/>
      </c>
      <c r="I599" s="80"/>
      <c r="J599" s="81"/>
    </row>
    <row r="600" spans="1:10" x14ac:dyDescent="0.2">
      <c r="A600" s="73">
        <v>286</v>
      </c>
      <c r="B600" s="74" t="s">
        <v>1218</v>
      </c>
      <c r="C600" s="75"/>
      <c r="D600" s="76" t="s">
        <v>1219</v>
      </c>
      <c r="E600" s="36" t="s">
        <v>126</v>
      </c>
      <c r="F600" s="93">
        <v>85.66</v>
      </c>
      <c r="G600" s="93"/>
      <c r="H600" s="79">
        <f t="shared" si="11"/>
        <v>0</v>
      </c>
      <c r="I600" s="80" t="s">
        <v>80</v>
      </c>
      <c r="J600" s="81" t="s">
        <v>754</v>
      </c>
    </row>
    <row r="601" spans="1:10" x14ac:dyDescent="0.2">
      <c r="A601" s="73"/>
      <c r="B601" s="74" t="s">
        <v>1220</v>
      </c>
      <c r="C601" s="75"/>
      <c r="D601" s="76" t="s">
        <v>1221</v>
      </c>
      <c r="E601" s="36"/>
      <c r="F601" s="93"/>
      <c r="G601" s="93"/>
      <c r="H601" s="79" t="str">
        <f t="shared" si="11"/>
        <v/>
      </c>
      <c r="I601" s="80"/>
      <c r="J601" s="81"/>
    </row>
    <row r="602" spans="1:10" x14ac:dyDescent="0.2">
      <c r="A602" s="73">
        <v>287</v>
      </c>
      <c r="B602" s="74" t="s">
        <v>1222</v>
      </c>
      <c r="C602" s="75"/>
      <c r="D602" s="76" t="s">
        <v>1223</v>
      </c>
      <c r="E602" s="36" t="s">
        <v>126</v>
      </c>
      <c r="F602" s="93">
        <v>140.88999999999999</v>
      </c>
      <c r="G602" s="93"/>
      <c r="H602" s="79">
        <f t="shared" si="11"/>
        <v>0</v>
      </c>
      <c r="I602" s="80" t="s">
        <v>80</v>
      </c>
      <c r="J602" s="81" t="s">
        <v>754</v>
      </c>
    </row>
    <row r="603" spans="1:10" x14ac:dyDescent="0.2">
      <c r="A603" s="73"/>
      <c r="B603" s="74" t="s">
        <v>1224</v>
      </c>
      <c r="C603" s="75"/>
      <c r="D603" s="76" t="s">
        <v>1225</v>
      </c>
      <c r="E603" s="36"/>
      <c r="F603" s="93"/>
      <c r="G603" s="93"/>
      <c r="H603" s="79" t="str">
        <f t="shared" si="11"/>
        <v/>
      </c>
      <c r="I603" s="80"/>
      <c r="J603" s="81"/>
    </row>
    <row r="604" spans="1:10" x14ac:dyDescent="0.2">
      <c r="A604" s="73">
        <v>288</v>
      </c>
      <c r="B604" s="74" t="s">
        <v>1226</v>
      </c>
      <c r="C604" s="75"/>
      <c r="D604" s="76" t="s">
        <v>1227</v>
      </c>
      <c r="E604" s="36" t="s">
        <v>126</v>
      </c>
      <c r="F604" s="93">
        <v>123.54</v>
      </c>
      <c r="G604" s="93"/>
      <c r="H604" s="79">
        <f t="shared" si="11"/>
        <v>0</v>
      </c>
      <c r="I604" s="80" t="s">
        <v>80</v>
      </c>
      <c r="J604" s="81" t="s">
        <v>754</v>
      </c>
    </row>
    <row r="605" spans="1:10" x14ac:dyDescent="0.2">
      <c r="A605" s="73">
        <v>289</v>
      </c>
      <c r="B605" s="74" t="s">
        <v>1228</v>
      </c>
      <c r="C605" s="75"/>
      <c r="D605" s="76" t="s">
        <v>1229</v>
      </c>
      <c r="E605" s="36" t="s">
        <v>126</v>
      </c>
      <c r="F605" s="93">
        <v>232.71</v>
      </c>
      <c r="G605" s="93"/>
      <c r="H605" s="79">
        <f t="shared" si="11"/>
        <v>0</v>
      </c>
      <c r="I605" s="80" t="s">
        <v>80</v>
      </c>
      <c r="J605" s="81" t="s">
        <v>754</v>
      </c>
    </row>
    <row r="606" spans="1:10" x14ac:dyDescent="0.2">
      <c r="A606" s="73"/>
      <c r="B606" s="74" t="s">
        <v>1230</v>
      </c>
      <c r="C606" s="75"/>
      <c r="D606" s="76" t="s">
        <v>1231</v>
      </c>
      <c r="E606" s="36"/>
      <c r="F606" s="93"/>
      <c r="G606" s="93"/>
      <c r="H606" s="79" t="str">
        <f t="shared" si="11"/>
        <v/>
      </c>
      <c r="I606" s="80"/>
      <c r="J606" s="81"/>
    </row>
    <row r="607" spans="1:10" x14ac:dyDescent="0.2">
      <c r="A607" s="73">
        <v>290</v>
      </c>
      <c r="B607" s="74" t="s">
        <v>1232</v>
      </c>
      <c r="C607" s="75" t="s">
        <v>53</v>
      </c>
      <c r="D607" s="76" t="s">
        <v>1233</v>
      </c>
      <c r="E607" s="36" t="s">
        <v>126</v>
      </c>
      <c r="F607" s="93">
        <v>348.65</v>
      </c>
      <c r="G607" s="93"/>
      <c r="H607" s="79">
        <f t="shared" si="11"/>
        <v>0</v>
      </c>
      <c r="I607" s="80" t="s">
        <v>80</v>
      </c>
      <c r="J607" s="81" t="s">
        <v>754</v>
      </c>
    </row>
    <row r="608" spans="1:10" x14ac:dyDescent="0.2">
      <c r="A608" s="73">
        <v>291</v>
      </c>
      <c r="B608" s="74" t="s">
        <v>1234</v>
      </c>
      <c r="C608" s="75" t="s">
        <v>53</v>
      </c>
      <c r="D608" s="76" t="s">
        <v>1235</v>
      </c>
      <c r="E608" s="36" t="s">
        <v>126</v>
      </c>
      <c r="F608" s="93">
        <v>48.62</v>
      </c>
      <c r="G608" s="93"/>
      <c r="H608" s="79">
        <f t="shared" si="11"/>
        <v>0</v>
      </c>
      <c r="I608" s="80" t="s">
        <v>80</v>
      </c>
      <c r="J608" s="81" t="s">
        <v>754</v>
      </c>
    </row>
    <row r="609" spans="1:10" x14ac:dyDescent="0.2">
      <c r="A609" s="73">
        <v>292</v>
      </c>
      <c r="B609" s="74" t="s">
        <v>1236</v>
      </c>
      <c r="C609" s="75"/>
      <c r="D609" s="76" t="s">
        <v>1237</v>
      </c>
      <c r="E609" s="36" t="s">
        <v>95</v>
      </c>
      <c r="F609" s="93">
        <v>12.22</v>
      </c>
      <c r="G609" s="93"/>
      <c r="H609" s="79">
        <f t="shared" si="11"/>
        <v>0</v>
      </c>
      <c r="I609" s="80" t="s">
        <v>80</v>
      </c>
      <c r="J609" s="81" t="s">
        <v>754</v>
      </c>
    </row>
    <row r="610" spans="1:10" x14ac:dyDescent="0.2">
      <c r="A610" s="73"/>
      <c r="B610" s="74" t="s">
        <v>1238</v>
      </c>
      <c r="C610" s="75"/>
      <c r="D610" s="76" t="s">
        <v>1239</v>
      </c>
      <c r="E610" s="36"/>
      <c r="F610" s="93"/>
      <c r="G610" s="93"/>
      <c r="H610" s="79" t="str">
        <f t="shared" si="11"/>
        <v/>
      </c>
      <c r="I610" s="80"/>
      <c r="J610" s="81"/>
    </row>
    <row r="611" spans="1:10" x14ac:dyDescent="0.2">
      <c r="A611" s="73">
        <v>293</v>
      </c>
      <c r="B611" s="74" t="s">
        <v>1240</v>
      </c>
      <c r="C611" s="75"/>
      <c r="D611" s="76" t="s">
        <v>1241</v>
      </c>
      <c r="E611" s="36" t="s">
        <v>117</v>
      </c>
      <c r="F611" s="93">
        <v>6</v>
      </c>
      <c r="G611" s="93"/>
      <c r="H611" s="79">
        <f t="shared" si="11"/>
        <v>0</v>
      </c>
      <c r="I611" s="80" t="s">
        <v>80</v>
      </c>
      <c r="J611" s="81" t="s">
        <v>754</v>
      </c>
    </row>
    <row r="612" spans="1:10" x14ac:dyDescent="0.2">
      <c r="A612" s="73"/>
      <c r="B612" s="74" t="s">
        <v>1242</v>
      </c>
      <c r="C612" s="75"/>
      <c r="D612" s="76" t="s">
        <v>1243</v>
      </c>
      <c r="E612" s="36"/>
      <c r="F612" s="93"/>
      <c r="G612" s="93"/>
      <c r="H612" s="79" t="str">
        <f t="shared" si="11"/>
        <v/>
      </c>
      <c r="I612" s="80"/>
      <c r="J612" s="81"/>
    </row>
    <row r="613" spans="1:10" x14ac:dyDescent="0.2">
      <c r="A613" s="73">
        <v>294</v>
      </c>
      <c r="B613" s="74" t="s">
        <v>1244</v>
      </c>
      <c r="C613" s="75"/>
      <c r="D613" s="76" t="s">
        <v>1245</v>
      </c>
      <c r="E613" s="36" t="s">
        <v>117</v>
      </c>
      <c r="F613" s="93">
        <v>1</v>
      </c>
      <c r="G613" s="93"/>
      <c r="H613" s="79">
        <f t="shared" si="11"/>
        <v>0</v>
      </c>
      <c r="I613" s="80" t="s">
        <v>80</v>
      </c>
      <c r="J613" s="81" t="s">
        <v>754</v>
      </c>
    </row>
    <row r="614" spans="1:10" x14ac:dyDescent="0.2">
      <c r="A614" s="73"/>
      <c r="B614" s="74" t="s">
        <v>1246</v>
      </c>
      <c r="C614" s="75"/>
      <c r="D614" s="76" t="s">
        <v>1247</v>
      </c>
      <c r="E614" s="36"/>
      <c r="F614" s="93"/>
      <c r="G614" s="93"/>
      <c r="H614" s="79" t="str">
        <f t="shared" si="11"/>
        <v/>
      </c>
      <c r="I614" s="80"/>
      <c r="J614" s="81"/>
    </row>
    <row r="615" spans="1:10" ht="24" x14ac:dyDescent="0.2">
      <c r="A615" s="73"/>
      <c r="B615" s="74" t="s">
        <v>1248</v>
      </c>
      <c r="C615" s="75" t="s">
        <v>53</v>
      </c>
      <c r="D615" s="76" t="s">
        <v>1249</v>
      </c>
      <c r="E615" s="36"/>
      <c r="F615" s="93"/>
      <c r="G615" s="93"/>
      <c r="H615" s="79" t="str">
        <f t="shared" si="11"/>
        <v/>
      </c>
      <c r="I615" s="80"/>
      <c r="J615" s="81"/>
    </row>
    <row r="616" spans="1:10" x14ac:dyDescent="0.2">
      <c r="A616" s="73">
        <v>295</v>
      </c>
      <c r="B616" s="74" t="s">
        <v>1250</v>
      </c>
      <c r="C616" s="75" t="s">
        <v>53</v>
      </c>
      <c r="D616" s="76" t="s">
        <v>1143</v>
      </c>
      <c r="E616" s="36" t="s">
        <v>117</v>
      </c>
      <c r="F616" s="93">
        <v>1</v>
      </c>
      <c r="G616" s="93"/>
      <c r="H616" s="79">
        <f t="shared" si="11"/>
        <v>0</v>
      </c>
      <c r="I616" s="80" t="s">
        <v>80</v>
      </c>
      <c r="J616" s="81" t="s">
        <v>754</v>
      </c>
    </row>
    <row r="617" spans="1:10" x14ac:dyDescent="0.2">
      <c r="A617" s="73">
        <v>296</v>
      </c>
      <c r="B617" s="74" t="s">
        <v>1251</v>
      </c>
      <c r="C617" s="75" t="s">
        <v>53</v>
      </c>
      <c r="D617" s="76" t="s">
        <v>1145</v>
      </c>
      <c r="E617" s="36" t="s">
        <v>117</v>
      </c>
      <c r="F617" s="93">
        <v>1</v>
      </c>
      <c r="G617" s="93"/>
      <c r="H617" s="79">
        <f t="shared" si="11"/>
        <v>0</v>
      </c>
      <c r="I617" s="80" t="s">
        <v>80</v>
      </c>
      <c r="J617" s="81" t="s">
        <v>754</v>
      </c>
    </row>
    <row r="618" spans="1:10" x14ac:dyDescent="0.2">
      <c r="A618" s="73">
        <v>297</v>
      </c>
      <c r="B618" s="74" t="s">
        <v>1252</v>
      </c>
      <c r="C618" s="75" t="s">
        <v>53</v>
      </c>
      <c r="D618" s="76" t="s">
        <v>1147</v>
      </c>
      <c r="E618" s="36" t="s">
        <v>117</v>
      </c>
      <c r="F618" s="93">
        <v>6</v>
      </c>
      <c r="G618" s="93"/>
      <c r="H618" s="79">
        <f t="shared" si="11"/>
        <v>0</v>
      </c>
      <c r="I618" s="80" t="s">
        <v>80</v>
      </c>
      <c r="J618" s="81" t="s">
        <v>754</v>
      </c>
    </row>
    <row r="619" spans="1:10" x14ac:dyDescent="0.2">
      <c r="A619" s="73">
        <v>298</v>
      </c>
      <c r="B619" s="74" t="s">
        <v>1253</v>
      </c>
      <c r="C619" s="75" t="s">
        <v>53</v>
      </c>
      <c r="D619" s="76" t="s">
        <v>1149</v>
      </c>
      <c r="E619" s="36" t="s">
        <v>117</v>
      </c>
      <c r="F619" s="93">
        <v>1</v>
      </c>
      <c r="G619" s="93"/>
      <c r="H619" s="79">
        <f t="shared" si="11"/>
        <v>0</v>
      </c>
      <c r="I619" s="80" t="s">
        <v>80</v>
      </c>
      <c r="J619" s="81" t="s">
        <v>754</v>
      </c>
    </row>
    <row r="620" spans="1:10" x14ac:dyDescent="0.2">
      <c r="A620" s="73"/>
      <c r="B620" s="74" t="s">
        <v>1254</v>
      </c>
      <c r="C620" s="75"/>
      <c r="D620" s="76" t="s">
        <v>1255</v>
      </c>
      <c r="E620" s="36"/>
      <c r="F620" s="93"/>
      <c r="G620" s="93"/>
      <c r="H620" s="79" t="str">
        <f t="shared" si="11"/>
        <v/>
      </c>
      <c r="I620" s="80"/>
      <c r="J620" s="81"/>
    </row>
    <row r="621" spans="1:10" x14ac:dyDescent="0.2">
      <c r="A621" s="73"/>
      <c r="B621" s="74" t="s">
        <v>1256</v>
      </c>
      <c r="C621" s="75"/>
      <c r="D621" s="76" t="s">
        <v>808</v>
      </c>
      <c r="E621" s="36"/>
      <c r="F621" s="93"/>
      <c r="G621" s="93"/>
      <c r="H621" s="79" t="str">
        <f t="shared" si="11"/>
        <v/>
      </c>
      <c r="I621" s="80"/>
      <c r="J621" s="81"/>
    </row>
    <row r="622" spans="1:10" x14ac:dyDescent="0.2">
      <c r="A622" s="73"/>
      <c r="B622" s="74" t="s">
        <v>1257</v>
      </c>
      <c r="C622" s="75"/>
      <c r="D622" s="76" t="s">
        <v>1258</v>
      </c>
      <c r="E622" s="36"/>
      <c r="F622" s="93"/>
      <c r="G622" s="93"/>
      <c r="H622" s="79" t="str">
        <f t="shared" si="11"/>
        <v/>
      </c>
      <c r="I622" s="80"/>
      <c r="J622" s="81"/>
    </row>
    <row r="623" spans="1:10" x14ac:dyDescent="0.2">
      <c r="A623" s="73"/>
      <c r="B623" s="74" t="s">
        <v>1259</v>
      </c>
      <c r="C623" s="75"/>
      <c r="D623" s="76" t="s">
        <v>1260</v>
      </c>
      <c r="E623" s="36"/>
      <c r="F623" s="93"/>
      <c r="G623" s="93"/>
      <c r="H623" s="79" t="str">
        <f t="shared" si="11"/>
        <v/>
      </c>
      <c r="I623" s="80"/>
      <c r="J623" s="81"/>
    </row>
    <row r="624" spans="1:10" x14ac:dyDescent="0.2">
      <c r="A624" s="73">
        <v>299</v>
      </c>
      <c r="B624" s="74" t="s">
        <v>1261</v>
      </c>
      <c r="C624" s="75"/>
      <c r="D624" s="76" t="s">
        <v>1262</v>
      </c>
      <c r="E624" s="36" t="s">
        <v>95</v>
      </c>
      <c r="F624" s="93">
        <v>17.18</v>
      </c>
      <c r="G624" s="93"/>
      <c r="H624" s="79">
        <f t="shared" si="11"/>
        <v>0</v>
      </c>
      <c r="I624" s="80" t="s">
        <v>80</v>
      </c>
      <c r="J624" s="81" t="s">
        <v>754</v>
      </c>
    </row>
    <row r="625" spans="1:10" ht="24" x14ac:dyDescent="0.2">
      <c r="A625" s="73"/>
      <c r="B625" s="74" t="s">
        <v>1263</v>
      </c>
      <c r="C625" s="75"/>
      <c r="D625" s="76" t="s">
        <v>1264</v>
      </c>
      <c r="E625" s="36"/>
      <c r="F625" s="93"/>
      <c r="G625" s="93"/>
      <c r="H625" s="79" t="str">
        <f t="shared" si="11"/>
        <v/>
      </c>
      <c r="I625" s="80"/>
      <c r="J625" s="81"/>
    </row>
    <row r="626" spans="1:10" x14ac:dyDescent="0.2">
      <c r="A626" s="73">
        <v>300</v>
      </c>
      <c r="B626" s="74" t="s">
        <v>1265</v>
      </c>
      <c r="C626" s="75"/>
      <c r="D626" s="76" t="s">
        <v>1262</v>
      </c>
      <c r="E626" s="36" t="s">
        <v>95</v>
      </c>
      <c r="F626" s="93">
        <v>144.08000000000001</v>
      </c>
      <c r="G626" s="93"/>
      <c r="H626" s="79">
        <f t="shared" si="11"/>
        <v>0</v>
      </c>
      <c r="I626" s="80" t="s">
        <v>80</v>
      </c>
      <c r="J626" s="81" t="s">
        <v>754</v>
      </c>
    </row>
    <row r="627" spans="1:10" x14ac:dyDescent="0.2">
      <c r="A627" s="73">
        <v>301</v>
      </c>
      <c r="B627" s="74" t="s">
        <v>1266</v>
      </c>
      <c r="C627" s="75"/>
      <c r="D627" s="76" t="s">
        <v>1262</v>
      </c>
      <c r="E627" s="36" t="s">
        <v>95</v>
      </c>
      <c r="F627" s="93">
        <v>43.32</v>
      </c>
      <c r="G627" s="93"/>
      <c r="H627" s="79">
        <f t="shared" si="11"/>
        <v>0</v>
      </c>
      <c r="I627" s="80" t="s">
        <v>80</v>
      </c>
      <c r="J627" s="81" t="s">
        <v>754</v>
      </c>
    </row>
    <row r="628" spans="1:10" x14ac:dyDescent="0.2">
      <c r="A628" s="73">
        <v>302</v>
      </c>
      <c r="B628" s="74" t="s">
        <v>1267</v>
      </c>
      <c r="C628" s="75"/>
      <c r="D628" s="76" t="s">
        <v>1262</v>
      </c>
      <c r="E628" s="36" t="s">
        <v>95</v>
      </c>
      <c r="F628" s="93">
        <v>293.44</v>
      </c>
      <c r="G628" s="93"/>
      <c r="H628" s="79">
        <f t="shared" si="11"/>
        <v>0</v>
      </c>
      <c r="I628" s="80" t="s">
        <v>80</v>
      </c>
      <c r="J628" s="81" t="s">
        <v>754</v>
      </c>
    </row>
    <row r="629" spans="1:10" x14ac:dyDescent="0.2">
      <c r="A629" s="73">
        <v>303</v>
      </c>
      <c r="B629" s="74" t="s">
        <v>1268</v>
      </c>
      <c r="C629" s="75" t="s">
        <v>53</v>
      </c>
      <c r="D629" s="76" t="s">
        <v>1262</v>
      </c>
      <c r="E629" s="36" t="s">
        <v>95</v>
      </c>
      <c r="F629" s="93">
        <v>51.55</v>
      </c>
      <c r="G629" s="93"/>
      <c r="H629" s="79">
        <f t="shared" si="11"/>
        <v>0</v>
      </c>
      <c r="I629" s="80" t="s">
        <v>80</v>
      </c>
      <c r="J629" s="81" t="s">
        <v>754</v>
      </c>
    </row>
    <row r="630" spans="1:10" x14ac:dyDescent="0.2">
      <c r="A630" s="73">
        <v>304</v>
      </c>
      <c r="B630" s="74" t="s">
        <v>1269</v>
      </c>
      <c r="C630" s="75" t="s">
        <v>53</v>
      </c>
      <c r="D630" s="76" t="s">
        <v>1270</v>
      </c>
      <c r="E630" s="36" t="s">
        <v>95</v>
      </c>
      <c r="F630" s="93">
        <v>146.02000000000001</v>
      </c>
      <c r="G630" s="93"/>
      <c r="H630" s="79">
        <f t="shared" si="11"/>
        <v>0</v>
      </c>
      <c r="I630" s="80" t="s">
        <v>80</v>
      </c>
      <c r="J630" s="81" t="s">
        <v>754</v>
      </c>
    </row>
    <row r="631" spans="1:10" x14ac:dyDescent="0.2">
      <c r="A631" s="73">
        <v>305</v>
      </c>
      <c r="B631" s="74" t="s">
        <v>1271</v>
      </c>
      <c r="C631" s="75" t="s">
        <v>53</v>
      </c>
      <c r="D631" s="76" t="s">
        <v>1272</v>
      </c>
      <c r="E631" s="36" t="s">
        <v>95</v>
      </c>
      <c r="F631" s="93">
        <v>77.56</v>
      </c>
      <c r="G631" s="93"/>
      <c r="H631" s="79">
        <f t="shared" si="11"/>
        <v>0</v>
      </c>
      <c r="I631" s="80" t="s">
        <v>80</v>
      </c>
      <c r="J631" s="81" t="s">
        <v>754</v>
      </c>
    </row>
    <row r="632" spans="1:10" x14ac:dyDescent="0.2">
      <c r="A632" s="73">
        <v>306</v>
      </c>
      <c r="B632" s="74" t="s">
        <v>1273</v>
      </c>
      <c r="C632" s="75" t="s">
        <v>53</v>
      </c>
      <c r="D632" s="76" t="s">
        <v>1274</v>
      </c>
      <c r="E632" s="36" t="s">
        <v>160</v>
      </c>
      <c r="F632" s="93">
        <v>13.02</v>
      </c>
      <c r="G632" s="93"/>
      <c r="H632" s="79">
        <f t="shared" si="11"/>
        <v>0</v>
      </c>
      <c r="I632" s="80" t="s">
        <v>80</v>
      </c>
      <c r="J632" s="81" t="s">
        <v>754</v>
      </c>
    </row>
    <row r="633" spans="1:10" x14ac:dyDescent="0.2">
      <c r="A633" s="73">
        <v>307</v>
      </c>
      <c r="B633" s="74" t="s">
        <v>1275</v>
      </c>
      <c r="C633" s="75" t="s">
        <v>53</v>
      </c>
      <c r="D633" s="76" t="s">
        <v>1276</v>
      </c>
      <c r="E633" s="36" t="s">
        <v>95</v>
      </c>
      <c r="F633" s="93">
        <v>191.73</v>
      </c>
      <c r="G633" s="93"/>
      <c r="H633" s="79">
        <f t="shared" si="11"/>
        <v>0</v>
      </c>
      <c r="I633" s="80" t="s">
        <v>80</v>
      </c>
      <c r="J633" s="81" t="s">
        <v>754</v>
      </c>
    </row>
    <row r="634" spans="1:10" x14ac:dyDescent="0.2">
      <c r="A634" s="73"/>
      <c r="B634" s="74" t="s">
        <v>1277</v>
      </c>
      <c r="C634" s="75"/>
      <c r="D634" s="76" t="s">
        <v>1278</v>
      </c>
      <c r="E634" s="36"/>
      <c r="F634" s="93"/>
      <c r="G634" s="93"/>
      <c r="H634" s="79" t="str">
        <f t="shared" si="11"/>
        <v/>
      </c>
      <c r="I634" s="80"/>
      <c r="J634" s="81"/>
    </row>
    <row r="635" spans="1:10" x14ac:dyDescent="0.2">
      <c r="A635" s="73"/>
      <c r="B635" s="74" t="s">
        <v>1279</v>
      </c>
      <c r="C635" s="75"/>
      <c r="D635" s="76" t="s">
        <v>1280</v>
      </c>
      <c r="E635" s="36"/>
      <c r="F635" s="93"/>
      <c r="G635" s="93"/>
      <c r="H635" s="79" t="str">
        <f t="shared" si="11"/>
        <v/>
      </c>
      <c r="I635" s="80"/>
      <c r="J635" s="81"/>
    </row>
    <row r="636" spans="1:10" x14ac:dyDescent="0.2">
      <c r="A636" s="73">
        <v>308</v>
      </c>
      <c r="B636" s="74" t="s">
        <v>1281</v>
      </c>
      <c r="C636" s="75"/>
      <c r="D636" s="76" t="s">
        <v>1109</v>
      </c>
      <c r="E636" s="36" t="s">
        <v>126</v>
      </c>
      <c r="F636" s="93">
        <v>43.48</v>
      </c>
      <c r="G636" s="93"/>
      <c r="H636" s="79">
        <f t="shared" si="11"/>
        <v>0</v>
      </c>
      <c r="I636" s="80" t="s">
        <v>80</v>
      </c>
      <c r="J636" s="81" t="s">
        <v>754</v>
      </c>
    </row>
    <row r="637" spans="1:10" x14ac:dyDescent="0.2">
      <c r="A637" s="73"/>
      <c r="B637" s="74" t="s">
        <v>1282</v>
      </c>
      <c r="C637" s="75"/>
      <c r="D637" s="76" t="s">
        <v>1283</v>
      </c>
      <c r="E637" s="36"/>
      <c r="F637" s="93"/>
      <c r="G637" s="93"/>
      <c r="H637" s="79" t="str">
        <f t="shared" si="11"/>
        <v/>
      </c>
      <c r="I637" s="80"/>
      <c r="J637" s="81"/>
    </row>
    <row r="638" spans="1:10" x14ac:dyDescent="0.2">
      <c r="A638" s="73"/>
      <c r="B638" s="74" t="s">
        <v>1284</v>
      </c>
      <c r="C638" s="75"/>
      <c r="D638" s="76" t="s">
        <v>1285</v>
      </c>
      <c r="E638" s="36"/>
      <c r="F638" s="93"/>
      <c r="G638" s="93"/>
      <c r="H638" s="79" t="str">
        <f t="shared" si="11"/>
        <v/>
      </c>
      <c r="I638" s="80"/>
      <c r="J638" s="81"/>
    </row>
    <row r="639" spans="1:10" x14ac:dyDescent="0.2">
      <c r="A639" s="73"/>
      <c r="B639" s="74" t="s">
        <v>1286</v>
      </c>
      <c r="C639" s="75"/>
      <c r="D639" s="76" t="s">
        <v>1287</v>
      </c>
      <c r="E639" s="36"/>
      <c r="F639" s="93"/>
      <c r="G639" s="93"/>
      <c r="H639" s="79" t="str">
        <f t="shared" si="11"/>
        <v/>
      </c>
      <c r="I639" s="80"/>
      <c r="J639" s="81"/>
    </row>
    <row r="640" spans="1:10" x14ac:dyDescent="0.2">
      <c r="A640" s="73">
        <v>309</v>
      </c>
      <c r="B640" s="74" t="s">
        <v>1288</v>
      </c>
      <c r="C640" s="75"/>
      <c r="D640" s="76" t="s">
        <v>1289</v>
      </c>
      <c r="E640" s="36" t="s">
        <v>117</v>
      </c>
      <c r="F640" s="93">
        <v>3</v>
      </c>
      <c r="G640" s="93"/>
      <c r="H640" s="79">
        <f t="shared" si="11"/>
        <v>0</v>
      </c>
      <c r="I640" s="80" t="s">
        <v>80</v>
      </c>
      <c r="J640" s="81" t="s">
        <v>754</v>
      </c>
    </row>
    <row r="641" spans="1:10" x14ac:dyDescent="0.2">
      <c r="A641" s="73"/>
      <c r="B641" s="74" t="s">
        <v>1290</v>
      </c>
      <c r="C641" s="75"/>
      <c r="D641" s="76" t="s">
        <v>1291</v>
      </c>
      <c r="E641" s="36"/>
      <c r="F641" s="93"/>
      <c r="G641" s="93"/>
      <c r="H641" s="79" t="str">
        <f t="shared" si="11"/>
        <v/>
      </c>
      <c r="I641" s="80"/>
      <c r="J641" s="81"/>
    </row>
    <row r="642" spans="1:10" x14ac:dyDescent="0.2">
      <c r="A642" s="73"/>
      <c r="B642" s="74" t="s">
        <v>1292</v>
      </c>
      <c r="C642" s="75"/>
      <c r="D642" s="76" t="s">
        <v>1293</v>
      </c>
      <c r="E642" s="36"/>
      <c r="F642" s="93"/>
      <c r="G642" s="93"/>
      <c r="H642" s="79" t="str">
        <f t="shared" si="11"/>
        <v/>
      </c>
      <c r="I642" s="80"/>
      <c r="J642" s="81"/>
    </row>
    <row r="643" spans="1:10" x14ac:dyDescent="0.2">
      <c r="A643" s="73"/>
      <c r="B643" s="74" t="s">
        <v>1294</v>
      </c>
      <c r="C643" s="75"/>
      <c r="D643" s="76" t="s">
        <v>1295</v>
      </c>
      <c r="E643" s="36"/>
      <c r="F643" s="93"/>
      <c r="G643" s="93"/>
      <c r="H643" s="79" t="str">
        <f t="shared" si="11"/>
        <v/>
      </c>
      <c r="I643" s="80"/>
      <c r="J643" s="81"/>
    </row>
    <row r="644" spans="1:10" x14ac:dyDescent="0.2">
      <c r="A644" s="73">
        <v>310</v>
      </c>
      <c r="B644" s="74" t="s">
        <v>1296</v>
      </c>
      <c r="C644" s="75"/>
      <c r="D644" s="76" t="s">
        <v>1297</v>
      </c>
      <c r="E644" s="36" t="s">
        <v>117</v>
      </c>
      <c r="F644" s="93">
        <v>3</v>
      </c>
      <c r="G644" s="93"/>
      <c r="H644" s="79">
        <f t="shared" si="11"/>
        <v>0</v>
      </c>
      <c r="I644" s="80" t="s">
        <v>80</v>
      </c>
      <c r="J644" s="81" t="s">
        <v>754</v>
      </c>
    </row>
    <row r="645" spans="1:10" x14ac:dyDescent="0.2">
      <c r="A645" s="73"/>
      <c r="B645" s="74" t="s">
        <v>1298</v>
      </c>
      <c r="C645" s="75"/>
      <c r="D645" s="76" t="s">
        <v>1299</v>
      </c>
      <c r="E645" s="36"/>
      <c r="F645" s="93"/>
      <c r="G645" s="93"/>
      <c r="H645" s="79" t="str">
        <f t="shared" si="11"/>
        <v/>
      </c>
      <c r="I645" s="80"/>
      <c r="J645" s="81"/>
    </row>
    <row r="646" spans="1:10" x14ac:dyDescent="0.2">
      <c r="A646" s="73">
        <v>311</v>
      </c>
      <c r="B646" s="74" t="s">
        <v>1300</v>
      </c>
      <c r="C646" s="75"/>
      <c r="D646" s="76" t="s">
        <v>1301</v>
      </c>
      <c r="E646" s="36" t="s">
        <v>117</v>
      </c>
      <c r="F646" s="93">
        <v>11</v>
      </c>
      <c r="G646" s="93"/>
      <c r="H646" s="79">
        <f t="shared" si="11"/>
        <v>0</v>
      </c>
      <c r="I646" s="80" t="s">
        <v>80</v>
      </c>
      <c r="J646" s="81" t="s">
        <v>754</v>
      </c>
    </row>
    <row r="647" spans="1:10" x14ac:dyDescent="0.2">
      <c r="A647" s="73">
        <v>312</v>
      </c>
      <c r="B647" s="74" t="s">
        <v>1302</v>
      </c>
      <c r="C647" s="75" t="s">
        <v>53</v>
      </c>
      <c r="D647" s="76" t="s">
        <v>1303</v>
      </c>
      <c r="E647" s="36" t="s">
        <v>160</v>
      </c>
      <c r="F647" s="93">
        <v>29</v>
      </c>
      <c r="G647" s="93"/>
      <c r="H647" s="79">
        <f t="shared" si="11"/>
        <v>0</v>
      </c>
      <c r="I647" s="80" t="s">
        <v>80</v>
      </c>
      <c r="J647" s="81" t="s">
        <v>754</v>
      </c>
    </row>
    <row r="648" spans="1:10" x14ac:dyDescent="0.2">
      <c r="A648" s="73">
        <v>313</v>
      </c>
      <c r="B648" s="74" t="s">
        <v>1304</v>
      </c>
      <c r="C648" s="75" t="s">
        <v>53</v>
      </c>
      <c r="D648" s="76" t="s">
        <v>1305</v>
      </c>
      <c r="E648" s="36" t="s">
        <v>160</v>
      </c>
      <c r="F648" s="93">
        <v>31</v>
      </c>
      <c r="G648" s="93"/>
      <c r="H648" s="79">
        <f t="shared" si="11"/>
        <v>0</v>
      </c>
      <c r="I648" s="80" t="s">
        <v>80</v>
      </c>
      <c r="J648" s="81" t="s">
        <v>754</v>
      </c>
    </row>
    <row r="649" spans="1:10" x14ac:dyDescent="0.2">
      <c r="A649" s="73">
        <v>314</v>
      </c>
      <c r="B649" s="74" t="s">
        <v>1306</v>
      </c>
      <c r="C649" s="75" t="s">
        <v>53</v>
      </c>
      <c r="D649" s="76" t="s">
        <v>1307</v>
      </c>
      <c r="E649" s="36" t="s">
        <v>160</v>
      </c>
      <c r="F649" s="93">
        <v>1</v>
      </c>
      <c r="G649" s="93"/>
      <c r="H649" s="79">
        <f t="shared" si="11"/>
        <v>0</v>
      </c>
      <c r="I649" s="80" t="s">
        <v>80</v>
      </c>
      <c r="J649" s="81" t="s">
        <v>754</v>
      </c>
    </row>
    <row r="650" spans="1:10" ht="24" x14ac:dyDescent="0.2">
      <c r="A650" s="73">
        <v>315</v>
      </c>
      <c r="B650" s="74" t="s">
        <v>1308</v>
      </c>
      <c r="C650" s="75" t="s">
        <v>53</v>
      </c>
      <c r="D650" s="76" t="s">
        <v>1309</v>
      </c>
      <c r="E650" s="36" t="s">
        <v>160</v>
      </c>
      <c r="F650" s="93">
        <v>1</v>
      </c>
      <c r="G650" s="93"/>
      <c r="H650" s="79">
        <f t="shared" si="11"/>
        <v>0</v>
      </c>
      <c r="I650" s="80" t="s">
        <v>80</v>
      </c>
      <c r="J650" s="81" t="s">
        <v>754</v>
      </c>
    </row>
    <row r="651" spans="1:10" ht="24" x14ac:dyDescent="0.2">
      <c r="A651" s="73">
        <v>316</v>
      </c>
      <c r="B651" s="74" t="s">
        <v>1310</v>
      </c>
      <c r="C651" s="75" t="s">
        <v>53</v>
      </c>
      <c r="D651" s="76" t="s">
        <v>1311</v>
      </c>
      <c r="E651" s="36" t="s">
        <v>160</v>
      </c>
      <c r="F651" s="93">
        <v>3</v>
      </c>
      <c r="G651" s="93"/>
      <c r="H651" s="79">
        <f t="shared" si="11"/>
        <v>0</v>
      </c>
      <c r="I651" s="80" t="s">
        <v>80</v>
      </c>
      <c r="J651" s="81" t="s">
        <v>754</v>
      </c>
    </row>
    <row r="652" spans="1:10" ht="24" x14ac:dyDescent="0.2">
      <c r="A652" s="73">
        <v>317</v>
      </c>
      <c r="B652" s="74" t="s">
        <v>1312</v>
      </c>
      <c r="C652" s="75" t="s">
        <v>53</v>
      </c>
      <c r="D652" s="76" t="s">
        <v>1313</v>
      </c>
      <c r="E652" s="36" t="s">
        <v>160</v>
      </c>
      <c r="F652" s="93">
        <v>34</v>
      </c>
      <c r="G652" s="93"/>
      <c r="H652" s="79">
        <f t="shared" si="11"/>
        <v>0</v>
      </c>
      <c r="I652" s="80" t="s">
        <v>80</v>
      </c>
      <c r="J652" s="81" t="s">
        <v>754</v>
      </c>
    </row>
    <row r="653" spans="1:10" x14ac:dyDescent="0.2">
      <c r="A653" s="73"/>
      <c r="B653" s="74" t="s">
        <v>1314</v>
      </c>
      <c r="C653" s="75"/>
      <c r="D653" s="76" t="s">
        <v>1315</v>
      </c>
      <c r="E653" s="36"/>
      <c r="F653" s="93"/>
      <c r="G653" s="93"/>
      <c r="H653" s="79" t="str">
        <f t="shared" si="11"/>
        <v/>
      </c>
      <c r="I653" s="80"/>
      <c r="J653" s="81"/>
    </row>
    <row r="654" spans="1:10" x14ac:dyDescent="0.2">
      <c r="A654" s="73"/>
      <c r="B654" s="74" t="s">
        <v>1316</v>
      </c>
      <c r="C654" s="75"/>
      <c r="D654" s="76" t="s">
        <v>1317</v>
      </c>
      <c r="E654" s="36"/>
      <c r="F654" s="93"/>
      <c r="G654" s="93"/>
      <c r="H654" s="79" t="str">
        <f t="shared" si="11"/>
        <v/>
      </c>
      <c r="I654" s="80"/>
      <c r="J654" s="81"/>
    </row>
    <row r="655" spans="1:10" x14ac:dyDescent="0.2">
      <c r="A655" s="73">
        <v>318</v>
      </c>
      <c r="B655" s="74" t="s">
        <v>1318</v>
      </c>
      <c r="C655" s="75"/>
      <c r="D655" s="76" t="s">
        <v>1319</v>
      </c>
      <c r="E655" s="36" t="s">
        <v>117</v>
      </c>
      <c r="F655" s="93">
        <v>2</v>
      </c>
      <c r="G655" s="93"/>
      <c r="H655" s="79">
        <f t="shared" si="11"/>
        <v>0</v>
      </c>
      <c r="I655" s="80" t="s">
        <v>80</v>
      </c>
      <c r="J655" s="81" t="s">
        <v>754</v>
      </c>
    </row>
    <row r="656" spans="1:10" x14ac:dyDescent="0.2">
      <c r="A656" s="73"/>
      <c r="B656" s="74" t="s">
        <v>1320</v>
      </c>
      <c r="C656" s="75"/>
      <c r="D656" s="76" t="s">
        <v>1321</v>
      </c>
      <c r="E656" s="36"/>
      <c r="F656" s="93"/>
      <c r="G656" s="93"/>
      <c r="H656" s="79" t="str">
        <f t="shared" si="11"/>
        <v/>
      </c>
      <c r="I656" s="80"/>
      <c r="J656" s="81"/>
    </row>
    <row r="657" spans="1:10" x14ac:dyDescent="0.2">
      <c r="A657" s="73"/>
      <c r="B657" s="74" t="s">
        <v>1322</v>
      </c>
      <c r="C657" s="75" t="s">
        <v>53</v>
      </c>
      <c r="D657" s="76" t="s">
        <v>1323</v>
      </c>
      <c r="E657" s="36"/>
      <c r="F657" s="93"/>
      <c r="G657" s="93"/>
      <c r="H657" s="79" t="str">
        <f t="shared" si="11"/>
        <v/>
      </c>
      <c r="I657" s="80"/>
      <c r="J657" s="81"/>
    </row>
    <row r="658" spans="1:10" x14ac:dyDescent="0.2">
      <c r="A658" s="73">
        <v>319</v>
      </c>
      <c r="B658" s="74" t="s">
        <v>1324</v>
      </c>
      <c r="C658" s="75" t="s">
        <v>53</v>
      </c>
      <c r="D658" s="76" t="s">
        <v>1325</v>
      </c>
      <c r="E658" s="36" t="s">
        <v>117</v>
      </c>
      <c r="F658" s="93">
        <v>7</v>
      </c>
      <c r="G658" s="93"/>
      <c r="H658" s="79">
        <f t="shared" si="11"/>
        <v>0</v>
      </c>
      <c r="I658" s="80" t="s">
        <v>80</v>
      </c>
      <c r="J658" s="81" t="s">
        <v>754</v>
      </c>
    </row>
    <row r="659" spans="1:10" x14ac:dyDescent="0.2">
      <c r="A659" s="73">
        <v>320</v>
      </c>
      <c r="B659" s="74" t="s">
        <v>1326</v>
      </c>
      <c r="C659" s="75" t="s">
        <v>53</v>
      </c>
      <c r="D659" s="76" t="s">
        <v>1327</v>
      </c>
      <c r="E659" s="36" t="s">
        <v>117</v>
      </c>
      <c r="F659" s="93">
        <v>7</v>
      </c>
      <c r="G659" s="93"/>
      <c r="H659" s="79">
        <f t="shared" ref="H659:H722" si="12">+IF(AND(F659="",G659=""),"",ROUND(F659*G659,2))</f>
        <v>0</v>
      </c>
      <c r="I659" s="80" t="s">
        <v>80</v>
      </c>
      <c r="J659" s="81" t="s">
        <v>754</v>
      </c>
    </row>
    <row r="660" spans="1:10" x14ac:dyDescent="0.2">
      <c r="A660" s="73">
        <v>321</v>
      </c>
      <c r="B660" s="74" t="s">
        <v>1328</v>
      </c>
      <c r="C660" s="75" t="s">
        <v>53</v>
      </c>
      <c r="D660" s="76" t="s">
        <v>1329</v>
      </c>
      <c r="E660" s="36" t="s">
        <v>117</v>
      </c>
      <c r="F660" s="93">
        <v>2</v>
      </c>
      <c r="G660" s="93"/>
      <c r="H660" s="79">
        <f t="shared" si="12"/>
        <v>0</v>
      </c>
      <c r="I660" s="80" t="s">
        <v>80</v>
      </c>
      <c r="J660" s="81" t="s">
        <v>754</v>
      </c>
    </row>
    <row r="661" spans="1:10" x14ac:dyDescent="0.2">
      <c r="A661" s="73"/>
      <c r="B661" s="74" t="s">
        <v>1330</v>
      </c>
      <c r="C661" s="75"/>
      <c r="D661" s="76" t="s">
        <v>1331</v>
      </c>
      <c r="E661" s="36"/>
      <c r="F661" s="93"/>
      <c r="G661" s="93"/>
      <c r="H661" s="79" t="str">
        <f t="shared" si="12"/>
        <v/>
      </c>
      <c r="I661" s="80"/>
      <c r="J661" s="81"/>
    </row>
    <row r="662" spans="1:10" x14ac:dyDescent="0.2">
      <c r="A662" s="73"/>
      <c r="B662" s="74" t="s">
        <v>1332</v>
      </c>
      <c r="C662" s="75"/>
      <c r="D662" s="76" t="s">
        <v>1333</v>
      </c>
      <c r="E662" s="36"/>
      <c r="F662" s="93"/>
      <c r="G662" s="93"/>
      <c r="H662" s="79" t="str">
        <f t="shared" si="12"/>
        <v/>
      </c>
      <c r="I662" s="80"/>
      <c r="J662" s="81"/>
    </row>
    <row r="663" spans="1:10" x14ac:dyDescent="0.2">
      <c r="A663" s="73"/>
      <c r="B663" s="74" t="s">
        <v>1334</v>
      </c>
      <c r="C663" s="75"/>
      <c r="D663" s="76" t="s">
        <v>1335</v>
      </c>
      <c r="E663" s="36"/>
      <c r="F663" s="93"/>
      <c r="G663" s="93"/>
      <c r="H663" s="79" t="str">
        <f t="shared" si="12"/>
        <v/>
      </c>
      <c r="I663" s="80"/>
      <c r="J663" s="81"/>
    </row>
    <row r="664" spans="1:10" x14ac:dyDescent="0.2">
      <c r="A664" s="73">
        <v>322</v>
      </c>
      <c r="B664" s="74" t="s">
        <v>1336</v>
      </c>
      <c r="C664" s="75" t="s">
        <v>53</v>
      </c>
      <c r="D664" s="76" t="s">
        <v>1337</v>
      </c>
      <c r="E664" s="36" t="s">
        <v>95</v>
      </c>
      <c r="F664" s="93">
        <v>487.04</v>
      </c>
      <c r="G664" s="93"/>
      <c r="H664" s="79">
        <f t="shared" si="12"/>
        <v>0</v>
      </c>
      <c r="I664" s="80" t="s">
        <v>80</v>
      </c>
      <c r="J664" s="81" t="s">
        <v>754</v>
      </c>
    </row>
    <row r="665" spans="1:10" x14ac:dyDescent="0.2">
      <c r="A665" s="73"/>
      <c r="B665" s="74" t="s">
        <v>1338</v>
      </c>
      <c r="C665" s="75"/>
      <c r="D665" s="76" t="s">
        <v>1339</v>
      </c>
      <c r="E665" s="36"/>
      <c r="F665" s="93"/>
      <c r="G665" s="93"/>
      <c r="H665" s="79" t="str">
        <f t="shared" si="12"/>
        <v/>
      </c>
      <c r="I665" s="80"/>
      <c r="J665" s="81"/>
    </row>
    <row r="666" spans="1:10" x14ac:dyDescent="0.2">
      <c r="A666" s="73"/>
      <c r="B666" s="74" t="s">
        <v>1340</v>
      </c>
      <c r="C666" s="75"/>
      <c r="D666" s="76" t="s">
        <v>1341</v>
      </c>
      <c r="E666" s="36"/>
      <c r="F666" s="93"/>
      <c r="G666" s="93"/>
      <c r="H666" s="79" t="str">
        <f t="shared" si="12"/>
        <v/>
      </c>
      <c r="I666" s="80"/>
      <c r="J666" s="81"/>
    </row>
    <row r="667" spans="1:10" x14ac:dyDescent="0.2">
      <c r="A667" s="73">
        <v>323</v>
      </c>
      <c r="B667" s="74" t="s">
        <v>1342</v>
      </c>
      <c r="C667" s="75" t="s">
        <v>53</v>
      </c>
      <c r="D667" s="76" t="s">
        <v>1343</v>
      </c>
      <c r="E667" s="36" t="s">
        <v>117</v>
      </c>
      <c r="F667" s="93">
        <v>76</v>
      </c>
      <c r="G667" s="93"/>
      <c r="H667" s="79">
        <f t="shared" si="12"/>
        <v>0</v>
      </c>
      <c r="I667" s="80" t="s">
        <v>80</v>
      </c>
      <c r="J667" s="81" t="s">
        <v>754</v>
      </c>
    </row>
    <row r="668" spans="1:10" ht="24" x14ac:dyDescent="0.2">
      <c r="A668" s="73"/>
      <c r="B668" s="74" t="s">
        <v>1344</v>
      </c>
      <c r="C668" s="75"/>
      <c r="D668" s="76" t="s">
        <v>1345</v>
      </c>
      <c r="E668" s="36"/>
      <c r="F668" s="93"/>
      <c r="G668" s="93"/>
      <c r="H668" s="79" t="str">
        <f t="shared" si="12"/>
        <v/>
      </c>
      <c r="I668" s="80"/>
      <c r="J668" s="81"/>
    </row>
    <row r="669" spans="1:10" x14ac:dyDescent="0.2">
      <c r="A669" s="73"/>
      <c r="B669" s="74" t="s">
        <v>1346</v>
      </c>
      <c r="C669" s="75"/>
      <c r="D669" s="76" t="s">
        <v>1347</v>
      </c>
      <c r="E669" s="36"/>
      <c r="F669" s="93"/>
      <c r="G669" s="93"/>
      <c r="H669" s="79" t="str">
        <f t="shared" si="12"/>
        <v/>
      </c>
      <c r="I669" s="80"/>
      <c r="J669" s="81"/>
    </row>
    <row r="670" spans="1:10" x14ac:dyDescent="0.2">
      <c r="A670" s="73"/>
      <c r="B670" s="74" t="s">
        <v>1348</v>
      </c>
      <c r="C670" s="75"/>
      <c r="D670" s="76" t="s">
        <v>1349</v>
      </c>
      <c r="E670" s="36"/>
      <c r="F670" s="93"/>
      <c r="G670" s="93"/>
      <c r="H670" s="79" t="str">
        <f t="shared" si="12"/>
        <v/>
      </c>
      <c r="I670" s="80"/>
      <c r="J670" s="81"/>
    </row>
    <row r="671" spans="1:10" x14ac:dyDescent="0.2">
      <c r="A671" s="73"/>
      <c r="B671" s="74" t="s">
        <v>1350</v>
      </c>
      <c r="C671" s="75"/>
      <c r="D671" s="76" t="s">
        <v>1351</v>
      </c>
      <c r="E671" s="36"/>
      <c r="F671" s="93"/>
      <c r="G671" s="93"/>
      <c r="H671" s="79" t="str">
        <f t="shared" si="12"/>
        <v/>
      </c>
      <c r="I671" s="80"/>
      <c r="J671" s="81"/>
    </row>
    <row r="672" spans="1:10" x14ac:dyDescent="0.2">
      <c r="A672" s="73">
        <v>324</v>
      </c>
      <c r="B672" s="74" t="s">
        <v>1352</v>
      </c>
      <c r="C672" s="75"/>
      <c r="D672" s="76" t="s">
        <v>1353</v>
      </c>
      <c r="E672" s="36" t="s">
        <v>117</v>
      </c>
      <c r="F672" s="93">
        <v>58</v>
      </c>
      <c r="G672" s="93"/>
      <c r="H672" s="79">
        <f t="shared" si="12"/>
        <v>0</v>
      </c>
      <c r="I672" s="80" t="s">
        <v>80</v>
      </c>
      <c r="J672" s="81" t="s">
        <v>754</v>
      </c>
    </row>
    <row r="673" spans="1:10" x14ac:dyDescent="0.2">
      <c r="A673" s="73"/>
      <c r="B673" s="74" t="s">
        <v>1354</v>
      </c>
      <c r="C673" s="75"/>
      <c r="D673" s="76" t="s">
        <v>1355</v>
      </c>
      <c r="E673" s="36"/>
      <c r="F673" s="93"/>
      <c r="G673" s="93"/>
      <c r="H673" s="79" t="str">
        <f t="shared" si="12"/>
        <v/>
      </c>
      <c r="I673" s="80"/>
      <c r="J673" s="81"/>
    </row>
    <row r="674" spans="1:10" x14ac:dyDescent="0.2">
      <c r="A674" s="73"/>
      <c r="B674" s="74" t="s">
        <v>1356</v>
      </c>
      <c r="C674" s="75"/>
      <c r="D674" s="76" t="s">
        <v>1357</v>
      </c>
      <c r="E674" s="36"/>
      <c r="F674" s="93"/>
      <c r="G674" s="93"/>
      <c r="H674" s="79" t="str">
        <f t="shared" si="12"/>
        <v/>
      </c>
      <c r="I674" s="80"/>
      <c r="J674" s="81"/>
    </row>
    <row r="675" spans="1:10" x14ac:dyDescent="0.2">
      <c r="A675" s="73">
        <v>325</v>
      </c>
      <c r="B675" s="74" t="s">
        <v>1358</v>
      </c>
      <c r="C675" s="75"/>
      <c r="D675" s="76" t="s">
        <v>1359</v>
      </c>
      <c r="E675" s="36" t="s">
        <v>117</v>
      </c>
      <c r="F675" s="93">
        <v>8</v>
      </c>
      <c r="G675" s="93"/>
      <c r="H675" s="79">
        <f t="shared" si="12"/>
        <v>0</v>
      </c>
      <c r="I675" s="80" t="s">
        <v>80</v>
      </c>
      <c r="J675" s="81" t="s">
        <v>754</v>
      </c>
    </row>
    <row r="676" spans="1:10" x14ac:dyDescent="0.2">
      <c r="A676" s="73">
        <v>326</v>
      </c>
      <c r="B676" s="74" t="s">
        <v>1360</v>
      </c>
      <c r="C676" s="75"/>
      <c r="D676" s="76" t="s">
        <v>1361</v>
      </c>
      <c r="E676" s="36" t="s">
        <v>117</v>
      </c>
      <c r="F676" s="93">
        <v>9</v>
      </c>
      <c r="G676" s="93"/>
      <c r="H676" s="79">
        <f t="shared" si="12"/>
        <v>0</v>
      </c>
      <c r="I676" s="80" t="s">
        <v>80</v>
      </c>
      <c r="J676" s="81" t="s">
        <v>754</v>
      </c>
    </row>
    <row r="677" spans="1:10" x14ac:dyDescent="0.2">
      <c r="A677" s="73"/>
      <c r="B677" s="74" t="s">
        <v>1362</v>
      </c>
      <c r="C677" s="75"/>
      <c r="D677" s="76" t="s">
        <v>1363</v>
      </c>
      <c r="E677" s="36"/>
      <c r="F677" s="93"/>
      <c r="G677" s="93"/>
      <c r="H677" s="79" t="str">
        <f t="shared" si="12"/>
        <v/>
      </c>
      <c r="I677" s="80"/>
      <c r="J677" s="81"/>
    </row>
    <row r="678" spans="1:10" x14ac:dyDescent="0.2">
      <c r="A678" s="73">
        <v>327</v>
      </c>
      <c r="B678" s="74" t="s">
        <v>1364</v>
      </c>
      <c r="C678" s="75"/>
      <c r="D678" s="76" t="s">
        <v>1365</v>
      </c>
      <c r="E678" s="36" t="s">
        <v>117</v>
      </c>
      <c r="F678" s="93">
        <v>4</v>
      </c>
      <c r="G678" s="93"/>
      <c r="H678" s="79">
        <f t="shared" si="12"/>
        <v>0</v>
      </c>
      <c r="I678" s="80" t="s">
        <v>80</v>
      </c>
      <c r="J678" s="81" t="s">
        <v>754</v>
      </c>
    </row>
    <row r="679" spans="1:10" x14ac:dyDescent="0.2">
      <c r="A679" s="73"/>
      <c r="B679" s="74" t="s">
        <v>1366</v>
      </c>
      <c r="C679" s="75"/>
      <c r="D679" s="76" t="s">
        <v>1367</v>
      </c>
      <c r="E679" s="36"/>
      <c r="F679" s="93"/>
      <c r="G679" s="93"/>
      <c r="H679" s="79" t="str">
        <f t="shared" si="12"/>
        <v/>
      </c>
      <c r="I679" s="80"/>
      <c r="J679" s="81"/>
    </row>
    <row r="680" spans="1:10" x14ac:dyDescent="0.2">
      <c r="A680" s="73"/>
      <c r="B680" s="74" t="s">
        <v>1368</v>
      </c>
      <c r="C680" s="75"/>
      <c r="D680" s="76" t="s">
        <v>1369</v>
      </c>
      <c r="E680" s="36"/>
      <c r="F680" s="93"/>
      <c r="G680" s="93"/>
      <c r="H680" s="79" t="str">
        <f t="shared" si="12"/>
        <v/>
      </c>
      <c r="I680" s="80"/>
      <c r="J680" s="81"/>
    </row>
    <row r="681" spans="1:10" x14ac:dyDescent="0.2">
      <c r="A681" s="73">
        <v>328</v>
      </c>
      <c r="B681" s="74" t="s">
        <v>1370</v>
      </c>
      <c r="C681" s="75"/>
      <c r="D681" s="76" t="s">
        <v>1371</v>
      </c>
      <c r="E681" s="36" t="s">
        <v>117</v>
      </c>
      <c r="F681" s="93">
        <v>5</v>
      </c>
      <c r="G681" s="93"/>
      <c r="H681" s="79">
        <f t="shared" si="12"/>
        <v>0</v>
      </c>
      <c r="I681" s="80" t="s">
        <v>80</v>
      </c>
      <c r="J681" s="81" t="s">
        <v>754</v>
      </c>
    </row>
    <row r="682" spans="1:10" x14ac:dyDescent="0.2">
      <c r="A682" s="73"/>
      <c r="B682" s="74" t="s">
        <v>1372</v>
      </c>
      <c r="C682" s="75"/>
      <c r="D682" s="76" t="s">
        <v>1373</v>
      </c>
      <c r="E682" s="36"/>
      <c r="F682" s="93"/>
      <c r="G682" s="93"/>
      <c r="H682" s="79" t="str">
        <f t="shared" si="12"/>
        <v/>
      </c>
      <c r="I682" s="80"/>
      <c r="J682" s="81"/>
    </row>
    <row r="683" spans="1:10" x14ac:dyDescent="0.2">
      <c r="A683" s="73">
        <v>329</v>
      </c>
      <c r="B683" s="74" t="s">
        <v>1374</v>
      </c>
      <c r="C683" s="75"/>
      <c r="D683" s="76" t="s">
        <v>1375</v>
      </c>
      <c r="E683" s="36" t="s">
        <v>117</v>
      </c>
      <c r="F683" s="93">
        <v>50</v>
      </c>
      <c r="G683" s="93"/>
      <c r="H683" s="79">
        <f t="shared" si="12"/>
        <v>0</v>
      </c>
      <c r="I683" s="80" t="s">
        <v>80</v>
      </c>
      <c r="J683" s="81" t="s">
        <v>754</v>
      </c>
    </row>
    <row r="684" spans="1:10" x14ac:dyDescent="0.2">
      <c r="A684" s="73">
        <v>330</v>
      </c>
      <c r="B684" s="74" t="s">
        <v>1376</v>
      </c>
      <c r="C684" s="75"/>
      <c r="D684" s="76" t="s">
        <v>1377</v>
      </c>
      <c r="E684" s="36" t="s">
        <v>117</v>
      </c>
      <c r="F684" s="93">
        <v>10</v>
      </c>
      <c r="G684" s="93"/>
      <c r="H684" s="79">
        <f t="shared" si="12"/>
        <v>0</v>
      </c>
      <c r="I684" s="80" t="s">
        <v>80</v>
      </c>
      <c r="J684" s="81" t="s">
        <v>754</v>
      </c>
    </row>
    <row r="685" spans="1:10" x14ac:dyDescent="0.2">
      <c r="A685" s="73"/>
      <c r="B685" s="74" t="s">
        <v>1378</v>
      </c>
      <c r="C685" s="75"/>
      <c r="D685" s="76" t="s">
        <v>1379</v>
      </c>
      <c r="E685" s="36"/>
      <c r="F685" s="93"/>
      <c r="G685" s="93"/>
      <c r="H685" s="79" t="str">
        <f t="shared" si="12"/>
        <v/>
      </c>
      <c r="I685" s="80"/>
      <c r="J685" s="81"/>
    </row>
    <row r="686" spans="1:10" x14ac:dyDescent="0.2">
      <c r="A686" s="73">
        <v>331</v>
      </c>
      <c r="B686" s="74" t="s">
        <v>1380</v>
      </c>
      <c r="C686" s="75"/>
      <c r="D686" s="76" t="s">
        <v>1381</v>
      </c>
      <c r="E686" s="36" t="s">
        <v>117</v>
      </c>
      <c r="F686" s="93">
        <v>3</v>
      </c>
      <c r="G686" s="93"/>
      <c r="H686" s="79">
        <f t="shared" si="12"/>
        <v>0</v>
      </c>
      <c r="I686" s="80" t="s">
        <v>80</v>
      </c>
      <c r="J686" s="81" t="s">
        <v>754</v>
      </c>
    </row>
    <row r="687" spans="1:10" x14ac:dyDescent="0.2">
      <c r="A687" s="73">
        <v>332</v>
      </c>
      <c r="B687" s="74" t="s">
        <v>1382</v>
      </c>
      <c r="C687" s="75"/>
      <c r="D687" s="76" t="s">
        <v>1383</v>
      </c>
      <c r="E687" s="36" t="s">
        <v>117</v>
      </c>
      <c r="F687" s="93">
        <v>9</v>
      </c>
      <c r="G687" s="93"/>
      <c r="H687" s="79">
        <f t="shared" si="12"/>
        <v>0</v>
      </c>
      <c r="I687" s="80" t="s">
        <v>80</v>
      </c>
      <c r="J687" s="81" t="s">
        <v>754</v>
      </c>
    </row>
    <row r="688" spans="1:10" x14ac:dyDescent="0.2">
      <c r="A688" s="73">
        <v>333</v>
      </c>
      <c r="B688" s="74" t="s">
        <v>1384</v>
      </c>
      <c r="C688" s="75"/>
      <c r="D688" s="76" t="s">
        <v>1385</v>
      </c>
      <c r="E688" s="36" t="s">
        <v>117</v>
      </c>
      <c r="F688" s="93">
        <v>20</v>
      </c>
      <c r="G688" s="93"/>
      <c r="H688" s="79">
        <f t="shared" si="12"/>
        <v>0</v>
      </c>
      <c r="I688" s="80" t="s">
        <v>80</v>
      </c>
      <c r="J688" s="81" t="s">
        <v>754</v>
      </c>
    </row>
    <row r="689" spans="1:16" x14ac:dyDescent="0.2">
      <c r="A689" s="73">
        <v>334</v>
      </c>
      <c r="B689" s="74" t="s">
        <v>1386</v>
      </c>
      <c r="C689" s="75"/>
      <c r="D689" s="76" t="s">
        <v>1387</v>
      </c>
      <c r="E689" s="36" t="s">
        <v>117</v>
      </c>
      <c r="F689" s="93">
        <v>100</v>
      </c>
      <c r="G689" s="93"/>
      <c r="H689" s="79">
        <f t="shared" si="12"/>
        <v>0</v>
      </c>
      <c r="I689" s="80" t="s">
        <v>80</v>
      </c>
      <c r="J689" s="81" t="s">
        <v>754</v>
      </c>
    </row>
    <row r="690" spans="1:16" x14ac:dyDescent="0.2">
      <c r="A690" s="73"/>
      <c r="B690" s="74" t="s">
        <v>1388</v>
      </c>
      <c r="C690" s="75"/>
      <c r="D690" s="76" t="s">
        <v>1389</v>
      </c>
      <c r="E690" s="36"/>
      <c r="F690" s="93"/>
      <c r="G690" s="93"/>
      <c r="H690" s="79" t="str">
        <f t="shared" si="12"/>
        <v/>
      </c>
      <c r="I690" s="80"/>
      <c r="J690" s="81"/>
    </row>
    <row r="691" spans="1:16" x14ac:dyDescent="0.2">
      <c r="A691" s="73"/>
      <c r="B691" s="74" t="s">
        <v>1390</v>
      </c>
      <c r="C691" s="75"/>
      <c r="D691" s="76" t="s">
        <v>1391</v>
      </c>
      <c r="E691" s="36"/>
      <c r="F691" s="93"/>
      <c r="G691" s="93"/>
      <c r="H691" s="79" t="str">
        <f t="shared" si="12"/>
        <v/>
      </c>
      <c r="I691" s="80"/>
      <c r="J691" s="81"/>
    </row>
    <row r="692" spans="1:16" x14ac:dyDescent="0.2">
      <c r="A692" s="73">
        <v>335</v>
      </c>
      <c r="B692" s="74" t="s">
        <v>1392</v>
      </c>
      <c r="C692" s="75"/>
      <c r="D692" s="76" t="s">
        <v>1393</v>
      </c>
      <c r="E692" s="36" t="s">
        <v>117</v>
      </c>
      <c r="F692" s="93">
        <v>17</v>
      </c>
      <c r="G692" s="93"/>
      <c r="H692" s="79">
        <f t="shared" si="12"/>
        <v>0</v>
      </c>
      <c r="I692" s="80" t="s">
        <v>80</v>
      </c>
      <c r="J692" s="81" t="s">
        <v>754</v>
      </c>
    </row>
    <row r="693" spans="1:16" x14ac:dyDescent="0.2">
      <c r="A693" s="73">
        <v>336</v>
      </c>
      <c r="B693" s="74" t="s">
        <v>1394</v>
      </c>
      <c r="C693" s="75"/>
      <c r="D693" s="76" t="s">
        <v>1395</v>
      </c>
      <c r="E693" s="36" t="s">
        <v>117</v>
      </c>
      <c r="F693" s="93">
        <v>4</v>
      </c>
      <c r="G693" s="93"/>
      <c r="H693" s="79">
        <f t="shared" si="12"/>
        <v>0</v>
      </c>
      <c r="I693" s="80" t="s">
        <v>80</v>
      </c>
      <c r="J693" s="81" t="s">
        <v>754</v>
      </c>
    </row>
    <row r="694" spans="1:16" x14ac:dyDescent="0.2">
      <c r="A694" s="73"/>
      <c r="B694" s="74" t="s">
        <v>1396</v>
      </c>
      <c r="C694" s="75"/>
      <c r="D694" s="76" t="s">
        <v>991</v>
      </c>
      <c r="E694" s="36"/>
      <c r="F694" s="93"/>
      <c r="G694" s="93"/>
      <c r="H694" s="79" t="str">
        <f t="shared" si="12"/>
        <v/>
      </c>
      <c r="I694" s="80"/>
      <c r="J694" s="81"/>
    </row>
    <row r="695" spans="1:16" x14ac:dyDescent="0.2">
      <c r="A695" s="73"/>
      <c r="B695" s="74" t="s">
        <v>1397</v>
      </c>
      <c r="C695" s="75"/>
      <c r="D695" s="76" t="s">
        <v>1398</v>
      </c>
      <c r="E695" s="36"/>
      <c r="F695" s="93"/>
      <c r="G695" s="93"/>
      <c r="H695" s="79" t="str">
        <f t="shared" si="12"/>
        <v/>
      </c>
      <c r="I695" s="80"/>
      <c r="J695" s="81"/>
    </row>
    <row r="696" spans="1:16" x14ac:dyDescent="0.2">
      <c r="A696" s="73"/>
      <c r="B696" s="74" t="s">
        <v>1399</v>
      </c>
      <c r="C696" s="75"/>
      <c r="D696" s="76" t="s">
        <v>1400</v>
      </c>
      <c r="E696" s="36"/>
      <c r="F696" s="93"/>
      <c r="G696" s="93"/>
      <c r="H696" s="79" t="str">
        <f t="shared" si="12"/>
        <v/>
      </c>
      <c r="I696" s="80"/>
      <c r="J696" s="81"/>
    </row>
    <row r="697" spans="1:16" x14ac:dyDescent="0.2">
      <c r="A697" s="73">
        <v>337</v>
      </c>
      <c r="B697" s="74" t="s">
        <v>1401</v>
      </c>
      <c r="C697" s="75"/>
      <c r="D697" s="76" t="s">
        <v>1402</v>
      </c>
      <c r="E697" s="36" t="s">
        <v>126</v>
      </c>
      <c r="F697" s="93">
        <v>45.53</v>
      </c>
      <c r="G697" s="93"/>
      <c r="H697" s="79">
        <f t="shared" si="12"/>
        <v>0</v>
      </c>
      <c r="I697" s="80" t="s">
        <v>80</v>
      </c>
      <c r="J697" s="81" t="s">
        <v>754</v>
      </c>
      <c r="K697" s="96"/>
      <c r="L697" s="96"/>
      <c r="M697" s="96"/>
      <c r="N697" s="96"/>
      <c r="O697" s="96"/>
      <c r="P697" s="96"/>
    </row>
    <row r="698" spans="1:16" x14ac:dyDescent="0.2">
      <c r="A698" s="73">
        <v>338</v>
      </c>
      <c r="B698" s="74" t="s">
        <v>1403</v>
      </c>
      <c r="C698" s="75"/>
      <c r="D698" s="76" t="s">
        <v>1404</v>
      </c>
      <c r="E698" s="36" t="s">
        <v>117</v>
      </c>
      <c r="F698" s="93">
        <v>44</v>
      </c>
      <c r="G698" s="93"/>
      <c r="H698" s="79">
        <f t="shared" si="12"/>
        <v>0</v>
      </c>
      <c r="I698" s="80" t="s">
        <v>80</v>
      </c>
      <c r="J698" s="81" t="s">
        <v>754</v>
      </c>
      <c r="K698" s="96"/>
      <c r="L698" s="96"/>
      <c r="M698" s="96"/>
      <c r="N698" s="96"/>
      <c r="O698" s="96"/>
      <c r="P698" s="96"/>
    </row>
    <row r="699" spans="1:16" x14ac:dyDescent="0.2">
      <c r="A699" s="73">
        <v>339</v>
      </c>
      <c r="B699" s="74" t="s">
        <v>1405</v>
      </c>
      <c r="C699" s="75"/>
      <c r="D699" s="76" t="s">
        <v>1406</v>
      </c>
      <c r="E699" s="36" t="s">
        <v>126</v>
      </c>
      <c r="F699" s="93">
        <v>38.57</v>
      </c>
      <c r="G699" s="93"/>
      <c r="H699" s="79">
        <f t="shared" si="12"/>
        <v>0</v>
      </c>
      <c r="I699" s="80" t="s">
        <v>80</v>
      </c>
      <c r="J699" s="81" t="s">
        <v>754</v>
      </c>
      <c r="K699" s="96"/>
      <c r="L699" s="96"/>
      <c r="M699" s="96"/>
      <c r="N699" s="96"/>
      <c r="O699" s="96"/>
      <c r="P699" s="96"/>
    </row>
    <row r="700" spans="1:16" x14ac:dyDescent="0.2">
      <c r="A700" s="73"/>
      <c r="B700" s="74" t="s">
        <v>1407</v>
      </c>
      <c r="C700" s="75"/>
      <c r="D700" s="76" t="s">
        <v>1408</v>
      </c>
      <c r="E700" s="36"/>
      <c r="F700" s="93"/>
      <c r="G700" s="93"/>
      <c r="H700" s="79" t="str">
        <f t="shared" si="12"/>
        <v/>
      </c>
      <c r="I700" s="80"/>
      <c r="J700" s="81"/>
      <c r="K700" s="96"/>
      <c r="L700" s="96"/>
      <c r="M700" s="96"/>
      <c r="N700" s="96"/>
      <c r="O700" s="96"/>
      <c r="P700" s="96"/>
    </row>
    <row r="701" spans="1:16" ht="36" x14ac:dyDescent="0.2">
      <c r="A701" s="73">
        <v>340</v>
      </c>
      <c r="B701" s="74" t="s">
        <v>1409</v>
      </c>
      <c r="C701" s="75" t="s">
        <v>53</v>
      </c>
      <c r="D701" s="76" t="s">
        <v>1410</v>
      </c>
      <c r="E701" s="36" t="s">
        <v>55</v>
      </c>
      <c r="F701" s="93">
        <v>1</v>
      </c>
      <c r="G701" s="93"/>
      <c r="H701" s="79">
        <f t="shared" si="12"/>
        <v>0</v>
      </c>
      <c r="I701" s="80" t="s">
        <v>80</v>
      </c>
      <c r="J701" s="81" t="s">
        <v>754</v>
      </c>
      <c r="K701" s="96"/>
      <c r="L701" s="96"/>
      <c r="M701" s="96"/>
      <c r="N701" s="96"/>
      <c r="O701" s="96"/>
      <c r="P701" s="96"/>
    </row>
    <row r="702" spans="1:16" x14ac:dyDescent="0.2">
      <c r="A702" s="73"/>
      <c r="B702" s="74" t="s">
        <v>1411</v>
      </c>
      <c r="C702" s="75"/>
      <c r="D702" s="76" t="s">
        <v>1412</v>
      </c>
      <c r="E702" s="36"/>
      <c r="F702" s="93"/>
      <c r="G702" s="93"/>
      <c r="H702" s="79" t="str">
        <f t="shared" si="12"/>
        <v/>
      </c>
      <c r="I702" s="80"/>
      <c r="J702" s="81"/>
      <c r="K702" s="97"/>
      <c r="L702" s="96"/>
      <c r="M702" s="96"/>
      <c r="N702" s="96"/>
      <c r="O702" s="96"/>
      <c r="P702" s="96"/>
    </row>
    <row r="703" spans="1:16" x14ac:dyDescent="0.2">
      <c r="A703" s="98"/>
      <c r="B703" s="74" t="s">
        <v>1413</v>
      </c>
      <c r="C703" s="75"/>
      <c r="D703" s="76" t="s">
        <v>1414</v>
      </c>
      <c r="E703" s="36"/>
      <c r="F703" s="93"/>
      <c r="G703" s="93"/>
      <c r="H703" s="79" t="str">
        <f t="shared" si="12"/>
        <v/>
      </c>
      <c r="I703" s="99"/>
      <c r="J703" s="81"/>
      <c r="K703" s="97"/>
      <c r="L703" s="96"/>
      <c r="M703" s="96"/>
      <c r="N703" s="96"/>
      <c r="O703" s="96"/>
      <c r="P703" s="96"/>
    </row>
    <row r="704" spans="1:16" x14ac:dyDescent="0.2">
      <c r="A704" s="73"/>
      <c r="B704" s="74" t="s">
        <v>1415</v>
      </c>
      <c r="C704" s="75"/>
      <c r="D704" s="76" t="s">
        <v>1416</v>
      </c>
      <c r="E704" s="36"/>
      <c r="F704" s="93"/>
      <c r="G704" s="93"/>
      <c r="H704" s="79" t="str">
        <f t="shared" si="12"/>
        <v/>
      </c>
      <c r="I704" s="80"/>
      <c r="J704" s="81"/>
      <c r="K704" s="97"/>
      <c r="L704" s="96"/>
      <c r="M704" s="96"/>
      <c r="N704" s="96"/>
      <c r="O704" s="96"/>
      <c r="P704" s="96"/>
    </row>
    <row r="705" spans="1:16" x14ac:dyDescent="0.2">
      <c r="A705" s="73"/>
      <c r="B705" s="74" t="s">
        <v>1417</v>
      </c>
      <c r="C705" s="75" t="s">
        <v>53</v>
      </c>
      <c r="D705" s="76" t="s">
        <v>1418</v>
      </c>
      <c r="E705" s="36"/>
      <c r="F705" s="93"/>
      <c r="G705" s="93"/>
      <c r="H705" s="79" t="str">
        <f t="shared" si="12"/>
        <v/>
      </c>
      <c r="I705" s="80"/>
      <c r="J705" s="81"/>
      <c r="K705" s="97"/>
      <c r="L705" s="96"/>
      <c r="M705" s="96"/>
      <c r="N705" s="96"/>
      <c r="O705" s="96"/>
      <c r="P705" s="96"/>
    </row>
    <row r="706" spans="1:16" x14ac:dyDescent="0.2">
      <c r="A706" s="73" t="s">
        <v>1419</v>
      </c>
      <c r="B706" s="74" t="s">
        <v>1420</v>
      </c>
      <c r="C706" s="75" t="s">
        <v>53</v>
      </c>
      <c r="D706" s="76" t="s">
        <v>1421</v>
      </c>
      <c r="E706" s="36" t="s">
        <v>117</v>
      </c>
      <c r="F706" s="93">
        <v>1</v>
      </c>
      <c r="G706" s="93"/>
      <c r="H706" s="79">
        <f t="shared" si="12"/>
        <v>0</v>
      </c>
      <c r="I706" s="80" t="s">
        <v>80</v>
      </c>
      <c r="J706" s="81" t="s">
        <v>1422</v>
      </c>
      <c r="K706" s="97"/>
      <c r="L706" s="96"/>
      <c r="M706" s="96"/>
      <c r="N706" s="96"/>
      <c r="O706" s="96"/>
      <c r="P706" s="96"/>
    </row>
    <row r="707" spans="1:16" x14ac:dyDescent="0.2">
      <c r="A707" s="73"/>
      <c r="B707" s="74" t="s">
        <v>1423</v>
      </c>
      <c r="C707" s="75"/>
      <c r="D707" s="76" t="s">
        <v>1424</v>
      </c>
      <c r="E707" s="36"/>
      <c r="F707" s="93"/>
      <c r="G707" s="93"/>
      <c r="H707" s="79" t="str">
        <f t="shared" si="12"/>
        <v/>
      </c>
      <c r="I707" s="80"/>
      <c r="J707" s="81"/>
      <c r="K707" s="97"/>
      <c r="L707" s="96"/>
      <c r="M707" s="96"/>
      <c r="N707" s="96"/>
      <c r="O707" s="96"/>
      <c r="P707" s="96"/>
    </row>
    <row r="708" spans="1:16" x14ac:dyDescent="0.2">
      <c r="A708" s="73"/>
      <c r="B708" s="74" t="s">
        <v>1425</v>
      </c>
      <c r="C708" s="75" t="s">
        <v>53</v>
      </c>
      <c r="D708" s="76" t="s">
        <v>1426</v>
      </c>
      <c r="E708" s="36"/>
      <c r="F708" s="93"/>
      <c r="G708" s="93"/>
      <c r="H708" s="79" t="str">
        <f t="shared" si="12"/>
        <v/>
      </c>
      <c r="I708" s="80"/>
      <c r="J708" s="81"/>
      <c r="K708" s="97"/>
      <c r="L708" s="96"/>
      <c r="M708" s="96"/>
      <c r="N708" s="96"/>
      <c r="O708" s="96"/>
      <c r="P708" s="96"/>
    </row>
    <row r="709" spans="1:16" x14ac:dyDescent="0.2">
      <c r="A709" s="73" t="s">
        <v>1427</v>
      </c>
      <c r="B709" s="74" t="s">
        <v>1428</v>
      </c>
      <c r="C709" s="75" t="s">
        <v>53</v>
      </c>
      <c r="D709" s="76" t="s">
        <v>1429</v>
      </c>
      <c r="E709" s="36" t="s">
        <v>117</v>
      </c>
      <c r="F709" s="93">
        <v>1</v>
      </c>
      <c r="G709" s="93"/>
      <c r="H709" s="79">
        <f t="shared" si="12"/>
        <v>0</v>
      </c>
      <c r="I709" s="80" t="s">
        <v>80</v>
      </c>
      <c r="J709" s="81" t="s">
        <v>1422</v>
      </c>
      <c r="K709" s="97"/>
      <c r="L709" s="96"/>
      <c r="M709" s="96"/>
      <c r="N709" s="96"/>
      <c r="O709" s="96"/>
      <c r="P709" s="96"/>
    </row>
    <row r="710" spans="1:16" x14ac:dyDescent="0.2">
      <c r="A710" s="73"/>
      <c r="B710" s="74" t="s">
        <v>1430</v>
      </c>
      <c r="C710" s="75" t="s">
        <v>53</v>
      </c>
      <c r="D710" s="76" t="s">
        <v>1431</v>
      </c>
      <c r="E710" s="36"/>
      <c r="F710" s="93"/>
      <c r="G710" s="93"/>
      <c r="H710" s="79" t="str">
        <f t="shared" si="12"/>
        <v/>
      </c>
      <c r="I710" s="80"/>
      <c r="J710" s="81"/>
      <c r="K710" s="97"/>
      <c r="L710" s="96"/>
      <c r="M710" s="96"/>
      <c r="N710" s="96"/>
      <c r="O710" s="96"/>
      <c r="P710" s="96"/>
    </row>
    <row r="711" spans="1:16" x14ac:dyDescent="0.2">
      <c r="A711" s="73" t="s">
        <v>1432</v>
      </c>
      <c r="B711" s="74" t="s">
        <v>1433</v>
      </c>
      <c r="C711" s="75" t="s">
        <v>53</v>
      </c>
      <c r="D711" s="76" t="s">
        <v>1434</v>
      </c>
      <c r="E711" s="36" t="s">
        <v>117</v>
      </c>
      <c r="F711" s="93">
        <v>1</v>
      </c>
      <c r="G711" s="93"/>
      <c r="H711" s="79">
        <f t="shared" si="12"/>
        <v>0</v>
      </c>
      <c r="I711" s="80" t="s">
        <v>80</v>
      </c>
      <c r="J711" s="81" t="s">
        <v>1422</v>
      </c>
      <c r="K711" s="97"/>
      <c r="L711" s="96"/>
      <c r="M711" s="96"/>
      <c r="N711" s="96"/>
      <c r="O711" s="96"/>
      <c r="P711" s="96"/>
    </row>
    <row r="712" spans="1:16" x14ac:dyDescent="0.2">
      <c r="A712" s="73" t="s">
        <v>1435</v>
      </c>
      <c r="B712" s="74" t="s">
        <v>1436</v>
      </c>
      <c r="C712" s="75" t="s">
        <v>53</v>
      </c>
      <c r="D712" s="76" t="s">
        <v>1437</v>
      </c>
      <c r="E712" s="36"/>
      <c r="F712" s="93"/>
      <c r="G712" s="93"/>
      <c r="H712" s="79" t="str">
        <f t="shared" si="12"/>
        <v/>
      </c>
      <c r="I712" s="80"/>
      <c r="J712" s="81"/>
      <c r="K712" s="97"/>
      <c r="L712" s="96"/>
      <c r="M712" s="96"/>
      <c r="N712" s="96"/>
      <c r="O712" s="96"/>
      <c r="P712" s="96"/>
    </row>
    <row r="713" spans="1:16" x14ac:dyDescent="0.2">
      <c r="A713" s="73" t="s">
        <v>1438</v>
      </c>
      <c r="B713" s="74" t="s">
        <v>1439</v>
      </c>
      <c r="C713" s="75" t="s">
        <v>53</v>
      </c>
      <c r="D713" s="76" t="s">
        <v>1437</v>
      </c>
      <c r="E713" s="36" t="s">
        <v>117</v>
      </c>
      <c r="F713" s="93">
        <v>1</v>
      </c>
      <c r="G713" s="93"/>
      <c r="H713" s="79">
        <f t="shared" si="12"/>
        <v>0</v>
      </c>
      <c r="I713" s="80" t="s">
        <v>80</v>
      </c>
      <c r="J713" s="81" t="s">
        <v>1422</v>
      </c>
      <c r="K713" s="97"/>
      <c r="L713" s="96"/>
      <c r="M713" s="96"/>
      <c r="N713" s="96"/>
      <c r="O713" s="96"/>
      <c r="P713" s="96"/>
    </row>
    <row r="714" spans="1:16" x14ac:dyDescent="0.2">
      <c r="A714" s="73"/>
      <c r="B714" s="74" t="s">
        <v>1440</v>
      </c>
      <c r="C714" s="75"/>
      <c r="D714" s="76" t="s">
        <v>1441</v>
      </c>
      <c r="E714" s="36"/>
      <c r="F714" s="93"/>
      <c r="G714" s="93"/>
      <c r="H714" s="79" t="str">
        <f t="shared" si="12"/>
        <v/>
      </c>
      <c r="I714" s="80"/>
      <c r="J714" s="81"/>
      <c r="K714" s="97"/>
      <c r="L714" s="96"/>
      <c r="M714" s="96"/>
      <c r="N714" s="96"/>
      <c r="O714" s="96"/>
      <c r="P714" s="96"/>
    </row>
    <row r="715" spans="1:16" x14ac:dyDescent="0.2">
      <c r="A715" s="73"/>
      <c r="B715" s="74" t="s">
        <v>1442</v>
      </c>
      <c r="C715" s="75" t="s">
        <v>53</v>
      </c>
      <c r="D715" s="76" t="s">
        <v>1443</v>
      </c>
      <c r="E715" s="36"/>
      <c r="F715" s="93"/>
      <c r="G715" s="93"/>
      <c r="H715" s="79" t="str">
        <f t="shared" si="12"/>
        <v/>
      </c>
      <c r="I715" s="80"/>
      <c r="J715" s="81"/>
      <c r="K715" s="97"/>
      <c r="L715" s="96"/>
      <c r="M715" s="96"/>
      <c r="N715" s="96"/>
      <c r="O715" s="96"/>
      <c r="P715" s="96"/>
    </row>
    <row r="716" spans="1:16" x14ac:dyDescent="0.2">
      <c r="A716" s="73" t="s">
        <v>1444</v>
      </c>
      <c r="B716" s="74" t="s">
        <v>1445</v>
      </c>
      <c r="C716" s="75" t="s">
        <v>53</v>
      </c>
      <c r="D716" s="76" t="s">
        <v>1446</v>
      </c>
      <c r="E716" s="36" t="s">
        <v>117</v>
      </c>
      <c r="F716" s="93">
        <v>1</v>
      </c>
      <c r="G716" s="93"/>
      <c r="H716" s="79">
        <f t="shared" si="12"/>
        <v>0</v>
      </c>
      <c r="I716" s="80" t="s">
        <v>80</v>
      </c>
      <c r="J716" s="81" t="s">
        <v>1422</v>
      </c>
      <c r="K716" s="97"/>
      <c r="L716" s="96"/>
      <c r="M716" s="96"/>
      <c r="N716" s="96"/>
      <c r="O716" s="96"/>
      <c r="P716" s="96"/>
    </row>
    <row r="717" spans="1:16" x14ac:dyDescent="0.2">
      <c r="A717" s="73"/>
      <c r="B717" s="74" t="s">
        <v>1447</v>
      </c>
      <c r="C717" s="75" t="s">
        <v>53</v>
      </c>
      <c r="D717" s="76" t="s">
        <v>1448</v>
      </c>
      <c r="E717" s="36"/>
      <c r="F717" s="93"/>
      <c r="G717" s="93"/>
      <c r="H717" s="79" t="str">
        <f t="shared" si="12"/>
        <v/>
      </c>
      <c r="I717" s="80"/>
      <c r="J717" s="81"/>
      <c r="K717" s="97"/>
      <c r="L717" s="96"/>
      <c r="M717" s="96"/>
      <c r="N717" s="96"/>
      <c r="O717" s="96"/>
      <c r="P717" s="96"/>
    </row>
    <row r="718" spans="1:16" x14ac:dyDescent="0.2">
      <c r="A718" s="73" t="s">
        <v>1449</v>
      </c>
      <c r="B718" s="74" t="s">
        <v>1450</v>
      </c>
      <c r="C718" s="75" t="s">
        <v>53</v>
      </c>
      <c r="D718" s="76" t="s">
        <v>1451</v>
      </c>
      <c r="E718" s="36" t="s">
        <v>117</v>
      </c>
      <c r="F718" s="93">
        <v>2</v>
      </c>
      <c r="G718" s="93"/>
      <c r="H718" s="79">
        <f t="shared" si="12"/>
        <v>0</v>
      </c>
      <c r="I718" s="80" t="s">
        <v>80</v>
      </c>
      <c r="J718" s="81" t="s">
        <v>1422</v>
      </c>
      <c r="K718" s="97"/>
      <c r="L718" s="96"/>
      <c r="M718" s="96"/>
      <c r="N718" s="96"/>
      <c r="O718" s="96"/>
      <c r="P718" s="96"/>
    </row>
    <row r="719" spans="1:16" x14ac:dyDescent="0.2">
      <c r="A719" s="73" t="s">
        <v>1452</v>
      </c>
      <c r="B719" s="74" t="s">
        <v>1453</v>
      </c>
      <c r="C719" s="75" t="s">
        <v>53</v>
      </c>
      <c r="D719" s="76" t="s">
        <v>1454</v>
      </c>
      <c r="E719" s="36" t="s">
        <v>117</v>
      </c>
      <c r="F719" s="93">
        <v>2</v>
      </c>
      <c r="G719" s="93"/>
      <c r="H719" s="79">
        <f t="shared" si="12"/>
        <v>0</v>
      </c>
      <c r="I719" s="80" t="s">
        <v>80</v>
      </c>
      <c r="J719" s="81" t="s">
        <v>1422</v>
      </c>
      <c r="K719" s="97"/>
      <c r="L719" s="96"/>
      <c r="M719" s="96"/>
      <c r="N719" s="96"/>
      <c r="O719" s="96"/>
      <c r="P719" s="96"/>
    </row>
    <row r="720" spans="1:16" x14ac:dyDescent="0.2">
      <c r="A720" s="73"/>
      <c r="B720" s="74" t="s">
        <v>1455</v>
      </c>
      <c r="C720" s="75"/>
      <c r="D720" s="76" t="s">
        <v>1456</v>
      </c>
      <c r="E720" s="36"/>
      <c r="F720" s="93"/>
      <c r="G720" s="93"/>
      <c r="H720" s="79" t="str">
        <f t="shared" si="12"/>
        <v/>
      </c>
      <c r="I720" s="80"/>
      <c r="J720" s="81"/>
      <c r="K720" s="97"/>
      <c r="L720" s="96"/>
      <c r="M720" s="96"/>
      <c r="N720" s="96"/>
      <c r="O720" s="96"/>
      <c r="P720" s="96"/>
    </row>
    <row r="721" spans="1:16" x14ac:dyDescent="0.2">
      <c r="A721" s="73"/>
      <c r="B721" s="74" t="s">
        <v>1457</v>
      </c>
      <c r="C721" s="75"/>
      <c r="D721" s="76" t="s">
        <v>1458</v>
      </c>
      <c r="E721" s="36"/>
      <c r="F721" s="93"/>
      <c r="G721" s="93"/>
      <c r="H721" s="79" t="str">
        <f t="shared" si="12"/>
        <v/>
      </c>
      <c r="I721" s="80"/>
      <c r="J721" s="81"/>
      <c r="K721" s="97"/>
      <c r="L721" s="96"/>
      <c r="M721" s="96"/>
      <c r="N721" s="96"/>
      <c r="O721" s="96"/>
      <c r="P721" s="96"/>
    </row>
    <row r="722" spans="1:16" x14ac:dyDescent="0.2">
      <c r="A722" s="73" t="s">
        <v>1459</v>
      </c>
      <c r="B722" s="74" t="s">
        <v>1460</v>
      </c>
      <c r="C722" s="75"/>
      <c r="D722" s="76" t="s">
        <v>1461</v>
      </c>
      <c r="E722" s="36" t="s">
        <v>117</v>
      </c>
      <c r="F722" s="93">
        <v>2</v>
      </c>
      <c r="G722" s="93"/>
      <c r="H722" s="79">
        <f t="shared" si="12"/>
        <v>0</v>
      </c>
      <c r="I722" s="80" t="s">
        <v>80</v>
      </c>
      <c r="J722" s="81" t="s">
        <v>1422</v>
      </c>
      <c r="K722" s="97"/>
      <c r="L722" s="96"/>
      <c r="M722" s="96"/>
      <c r="N722" s="96"/>
      <c r="O722" s="96"/>
      <c r="P722" s="96"/>
    </row>
    <row r="723" spans="1:16" x14ac:dyDescent="0.2">
      <c r="A723" s="73" t="s">
        <v>1462</v>
      </c>
      <c r="B723" s="74" t="s">
        <v>1463</v>
      </c>
      <c r="C723" s="75"/>
      <c r="D723" s="76" t="s">
        <v>1464</v>
      </c>
      <c r="E723" s="36" t="s">
        <v>117</v>
      </c>
      <c r="F723" s="93">
        <v>2</v>
      </c>
      <c r="G723" s="93"/>
      <c r="H723" s="79">
        <f t="shared" ref="H723:H786" si="13">+IF(AND(F723="",G723=""),"",ROUND(F723*G723,2))</f>
        <v>0</v>
      </c>
      <c r="I723" s="80" t="s">
        <v>80</v>
      </c>
      <c r="J723" s="81" t="s">
        <v>1422</v>
      </c>
      <c r="K723" s="97"/>
      <c r="L723" s="96"/>
      <c r="M723" s="96"/>
      <c r="N723" s="96"/>
      <c r="O723" s="96"/>
      <c r="P723" s="96"/>
    </row>
    <row r="724" spans="1:16" x14ac:dyDescent="0.2">
      <c r="A724" s="73" t="s">
        <v>1465</v>
      </c>
      <c r="B724" s="74" t="s">
        <v>1466</v>
      </c>
      <c r="C724" s="75"/>
      <c r="D724" s="76" t="s">
        <v>1467</v>
      </c>
      <c r="E724" s="36" t="s">
        <v>117</v>
      </c>
      <c r="F724" s="93">
        <v>9</v>
      </c>
      <c r="G724" s="93"/>
      <c r="H724" s="79">
        <f t="shared" si="13"/>
        <v>0</v>
      </c>
      <c r="I724" s="80" t="s">
        <v>80</v>
      </c>
      <c r="J724" s="81" t="s">
        <v>1422</v>
      </c>
      <c r="K724" s="97"/>
      <c r="L724" s="96"/>
      <c r="M724" s="96"/>
      <c r="N724" s="96"/>
      <c r="O724" s="96"/>
      <c r="P724" s="96"/>
    </row>
    <row r="725" spans="1:16" x14ac:dyDescent="0.2">
      <c r="A725" s="73" t="s">
        <v>1468</v>
      </c>
      <c r="B725" s="74" t="s">
        <v>1469</v>
      </c>
      <c r="C725" s="75"/>
      <c r="D725" s="76" t="s">
        <v>1470</v>
      </c>
      <c r="E725" s="36" t="s">
        <v>117</v>
      </c>
      <c r="F725" s="93">
        <v>14</v>
      </c>
      <c r="G725" s="93"/>
      <c r="H725" s="79">
        <f t="shared" si="13"/>
        <v>0</v>
      </c>
      <c r="I725" s="80" t="s">
        <v>80</v>
      </c>
      <c r="J725" s="81" t="s">
        <v>1422</v>
      </c>
      <c r="K725" s="97"/>
      <c r="L725" s="96"/>
      <c r="M725" s="96"/>
      <c r="N725" s="96"/>
      <c r="O725" s="96"/>
      <c r="P725" s="96"/>
    </row>
    <row r="726" spans="1:16" x14ac:dyDescent="0.2">
      <c r="A726" s="73"/>
      <c r="B726" s="74" t="s">
        <v>1471</v>
      </c>
      <c r="C726" s="75"/>
      <c r="D726" s="76" t="s">
        <v>1472</v>
      </c>
      <c r="E726" s="36"/>
      <c r="F726" s="93"/>
      <c r="G726" s="93"/>
      <c r="H726" s="79" t="str">
        <f t="shared" si="13"/>
        <v/>
      </c>
      <c r="I726" s="80"/>
      <c r="J726" s="81"/>
      <c r="K726" s="97"/>
      <c r="L726" s="96"/>
      <c r="M726" s="96"/>
      <c r="N726" s="96"/>
      <c r="O726" s="96"/>
      <c r="P726" s="96"/>
    </row>
    <row r="727" spans="1:16" x14ac:dyDescent="0.2">
      <c r="A727" s="73" t="s">
        <v>1473</v>
      </c>
      <c r="B727" s="74" t="s">
        <v>1474</v>
      </c>
      <c r="C727" s="75"/>
      <c r="D727" s="76" t="s">
        <v>1475</v>
      </c>
      <c r="E727" s="36" t="s">
        <v>117</v>
      </c>
      <c r="F727" s="93">
        <v>69</v>
      </c>
      <c r="G727" s="93"/>
      <c r="H727" s="79">
        <f t="shared" si="13"/>
        <v>0</v>
      </c>
      <c r="I727" s="80" t="s">
        <v>80</v>
      </c>
      <c r="J727" s="81" t="s">
        <v>1422</v>
      </c>
      <c r="K727" s="97"/>
      <c r="L727" s="96"/>
      <c r="M727" s="96"/>
      <c r="N727" s="96"/>
      <c r="O727" s="96"/>
      <c r="P727" s="96"/>
    </row>
    <row r="728" spans="1:16" x14ac:dyDescent="0.2">
      <c r="A728" s="73" t="s">
        <v>1476</v>
      </c>
      <c r="B728" s="74" t="s">
        <v>1477</v>
      </c>
      <c r="C728" s="75"/>
      <c r="D728" s="76" t="s">
        <v>1478</v>
      </c>
      <c r="E728" s="36" t="s">
        <v>117</v>
      </c>
      <c r="F728" s="93">
        <v>4</v>
      </c>
      <c r="G728" s="93"/>
      <c r="H728" s="79">
        <f t="shared" si="13"/>
        <v>0</v>
      </c>
      <c r="I728" s="80" t="s">
        <v>80</v>
      </c>
      <c r="J728" s="81" t="s">
        <v>1422</v>
      </c>
      <c r="K728" s="97"/>
      <c r="L728" s="96"/>
      <c r="M728" s="96"/>
      <c r="N728" s="96"/>
      <c r="O728" s="96"/>
      <c r="P728" s="96"/>
    </row>
    <row r="729" spans="1:16" x14ac:dyDescent="0.2">
      <c r="A729" s="73" t="s">
        <v>1479</v>
      </c>
      <c r="B729" s="74" t="s">
        <v>1480</v>
      </c>
      <c r="C729" s="75"/>
      <c r="D729" s="76" t="s">
        <v>1481</v>
      </c>
      <c r="E729" s="36" t="s">
        <v>117</v>
      </c>
      <c r="F729" s="93">
        <v>2</v>
      </c>
      <c r="G729" s="93"/>
      <c r="H729" s="79">
        <f t="shared" si="13"/>
        <v>0</v>
      </c>
      <c r="I729" s="80" t="s">
        <v>80</v>
      </c>
      <c r="J729" s="81" t="s">
        <v>1422</v>
      </c>
      <c r="K729" s="97"/>
      <c r="L729" s="96"/>
      <c r="M729" s="96"/>
      <c r="N729" s="96"/>
      <c r="O729" s="96"/>
      <c r="P729" s="96"/>
    </row>
    <row r="730" spans="1:16" x14ac:dyDescent="0.2">
      <c r="A730" s="73" t="s">
        <v>1482</v>
      </c>
      <c r="B730" s="74" t="s">
        <v>1483</v>
      </c>
      <c r="C730" s="75"/>
      <c r="D730" s="76" t="s">
        <v>1461</v>
      </c>
      <c r="E730" s="36" t="s">
        <v>117</v>
      </c>
      <c r="F730" s="93">
        <v>3</v>
      </c>
      <c r="G730" s="93"/>
      <c r="H730" s="79">
        <f t="shared" si="13"/>
        <v>0</v>
      </c>
      <c r="I730" s="80" t="s">
        <v>80</v>
      </c>
      <c r="J730" s="81" t="s">
        <v>1422</v>
      </c>
      <c r="K730" s="97"/>
      <c r="L730" s="96"/>
      <c r="M730" s="96"/>
      <c r="N730" s="96"/>
      <c r="O730" s="96"/>
      <c r="P730" s="96"/>
    </row>
    <row r="731" spans="1:16" x14ac:dyDescent="0.2">
      <c r="A731" s="73"/>
      <c r="B731" s="74" t="s">
        <v>1484</v>
      </c>
      <c r="C731" s="75"/>
      <c r="D731" s="76" t="s">
        <v>1485</v>
      </c>
      <c r="E731" s="36"/>
      <c r="F731" s="93"/>
      <c r="G731" s="93"/>
      <c r="H731" s="79" t="str">
        <f t="shared" si="13"/>
        <v/>
      </c>
      <c r="I731" s="80"/>
      <c r="J731" s="81"/>
      <c r="K731" s="97"/>
      <c r="L731" s="96"/>
      <c r="M731" s="96"/>
      <c r="N731" s="96"/>
      <c r="O731" s="96"/>
      <c r="P731" s="96"/>
    </row>
    <row r="732" spans="1:16" x14ac:dyDescent="0.2">
      <c r="A732" s="73" t="s">
        <v>1486</v>
      </c>
      <c r="B732" s="74" t="s">
        <v>1487</v>
      </c>
      <c r="C732" s="75"/>
      <c r="D732" s="76" t="s">
        <v>1488</v>
      </c>
      <c r="E732" s="36" t="s">
        <v>117</v>
      </c>
      <c r="F732" s="93">
        <v>48</v>
      </c>
      <c r="G732" s="93"/>
      <c r="H732" s="79">
        <f t="shared" si="13"/>
        <v>0</v>
      </c>
      <c r="I732" s="80" t="s">
        <v>80</v>
      </c>
      <c r="J732" s="81" t="s">
        <v>1422</v>
      </c>
      <c r="K732" s="97"/>
      <c r="L732" s="96"/>
      <c r="M732" s="96"/>
      <c r="N732" s="96"/>
      <c r="O732" s="96"/>
      <c r="P732" s="96"/>
    </row>
    <row r="733" spans="1:16" x14ac:dyDescent="0.2">
      <c r="A733" s="73"/>
      <c r="B733" s="74" t="s">
        <v>1489</v>
      </c>
      <c r="C733" s="75"/>
      <c r="D733" s="76" t="s">
        <v>1490</v>
      </c>
      <c r="E733" s="36"/>
      <c r="F733" s="93"/>
      <c r="G733" s="93"/>
      <c r="H733" s="79" t="str">
        <f t="shared" si="13"/>
        <v/>
      </c>
      <c r="I733" s="80"/>
      <c r="J733" s="81"/>
      <c r="K733" s="97"/>
      <c r="L733" s="96"/>
      <c r="M733" s="96"/>
      <c r="N733" s="96"/>
      <c r="O733" s="96"/>
      <c r="P733" s="96"/>
    </row>
    <row r="734" spans="1:16" x14ac:dyDescent="0.2">
      <c r="A734" s="73"/>
      <c r="B734" s="74" t="s">
        <v>1491</v>
      </c>
      <c r="C734" s="75"/>
      <c r="D734" s="76" t="s">
        <v>1492</v>
      </c>
      <c r="E734" s="36"/>
      <c r="F734" s="93"/>
      <c r="G734" s="93"/>
      <c r="H734" s="79" t="str">
        <f t="shared" si="13"/>
        <v/>
      </c>
      <c r="I734" s="80"/>
      <c r="J734" s="81"/>
      <c r="K734" s="97"/>
      <c r="L734" s="96"/>
      <c r="M734" s="96"/>
      <c r="N734" s="96"/>
      <c r="O734" s="96"/>
      <c r="P734" s="96"/>
    </row>
    <row r="735" spans="1:16" x14ac:dyDescent="0.2">
      <c r="A735" s="73" t="s">
        <v>1493</v>
      </c>
      <c r="B735" s="74" t="s">
        <v>1494</v>
      </c>
      <c r="C735" s="75"/>
      <c r="D735" s="76" t="s">
        <v>1475</v>
      </c>
      <c r="E735" s="36" t="s">
        <v>117</v>
      </c>
      <c r="F735" s="93">
        <v>1</v>
      </c>
      <c r="G735" s="93"/>
      <c r="H735" s="79">
        <f t="shared" si="13"/>
        <v>0</v>
      </c>
      <c r="I735" s="80" t="s">
        <v>80</v>
      </c>
      <c r="J735" s="81" t="s">
        <v>1422</v>
      </c>
      <c r="K735" s="97"/>
      <c r="L735" s="96"/>
      <c r="M735" s="96"/>
      <c r="N735" s="96"/>
      <c r="O735" s="96"/>
      <c r="P735" s="96"/>
    </row>
    <row r="736" spans="1:16" x14ac:dyDescent="0.2">
      <c r="A736" s="73" t="s">
        <v>1495</v>
      </c>
      <c r="B736" s="74" t="s">
        <v>1496</v>
      </c>
      <c r="C736" s="75"/>
      <c r="D736" s="76" t="s">
        <v>1478</v>
      </c>
      <c r="E736" s="36" t="s">
        <v>117</v>
      </c>
      <c r="F736" s="93">
        <v>2</v>
      </c>
      <c r="G736" s="93"/>
      <c r="H736" s="79">
        <f t="shared" si="13"/>
        <v>0</v>
      </c>
      <c r="I736" s="80" t="s">
        <v>80</v>
      </c>
      <c r="J736" s="81" t="s">
        <v>1422</v>
      </c>
      <c r="K736" s="97"/>
      <c r="L736" s="96"/>
      <c r="M736" s="96"/>
      <c r="N736" s="96"/>
      <c r="O736" s="96"/>
      <c r="P736" s="96"/>
    </row>
    <row r="737" spans="1:16" x14ac:dyDescent="0.2">
      <c r="A737" s="73" t="s">
        <v>1497</v>
      </c>
      <c r="B737" s="74" t="s">
        <v>1498</v>
      </c>
      <c r="C737" s="75"/>
      <c r="D737" s="76" t="s">
        <v>1481</v>
      </c>
      <c r="E737" s="36" t="s">
        <v>117</v>
      </c>
      <c r="F737" s="93">
        <v>1</v>
      </c>
      <c r="G737" s="93"/>
      <c r="H737" s="79">
        <f t="shared" si="13"/>
        <v>0</v>
      </c>
      <c r="I737" s="80" t="s">
        <v>80</v>
      </c>
      <c r="J737" s="81" t="s">
        <v>1422</v>
      </c>
      <c r="K737" s="97"/>
      <c r="L737" s="96"/>
      <c r="M737" s="96"/>
      <c r="N737" s="96"/>
      <c r="O737" s="96"/>
      <c r="P737" s="96"/>
    </row>
    <row r="738" spans="1:16" x14ac:dyDescent="0.2">
      <c r="A738" s="73" t="s">
        <v>1499</v>
      </c>
      <c r="B738" s="74" t="s">
        <v>1500</v>
      </c>
      <c r="C738" s="75"/>
      <c r="D738" s="76" t="s">
        <v>1461</v>
      </c>
      <c r="E738" s="36" t="s">
        <v>117</v>
      </c>
      <c r="F738" s="93">
        <v>1</v>
      </c>
      <c r="G738" s="93"/>
      <c r="H738" s="79">
        <f t="shared" si="13"/>
        <v>0</v>
      </c>
      <c r="I738" s="80" t="s">
        <v>80</v>
      </c>
      <c r="J738" s="81" t="s">
        <v>1422</v>
      </c>
      <c r="K738" s="97"/>
      <c r="L738" s="96"/>
      <c r="M738" s="96"/>
      <c r="N738" s="96"/>
      <c r="O738" s="96"/>
      <c r="P738" s="96"/>
    </row>
    <row r="739" spans="1:16" x14ac:dyDescent="0.2">
      <c r="A739" s="73"/>
      <c r="B739" s="74" t="s">
        <v>1501</v>
      </c>
      <c r="C739" s="75"/>
      <c r="D739" s="76" t="s">
        <v>1502</v>
      </c>
      <c r="E739" s="36"/>
      <c r="F739" s="93"/>
      <c r="G739" s="93"/>
      <c r="H739" s="79" t="str">
        <f t="shared" si="13"/>
        <v/>
      </c>
      <c r="I739" s="80"/>
      <c r="J739" s="81"/>
      <c r="K739" s="97"/>
      <c r="L739" s="96"/>
      <c r="M739" s="96"/>
      <c r="N739" s="96"/>
      <c r="O739" s="96"/>
      <c r="P739" s="96"/>
    </row>
    <row r="740" spans="1:16" x14ac:dyDescent="0.2">
      <c r="A740" s="73" t="s">
        <v>1503</v>
      </c>
      <c r="B740" s="74" t="s">
        <v>1504</v>
      </c>
      <c r="C740" s="75"/>
      <c r="D740" s="76" t="s">
        <v>1467</v>
      </c>
      <c r="E740" s="36" t="s">
        <v>117</v>
      </c>
      <c r="F740" s="93">
        <v>3</v>
      </c>
      <c r="G740" s="93"/>
      <c r="H740" s="79">
        <f t="shared" si="13"/>
        <v>0</v>
      </c>
      <c r="I740" s="80" t="s">
        <v>80</v>
      </c>
      <c r="J740" s="81" t="s">
        <v>1422</v>
      </c>
      <c r="K740" s="97"/>
      <c r="L740" s="96"/>
      <c r="M740" s="96"/>
      <c r="N740" s="96"/>
      <c r="O740" s="96"/>
      <c r="P740" s="96"/>
    </row>
    <row r="741" spans="1:16" x14ac:dyDescent="0.2">
      <c r="A741" s="73" t="s">
        <v>1505</v>
      </c>
      <c r="B741" s="74" t="s">
        <v>1506</v>
      </c>
      <c r="C741" s="75"/>
      <c r="D741" s="76" t="s">
        <v>1470</v>
      </c>
      <c r="E741" s="36" t="s">
        <v>117</v>
      </c>
      <c r="F741" s="93">
        <v>4</v>
      </c>
      <c r="G741" s="93"/>
      <c r="H741" s="79">
        <f t="shared" si="13"/>
        <v>0</v>
      </c>
      <c r="I741" s="80" t="s">
        <v>80</v>
      </c>
      <c r="J741" s="81" t="s">
        <v>1422</v>
      </c>
      <c r="K741" s="97"/>
      <c r="L741" s="96"/>
      <c r="M741" s="96"/>
      <c r="N741" s="96"/>
      <c r="O741" s="96"/>
      <c r="P741" s="96"/>
    </row>
    <row r="742" spans="1:16" x14ac:dyDescent="0.2">
      <c r="A742" s="73"/>
      <c r="B742" s="74" t="s">
        <v>1507</v>
      </c>
      <c r="C742" s="75"/>
      <c r="D742" s="76" t="s">
        <v>1508</v>
      </c>
      <c r="E742" s="36"/>
      <c r="F742" s="93"/>
      <c r="G742" s="93"/>
      <c r="H742" s="79" t="str">
        <f t="shared" si="13"/>
        <v/>
      </c>
      <c r="I742" s="80"/>
      <c r="J742" s="81"/>
      <c r="K742" s="97"/>
      <c r="L742" s="96"/>
      <c r="M742" s="96"/>
      <c r="N742" s="96"/>
      <c r="O742" s="96"/>
      <c r="P742" s="96"/>
    </row>
    <row r="743" spans="1:16" x14ac:dyDescent="0.2">
      <c r="A743" s="73"/>
      <c r="B743" s="74" t="s">
        <v>1509</v>
      </c>
      <c r="C743" s="75"/>
      <c r="D743" s="76" t="s">
        <v>1510</v>
      </c>
      <c r="E743" s="36"/>
      <c r="F743" s="93"/>
      <c r="G743" s="93"/>
      <c r="H743" s="79" t="str">
        <f t="shared" si="13"/>
        <v/>
      </c>
      <c r="I743" s="80"/>
      <c r="J743" s="81"/>
      <c r="K743" s="97"/>
      <c r="L743" s="96"/>
      <c r="M743" s="96"/>
      <c r="N743" s="96"/>
      <c r="O743" s="96"/>
      <c r="P743" s="96"/>
    </row>
    <row r="744" spans="1:16" x14ac:dyDescent="0.2">
      <c r="A744" s="73" t="s">
        <v>1511</v>
      </c>
      <c r="B744" s="74" t="s">
        <v>1512</v>
      </c>
      <c r="C744" s="75"/>
      <c r="D744" s="76" t="s">
        <v>1467</v>
      </c>
      <c r="E744" s="36" t="s">
        <v>117</v>
      </c>
      <c r="F744" s="93">
        <v>1</v>
      </c>
      <c r="G744" s="93"/>
      <c r="H744" s="79">
        <f t="shared" si="13"/>
        <v>0</v>
      </c>
      <c r="I744" s="80" t="s">
        <v>80</v>
      </c>
      <c r="J744" s="81" t="s">
        <v>1422</v>
      </c>
      <c r="K744" s="97"/>
      <c r="L744" s="96"/>
      <c r="M744" s="96"/>
      <c r="N744" s="96"/>
      <c r="O744" s="96"/>
      <c r="P744" s="96"/>
    </row>
    <row r="745" spans="1:16" x14ac:dyDescent="0.2">
      <c r="A745" s="73" t="s">
        <v>1513</v>
      </c>
      <c r="B745" s="74" t="s">
        <v>1514</v>
      </c>
      <c r="C745" s="75"/>
      <c r="D745" s="76" t="s">
        <v>1470</v>
      </c>
      <c r="E745" s="36" t="s">
        <v>117</v>
      </c>
      <c r="F745" s="93">
        <v>2</v>
      </c>
      <c r="G745" s="93"/>
      <c r="H745" s="79">
        <f t="shared" si="13"/>
        <v>0</v>
      </c>
      <c r="I745" s="80" t="s">
        <v>80</v>
      </c>
      <c r="J745" s="81" t="s">
        <v>1422</v>
      </c>
      <c r="K745" s="97"/>
      <c r="L745" s="96"/>
      <c r="M745" s="96"/>
      <c r="N745" s="96"/>
      <c r="O745" s="96"/>
      <c r="P745" s="96"/>
    </row>
    <row r="746" spans="1:16" x14ac:dyDescent="0.2">
      <c r="A746" s="73"/>
      <c r="B746" s="74" t="s">
        <v>1515</v>
      </c>
      <c r="C746" s="75"/>
      <c r="D746" s="76" t="s">
        <v>1516</v>
      </c>
      <c r="E746" s="36"/>
      <c r="F746" s="93"/>
      <c r="G746" s="93"/>
      <c r="H746" s="79" t="str">
        <f t="shared" si="13"/>
        <v/>
      </c>
      <c r="I746" s="80"/>
      <c r="J746" s="81"/>
      <c r="K746" s="97"/>
      <c r="L746" s="96"/>
      <c r="M746" s="96"/>
      <c r="N746" s="96"/>
      <c r="O746" s="96"/>
      <c r="P746" s="96"/>
    </row>
    <row r="747" spans="1:16" x14ac:dyDescent="0.2">
      <c r="A747" s="73"/>
      <c r="B747" s="74" t="s">
        <v>1517</v>
      </c>
      <c r="C747" s="75"/>
      <c r="D747" s="76" t="s">
        <v>1518</v>
      </c>
      <c r="E747" s="36"/>
      <c r="F747" s="93"/>
      <c r="G747" s="93"/>
      <c r="H747" s="79" t="str">
        <f t="shared" si="13"/>
        <v/>
      </c>
      <c r="I747" s="80"/>
      <c r="J747" s="81"/>
      <c r="K747" s="97"/>
      <c r="L747" s="96"/>
      <c r="M747" s="96"/>
      <c r="N747" s="96"/>
      <c r="O747" s="96"/>
      <c r="P747" s="96"/>
    </row>
    <row r="748" spans="1:16" x14ac:dyDescent="0.2">
      <c r="A748" s="73" t="s">
        <v>1519</v>
      </c>
      <c r="B748" s="74" t="s">
        <v>1520</v>
      </c>
      <c r="C748" s="75"/>
      <c r="D748" s="76" t="s">
        <v>1521</v>
      </c>
      <c r="E748" s="36" t="s">
        <v>117</v>
      </c>
      <c r="F748" s="93">
        <v>2</v>
      </c>
      <c r="G748" s="93"/>
      <c r="H748" s="79">
        <f t="shared" si="13"/>
        <v>0</v>
      </c>
      <c r="I748" s="80" t="s">
        <v>80</v>
      </c>
      <c r="J748" s="81" t="s">
        <v>1422</v>
      </c>
      <c r="K748" s="97"/>
      <c r="L748" s="96"/>
      <c r="M748" s="96"/>
      <c r="N748" s="96"/>
      <c r="O748" s="96"/>
      <c r="P748" s="96"/>
    </row>
    <row r="749" spans="1:16" x14ac:dyDescent="0.2">
      <c r="A749" s="73"/>
      <c r="B749" s="74" t="s">
        <v>1522</v>
      </c>
      <c r="C749" s="75" t="s">
        <v>53</v>
      </c>
      <c r="D749" s="76" t="s">
        <v>1523</v>
      </c>
      <c r="E749" s="36"/>
      <c r="F749" s="93"/>
      <c r="G749" s="93"/>
      <c r="H749" s="79" t="str">
        <f t="shared" si="13"/>
        <v/>
      </c>
      <c r="I749" s="80"/>
      <c r="J749" s="81"/>
      <c r="K749" s="97"/>
      <c r="L749" s="96"/>
      <c r="M749" s="96"/>
      <c r="N749" s="96"/>
      <c r="O749" s="96"/>
      <c r="P749" s="96"/>
    </row>
    <row r="750" spans="1:16" x14ac:dyDescent="0.2">
      <c r="A750" s="73" t="s">
        <v>1524</v>
      </c>
      <c r="B750" s="74" t="s">
        <v>1525</v>
      </c>
      <c r="C750" s="75" t="s">
        <v>53</v>
      </c>
      <c r="D750" s="76" t="s">
        <v>1526</v>
      </c>
      <c r="E750" s="36" t="s">
        <v>117</v>
      </c>
      <c r="F750" s="93">
        <v>2</v>
      </c>
      <c r="G750" s="93"/>
      <c r="H750" s="79">
        <f t="shared" si="13"/>
        <v>0</v>
      </c>
      <c r="I750" s="80" t="s">
        <v>80</v>
      </c>
      <c r="J750" s="81" t="s">
        <v>1422</v>
      </c>
      <c r="K750" s="97"/>
      <c r="L750" s="96"/>
      <c r="M750" s="96"/>
      <c r="N750" s="96"/>
      <c r="O750" s="96"/>
      <c r="P750" s="96"/>
    </row>
    <row r="751" spans="1:16" x14ac:dyDescent="0.2">
      <c r="A751" s="73" t="s">
        <v>1527</v>
      </c>
      <c r="B751" s="74" t="s">
        <v>1528</v>
      </c>
      <c r="C751" s="75" t="s">
        <v>53</v>
      </c>
      <c r="D751" s="76" t="s">
        <v>1529</v>
      </c>
      <c r="E751" s="36" t="s">
        <v>117</v>
      </c>
      <c r="F751" s="93">
        <v>4</v>
      </c>
      <c r="G751" s="93"/>
      <c r="H751" s="79">
        <f t="shared" si="13"/>
        <v>0</v>
      </c>
      <c r="I751" s="80" t="s">
        <v>80</v>
      </c>
      <c r="J751" s="81" t="s">
        <v>1422</v>
      </c>
      <c r="K751" s="97"/>
      <c r="L751" s="96"/>
      <c r="M751" s="96"/>
      <c r="N751" s="96"/>
      <c r="O751" s="96"/>
      <c r="P751" s="96"/>
    </row>
    <row r="752" spans="1:16" x14ac:dyDescent="0.2">
      <c r="A752" s="73"/>
      <c r="B752" s="74" t="s">
        <v>1530</v>
      </c>
      <c r="C752" s="75" t="s">
        <v>53</v>
      </c>
      <c r="D752" s="76" t="s">
        <v>1531</v>
      </c>
      <c r="E752" s="36"/>
      <c r="F752" s="93"/>
      <c r="G752" s="93"/>
      <c r="H752" s="79" t="str">
        <f t="shared" si="13"/>
        <v/>
      </c>
      <c r="I752" s="80"/>
      <c r="J752" s="81"/>
      <c r="K752" s="97"/>
      <c r="L752" s="96"/>
      <c r="M752" s="96"/>
      <c r="N752" s="96"/>
      <c r="O752" s="96"/>
      <c r="P752" s="96"/>
    </row>
    <row r="753" spans="1:16" x14ac:dyDescent="0.2">
      <c r="A753" s="73" t="s">
        <v>1532</v>
      </c>
      <c r="B753" s="74" t="s">
        <v>1533</v>
      </c>
      <c r="C753" s="75" t="s">
        <v>53</v>
      </c>
      <c r="D753" s="76" t="s">
        <v>1531</v>
      </c>
      <c r="E753" s="36" t="s">
        <v>117</v>
      </c>
      <c r="F753" s="93">
        <v>2</v>
      </c>
      <c r="G753" s="93"/>
      <c r="H753" s="79">
        <f t="shared" si="13"/>
        <v>0</v>
      </c>
      <c r="I753" s="80" t="s">
        <v>80</v>
      </c>
      <c r="J753" s="81" t="s">
        <v>1422</v>
      </c>
      <c r="K753" s="97"/>
      <c r="L753" s="96"/>
      <c r="M753" s="96"/>
      <c r="N753" s="96"/>
      <c r="O753" s="96"/>
      <c r="P753" s="96"/>
    </row>
    <row r="754" spans="1:16" x14ac:dyDescent="0.2">
      <c r="A754" s="73" t="s">
        <v>1534</v>
      </c>
      <c r="B754" s="74" t="s">
        <v>1535</v>
      </c>
      <c r="C754" s="75" t="s">
        <v>53</v>
      </c>
      <c r="D754" s="76" t="s">
        <v>1536</v>
      </c>
      <c r="E754" s="36" t="s">
        <v>117</v>
      </c>
      <c r="F754" s="93">
        <v>4</v>
      </c>
      <c r="G754" s="93"/>
      <c r="H754" s="79">
        <f t="shared" si="13"/>
        <v>0</v>
      </c>
      <c r="I754" s="80" t="s">
        <v>80</v>
      </c>
      <c r="J754" s="81" t="s">
        <v>1422</v>
      </c>
      <c r="K754" s="97"/>
      <c r="L754" s="96"/>
      <c r="M754" s="96"/>
      <c r="N754" s="96"/>
      <c r="O754" s="96"/>
      <c r="P754" s="96"/>
    </row>
    <row r="755" spans="1:16" x14ac:dyDescent="0.2">
      <c r="A755" s="73" t="s">
        <v>1537</v>
      </c>
      <c r="B755" s="74" t="s">
        <v>1538</v>
      </c>
      <c r="C755" s="75" t="s">
        <v>53</v>
      </c>
      <c r="D755" s="76" t="s">
        <v>1539</v>
      </c>
      <c r="E755" s="36" t="s">
        <v>1540</v>
      </c>
      <c r="F755" s="93">
        <v>1000</v>
      </c>
      <c r="G755" s="93"/>
      <c r="H755" s="79">
        <f t="shared" si="13"/>
        <v>0</v>
      </c>
      <c r="I755" s="80" t="s">
        <v>80</v>
      </c>
      <c r="J755" s="81" t="s">
        <v>1422</v>
      </c>
      <c r="K755" s="97"/>
      <c r="L755" s="96"/>
      <c r="M755" s="96"/>
      <c r="N755" s="96"/>
      <c r="O755" s="96"/>
      <c r="P755" s="96"/>
    </row>
    <row r="756" spans="1:16" x14ac:dyDescent="0.2">
      <c r="A756" s="73" t="s">
        <v>1541</v>
      </c>
      <c r="B756" s="74" t="s">
        <v>1542</v>
      </c>
      <c r="C756" s="75" t="s">
        <v>53</v>
      </c>
      <c r="D756" s="76" t="s">
        <v>1543</v>
      </c>
      <c r="E756" s="36" t="s">
        <v>117</v>
      </c>
      <c r="F756" s="93">
        <v>2</v>
      </c>
      <c r="G756" s="93"/>
      <c r="H756" s="79">
        <f t="shared" si="13"/>
        <v>0</v>
      </c>
      <c r="I756" s="80" t="s">
        <v>80</v>
      </c>
      <c r="J756" s="81" t="s">
        <v>1422</v>
      </c>
      <c r="K756" s="97"/>
      <c r="L756" s="96"/>
      <c r="M756" s="96"/>
      <c r="N756" s="96"/>
      <c r="O756" s="96"/>
      <c r="P756" s="96"/>
    </row>
    <row r="757" spans="1:16" x14ac:dyDescent="0.2">
      <c r="A757" s="73"/>
      <c r="B757" s="74" t="s">
        <v>1544</v>
      </c>
      <c r="C757" s="75"/>
      <c r="D757" s="76" t="s">
        <v>1545</v>
      </c>
      <c r="E757" s="36"/>
      <c r="F757" s="93"/>
      <c r="G757" s="93"/>
      <c r="H757" s="79" t="str">
        <f t="shared" si="13"/>
        <v/>
      </c>
      <c r="I757" s="80"/>
      <c r="J757" s="81"/>
      <c r="K757" s="97"/>
      <c r="L757" s="96"/>
      <c r="M757" s="96"/>
      <c r="N757" s="96"/>
      <c r="O757" s="96"/>
      <c r="P757" s="96"/>
    </row>
    <row r="758" spans="1:16" x14ac:dyDescent="0.2">
      <c r="A758" s="73"/>
      <c r="B758" s="74" t="s">
        <v>1546</v>
      </c>
      <c r="C758" s="75"/>
      <c r="D758" s="76" t="s">
        <v>1547</v>
      </c>
      <c r="E758" s="36"/>
      <c r="F758" s="93"/>
      <c r="G758" s="93"/>
      <c r="H758" s="79" t="str">
        <f t="shared" si="13"/>
        <v/>
      </c>
      <c r="I758" s="80"/>
      <c r="J758" s="81"/>
      <c r="K758" s="97"/>
      <c r="L758" s="96"/>
      <c r="M758" s="96"/>
      <c r="N758" s="96"/>
      <c r="O758" s="96"/>
      <c r="P758" s="96"/>
    </row>
    <row r="759" spans="1:16" x14ac:dyDescent="0.2">
      <c r="A759" s="73" t="s">
        <v>1548</v>
      </c>
      <c r="B759" s="74" t="s">
        <v>1549</v>
      </c>
      <c r="C759" s="75"/>
      <c r="D759" s="76" t="s">
        <v>1478</v>
      </c>
      <c r="E759" s="36" t="s">
        <v>117</v>
      </c>
      <c r="F759" s="93">
        <v>6</v>
      </c>
      <c r="G759" s="93"/>
      <c r="H759" s="79">
        <f t="shared" si="13"/>
        <v>0</v>
      </c>
      <c r="I759" s="80" t="s">
        <v>80</v>
      </c>
      <c r="J759" s="81" t="s">
        <v>1422</v>
      </c>
      <c r="K759" s="97"/>
      <c r="L759" s="96"/>
      <c r="M759" s="96"/>
      <c r="N759" s="96"/>
      <c r="O759" s="96"/>
      <c r="P759" s="96"/>
    </row>
    <row r="760" spans="1:16" x14ac:dyDescent="0.2">
      <c r="A760" s="73"/>
      <c r="B760" s="74" t="s">
        <v>1550</v>
      </c>
      <c r="C760" s="75"/>
      <c r="D760" s="76" t="s">
        <v>1551</v>
      </c>
      <c r="E760" s="36"/>
      <c r="F760" s="93"/>
      <c r="G760" s="93"/>
      <c r="H760" s="79" t="str">
        <f t="shared" si="13"/>
        <v/>
      </c>
      <c r="I760" s="80"/>
      <c r="J760" s="81"/>
      <c r="K760" s="97"/>
      <c r="L760" s="96"/>
      <c r="M760" s="96"/>
      <c r="N760" s="96"/>
      <c r="O760" s="96"/>
      <c r="P760" s="96"/>
    </row>
    <row r="761" spans="1:16" x14ac:dyDescent="0.2">
      <c r="A761" s="73" t="s">
        <v>1552</v>
      </c>
      <c r="B761" s="74" t="s">
        <v>1553</v>
      </c>
      <c r="C761" s="75"/>
      <c r="D761" s="76" t="s">
        <v>1467</v>
      </c>
      <c r="E761" s="36" t="s">
        <v>117</v>
      </c>
      <c r="F761" s="93">
        <v>1</v>
      </c>
      <c r="G761" s="93"/>
      <c r="H761" s="79">
        <f t="shared" si="13"/>
        <v>0</v>
      </c>
      <c r="I761" s="80" t="s">
        <v>80</v>
      </c>
      <c r="J761" s="81" t="s">
        <v>1422</v>
      </c>
      <c r="K761" s="97"/>
      <c r="L761" s="96"/>
      <c r="M761" s="96"/>
      <c r="N761" s="96"/>
      <c r="O761" s="96"/>
      <c r="P761" s="96"/>
    </row>
    <row r="762" spans="1:16" x14ac:dyDescent="0.2">
      <c r="A762" s="73" t="s">
        <v>1554</v>
      </c>
      <c r="B762" s="74" t="s">
        <v>1555</v>
      </c>
      <c r="C762" s="75"/>
      <c r="D762" s="76" t="s">
        <v>1470</v>
      </c>
      <c r="E762" s="36" t="s">
        <v>117</v>
      </c>
      <c r="F762" s="93">
        <v>1</v>
      </c>
      <c r="G762" s="93"/>
      <c r="H762" s="79">
        <f t="shared" si="13"/>
        <v>0</v>
      </c>
      <c r="I762" s="80" t="s">
        <v>80</v>
      </c>
      <c r="J762" s="81" t="s">
        <v>1422</v>
      </c>
      <c r="K762" s="97"/>
      <c r="L762" s="96"/>
      <c r="M762" s="96"/>
      <c r="N762" s="96"/>
      <c r="O762" s="96"/>
      <c r="P762" s="96"/>
    </row>
    <row r="763" spans="1:16" x14ac:dyDescent="0.2">
      <c r="A763" s="73"/>
      <c r="B763" s="74" t="s">
        <v>1556</v>
      </c>
      <c r="C763" s="75"/>
      <c r="D763" s="76" t="s">
        <v>1557</v>
      </c>
      <c r="E763" s="36"/>
      <c r="F763" s="93"/>
      <c r="G763" s="93"/>
      <c r="H763" s="79" t="str">
        <f t="shared" si="13"/>
        <v/>
      </c>
      <c r="I763" s="80"/>
      <c r="J763" s="81"/>
      <c r="K763" s="97"/>
      <c r="L763" s="96"/>
      <c r="M763" s="96"/>
      <c r="N763" s="96"/>
      <c r="O763" s="96"/>
      <c r="P763" s="96"/>
    </row>
    <row r="764" spans="1:16" x14ac:dyDescent="0.2">
      <c r="A764" s="73"/>
      <c r="B764" s="74" t="s">
        <v>1558</v>
      </c>
      <c r="C764" s="75"/>
      <c r="D764" s="76" t="s">
        <v>1559</v>
      </c>
      <c r="E764" s="36"/>
      <c r="F764" s="93"/>
      <c r="G764" s="93"/>
      <c r="H764" s="79" t="str">
        <f t="shared" si="13"/>
        <v/>
      </c>
      <c r="I764" s="80"/>
      <c r="J764" s="81"/>
      <c r="K764" s="97"/>
      <c r="L764" s="96"/>
      <c r="M764" s="96"/>
      <c r="N764" s="96"/>
      <c r="O764" s="96"/>
      <c r="P764" s="96"/>
    </row>
    <row r="765" spans="1:16" x14ac:dyDescent="0.2">
      <c r="A765" s="73" t="s">
        <v>1560</v>
      </c>
      <c r="B765" s="74" t="s">
        <v>1561</v>
      </c>
      <c r="C765" s="75"/>
      <c r="D765" s="76" t="s">
        <v>1562</v>
      </c>
      <c r="E765" s="36" t="s">
        <v>117</v>
      </c>
      <c r="F765" s="93">
        <v>121</v>
      </c>
      <c r="G765" s="93"/>
      <c r="H765" s="79">
        <f t="shared" si="13"/>
        <v>0</v>
      </c>
      <c r="I765" s="80" t="s">
        <v>80</v>
      </c>
      <c r="J765" s="81" t="s">
        <v>1422</v>
      </c>
      <c r="K765" s="97"/>
      <c r="L765" s="96"/>
      <c r="M765" s="96"/>
      <c r="N765" s="96"/>
      <c r="O765" s="96"/>
      <c r="P765" s="96"/>
    </row>
    <row r="766" spans="1:16" x14ac:dyDescent="0.2">
      <c r="A766" s="73" t="s">
        <v>1563</v>
      </c>
      <c r="B766" s="74" t="s">
        <v>1564</v>
      </c>
      <c r="C766" s="75"/>
      <c r="D766" s="76" t="s">
        <v>1565</v>
      </c>
      <c r="E766" s="36" t="s">
        <v>1566</v>
      </c>
      <c r="F766" s="93">
        <v>1</v>
      </c>
      <c r="G766" s="93"/>
      <c r="H766" s="79">
        <f t="shared" si="13"/>
        <v>0</v>
      </c>
      <c r="I766" s="80" t="s">
        <v>80</v>
      </c>
      <c r="J766" s="81" t="s">
        <v>1422</v>
      </c>
      <c r="K766" s="97"/>
      <c r="L766" s="96"/>
      <c r="M766" s="96"/>
      <c r="N766" s="96"/>
      <c r="O766" s="96"/>
      <c r="P766" s="96"/>
    </row>
    <row r="767" spans="1:16" x14ac:dyDescent="0.2">
      <c r="A767" s="73"/>
      <c r="B767" s="74" t="s">
        <v>1567</v>
      </c>
      <c r="C767" s="75"/>
      <c r="D767" s="76" t="s">
        <v>1568</v>
      </c>
      <c r="E767" s="36"/>
      <c r="F767" s="93"/>
      <c r="G767" s="93"/>
      <c r="H767" s="79" t="str">
        <f t="shared" si="13"/>
        <v/>
      </c>
      <c r="I767" s="80"/>
      <c r="J767" s="81"/>
      <c r="K767" s="97"/>
      <c r="L767" s="96"/>
      <c r="M767" s="96"/>
      <c r="N767" s="96"/>
      <c r="O767" s="96"/>
      <c r="P767" s="96"/>
    </row>
    <row r="768" spans="1:16" x14ac:dyDescent="0.2">
      <c r="A768" s="73"/>
      <c r="B768" s="74" t="s">
        <v>1569</v>
      </c>
      <c r="C768" s="75"/>
      <c r="D768" s="76" t="s">
        <v>1570</v>
      </c>
      <c r="E768" s="36"/>
      <c r="F768" s="93"/>
      <c r="G768" s="93"/>
      <c r="H768" s="79" t="str">
        <f t="shared" si="13"/>
        <v/>
      </c>
      <c r="I768" s="80"/>
      <c r="J768" s="81"/>
      <c r="K768" s="97"/>
      <c r="L768" s="96"/>
      <c r="M768" s="96"/>
      <c r="N768" s="96"/>
      <c r="O768" s="96"/>
      <c r="P768" s="96"/>
    </row>
    <row r="769" spans="1:16" x14ac:dyDescent="0.2">
      <c r="A769" s="73" t="s">
        <v>1571</v>
      </c>
      <c r="B769" s="74" t="s">
        <v>1572</v>
      </c>
      <c r="C769" s="75"/>
      <c r="D769" s="76" t="s">
        <v>1573</v>
      </c>
      <c r="E769" s="36" t="s">
        <v>117</v>
      </c>
      <c r="F769" s="93">
        <v>4</v>
      </c>
      <c r="G769" s="93"/>
      <c r="H769" s="79">
        <f t="shared" si="13"/>
        <v>0</v>
      </c>
      <c r="I769" s="80" t="s">
        <v>80</v>
      </c>
      <c r="J769" s="81" t="s">
        <v>1422</v>
      </c>
      <c r="K769" s="97"/>
      <c r="L769" s="96"/>
      <c r="M769" s="96"/>
      <c r="N769" s="96"/>
      <c r="O769" s="96"/>
      <c r="P769" s="96"/>
    </row>
    <row r="770" spans="1:16" x14ac:dyDescent="0.2">
      <c r="A770" s="73" t="s">
        <v>1574</v>
      </c>
      <c r="B770" s="74" t="s">
        <v>1575</v>
      </c>
      <c r="C770" s="75"/>
      <c r="D770" s="76" t="s">
        <v>1576</v>
      </c>
      <c r="E770" s="36" t="s">
        <v>117</v>
      </c>
      <c r="F770" s="93">
        <v>1</v>
      </c>
      <c r="G770" s="93"/>
      <c r="H770" s="79">
        <f t="shared" si="13"/>
        <v>0</v>
      </c>
      <c r="I770" s="80" t="s">
        <v>80</v>
      </c>
      <c r="J770" s="81" t="s">
        <v>1422</v>
      </c>
      <c r="K770" s="97"/>
      <c r="L770" s="96"/>
      <c r="M770" s="96"/>
      <c r="N770" s="96"/>
      <c r="O770" s="96"/>
      <c r="P770" s="96"/>
    </row>
    <row r="771" spans="1:16" x14ac:dyDescent="0.2">
      <c r="A771" s="73" t="s">
        <v>1577</v>
      </c>
      <c r="B771" s="74" t="s">
        <v>1578</v>
      </c>
      <c r="C771" s="75"/>
      <c r="D771" s="76" t="s">
        <v>1579</v>
      </c>
      <c r="E771" s="36" t="s">
        <v>117</v>
      </c>
      <c r="F771" s="93">
        <v>3</v>
      </c>
      <c r="G771" s="93"/>
      <c r="H771" s="79">
        <f t="shared" si="13"/>
        <v>0</v>
      </c>
      <c r="I771" s="80" t="s">
        <v>80</v>
      </c>
      <c r="J771" s="81" t="s">
        <v>1422</v>
      </c>
      <c r="K771" s="97"/>
      <c r="L771" s="96"/>
      <c r="M771" s="96"/>
      <c r="N771" s="96"/>
      <c r="O771" s="96"/>
      <c r="P771" s="96"/>
    </row>
    <row r="772" spans="1:16" x14ac:dyDescent="0.2">
      <c r="A772" s="73"/>
      <c r="B772" s="74" t="s">
        <v>1580</v>
      </c>
      <c r="C772" s="75"/>
      <c r="D772" s="76" t="s">
        <v>1581</v>
      </c>
      <c r="E772" s="36"/>
      <c r="F772" s="93"/>
      <c r="G772" s="93"/>
      <c r="H772" s="79" t="str">
        <f t="shared" si="13"/>
        <v/>
      </c>
      <c r="I772" s="80"/>
      <c r="J772" s="81"/>
      <c r="K772" s="97"/>
      <c r="L772" s="96"/>
      <c r="M772" s="96"/>
      <c r="N772" s="96"/>
      <c r="O772" s="96"/>
      <c r="P772" s="96"/>
    </row>
    <row r="773" spans="1:16" x14ac:dyDescent="0.2">
      <c r="A773" s="73" t="s">
        <v>1582</v>
      </c>
      <c r="B773" s="74" t="s">
        <v>1583</v>
      </c>
      <c r="C773" s="75"/>
      <c r="D773" s="76" t="s">
        <v>1584</v>
      </c>
      <c r="E773" s="36" t="s">
        <v>117</v>
      </c>
      <c r="F773" s="93">
        <v>5</v>
      </c>
      <c r="G773" s="93"/>
      <c r="H773" s="79">
        <f t="shared" si="13"/>
        <v>0</v>
      </c>
      <c r="I773" s="80" t="s">
        <v>80</v>
      </c>
      <c r="J773" s="81" t="s">
        <v>1422</v>
      </c>
      <c r="K773" s="97"/>
      <c r="L773" s="96"/>
      <c r="M773" s="96"/>
      <c r="N773" s="96"/>
      <c r="O773" s="96"/>
      <c r="P773" s="96"/>
    </row>
    <row r="774" spans="1:16" x14ac:dyDescent="0.2">
      <c r="A774" s="73"/>
      <c r="B774" s="74" t="s">
        <v>1585</v>
      </c>
      <c r="C774" s="75"/>
      <c r="D774" s="76" t="s">
        <v>1586</v>
      </c>
      <c r="E774" s="36"/>
      <c r="F774" s="93"/>
      <c r="G774" s="93"/>
      <c r="H774" s="79" t="str">
        <f t="shared" si="13"/>
        <v/>
      </c>
      <c r="I774" s="80"/>
      <c r="J774" s="81"/>
      <c r="K774" s="97"/>
      <c r="L774" s="96"/>
      <c r="M774" s="96"/>
      <c r="N774" s="96"/>
      <c r="O774" s="96"/>
      <c r="P774" s="96"/>
    </row>
    <row r="775" spans="1:16" x14ac:dyDescent="0.2">
      <c r="A775" s="73" t="s">
        <v>1587</v>
      </c>
      <c r="B775" s="74" t="s">
        <v>1588</v>
      </c>
      <c r="C775" s="75"/>
      <c r="D775" s="76" t="s">
        <v>1488</v>
      </c>
      <c r="E775" s="36" t="s">
        <v>117</v>
      </c>
      <c r="F775" s="93">
        <v>15</v>
      </c>
      <c r="G775" s="93"/>
      <c r="H775" s="79">
        <f t="shared" si="13"/>
        <v>0</v>
      </c>
      <c r="I775" s="80" t="s">
        <v>80</v>
      </c>
      <c r="J775" s="81" t="s">
        <v>1422</v>
      </c>
      <c r="K775" s="97"/>
      <c r="L775" s="96"/>
      <c r="M775" s="96"/>
      <c r="N775" s="96"/>
      <c r="O775" s="96"/>
      <c r="P775" s="96"/>
    </row>
    <row r="776" spans="1:16" x14ac:dyDescent="0.2">
      <c r="A776" s="73"/>
      <c r="B776" s="74" t="s">
        <v>1589</v>
      </c>
      <c r="C776" s="75"/>
      <c r="D776" s="76" t="s">
        <v>1590</v>
      </c>
      <c r="E776" s="36"/>
      <c r="F776" s="93"/>
      <c r="G776" s="93"/>
      <c r="H776" s="79" t="str">
        <f t="shared" si="13"/>
        <v/>
      </c>
      <c r="I776" s="80"/>
      <c r="J776" s="81"/>
      <c r="K776" s="97"/>
      <c r="L776" s="96"/>
      <c r="M776" s="96"/>
      <c r="N776" s="96"/>
      <c r="O776" s="96"/>
      <c r="P776" s="96"/>
    </row>
    <row r="777" spans="1:16" x14ac:dyDescent="0.2">
      <c r="A777" s="73" t="s">
        <v>1591</v>
      </c>
      <c r="B777" s="74" t="s">
        <v>1592</v>
      </c>
      <c r="C777" s="75"/>
      <c r="D777" s="76" t="s">
        <v>1593</v>
      </c>
      <c r="E777" s="36" t="s">
        <v>117</v>
      </c>
      <c r="F777" s="93">
        <v>3</v>
      </c>
      <c r="G777" s="93"/>
      <c r="H777" s="79">
        <f t="shared" si="13"/>
        <v>0</v>
      </c>
      <c r="I777" s="80" t="s">
        <v>80</v>
      </c>
      <c r="J777" s="81" t="s">
        <v>1422</v>
      </c>
      <c r="K777" s="97"/>
      <c r="L777" s="96"/>
      <c r="M777" s="96"/>
      <c r="N777" s="96"/>
      <c r="O777" s="96"/>
      <c r="P777" s="96"/>
    </row>
    <row r="778" spans="1:16" x14ac:dyDescent="0.2">
      <c r="A778" s="73" t="s">
        <v>1594</v>
      </c>
      <c r="B778" s="74" t="s">
        <v>1595</v>
      </c>
      <c r="C778" s="75"/>
      <c r="D778" s="76" t="s">
        <v>1596</v>
      </c>
      <c r="E778" s="36" t="s">
        <v>117</v>
      </c>
      <c r="F778" s="93">
        <v>1</v>
      </c>
      <c r="G778" s="93"/>
      <c r="H778" s="79">
        <f t="shared" si="13"/>
        <v>0</v>
      </c>
      <c r="I778" s="80" t="s">
        <v>80</v>
      </c>
      <c r="J778" s="81" t="s">
        <v>1422</v>
      </c>
      <c r="K778" s="97"/>
      <c r="L778" s="96"/>
      <c r="M778" s="96"/>
      <c r="N778" s="96"/>
      <c r="O778" s="96"/>
      <c r="P778" s="96"/>
    </row>
    <row r="779" spans="1:16" x14ac:dyDescent="0.2">
      <c r="A779" s="73"/>
      <c r="B779" s="74" t="s">
        <v>1597</v>
      </c>
      <c r="C779" s="75"/>
      <c r="D779" s="76" t="s">
        <v>1598</v>
      </c>
      <c r="E779" s="36"/>
      <c r="F779" s="93"/>
      <c r="G779" s="93"/>
      <c r="H779" s="79" t="str">
        <f t="shared" si="13"/>
        <v/>
      </c>
      <c r="I779" s="80"/>
      <c r="J779" s="81"/>
      <c r="K779" s="97"/>
      <c r="L779" s="96"/>
      <c r="M779" s="96"/>
      <c r="N779" s="96"/>
      <c r="O779" s="96"/>
      <c r="P779" s="96"/>
    </row>
    <row r="780" spans="1:16" x14ac:dyDescent="0.2">
      <c r="A780" s="73" t="s">
        <v>1599</v>
      </c>
      <c r="B780" s="74" t="s">
        <v>1600</v>
      </c>
      <c r="C780" s="75"/>
      <c r="D780" s="76" t="s">
        <v>1601</v>
      </c>
      <c r="E780" s="36" t="s">
        <v>117</v>
      </c>
      <c r="F780" s="93">
        <v>1</v>
      </c>
      <c r="G780" s="93"/>
      <c r="H780" s="79">
        <f t="shared" si="13"/>
        <v>0</v>
      </c>
      <c r="I780" s="80" t="s">
        <v>80</v>
      </c>
      <c r="J780" s="81" t="s">
        <v>1422</v>
      </c>
      <c r="K780" s="97"/>
      <c r="L780" s="96"/>
      <c r="M780" s="96"/>
      <c r="N780" s="96"/>
      <c r="O780" s="96"/>
      <c r="P780" s="96"/>
    </row>
    <row r="781" spans="1:16" x14ac:dyDescent="0.2">
      <c r="A781" s="73" t="s">
        <v>1602</v>
      </c>
      <c r="B781" s="74" t="s">
        <v>1603</v>
      </c>
      <c r="C781" s="75"/>
      <c r="D781" s="76" t="s">
        <v>1604</v>
      </c>
      <c r="E781" s="36" t="s">
        <v>117</v>
      </c>
      <c r="F781" s="93">
        <v>3</v>
      </c>
      <c r="G781" s="93"/>
      <c r="H781" s="79">
        <f t="shared" si="13"/>
        <v>0</v>
      </c>
      <c r="I781" s="80" t="s">
        <v>80</v>
      </c>
      <c r="J781" s="81" t="s">
        <v>1422</v>
      </c>
      <c r="K781" s="97"/>
      <c r="L781" s="96"/>
      <c r="M781" s="96"/>
      <c r="N781" s="96"/>
      <c r="O781" s="96"/>
      <c r="P781" s="96"/>
    </row>
    <row r="782" spans="1:16" x14ac:dyDescent="0.2">
      <c r="A782" s="73"/>
      <c r="B782" s="74" t="s">
        <v>1605</v>
      </c>
      <c r="C782" s="75"/>
      <c r="D782" s="76" t="s">
        <v>1606</v>
      </c>
      <c r="E782" s="36"/>
      <c r="F782" s="93"/>
      <c r="G782" s="93"/>
      <c r="H782" s="79" t="str">
        <f t="shared" si="13"/>
        <v/>
      </c>
      <c r="I782" s="80"/>
      <c r="J782" s="81"/>
      <c r="K782" s="97"/>
      <c r="L782" s="96"/>
      <c r="M782" s="96"/>
      <c r="N782" s="96"/>
      <c r="O782" s="96"/>
      <c r="P782" s="96"/>
    </row>
    <row r="783" spans="1:16" x14ac:dyDescent="0.2">
      <c r="A783" s="73"/>
      <c r="B783" s="74" t="s">
        <v>1607</v>
      </c>
      <c r="C783" s="75"/>
      <c r="D783" s="76" t="s">
        <v>1608</v>
      </c>
      <c r="E783" s="36"/>
      <c r="F783" s="93"/>
      <c r="G783" s="93"/>
      <c r="H783" s="79" t="str">
        <f t="shared" si="13"/>
        <v/>
      </c>
      <c r="I783" s="80"/>
      <c r="J783" s="81"/>
      <c r="K783" s="97"/>
      <c r="L783" s="96"/>
      <c r="M783" s="96"/>
      <c r="N783" s="96"/>
      <c r="O783" s="96"/>
      <c r="P783" s="96"/>
    </row>
    <row r="784" spans="1:16" x14ac:dyDescent="0.2">
      <c r="A784" s="73" t="s">
        <v>1609</v>
      </c>
      <c r="B784" s="74" t="s">
        <v>1610</v>
      </c>
      <c r="C784" s="75"/>
      <c r="D784" s="76" t="s">
        <v>1611</v>
      </c>
      <c r="E784" s="36" t="s">
        <v>117</v>
      </c>
      <c r="F784" s="93">
        <v>3</v>
      </c>
      <c r="G784" s="93"/>
      <c r="H784" s="79">
        <f t="shared" si="13"/>
        <v>0</v>
      </c>
      <c r="I784" s="80" t="s">
        <v>80</v>
      </c>
      <c r="J784" s="81" t="s">
        <v>1422</v>
      </c>
      <c r="K784" s="97"/>
      <c r="L784" s="96"/>
      <c r="M784" s="96"/>
      <c r="N784" s="96"/>
      <c r="O784" s="96"/>
      <c r="P784" s="96"/>
    </row>
    <row r="785" spans="1:16" x14ac:dyDescent="0.2">
      <c r="A785" s="73" t="s">
        <v>1612</v>
      </c>
      <c r="B785" s="74" t="s">
        <v>1613</v>
      </c>
      <c r="C785" s="75"/>
      <c r="D785" s="76" t="s">
        <v>1614</v>
      </c>
      <c r="E785" s="36" t="s">
        <v>117</v>
      </c>
      <c r="F785" s="93">
        <v>1</v>
      </c>
      <c r="G785" s="93"/>
      <c r="H785" s="79">
        <f t="shared" si="13"/>
        <v>0</v>
      </c>
      <c r="I785" s="80" t="s">
        <v>80</v>
      </c>
      <c r="J785" s="81" t="s">
        <v>1422</v>
      </c>
      <c r="K785" s="97"/>
      <c r="L785" s="96"/>
      <c r="M785" s="96"/>
      <c r="N785" s="96"/>
      <c r="O785" s="96"/>
      <c r="P785" s="96"/>
    </row>
    <row r="786" spans="1:16" x14ac:dyDescent="0.2">
      <c r="A786" s="73" t="s">
        <v>1615</v>
      </c>
      <c r="B786" s="74" t="s">
        <v>1616</v>
      </c>
      <c r="C786" s="75"/>
      <c r="D786" s="76" t="s">
        <v>1617</v>
      </c>
      <c r="E786" s="36" t="s">
        <v>117</v>
      </c>
      <c r="F786" s="93">
        <v>2</v>
      </c>
      <c r="G786" s="93"/>
      <c r="H786" s="79">
        <f t="shared" si="13"/>
        <v>0</v>
      </c>
      <c r="I786" s="80" t="s">
        <v>80</v>
      </c>
      <c r="J786" s="81" t="s">
        <v>1422</v>
      </c>
      <c r="K786" s="97"/>
      <c r="L786" s="96"/>
      <c r="M786" s="96"/>
      <c r="N786" s="96"/>
      <c r="O786" s="96"/>
      <c r="P786" s="96"/>
    </row>
    <row r="787" spans="1:16" x14ac:dyDescent="0.2">
      <c r="A787" s="73"/>
      <c r="B787" s="74" t="s">
        <v>1618</v>
      </c>
      <c r="C787" s="75"/>
      <c r="D787" s="76" t="s">
        <v>1619</v>
      </c>
      <c r="E787" s="36"/>
      <c r="F787" s="93"/>
      <c r="G787" s="93"/>
      <c r="H787" s="79" t="str">
        <f t="shared" ref="H787:H850" si="14">+IF(AND(F787="",G787=""),"",ROUND(F787*G787,2))</f>
        <v/>
      </c>
      <c r="I787" s="80"/>
      <c r="J787" s="81"/>
      <c r="K787" s="97"/>
      <c r="L787" s="96"/>
      <c r="M787" s="96"/>
      <c r="N787" s="96"/>
      <c r="O787" s="96"/>
      <c r="P787" s="96"/>
    </row>
    <row r="788" spans="1:16" x14ac:dyDescent="0.2">
      <c r="A788" s="73" t="s">
        <v>1620</v>
      </c>
      <c r="B788" s="74" t="s">
        <v>1621</v>
      </c>
      <c r="C788" s="75"/>
      <c r="D788" s="76" t="s">
        <v>1622</v>
      </c>
      <c r="E788" s="36" t="s">
        <v>117</v>
      </c>
      <c r="F788" s="93">
        <v>24</v>
      </c>
      <c r="G788" s="93"/>
      <c r="H788" s="79">
        <f t="shared" si="14"/>
        <v>0</v>
      </c>
      <c r="I788" s="80" t="s">
        <v>80</v>
      </c>
      <c r="J788" s="81" t="s">
        <v>1422</v>
      </c>
      <c r="K788" s="97"/>
      <c r="L788" s="96"/>
      <c r="M788" s="96"/>
      <c r="N788" s="96"/>
      <c r="O788" s="96"/>
      <c r="P788" s="96"/>
    </row>
    <row r="789" spans="1:16" x14ac:dyDescent="0.2">
      <c r="A789" s="73"/>
      <c r="B789" s="74" t="s">
        <v>1623</v>
      </c>
      <c r="C789" s="75"/>
      <c r="D789" s="76" t="s">
        <v>1624</v>
      </c>
      <c r="E789" s="36"/>
      <c r="F789" s="93"/>
      <c r="G789" s="93"/>
      <c r="H789" s="79" t="str">
        <f t="shared" si="14"/>
        <v/>
      </c>
      <c r="I789" s="80"/>
      <c r="J789" s="81"/>
      <c r="K789" s="97"/>
      <c r="L789" s="96"/>
      <c r="M789" s="96"/>
      <c r="N789" s="96"/>
      <c r="O789" s="96"/>
      <c r="P789" s="96"/>
    </row>
    <row r="790" spans="1:16" x14ac:dyDescent="0.2">
      <c r="A790" s="73"/>
      <c r="B790" s="74" t="s">
        <v>1625</v>
      </c>
      <c r="C790" s="75"/>
      <c r="D790" s="76" t="s">
        <v>1626</v>
      </c>
      <c r="E790" s="36"/>
      <c r="F790" s="93"/>
      <c r="G790" s="93"/>
      <c r="H790" s="79" t="str">
        <f t="shared" si="14"/>
        <v/>
      </c>
      <c r="I790" s="80"/>
      <c r="J790" s="81"/>
      <c r="K790" s="97"/>
      <c r="L790" s="96"/>
      <c r="M790" s="96"/>
      <c r="N790" s="96"/>
      <c r="O790" s="96"/>
      <c r="P790" s="96"/>
    </row>
    <row r="791" spans="1:16" x14ac:dyDescent="0.2">
      <c r="A791" s="73" t="s">
        <v>1627</v>
      </c>
      <c r="B791" s="74" t="s">
        <v>1628</v>
      </c>
      <c r="C791" s="75"/>
      <c r="D791" s="76" t="s">
        <v>1629</v>
      </c>
      <c r="E791" s="36" t="s">
        <v>126</v>
      </c>
      <c r="F791" s="93">
        <v>4.8</v>
      </c>
      <c r="G791" s="93"/>
      <c r="H791" s="79">
        <f t="shared" si="14"/>
        <v>0</v>
      </c>
      <c r="I791" s="80" t="s">
        <v>80</v>
      </c>
      <c r="J791" s="81" t="s">
        <v>1422</v>
      </c>
      <c r="K791" s="97"/>
      <c r="L791" s="96"/>
      <c r="M791" s="96"/>
      <c r="N791" s="96"/>
      <c r="O791" s="96"/>
      <c r="P791" s="96"/>
    </row>
    <row r="792" spans="1:16" x14ac:dyDescent="0.2">
      <c r="A792" s="73"/>
      <c r="B792" s="74" t="s">
        <v>1630</v>
      </c>
      <c r="C792" s="75"/>
      <c r="D792" s="76" t="s">
        <v>1631</v>
      </c>
      <c r="E792" s="36"/>
      <c r="F792" s="93"/>
      <c r="G792" s="93"/>
      <c r="H792" s="79" t="str">
        <f t="shared" si="14"/>
        <v/>
      </c>
      <c r="I792" s="80"/>
      <c r="J792" s="81"/>
      <c r="K792" s="97"/>
      <c r="L792" s="96"/>
      <c r="M792" s="96"/>
      <c r="N792" s="96"/>
      <c r="O792" s="96"/>
      <c r="P792" s="96"/>
    </row>
    <row r="793" spans="1:16" x14ac:dyDescent="0.2">
      <c r="A793" s="73"/>
      <c r="B793" s="74" t="s">
        <v>1632</v>
      </c>
      <c r="C793" s="75"/>
      <c r="D793" s="76" t="s">
        <v>1633</v>
      </c>
      <c r="E793" s="36"/>
      <c r="F793" s="93"/>
      <c r="G793" s="93"/>
      <c r="H793" s="79" t="str">
        <f t="shared" si="14"/>
        <v/>
      </c>
      <c r="I793" s="80"/>
      <c r="J793" s="81"/>
      <c r="K793" s="97"/>
      <c r="L793" s="96"/>
      <c r="M793" s="96"/>
      <c r="N793" s="96"/>
      <c r="O793" s="96"/>
      <c r="P793" s="96"/>
    </row>
    <row r="794" spans="1:16" x14ac:dyDescent="0.2">
      <c r="A794" s="73"/>
      <c r="B794" s="74" t="s">
        <v>1634</v>
      </c>
      <c r="C794" s="75"/>
      <c r="D794" s="76" t="s">
        <v>1635</v>
      </c>
      <c r="E794" s="36"/>
      <c r="F794" s="93"/>
      <c r="G794" s="93"/>
      <c r="H794" s="79" t="str">
        <f t="shared" si="14"/>
        <v/>
      </c>
      <c r="I794" s="80"/>
      <c r="J794" s="81"/>
      <c r="K794" s="97"/>
      <c r="L794" s="96"/>
      <c r="M794" s="96"/>
      <c r="N794" s="96"/>
      <c r="O794" s="96"/>
      <c r="P794" s="96"/>
    </row>
    <row r="795" spans="1:16" x14ac:dyDescent="0.2">
      <c r="A795" s="73" t="s">
        <v>1636</v>
      </c>
      <c r="B795" s="74" t="s">
        <v>1637</v>
      </c>
      <c r="C795" s="75"/>
      <c r="D795" s="76" t="s">
        <v>1638</v>
      </c>
      <c r="E795" s="36" t="s">
        <v>117</v>
      </c>
      <c r="F795" s="93">
        <v>57</v>
      </c>
      <c r="G795" s="93"/>
      <c r="H795" s="79">
        <f t="shared" si="14"/>
        <v>0</v>
      </c>
      <c r="I795" s="80" t="s">
        <v>80</v>
      </c>
      <c r="J795" s="81" t="s">
        <v>1422</v>
      </c>
      <c r="K795" s="97"/>
      <c r="L795" s="96"/>
      <c r="M795" s="96"/>
      <c r="N795" s="96"/>
      <c r="O795" s="96"/>
      <c r="P795" s="96"/>
    </row>
    <row r="796" spans="1:16" x14ac:dyDescent="0.2">
      <c r="A796" s="73" t="s">
        <v>1639</v>
      </c>
      <c r="B796" s="74" t="s">
        <v>1640</v>
      </c>
      <c r="C796" s="75"/>
      <c r="D796" s="76" t="s">
        <v>1641</v>
      </c>
      <c r="E796" s="36" t="s">
        <v>117</v>
      </c>
      <c r="F796" s="93">
        <v>2</v>
      </c>
      <c r="G796" s="93"/>
      <c r="H796" s="79">
        <f t="shared" si="14"/>
        <v>0</v>
      </c>
      <c r="I796" s="80" t="s">
        <v>80</v>
      </c>
      <c r="J796" s="81" t="s">
        <v>1422</v>
      </c>
      <c r="K796" s="97"/>
      <c r="L796" s="96"/>
      <c r="M796" s="96"/>
      <c r="N796" s="96"/>
      <c r="O796" s="96"/>
      <c r="P796" s="96"/>
    </row>
    <row r="797" spans="1:16" x14ac:dyDescent="0.2">
      <c r="A797" s="73"/>
      <c r="B797" s="74" t="s">
        <v>1642</v>
      </c>
      <c r="C797" s="75" t="s">
        <v>53</v>
      </c>
      <c r="D797" s="76" t="s">
        <v>1643</v>
      </c>
      <c r="E797" s="36"/>
      <c r="F797" s="93"/>
      <c r="G797" s="93"/>
      <c r="H797" s="79" t="str">
        <f t="shared" si="14"/>
        <v/>
      </c>
      <c r="I797" s="80"/>
      <c r="J797" s="81"/>
      <c r="K797" s="97"/>
      <c r="L797" s="96"/>
      <c r="M797" s="96"/>
      <c r="N797" s="96"/>
      <c r="O797" s="96"/>
      <c r="P797" s="96"/>
    </row>
    <row r="798" spans="1:16" x14ac:dyDescent="0.2">
      <c r="A798" s="73" t="s">
        <v>1644</v>
      </c>
      <c r="B798" s="74" t="s">
        <v>1645</v>
      </c>
      <c r="C798" s="75"/>
      <c r="D798" s="76" t="s">
        <v>1646</v>
      </c>
      <c r="E798" s="36" t="s">
        <v>117</v>
      </c>
      <c r="F798" s="93">
        <v>41</v>
      </c>
      <c r="G798" s="93"/>
      <c r="H798" s="79">
        <f t="shared" si="14"/>
        <v>0</v>
      </c>
      <c r="I798" s="80" t="s">
        <v>80</v>
      </c>
      <c r="J798" s="81" t="s">
        <v>1422</v>
      </c>
      <c r="K798" s="97"/>
      <c r="L798" s="96"/>
      <c r="M798" s="96"/>
      <c r="N798" s="96"/>
      <c r="O798" s="96"/>
      <c r="P798" s="96"/>
    </row>
    <row r="799" spans="1:16" x14ac:dyDescent="0.2">
      <c r="A799" s="73" t="s">
        <v>1647</v>
      </c>
      <c r="B799" s="74" t="s">
        <v>1648</v>
      </c>
      <c r="C799" s="75"/>
      <c r="D799" s="76" t="s">
        <v>1649</v>
      </c>
      <c r="E799" s="36" t="s">
        <v>117</v>
      </c>
      <c r="F799" s="93">
        <v>2</v>
      </c>
      <c r="G799" s="93"/>
      <c r="H799" s="79">
        <f t="shared" si="14"/>
        <v>0</v>
      </c>
      <c r="I799" s="80" t="s">
        <v>80</v>
      </c>
      <c r="J799" s="81" t="s">
        <v>1422</v>
      </c>
      <c r="K799" s="97"/>
      <c r="L799" s="96"/>
      <c r="M799" s="96"/>
      <c r="N799" s="96"/>
      <c r="O799" s="96"/>
      <c r="P799" s="96"/>
    </row>
    <row r="800" spans="1:16" ht="24" x14ac:dyDescent="0.2">
      <c r="A800" s="73"/>
      <c r="B800" s="74" t="s">
        <v>1650</v>
      </c>
      <c r="C800" s="75"/>
      <c r="D800" s="76" t="s">
        <v>1651</v>
      </c>
      <c r="E800" s="36"/>
      <c r="F800" s="93"/>
      <c r="G800" s="93"/>
      <c r="H800" s="79" t="str">
        <f t="shared" si="14"/>
        <v/>
      </c>
      <c r="I800" s="80"/>
      <c r="J800" s="81"/>
      <c r="K800" s="97"/>
      <c r="L800" s="96"/>
      <c r="M800" s="96"/>
      <c r="N800" s="96"/>
      <c r="O800" s="96"/>
      <c r="P800" s="96"/>
    </row>
    <row r="801" spans="1:16" x14ac:dyDescent="0.2">
      <c r="A801" s="73"/>
      <c r="B801" s="74" t="s">
        <v>1652</v>
      </c>
      <c r="C801" s="75"/>
      <c r="D801" s="76" t="s">
        <v>1653</v>
      </c>
      <c r="E801" s="36"/>
      <c r="F801" s="93"/>
      <c r="G801" s="93"/>
      <c r="H801" s="79" t="str">
        <f t="shared" si="14"/>
        <v/>
      </c>
      <c r="I801" s="80"/>
      <c r="J801" s="81"/>
      <c r="K801" s="97"/>
      <c r="L801" s="96"/>
      <c r="M801" s="96"/>
      <c r="N801" s="96"/>
      <c r="O801" s="96"/>
      <c r="P801" s="96"/>
    </row>
    <row r="802" spans="1:16" x14ac:dyDescent="0.2">
      <c r="A802" s="73"/>
      <c r="B802" s="74" t="s">
        <v>1654</v>
      </c>
      <c r="C802" s="75"/>
      <c r="D802" s="76" t="s">
        <v>1655</v>
      </c>
      <c r="E802" s="36"/>
      <c r="F802" s="93"/>
      <c r="G802" s="93"/>
      <c r="H802" s="79" t="str">
        <f t="shared" si="14"/>
        <v/>
      </c>
      <c r="I802" s="80"/>
      <c r="J802" s="81"/>
      <c r="K802" s="97"/>
      <c r="L802" s="96"/>
      <c r="M802" s="96"/>
      <c r="N802" s="96"/>
      <c r="O802" s="96"/>
      <c r="P802" s="96"/>
    </row>
    <row r="803" spans="1:16" x14ac:dyDescent="0.2">
      <c r="A803" s="73" t="s">
        <v>1656</v>
      </c>
      <c r="B803" s="74" t="s">
        <v>1657</v>
      </c>
      <c r="C803" s="75"/>
      <c r="D803" s="76" t="s">
        <v>1658</v>
      </c>
      <c r="E803" s="36" t="s">
        <v>95</v>
      </c>
      <c r="F803" s="93">
        <v>3247.06</v>
      </c>
      <c r="G803" s="93"/>
      <c r="H803" s="79">
        <f t="shared" si="14"/>
        <v>0</v>
      </c>
      <c r="I803" s="80" t="s">
        <v>80</v>
      </c>
      <c r="J803" s="81" t="s">
        <v>1422</v>
      </c>
      <c r="K803" s="97"/>
      <c r="L803" s="96"/>
      <c r="M803" s="96"/>
      <c r="N803" s="96"/>
      <c r="O803" s="96"/>
      <c r="P803" s="96"/>
    </row>
    <row r="804" spans="1:16" x14ac:dyDescent="0.2">
      <c r="A804" s="73" t="s">
        <v>1659</v>
      </c>
      <c r="B804" s="74" t="s">
        <v>1660</v>
      </c>
      <c r="C804" s="75"/>
      <c r="D804" s="76" t="s">
        <v>1661</v>
      </c>
      <c r="E804" s="36" t="s">
        <v>95</v>
      </c>
      <c r="F804" s="93">
        <v>1816.69</v>
      </c>
      <c r="G804" s="93"/>
      <c r="H804" s="79">
        <f t="shared" si="14"/>
        <v>0</v>
      </c>
      <c r="I804" s="80" t="s">
        <v>80</v>
      </c>
      <c r="J804" s="81" t="s">
        <v>1422</v>
      </c>
      <c r="K804" s="97"/>
      <c r="L804" s="96"/>
      <c r="M804" s="96"/>
      <c r="N804" s="96"/>
      <c r="O804" s="96"/>
      <c r="P804" s="96"/>
    </row>
    <row r="805" spans="1:16" x14ac:dyDescent="0.2">
      <c r="A805" s="73"/>
      <c r="B805" s="74" t="s">
        <v>1662</v>
      </c>
      <c r="C805" s="75"/>
      <c r="D805" s="76" t="s">
        <v>1663</v>
      </c>
      <c r="E805" s="36"/>
      <c r="F805" s="93"/>
      <c r="G805" s="93"/>
      <c r="H805" s="79" t="str">
        <f t="shared" si="14"/>
        <v/>
      </c>
      <c r="I805" s="80"/>
      <c r="J805" s="81"/>
      <c r="K805" s="97"/>
      <c r="L805" s="96"/>
      <c r="M805" s="96"/>
      <c r="N805" s="96"/>
      <c r="O805" s="96"/>
      <c r="P805" s="96"/>
    </row>
    <row r="806" spans="1:16" x14ac:dyDescent="0.2">
      <c r="A806" s="73" t="s">
        <v>1664</v>
      </c>
      <c r="B806" s="74" t="s">
        <v>1665</v>
      </c>
      <c r="C806" s="75"/>
      <c r="D806" s="76" t="s">
        <v>1666</v>
      </c>
      <c r="E806" s="36" t="s">
        <v>117</v>
      </c>
      <c r="F806" s="93">
        <v>1</v>
      </c>
      <c r="G806" s="93"/>
      <c r="H806" s="79">
        <f t="shared" si="14"/>
        <v>0</v>
      </c>
      <c r="I806" s="80" t="s">
        <v>80</v>
      </c>
      <c r="J806" s="81" t="s">
        <v>1422</v>
      </c>
      <c r="K806" s="97"/>
      <c r="L806" s="96"/>
      <c r="M806" s="96"/>
      <c r="N806" s="96"/>
      <c r="O806" s="96"/>
      <c r="P806" s="96"/>
    </row>
    <row r="807" spans="1:16" x14ac:dyDescent="0.2">
      <c r="A807" s="73" t="s">
        <v>1667</v>
      </c>
      <c r="B807" s="74" t="s">
        <v>1668</v>
      </c>
      <c r="C807" s="75"/>
      <c r="D807" s="76" t="s">
        <v>1669</v>
      </c>
      <c r="E807" s="36" t="s">
        <v>117</v>
      </c>
      <c r="F807" s="93">
        <v>2</v>
      </c>
      <c r="G807" s="93"/>
      <c r="H807" s="79">
        <f t="shared" si="14"/>
        <v>0</v>
      </c>
      <c r="I807" s="80" t="s">
        <v>80</v>
      </c>
      <c r="J807" s="81" t="s">
        <v>1422</v>
      </c>
      <c r="K807" s="97"/>
      <c r="L807" s="96"/>
      <c r="M807" s="96"/>
      <c r="N807" s="96"/>
      <c r="O807" s="96"/>
      <c r="P807" s="96"/>
    </row>
    <row r="808" spans="1:16" x14ac:dyDescent="0.2">
      <c r="A808" s="73" t="s">
        <v>1670</v>
      </c>
      <c r="B808" s="74" t="s">
        <v>1671</v>
      </c>
      <c r="C808" s="75"/>
      <c r="D808" s="76" t="s">
        <v>1672</v>
      </c>
      <c r="E808" s="36" t="s">
        <v>117</v>
      </c>
      <c r="F808" s="93">
        <v>2</v>
      </c>
      <c r="G808" s="93"/>
      <c r="H808" s="79">
        <f t="shared" si="14"/>
        <v>0</v>
      </c>
      <c r="I808" s="80" t="s">
        <v>80</v>
      </c>
      <c r="J808" s="81" t="s">
        <v>1422</v>
      </c>
      <c r="K808" s="97"/>
      <c r="L808" s="96"/>
      <c r="M808" s="96"/>
      <c r="N808" s="96"/>
      <c r="O808" s="96"/>
      <c r="P808" s="96"/>
    </row>
    <row r="809" spans="1:16" x14ac:dyDescent="0.2">
      <c r="A809" s="73" t="s">
        <v>1673</v>
      </c>
      <c r="B809" s="74" t="s">
        <v>1674</v>
      </c>
      <c r="C809" s="75"/>
      <c r="D809" s="76" t="s">
        <v>1675</v>
      </c>
      <c r="E809" s="36" t="s">
        <v>117</v>
      </c>
      <c r="F809" s="93">
        <v>22</v>
      </c>
      <c r="G809" s="93"/>
      <c r="H809" s="79">
        <f t="shared" si="14"/>
        <v>0</v>
      </c>
      <c r="I809" s="80" t="s">
        <v>80</v>
      </c>
      <c r="J809" s="81" t="s">
        <v>1422</v>
      </c>
      <c r="K809" s="97"/>
      <c r="L809" s="96"/>
      <c r="M809" s="96"/>
      <c r="N809" s="96"/>
      <c r="O809" s="96"/>
      <c r="P809" s="96"/>
    </row>
    <row r="810" spans="1:16" x14ac:dyDescent="0.2">
      <c r="A810" s="73" t="s">
        <v>1676</v>
      </c>
      <c r="B810" s="74" t="s">
        <v>1677</v>
      </c>
      <c r="C810" s="75"/>
      <c r="D810" s="76" t="s">
        <v>1678</v>
      </c>
      <c r="E810" s="36" t="s">
        <v>117</v>
      </c>
      <c r="F810" s="93">
        <v>3</v>
      </c>
      <c r="G810" s="93"/>
      <c r="H810" s="79">
        <f t="shared" si="14"/>
        <v>0</v>
      </c>
      <c r="I810" s="80" t="s">
        <v>80</v>
      </c>
      <c r="J810" s="81" t="s">
        <v>1422</v>
      </c>
      <c r="K810" s="97"/>
      <c r="L810" s="96"/>
      <c r="M810" s="96"/>
      <c r="N810" s="96"/>
      <c r="O810" s="96"/>
      <c r="P810" s="96"/>
    </row>
    <row r="811" spans="1:16" x14ac:dyDescent="0.2">
      <c r="A811" s="73" t="s">
        <v>1679</v>
      </c>
      <c r="B811" s="74" t="s">
        <v>1680</v>
      </c>
      <c r="C811" s="75"/>
      <c r="D811" s="76" t="s">
        <v>1681</v>
      </c>
      <c r="E811" s="36" t="s">
        <v>117</v>
      </c>
      <c r="F811" s="93">
        <v>5</v>
      </c>
      <c r="G811" s="93"/>
      <c r="H811" s="79">
        <f t="shared" si="14"/>
        <v>0</v>
      </c>
      <c r="I811" s="80" t="s">
        <v>80</v>
      </c>
      <c r="J811" s="81" t="s">
        <v>1422</v>
      </c>
      <c r="K811" s="97"/>
      <c r="L811" s="96"/>
      <c r="M811" s="96"/>
      <c r="N811" s="96"/>
      <c r="O811" s="96"/>
      <c r="P811" s="96"/>
    </row>
    <row r="812" spans="1:16" x14ac:dyDescent="0.2">
      <c r="A812" s="73" t="s">
        <v>1682</v>
      </c>
      <c r="B812" s="74" t="s">
        <v>1683</v>
      </c>
      <c r="C812" s="75"/>
      <c r="D812" s="76" t="s">
        <v>1684</v>
      </c>
      <c r="E812" s="36" t="s">
        <v>117</v>
      </c>
      <c r="F812" s="93">
        <v>7</v>
      </c>
      <c r="G812" s="93"/>
      <c r="H812" s="79">
        <f t="shared" si="14"/>
        <v>0</v>
      </c>
      <c r="I812" s="80" t="s">
        <v>80</v>
      </c>
      <c r="J812" s="81" t="s">
        <v>1422</v>
      </c>
      <c r="K812" s="97"/>
      <c r="L812" s="96"/>
      <c r="M812" s="96"/>
      <c r="N812" s="96"/>
      <c r="O812" s="96"/>
      <c r="P812" s="96"/>
    </row>
    <row r="813" spans="1:16" x14ac:dyDescent="0.2">
      <c r="A813" s="73" t="s">
        <v>1685</v>
      </c>
      <c r="B813" s="74" t="s">
        <v>1686</v>
      </c>
      <c r="C813" s="75"/>
      <c r="D813" s="76" t="s">
        <v>1687</v>
      </c>
      <c r="E813" s="36" t="s">
        <v>117</v>
      </c>
      <c r="F813" s="93">
        <v>2</v>
      </c>
      <c r="G813" s="93"/>
      <c r="H813" s="79">
        <f t="shared" si="14"/>
        <v>0</v>
      </c>
      <c r="I813" s="80" t="s">
        <v>80</v>
      </c>
      <c r="J813" s="81" t="s">
        <v>1422</v>
      </c>
      <c r="K813" s="97"/>
      <c r="L813" s="96"/>
      <c r="M813" s="96"/>
      <c r="N813" s="96"/>
      <c r="O813" s="96"/>
      <c r="P813" s="96"/>
    </row>
    <row r="814" spans="1:16" x14ac:dyDescent="0.2">
      <c r="A814" s="73" t="s">
        <v>1688</v>
      </c>
      <c r="B814" s="74" t="s">
        <v>1689</v>
      </c>
      <c r="C814" s="75"/>
      <c r="D814" s="76" t="s">
        <v>1690</v>
      </c>
      <c r="E814" s="36" t="s">
        <v>117</v>
      </c>
      <c r="F814" s="93">
        <v>2</v>
      </c>
      <c r="G814" s="93"/>
      <c r="H814" s="79">
        <f t="shared" si="14"/>
        <v>0</v>
      </c>
      <c r="I814" s="80" t="s">
        <v>80</v>
      </c>
      <c r="J814" s="81" t="s">
        <v>1422</v>
      </c>
      <c r="K814" s="97"/>
      <c r="L814" s="96"/>
      <c r="M814" s="96"/>
      <c r="N814" s="96"/>
      <c r="O814" s="96"/>
      <c r="P814" s="96"/>
    </row>
    <row r="815" spans="1:16" x14ac:dyDescent="0.2">
      <c r="A815" s="73" t="s">
        <v>1691</v>
      </c>
      <c r="B815" s="74" t="s">
        <v>1692</v>
      </c>
      <c r="C815" s="75"/>
      <c r="D815" s="76" t="s">
        <v>1693</v>
      </c>
      <c r="E815" s="36" t="s">
        <v>117</v>
      </c>
      <c r="F815" s="93">
        <v>2</v>
      </c>
      <c r="G815" s="93"/>
      <c r="H815" s="79">
        <f t="shared" si="14"/>
        <v>0</v>
      </c>
      <c r="I815" s="80" t="s">
        <v>80</v>
      </c>
      <c r="J815" s="81" t="s">
        <v>1422</v>
      </c>
      <c r="K815" s="97"/>
      <c r="L815" s="96"/>
      <c r="M815" s="96"/>
      <c r="N815" s="96"/>
      <c r="O815" s="96"/>
      <c r="P815" s="96"/>
    </row>
    <row r="816" spans="1:16" x14ac:dyDescent="0.2">
      <c r="A816" s="73"/>
      <c r="B816" s="74" t="s">
        <v>1694</v>
      </c>
      <c r="C816" s="75" t="s">
        <v>53</v>
      </c>
      <c r="D816" s="76" t="s">
        <v>1695</v>
      </c>
      <c r="E816" s="36"/>
      <c r="F816" s="93"/>
      <c r="G816" s="93"/>
      <c r="H816" s="79" t="str">
        <f t="shared" si="14"/>
        <v/>
      </c>
      <c r="I816" s="80"/>
      <c r="J816" s="81"/>
      <c r="K816" s="97"/>
      <c r="L816" s="96"/>
      <c r="M816" s="96"/>
      <c r="N816" s="96"/>
      <c r="O816" s="96"/>
      <c r="P816" s="96"/>
    </row>
    <row r="817" spans="1:16" x14ac:dyDescent="0.2">
      <c r="A817" s="73" t="s">
        <v>1696</v>
      </c>
      <c r="B817" s="74" t="s">
        <v>1697</v>
      </c>
      <c r="C817" s="75" t="s">
        <v>53</v>
      </c>
      <c r="D817" s="76" t="s">
        <v>1698</v>
      </c>
      <c r="E817" s="36" t="s">
        <v>117</v>
      </c>
      <c r="F817" s="93">
        <v>27</v>
      </c>
      <c r="G817" s="93"/>
      <c r="H817" s="79">
        <f t="shared" si="14"/>
        <v>0</v>
      </c>
      <c r="I817" s="80" t="s">
        <v>80</v>
      </c>
      <c r="J817" s="81" t="s">
        <v>1422</v>
      </c>
      <c r="K817" s="97"/>
      <c r="L817" s="96"/>
      <c r="M817" s="96"/>
      <c r="N817" s="96"/>
      <c r="O817" s="96"/>
      <c r="P817" s="96"/>
    </row>
    <row r="818" spans="1:16" x14ac:dyDescent="0.2">
      <c r="A818" s="73" t="s">
        <v>1699</v>
      </c>
      <c r="B818" s="74" t="s">
        <v>1700</v>
      </c>
      <c r="C818" s="75" t="s">
        <v>53</v>
      </c>
      <c r="D818" s="76" t="s">
        <v>1701</v>
      </c>
      <c r="E818" s="36" t="s">
        <v>117</v>
      </c>
      <c r="F818" s="93">
        <v>8</v>
      </c>
      <c r="G818" s="93"/>
      <c r="H818" s="79">
        <f t="shared" si="14"/>
        <v>0</v>
      </c>
      <c r="I818" s="80" t="s">
        <v>80</v>
      </c>
      <c r="J818" s="81" t="s">
        <v>1422</v>
      </c>
      <c r="K818" s="97"/>
      <c r="L818" s="96"/>
      <c r="M818" s="96"/>
      <c r="N818" s="96"/>
      <c r="O818" s="96"/>
      <c r="P818" s="96"/>
    </row>
    <row r="819" spans="1:16" x14ac:dyDescent="0.2">
      <c r="A819" s="73" t="s">
        <v>1702</v>
      </c>
      <c r="B819" s="74" t="s">
        <v>1703</v>
      </c>
      <c r="C819" s="75" t="s">
        <v>53</v>
      </c>
      <c r="D819" s="76" t="s">
        <v>1704</v>
      </c>
      <c r="E819" s="36" t="s">
        <v>117</v>
      </c>
      <c r="F819" s="93">
        <v>7</v>
      </c>
      <c r="G819" s="93"/>
      <c r="H819" s="79">
        <f t="shared" si="14"/>
        <v>0</v>
      </c>
      <c r="I819" s="80" t="s">
        <v>80</v>
      </c>
      <c r="J819" s="81" t="s">
        <v>1422</v>
      </c>
      <c r="K819" s="97"/>
      <c r="L819" s="96"/>
      <c r="M819" s="96"/>
      <c r="N819" s="96"/>
      <c r="O819" s="96"/>
      <c r="P819" s="96"/>
    </row>
    <row r="820" spans="1:16" x14ac:dyDescent="0.2">
      <c r="A820" s="73" t="s">
        <v>1705</v>
      </c>
      <c r="B820" s="74" t="s">
        <v>1706</v>
      </c>
      <c r="C820" s="75" t="s">
        <v>53</v>
      </c>
      <c r="D820" s="76" t="s">
        <v>1707</v>
      </c>
      <c r="E820" s="36" t="s">
        <v>117</v>
      </c>
      <c r="F820" s="93">
        <v>6</v>
      </c>
      <c r="G820" s="93"/>
      <c r="H820" s="79">
        <f t="shared" si="14"/>
        <v>0</v>
      </c>
      <c r="I820" s="80" t="s">
        <v>80</v>
      </c>
      <c r="J820" s="81" t="s">
        <v>1422</v>
      </c>
      <c r="K820" s="97"/>
      <c r="L820" s="96"/>
      <c r="M820" s="96"/>
      <c r="N820" s="96"/>
      <c r="O820" s="96"/>
      <c r="P820" s="96"/>
    </row>
    <row r="821" spans="1:16" x14ac:dyDescent="0.2">
      <c r="A821" s="73"/>
      <c r="B821" s="74" t="s">
        <v>1708</v>
      </c>
      <c r="C821" s="75"/>
      <c r="D821" s="76" t="s">
        <v>1709</v>
      </c>
      <c r="E821" s="36"/>
      <c r="F821" s="93"/>
      <c r="G821" s="93"/>
      <c r="H821" s="79" t="str">
        <f t="shared" si="14"/>
        <v/>
      </c>
      <c r="I821" s="80"/>
      <c r="J821" s="81"/>
      <c r="K821" s="97"/>
      <c r="L821" s="96"/>
      <c r="M821" s="96"/>
      <c r="N821" s="96"/>
      <c r="O821" s="96"/>
      <c r="P821" s="96"/>
    </row>
    <row r="822" spans="1:16" x14ac:dyDescent="0.2">
      <c r="A822" s="73" t="s">
        <v>1710</v>
      </c>
      <c r="B822" s="74" t="s">
        <v>1711</v>
      </c>
      <c r="C822" s="75"/>
      <c r="D822" s="76" t="s">
        <v>1478</v>
      </c>
      <c r="E822" s="36" t="s">
        <v>117</v>
      </c>
      <c r="F822" s="93">
        <v>27</v>
      </c>
      <c r="G822" s="93"/>
      <c r="H822" s="79">
        <f t="shared" si="14"/>
        <v>0</v>
      </c>
      <c r="I822" s="80" t="s">
        <v>80</v>
      </c>
      <c r="J822" s="81" t="s">
        <v>1422</v>
      </c>
      <c r="K822" s="97"/>
      <c r="L822" s="96"/>
      <c r="M822" s="96"/>
      <c r="N822" s="96"/>
      <c r="O822" s="96"/>
      <c r="P822" s="96"/>
    </row>
    <row r="823" spans="1:16" x14ac:dyDescent="0.2">
      <c r="A823" s="73" t="s">
        <v>1712</v>
      </c>
      <c r="B823" s="74" t="s">
        <v>1713</v>
      </c>
      <c r="C823" s="75"/>
      <c r="D823" s="76" t="s">
        <v>1481</v>
      </c>
      <c r="E823" s="36" t="s">
        <v>117</v>
      </c>
      <c r="F823" s="93">
        <v>21</v>
      </c>
      <c r="G823" s="93"/>
      <c r="H823" s="79">
        <f t="shared" si="14"/>
        <v>0</v>
      </c>
      <c r="I823" s="80" t="s">
        <v>80</v>
      </c>
      <c r="J823" s="81" t="s">
        <v>1422</v>
      </c>
      <c r="K823" s="97"/>
      <c r="L823" s="96"/>
      <c r="M823" s="96"/>
      <c r="N823" s="96"/>
      <c r="O823" s="96"/>
      <c r="P823" s="96"/>
    </row>
    <row r="824" spans="1:16" x14ac:dyDescent="0.2">
      <c r="A824" s="73"/>
      <c r="B824" s="74" t="s">
        <v>1714</v>
      </c>
      <c r="C824" s="75" t="s">
        <v>53</v>
      </c>
      <c r="D824" s="76" t="s">
        <v>1715</v>
      </c>
      <c r="E824" s="36"/>
      <c r="F824" s="93"/>
      <c r="G824" s="93"/>
      <c r="H824" s="79" t="str">
        <f t="shared" si="14"/>
        <v/>
      </c>
      <c r="I824" s="80"/>
      <c r="J824" s="81"/>
      <c r="K824" s="97"/>
      <c r="L824" s="96"/>
      <c r="M824" s="96"/>
      <c r="N824" s="96"/>
      <c r="O824" s="96"/>
      <c r="P824" s="96"/>
    </row>
    <row r="825" spans="1:16" x14ac:dyDescent="0.2">
      <c r="A825" s="73" t="s">
        <v>1716</v>
      </c>
      <c r="B825" s="74" t="s">
        <v>1717</v>
      </c>
      <c r="C825" s="75" t="s">
        <v>53</v>
      </c>
      <c r="D825" s="76" t="s">
        <v>1718</v>
      </c>
      <c r="E825" s="36" t="s">
        <v>117</v>
      </c>
      <c r="F825" s="93">
        <v>52</v>
      </c>
      <c r="G825" s="93"/>
      <c r="H825" s="79">
        <f t="shared" si="14"/>
        <v>0</v>
      </c>
      <c r="I825" s="80" t="s">
        <v>80</v>
      </c>
      <c r="J825" s="81" t="s">
        <v>1422</v>
      </c>
      <c r="K825" s="97"/>
      <c r="L825" s="96"/>
      <c r="M825" s="96"/>
      <c r="N825" s="96"/>
      <c r="O825" s="96"/>
      <c r="P825" s="96"/>
    </row>
    <row r="826" spans="1:16" x14ac:dyDescent="0.2">
      <c r="A826" s="73"/>
      <c r="B826" s="74" t="s">
        <v>1719</v>
      </c>
      <c r="C826" s="75"/>
      <c r="D826" s="76" t="s">
        <v>1720</v>
      </c>
      <c r="E826" s="36"/>
      <c r="F826" s="93"/>
      <c r="G826" s="93"/>
      <c r="H826" s="79" t="str">
        <f t="shared" si="14"/>
        <v/>
      </c>
      <c r="I826" s="80"/>
      <c r="J826" s="81"/>
      <c r="K826" s="97"/>
      <c r="L826" s="96"/>
      <c r="M826" s="96"/>
      <c r="N826" s="96"/>
      <c r="O826" s="96"/>
      <c r="P826" s="96"/>
    </row>
    <row r="827" spans="1:16" x14ac:dyDescent="0.2">
      <c r="A827" s="73"/>
      <c r="B827" s="74" t="s">
        <v>1721</v>
      </c>
      <c r="C827" s="75"/>
      <c r="D827" s="76" t="s">
        <v>1722</v>
      </c>
      <c r="E827" s="36"/>
      <c r="F827" s="93"/>
      <c r="G827" s="93"/>
      <c r="H827" s="79" t="str">
        <f t="shared" si="14"/>
        <v/>
      </c>
      <c r="I827" s="80"/>
      <c r="J827" s="81"/>
      <c r="K827" s="97"/>
      <c r="L827" s="96"/>
      <c r="M827" s="96"/>
      <c r="N827" s="96"/>
      <c r="O827" s="96"/>
      <c r="P827" s="96"/>
    </row>
    <row r="828" spans="1:16" x14ac:dyDescent="0.2">
      <c r="A828" s="73"/>
      <c r="B828" s="74" t="s">
        <v>1723</v>
      </c>
      <c r="C828" s="75"/>
      <c r="D828" s="76" t="s">
        <v>1724</v>
      </c>
      <c r="E828" s="36"/>
      <c r="F828" s="93"/>
      <c r="G828" s="93"/>
      <c r="H828" s="79" t="str">
        <f t="shared" si="14"/>
        <v/>
      </c>
      <c r="I828" s="80"/>
      <c r="J828" s="81"/>
      <c r="K828" s="97"/>
      <c r="L828" s="96"/>
      <c r="M828" s="96"/>
      <c r="N828" s="96"/>
      <c r="O828" s="96"/>
      <c r="P828" s="96"/>
    </row>
    <row r="829" spans="1:16" x14ac:dyDescent="0.2">
      <c r="A829" s="73" t="s">
        <v>1725</v>
      </c>
      <c r="B829" s="74" t="s">
        <v>1726</v>
      </c>
      <c r="C829" s="75"/>
      <c r="D829" s="76" t="s">
        <v>1727</v>
      </c>
      <c r="E829" s="36" t="s">
        <v>126</v>
      </c>
      <c r="F829" s="93">
        <v>18</v>
      </c>
      <c r="G829" s="93"/>
      <c r="H829" s="79">
        <f t="shared" si="14"/>
        <v>0</v>
      </c>
      <c r="I829" s="80" t="s">
        <v>80</v>
      </c>
      <c r="J829" s="81" t="s">
        <v>1422</v>
      </c>
      <c r="K829" s="97"/>
      <c r="L829" s="96"/>
      <c r="M829" s="96"/>
      <c r="N829" s="96"/>
      <c r="O829" s="96"/>
      <c r="P829" s="96"/>
    </row>
    <row r="830" spans="1:16" x14ac:dyDescent="0.2">
      <c r="A830" s="73" t="s">
        <v>1728</v>
      </c>
      <c r="B830" s="74" t="s">
        <v>1729</v>
      </c>
      <c r="C830" s="75"/>
      <c r="D830" s="76" t="s">
        <v>1601</v>
      </c>
      <c r="E830" s="36" t="s">
        <v>126</v>
      </c>
      <c r="F830" s="93">
        <v>22</v>
      </c>
      <c r="G830" s="93"/>
      <c r="H830" s="79">
        <f t="shared" si="14"/>
        <v>0</v>
      </c>
      <c r="I830" s="80" t="s">
        <v>80</v>
      </c>
      <c r="J830" s="81" t="s">
        <v>1422</v>
      </c>
      <c r="K830" s="97"/>
      <c r="L830" s="96"/>
      <c r="M830" s="96"/>
      <c r="N830" s="96"/>
      <c r="O830" s="96"/>
      <c r="P830" s="96"/>
    </row>
    <row r="831" spans="1:16" x14ac:dyDescent="0.2">
      <c r="A831" s="73" t="s">
        <v>1730</v>
      </c>
      <c r="B831" s="74" t="s">
        <v>1731</v>
      </c>
      <c r="C831" s="75"/>
      <c r="D831" s="76" t="s">
        <v>1604</v>
      </c>
      <c r="E831" s="36" t="s">
        <v>126</v>
      </c>
      <c r="F831" s="93">
        <v>16</v>
      </c>
      <c r="G831" s="93"/>
      <c r="H831" s="79">
        <f t="shared" si="14"/>
        <v>0</v>
      </c>
      <c r="I831" s="80" t="s">
        <v>80</v>
      </c>
      <c r="J831" s="81" t="s">
        <v>1422</v>
      </c>
      <c r="K831" s="97"/>
      <c r="L831" s="96"/>
      <c r="M831" s="96"/>
      <c r="N831" s="96"/>
      <c r="O831" s="96"/>
      <c r="P831" s="96"/>
    </row>
    <row r="832" spans="1:16" x14ac:dyDescent="0.2">
      <c r="A832" s="73" t="s">
        <v>1732</v>
      </c>
      <c r="B832" s="74" t="s">
        <v>1733</v>
      </c>
      <c r="C832" s="75"/>
      <c r="D832" s="76" t="s">
        <v>1734</v>
      </c>
      <c r="E832" s="36" t="s">
        <v>126</v>
      </c>
      <c r="F832" s="93">
        <v>26</v>
      </c>
      <c r="G832" s="93"/>
      <c r="H832" s="79">
        <f t="shared" si="14"/>
        <v>0</v>
      </c>
      <c r="I832" s="80" t="s">
        <v>80</v>
      </c>
      <c r="J832" s="81" t="s">
        <v>1422</v>
      </c>
      <c r="K832" s="97"/>
      <c r="L832" s="96"/>
      <c r="M832" s="96"/>
      <c r="N832" s="96"/>
      <c r="O832" s="96"/>
      <c r="P832" s="96"/>
    </row>
    <row r="833" spans="1:16" x14ac:dyDescent="0.2">
      <c r="A833" s="73" t="s">
        <v>1735</v>
      </c>
      <c r="B833" s="74" t="s">
        <v>1736</v>
      </c>
      <c r="C833" s="75"/>
      <c r="D833" s="76" t="s">
        <v>1737</v>
      </c>
      <c r="E833" s="36" t="s">
        <v>126</v>
      </c>
      <c r="F833" s="93">
        <v>24</v>
      </c>
      <c r="G833" s="93"/>
      <c r="H833" s="79">
        <f t="shared" si="14"/>
        <v>0</v>
      </c>
      <c r="I833" s="80" t="s">
        <v>80</v>
      </c>
      <c r="J833" s="81" t="s">
        <v>1422</v>
      </c>
      <c r="K833" s="97"/>
      <c r="L833" s="96"/>
      <c r="M833" s="96"/>
      <c r="N833" s="96"/>
      <c r="O833" s="96"/>
      <c r="P833" s="96"/>
    </row>
    <row r="834" spans="1:16" x14ac:dyDescent="0.2">
      <c r="A834" s="73"/>
      <c r="B834" s="74" t="s">
        <v>1738</v>
      </c>
      <c r="C834" s="75"/>
      <c r="D834" s="76" t="s">
        <v>1739</v>
      </c>
      <c r="E834" s="36"/>
      <c r="F834" s="93"/>
      <c r="G834" s="93"/>
      <c r="H834" s="79" t="str">
        <f t="shared" si="14"/>
        <v/>
      </c>
      <c r="I834" s="80"/>
      <c r="J834" s="81"/>
      <c r="K834" s="97"/>
      <c r="L834" s="96"/>
      <c r="M834" s="96"/>
      <c r="N834" s="96"/>
      <c r="O834" s="96"/>
      <c r="P834" s="96"/>
    </row>
    <row r="835" spans="1:16" x14ac:dyDescent="0.2">
      <c r="A835" s="73" t="s">
        <v>1740</v>
      </c>
      <c r="B835" s="74" t="s">
        <v>1741</v>
      </c>
      <c r="C835" s="75"/>
      <c r="D835" s="76" t="s">
        <v>1742</v>
      </c>
      <c r="E835" s="36" t="s">
        <v>126</v>
      </c>
      <c r="F835" s="93">
        <v>26</v>
      </c>
      <c r="G835" s="93"/>
      <c r="H835" s="79">
        <f t="shared" si="14"/>
        <v>0</v>
      </c>
      <c r="I835" s="80" t="s">
        <v>80</v>
      </c>
      <c r="J835" s="81" t="s">
        <v>1422</v>
      </c>
      <c r="K835" s="97"/>
      <c r="L835" s="96"/>
      <c r="M835" s="96"/>
      <c r="N835" s="96"/>
      <c r="O835" s="96"/>
      <c r="P835" s="96"/>
    </row>
    <row r="836" spans="1:16" x14ac:dyDescent="0.2">
      <c r="A836" s="73" t="s">
        <v>1743</v>
      </c>
      <c r="B836" s="74" t="s">
        <v>1744</v>
      </c>
      <c r="C836" s="75"/>
      <c r="D836" s="76" t="s">
        <v>1745</v>
      </c>
      <c r="E836" s="36" t="s">
        <v>126</v>
      </c>
      <c r="F836" s="93">
        <v>215</v>
      </c>
      <c r="G836" s="93"/>
      <c r="H836" s="79">
        <f t="shared" si="14"/>
        <v>0</v>
      </c>
      <c r="I836" s="80" t="s">
        <v>80</v>
      </c>
      <c r="J836" s="81" t="s">
        <v>1422</v>
      </c>
      <c r="K836" s="97"/>
      <c r="L836" s="96"/>
      <c r="M836" s="96"/>
      <c r="N836" s="96"/>
      <c r="O836" s="96"/>
      <c r="P836" s="96"/>
    </row>
    <row r="837" spans="1:16" x14ac:dyDescent="0.2">
      <c r="A837" s="73" t="s">
        <v>1746</v>
      </c>
      <c r="B837" s="74" t="s">
        <v>1747</v>
      </c>
      <c r="C837" s="75"/>
      <c r="D837" s="76" t="s">
        <v>1748</v>
      </c>
      <c r="E837" s="36" t="s">
        <v>126</v>
      </c>
      <c r="F837" s="93">
        <v>112</v>
      </c>
      <c r="G837" s="93"/>
      <c r="H837" s="79">
        <f t="shared" si="14"/>
        <v>0</v>
      </c>
      <c r="I837" s="80" t="s">
        <v>80</v>
      </c>
      <c r="J837" s="81" t="s">
        <v>1422</v>
      </c>
      <c r="K837" s="97"/>
      <c r="L837" s="96"/>
      <c r="M837" s="96"/>
      <c r="N837" s="96"/>
      <c r="O837" s="96"/>
      <c r="P837" s="96"/>
    </row>
    <row r="838" spans="1:16" x14ac:dyDescent="0.2">
      <c r="A838" s="73"/>
      <c r="B838" s="74" t="s">
        <v>1749</v>
      </c>
      <c r="C838" s="75"/>
      <c r="D838" s="76" t="s">
        <v>1750</v>
      </c>
      <c r="E838" s="36"/>
      <c r="F838" s="93"/>
      <c r="G838" s="93"/>
      <c r="H838" s="79" t="str">
        <f t="shared" si="14"/>
        <v/>
      </c>
      <c r="I838" s="80"/>
      <c r="J838" s="81"/>
      <c r="K838" s="97"/>
      <c r="L838" s="96"/>
      <c r="M838" s="96"/>
      <c r="N838" s="96"/>
      <c r="O838" s="96"/>
      <c r="P838" s="96"/>
    </row>
    <row r="839" spans="1:16" x14ac:dyDescent="0.2">
      <c r="A839" s="73" t="s">
        <v>1751</v>
      </c>
      <c r="B839" s="74" t="s">
        <v>1752</v>
      </c>
      <c r="C839" s="75"/>
      <c r="D839" s="76" t="s">
        <v>1753</v>
      </c>
      <c r="E839" s="36" t="s">
        <v>126</v>
      </c>
      <c r="F839" s="93">
        <v>24</v>
      </c>
      <c r="G839" s="93"/>
      <c r="H839" s="79">
        <f t="shared" si="14"/>
        <v>0</v>
      </c>
      <c r="I839" s="80" t="s">
        <v>80</v>
      </c>
      <c r="J839" s="81" t="s">
        <v>1422</v>
      </c>
      <c r="K839" s="97"/>
      <c r="L839" s="96"/>
      <c r="M839" s="96"/>
      <c r="N839" s="96"/>
      <c r="O839" s="96"/>
      <c r="P839" s="96"/>
    </row>
    <row r="840" spans="1:16" x14ac:dyDescent="0.2">
      <c r="A840" s="73"/>
      <c r="B840" s="74" t="s">
        <v>1754</v>
      </c>
      <c r="C840" s="75"/>
      <c r="D840" s="76" t="s">
        <v>1755</v>
      </c>
      <c r="E840" s="36"/>
      <c r="F840" s="93"/>
      <c r="G840" s="93"/>
      <c r="H840" s="79" t="str">
        <f t="shared" si="14"/>
        <v/>
      </c>
      <c r="I840" s="80"/>
      <c r="J840" s="81"/>
      <c r="K840" s="97"/>
      <c r="L840" s="96"/>
      <c r="M840" s="96"/>
      <c r="N840" s="96"/>
      <c r="O840" s="96"/>
      <c r="P840" s="96"/>
    </row>
    <row r="841" spans="1:16" x14ac:dyDescent="0.2">
      <c r="A841" s="73" t="s">
        <v>1756</v>
      </c>
      <c r="B841" s="74" t="s">
        <v>1757</v>
      </c>
      <c r="C841" s="75"/>
      <c r="D841" s="76" t="s">
        <v>1758</v>
      </c>
      <c r="E841" s="36" t="s">
        <v>126</v>
      </c>
      <c r="F841" s="93">
        <v>456</v>
      </c>
      <c r="G841" s="93"/>
      <c r="H841" s="79">
        <f t="shared" si="14"/>
        <v>0</v>
      </c>
      <c r="I841" s="80" t="s">
        <v>80</v>
      </c>
      <c r="J841" s="81" t="s">
        <v>1422</v>
      </c>
      <c r="K841" s="97"/>
      <c r="L841" s="96"/>
      <c r="M841" s="96"/>
      <c r="N841" s="96"/>
      <c r="O841" s="96"/>
      <c r="P841" s="96"/>
    </row>
    <row r="842" spans="1:16" x14ac:dyDescent="0.2">
      <c r="A842" s="73" t="s">
        <v>1759</v>
      </c>
      <c r="B842" s="74" t="s">
        <v>1760</v>
      </c>
      <c r="C842" s="75"/>
      <c r="D842" s="76" t="s">
        <v>1761</v>
      </c>
      <c r="E842" s="36" t="s">
        <v>126</v>
      </c>
      <c r="F842" s="93">
        <v>240</v>
      </c>
      <c r="G842" s="93"/>
      <c r="H842" s="79">
        <f t="shared" si="14"/>
        <v>0</v>
      </c>
      <c r="I842" s="80" t="s">
        <v>80</v>
      </c>
      <c r="J842" s="81" t="s">
        <v>1422</v>
      </c>
      <c r="K842" s="97"/>
      <c r="L842" s="96"/>
      <c r="M842" s="96"/>
      <c r="N842" s="96"/>
      <c r="O842" s="96"/>
      <c r="P842" s="96"/>
    </row>
    <row r="843" spans="1:16" x14ac:dyDescent="0.2">
      <c r="A843" s="73" t="s">
        <v>1762</v>
      </c>
      <c r="B843" s="74" t="s">
        <v>1763</v>
      </c>
      <c r="C843" s="75"/>
      <c r="D843" s="76" t="s">
        <v>1764</v>
      </c>
      <c r="E843" s="36" t="s">
        <v>126</v>
      </c>
      <c r="F843" s="93">
        <v>252</v>
      </c>
      <c r="G843" s="93"/>
      <c r="H843" s="79">
        <f t="shared" si="14"/>
        <v>0</v>
      </c>
      <c r="I843" s="80" t="s">
        <v>80</v>
      </c>
      <c r="J843" s="81" t="s">
        <v>1422</v>
      </c>
      <c r="K843" s="97"/>
      <c r="L843" s="96"/>
      <c r="M843" s="96"/>
      <c r="N843" s="96"/>
      <c r="O843" s="96"/>
      <c r="P843" s="96"/>
    </row>
    <row r="844" spans="1:16" x14ac:dyDescent="0.2">
      <c r="A844" s="73" t="s">
        <v>1765</v>
      </c>
      <c r="B844" s="74" t="s">
        <v>1766</v>
      </c>
      <c r="C844" s="75"/>
      <c r="D844" s="76" t="s">
        <v>1767</v>
      </c>
      <c r="E844" s="36" t="s">
        <v>126</v>
      </c>
      <c r="F844" s="93">
        <v>324</v>
      </c>
      <c r="G844" s="93"/>
      <c r="H844" s="79">
        <f t="shared" si="14"/>
        <v>0</v>
      </c>
      <c r="I844" s="80" t="s">
        <v>80</v>
      </c>
      <c r="J844" s="81" t="s">
        <v>1422</v>
      </c>
      <c r="K844" s="97"/>
      <c r="L844" s="96"/>
      <c r="M844" s="96"/>
      <c r="N844" s="96"/>
      <c r="O844" s="96"/>
      <c r="P844" s="96"/>
    </row>
    <row r="845" spans="1:16" x14ac:dyDescent="0.2">
      <c r="A845" s="73" t="s">
        <v>1768</v>
      </c>
      <c r="B845" s="74" t="s">
        <v>1769</v>
      </c>
      <c r="C845" s="75"/>
      <c r="D845" s="76" t="s">
        <v>1770</v>
      </c>
      <c r="E845" s="36" t="s">
        <v>126</v>
      </c>
      <c r="F845" s="93">
        <v>204</v>
      </c>
      <c r="G845" s="93"/>
      <c r="H845" s="79">
        <f t="shared" si="14"/>
        <v>0</v>
      </c>
      <c r="I845" s="80" t="s">
        <v>80</v>
      </c>
      <c r="J845" s="81" t="s">
        <v>1422</v>
      </c>
      <c r="K845" s="97"/>
      <c r="L845" s="96"/>
      <c r="M845" s="96"/>
      <c r="N845" s="96"/>
      <c r="O845" s="96"/>
      <c r="P845" s="96"/>
    </row>
    <row r="846" spans="1:16" x14ac:dyDescent="0.2">
      <c r="A846" s="73"/>
      <c r="B846" s="74" t="s">
        <v>1771</v>
      </c>
      <c r="C846" s="75"/>
      <c r="D846" s="76" t="s">
        <v>1772</v>
      </c>
      <c r="E846" s="36"/>
      <c r="F846" s="93"/>
      <c r="G846" s="93"/>
      <c r="H846" s="79" t="str">
        <f t="shared" si="14"/>
        <v/>
      </c>
      <c r="I846" s="80"/>
      <c r="J846" s="81"/>
      <c r="K846" s="97"/>
      <c r="L846" s="96"/>
      <c r="M846" s="96"/>
      <c r="N846" s="96"/>
      <c r="O846" s="96"/>
      <c r="P846" s="96"/>
    </row>
    <row r="847" spans="1:16" x14ac:dyDescent="0.2">
      <c r="A847" s="73"/>
      <c r="B847" s="74" t="s">
        <v>1773</v>
      </c>
      <c r="C847" s="75"/>
      <c r="D847" s="76" t="s">
        <v>1774</v>
      </c>
      <c r="E847" s="36"/>
      <c r="F847" s="93"/>
      <c r="G847" s="93"/>
      <c r="H847" s="79" t="str">
        <f t="shared" si="14"/>
        <v/>
      </c>
      <c r="I847" s="80"/>
      <c r="J847" s="81"/>
      <c r="K847" s="97"/>
      <c r="L847" s="96"/>
      <c r="M847" s="96"/>
      <c r="N847" s="96"/>
      <c r="O847" s="96"/>
      <c r="P847" s="96"/>
    </row>
    <row r="848" spans="1:16" x14ac:dyDescent="0.2">
      <c r="A848" s="73" t="s">
        <v>1775</v>
      </c>
      <c r="B848" s="74" t="s">
        <v>1776</v>
      </c>
      <c r="C848" s="75"/>
      <c r="D848" s="76" t="s">
        <v>1777</v>
      </c>
      <c r="E848" s="36" t="s">
        <v>126</v>
      </c>
      <c r="F848" s="93">
        <v>276</v>
      </c>
      <c r="G848" s="93"/>
      <c r="H848" s="79">
        <f t="shared" si="14"/>
        <v>0</v>
      </c>
      <c r="I848" s="80" t="s">
        <v>80</v>
      </c>
      <c r="J848" s="81" t="s">
        <v>1422</v>
      </c>
      <c r="K848" s="97"/>
      <c r="L848" s="96"/>
      <c r="M848" s="96"/>
      <c r="N848" s="96"/>
      <c r="O848" s="96"/>
      <c r="P848" s="96"/>
    </row>
    <row r="849" spans="1:16" x14ac:dyDescent="0.2">
      <c r="A849" s="73" t="s">
        <v>1778</v>
      </c>
      <c r="B849" s="74" t="s">
        <v>1779</v>
      </c>
      <c r="C849" s="75"/>
      <c r="D849" s="76" t="s">
        <v>1780</v>
      </c>
      <c r="E849" s="36" t="s">
        <v>126</v>
      </c>
      <c r="F849" s="93">
        <v>322</v>
      </c>
      <c r="G849" s="93"/>
      <c r="H849" s="79">
        <f t="shared" si="14"/>
        <v>0</v>
      </c>
      <c r="I849" s="80" t="s">
        <v>80</v>
      </c>
      <c r="J849" s="81" t="s">
        <v>1422</v>
      </c>
      <c r="K849" s="97"/>
      <c r="L849" s="96"/>
      <c r="M849" s="96"/>
      <c r="N849" s="96"/>
      <c r="O849" s="96"/>
      <c r="P849" s="96"/>
    </row>
    <row r="850" spans="1:16" x14ac:dyDescent="0.2">
      <c r="A850" s="73" t="s">
        <v>1781</v>
      </c>
      <c r="B850" s="74" t="s">
        <v>1782</v>
      </c>
      <c r="C850" s="75"/>
      <c r="D850" s="76" t="s">
        <v>1783</v>
      </c>
      <c r="E850" s="36" t="s">
        <v>126</v>
      </c>
      <c r="F850" s="93">
        <v>95</v>
      </c>
      <c r="G850" s="93"/>
      <c r="H850" s="79">
        <f t="shared" si="14"/>
        <v>0</v>
      </c>
      <c r="I850" s="80" t="s">
        <v>80</v>
      </c>
      <c r="J850" s="81" t="s">
        <v>1422</v>
      </c>
      <c r="K850" s="97"/>
      <c r="L850" s="96"/>
      <c r="M850" s="96"/>
      <c r="N850" s="96"/>
      <c r="O850" s="96"/>
      <c r="P850" s="96"/>
    </row>
    <row r="851" spans="1:16" x14ac:dyDescent="0.2">
      <c r="A851" s="73"/>
      <c r="B851" s="74" t="s">
        <v>1784</v>
      </c>
      <c r="C851" s="75"/>
      <c r="D851" s="76" t="s">
        <v>1785</v>
      </c>
      <c r="E851" s="36"/>
      <c r="F851" s="93"/>
      <c r="G851" s="93"/>
      <c r="H851" s="79" t="str">
        <f t="shared" ref="H851:H914" si="15">+IF(AND(F851="",G851=""),"",ROUND(F851*G851,2))</f>
        <v/>
      </c>
      <c r="I851" s="80"/>
      <c r="J851" s="81"/>
      <c r="K851" s="97"/>
      <c r="L851" s="96"/>
      <c r="M851" s="96"/>
      <c r="N851" s="96"/>
      <c r="O851" s="96"/>
      <c r="P851" s="96"/>
    </row>
    <row r="852" spans="1:16" x14ac:dyDescent="0.2">
      <c r="A852" s="73"/>
      <c r="B852" s="74" t="s">
        <v>1786</v>
      </c>
      <c r="C852" s="75"/>
      <c r="D852" s="76" t="s">
        <v>1787</v>
      </c>
      <c r="E852" s="36"/>
      <c r="F852" s="93"/>
      <c r="G852" s="93"/>
      <c r="H852" s="79" t="str">
        <f t="shared" si="15"/>
        <v/>
      </c>
      <c r="I852" s="80"/>
      <c r="J852" s="81"/>
      <c r="K852" s="97"/>
      <c r="L852" s="96"/>
      <c r="M852" s="96"/>
      <c r="N852" s="96"/>
      <c r="O852" s="96"/>
      <c r="P852" s="96"/>
    </row>
    <row r="853" spans="1:16" x14ac:dyDescent="0.2">
      <c r="A853" s="73" t="s">
        <v>1788</v>
      </c>
      <c r="B853" s="74" t="s">
        <v>1789</v>
      </c>
      <c r="C853" s="75"/>
      <c r="D853" s="76" t="s">
        <v>1790</v>
      </c>
      <c r="E853" s="36" t="s">
        <v>126</v>
      </c>
      <c r="F853" s="93">
        <v>18</v>
      </c>
      <c r="G853" s="93"/>
      <c r="H853" s="79">
        <f t="shared" si="15"/>
        <v>0</v>
      </c>
      <c r="I853" s="80" t="s">
        <v>80</v>
      </c>
      <c r="J853" s="81" t="s">
        <v>1422</v>
      </c>
      <c r="K853" s="97"/>
      <c r="L853" s="96"/>
      <c r="M853" s="96"/>
      <c r="N853" s="96"/>
      <c r="O853" s="96"/>
      <c r="P853" s="96"/>
    </row>
    <row r="854" spans="1:16" x14ac:dyDescent="0.2">
      <c r="A854" s="73" t="s">
        <v>1791</v>
      </c>
      <c r="B854" s="74" t="s">
        <v>1792</v>
      </c>
      <c r="C854" s="75"/>
      <c r="D854" s="76" t="s">
        <v>1793</v>
      </c>
      <c r="E854" s="36" t="s">
        <v>126</v>
      </c>
      <c r="F854" s="93">
        <v>478</v>
      </c>
      <c r="G854" s="93"/>
      <c r="H854" s="79">
        <f t="shared" si="15"/>
        <v>0</v>
      </c>
      <c r="I854" s="80" t="s">
        <v>80</v>
      </c>
      <c r="J854" s="81" t="s">
        <v>1422</v>
      </c>
      <c r="K854" s="97"/>
      <c r="L854" s="96"/>
      <c r="M854" s="96"/>
      <c r="N854" s="96"/>
      <c r="O854" s="96"/>
      <c r="P854" s="96"/>
    </row>
    <row r="855" spans="1:16" x14ac:dyDescent="0.2">
      <c r="A855" s="73" t="s">
        <v>1794</v>
      </c>
      <c r="B855" s="74" t="s">
        <v>1795</v>
      </c>
      <c r="C855" s="75"/>
      <c r="D855" s="76" t="s">
        <v>1796</v>
      </c>
      <c r="E855" s="36" t="s">
        <v>126</v>
      </c>
      <c r="F855" s="93">
        <v>256</v>
      </c>
      <c r="G855" s="93"/>
      <c r="H855" s="79">
        <f t="shared" si="15"/>
        <v>0</v>
      </c>
      <c r="I855" s="80" t="s">
        <v>80</v>
      </c>
      <c r="J855" s="81" t="s">
        <v>1422</v>
      </c>
      <c r="K855" s="97"/>
      <c r="L855" s="96"/>
      <c r="M855" s="96"/>
      <c r="N855" s="96"/>
      <c r="O855" s="96"/>
      <c r="P855" s="96"/>
    </row>
    <row r="856" spans="1:16" x14ac:dyDescent="0.2">
      <c r="A856" s="73" t="s">
        <v>1797</v>
      </c>
      <c r="B856" s="74" t="s">
        <v>1798</v>
      </c>
      <c r="C856" s="75"/>
      <c r="D856" s="76" t="s">
        <v>1799</v>
      </c>
      <c r="E856" s="36" t="s">
        <v>126</v>
      </c>
      <c r="F856" s="93">
        <v>278</v>
      </c>
      <c r="G856" s="93"/>
      <c r="H856" s="79">
        <f t="shared" si="15"/>
        <v>0</v>
      </c>
      <c r="I856" s="80" t="s">
        <v>80</v>
      </c>
      <c r="J856" s="81" t="s">
        <v>1422</v>
      </c>
      <c r="K856" s="97"/>
      <c r="L856" s="96"/>
      <c r="M856" s="96"/>
      <c r="N856" s="96"/>
      <c r="O856" s="96"/>
      <c r="P856" s="96"/>
    </row>
    <row r="857" spans="1:16" x14ac:dyDescent="0.2">
      <c r="A857" s="73" t="s">
        <v>1800</v>
      </c>
      <c r="B857" s="74" t="s">
        <v>1801</v>
      </c>
      <c r="C857" s="75"/>
      <c r="D857" s="76" t="s">
        <v>1802</v>
      </c>
      <c r="E857" s="36" t="s">
        <v>126</v>
      </c>
      <c r="F857" s="93">
        <v>348</v>
      </c>
      <c r="G857" s="93"/>
      <c r="H857" s="79">
        <f t="shared" si="15"/>
        <v>0</v>
      </c>
      <c r="I857" s="80" t="s">
        <v>80</v>
      </c>
      <c r="J857" s="81" t="s">
        <v>1422</v>
      </c>
      <c r="K857" s="97"/>
      <c r="L857" s="96"/>
      <c r="M857" s="96"/>
      <c r="N857" s="96"/>
      <c r="O857" s="96"/>
      <c r="P857" s="96"/>
    </row>
    <row r="858" spans="1:16" x14ac:dyDescent="0.2">
      <c r="A858" s="73" t="s">
        <v>1803</v>
      </c>
      <c r="B858" s="74" t="s">
        <v>1804</v>
      </c>
      <c r="C858" s="75"/>
      <c r="D858" s="76" t="s">
        <v>1805</v>
      </c>
      <c r="E858" s="36" t="s">
        <v>126</v>
      </c>
      <c r="F858" s="93">
        <v>230</v>
      </c>
      <c r="G858" s="93"/>
      <c r="H858" s="79">
        <f t="shared" si="15"/>
        <v>0</v>
      </c>
      <c r="I858" s="80" t="s">
        <v>80</v>
      </c>
      <c r="J858" s="81" t="s">
        <v>1422</v>
      </c>
      <c r="K858" s="97"/>
      <c r="L858" s="96"/>
      <c r="M858" s="96"/>
      <c r="N858" s="96"/>
      <c r="O858" s="96"/>
      <c r="P858" s="96"/>
    </row>
    <row r="859" spans="1:16" x14ac:dyDescent="0.2">
      <c r="A859" s="73" t="s">
        <v>1806</v>
      </c>
      <c r="B859" s="74" t="s">
        <v>1807</v>
      </c>
      <c r="C859" s="75"/>
      <c r="D859" s="76" t="s">
        <v>1808</v>
      </c>
      <c r="E859" s="36" t="s">
        <v>126</v>
      </c>
      <c r="F859" s="93">
        <v>175</v>
      </c>
      <c r="G859" s="93"/>
      <c r="H859" s="79">
        <f t="shared" si="15"/>
        <v>0</v>
      </c>
      <c r="I859" s="80" t="s">
        <v>80</v>
      </c>
      <c r="J859" s="81" t="s">
        <v>1422</v>
      </c>
      <c r="K859" s="97"/>
      <c r="L859" s="96"/>
      <c r="M859" s="96"/>
      <c r="N859" s="96"/>
      <c r="O859" s="96"/>
      <c r="P859" s="96"/>
    </row>
    <row r="860" spans="1:16" x14ac:dyDescent="0.2">
      <c r="A860" s="73" t="s">
        <v>1809</v>
      </c>
      <c r="B860" s="74" t="s">
        <v>1810</v>
      </c>
      <c r="C860" s="75"/>
      <c r="D860" s="76" t="s">
        <v>1811</v>
      </c>
      <c r="E860" s="36" t="s">
        <v>126</v>
      </c>
      <c r="F860" s="93">
        <v>112</v>
      </c>
      <c r="G860" s="93"/>
      <c r="H860" s="79">
        <f t="shared" si="15"/>
        <v>0</v>
      </c>
      <c r="I860" s="80" t="s">
        <v>80</v>
      </c>
      <c r="J860" s="81" t="s">
        <v>1422</v>
      </c>
      <c r="K860" s="97"/>
      <c r="L860" s="96"/>
      <c r="M860" s="96"/>
      <c r="N860" s="96"/>
      <c r="O860" s="96"/>
      <c r="P860" s="96"/>
    </row>
    <row r="861" spans="1:16" x14ac:dyDescent="0.2">
      <c r="A861" s="73"/>
      <c r="B861" s="74" t="s">
        <v>1812</v>
      </c>
      <c r="C861" s="75"/>
      <c r="D861" s="76" t="s">
        <v>1813</v>
      </c>
      <c r="E861" s="36"/>
      <c r="F861" s="93"/>
      <c r="G861" s="93"/>
      <c r="H861" s="79" t="str">
        <f t="shared" si="15"/>
        <v/>
      </c>
      <c r="I861" s="80"/>
      <c r="J861" s="81"/>
      <c r="K861" s="97"/>
      <c r="L861" s="96"/>
      <c r="M861" s="96"/>
      <c r="N861" s="96"/>
      <c r="O861" s="96"/>
      <c r="P861" s="96"/>
    </row>
    <row r="862" spans="1:16" x14ac:dyDescent="0.2">
      <c r="A862" s="73"/>
      <c r="B862" s="74" t="s">
        <v>1814</v>
      </c>
      <c r="C862" s="75"/>
      <c r="D862" s="76" t="s">
        <v>1815</v>
      </c>
      <c r="E862" s="36"/>
      <c r="F862" s="93"/>
      <c r="G862" s="93"/>
      <c r="H862" s="79" t="str">
        <f t="shared" si="15"/>
        <v/>
      </c>
      <c r="I862" s="80"/>
      <c r="J862" s="81"/>
      <c r="K862" s="97"/>
      <c r="L862" s="96"/>
      <c r="M862" s="96"/>
      <c r="N862" s="96"/>
      <c r="O862" s="96"/>
      <c r="P862" s="96"/>
    </row>
    <row r="863" spans="1:16" x14ac:dyDescent="0.2">
      <c r="A863" s="73"/>
      <c r="B863" s="74" t="s">
        <v>1816</v>
      </c>
      <c r="C863" s="75"/>
      <c r="D863" s="76" t="s">
        <v>1817</v>
      </c>
      <c r="E863" s="36"/>
      <c r="F863" s="93"/>
      <c r="G863" s="93"/>
      <c r="H863" s="79" t="str">
        <f t="shared" si="15"/>
        <v/>
      </c>
      <c r="I863" s="80"/>
      <c r="J863" s="81"/>
      <c r="K863" s="97"/>
      <c r="L863" s="96"/>
      <c r="M863" s="96"/>
      <c r="N863" s="96"/>
      <c r="O863" s="96"/>
      <c r="P863" s="96"/>
    </row>
    <row r="864" spans="1:16" x14ac:dyDescent="0.2">
      <c r="A864" s="73" t="s">
        <v>1818</v>
      </c>
      <c r="B864" s="74" t="s">
        <v>1819</v>
      </c>
      <c r="C864" s="75"/>
      <c r="D864" s="76" t="s">
        <v>1820</v>
      </c>
      <c r="E864" s="36" t="s">
        <v>95</v>
      </c>
      <c r="F864" s="93">
        <v>8</v>
      </c>
      <c r="G864" s="93"/>
      <c r="H864" s="79">
        <f t="shared" si="15"/>
        <v>0</v>
      </c>
      <c r="I864" s="80" t="s">
        <v>80</v>
      </c>
      <c r="J864" s="81" t="s">
        <v>1422</v>
      </c>
      <c r="K864" s="97"/>
      <c r="L864" s="96"/>
      <c r="M864" s="96"/>
      <c r="N864" s="96"/>
      <c r="O864" s="96"/>
      <c r="P864" s="96"/>
    </row>
    <row r="865" spans="1:16" x14ac:dyDescent="0.2">
      <c r="A865" s="73"/>
      <c r="B865" s="74" t="s">
        <v>1821</v>
      </c>
      <c r="C865" s="75"/>
      <c r="D865" s="76" t="s">
        <v>1822</v>
      </c>
      <c r="E865" s="36"/>
      <c r="F865" s="93"/>
      <c r="G865" s="93"/>
      <c r="H865" s="79" t="str">
        <f t="shared" si="15"/>
        <v/>
      </c>
      <c r="I865" s="80"/>
      <c r="J865" s="81"/>
      <c r="K865" s="97"/>
      <c r="L865" s="96"/>
      <c r="M865" s="96"/>
      <c r="N865" s="96"/>
      <c r="O865" s="96"/>
      <c r="P865" s="96"/>
    </row>
    <row r="866" spans="1:16" x14ac:dyDescent="0.2">
      <c r="A866" s="73"/>
      <c r="B866" s="74" t="s">
        <v>1823</v>
      </c>
      <c r="C866" s="75"/>
      <c r="D866" s="76" t="s">
        <v>1824</v>
      </c>
      <c r="E866" s="36"/>
      <c r="F866" s="93"/>
      <c r="G866" s="93"/>
      <c r="H866" s="79" t="str">
        <f t="shared" si="15"/>
        <v/>
      </c>
      <c r="I866" s="80"/>
      <c r="J866" s="81"/>
      <c r="K866" s="97"/>
      <c r="L866" s="96"/>
      <c r="M866" s="96"/>
      <c r="N866" s="96"/>
      <c r="O866" s="96"/>
      <c r="P866" s="96"/>
    </row>
    <row r="867" spans="1:16" x14ac:dyDescent="0.2">
      <c r="A867" s="73" t="s">
        <v>1825</v>
      </c>
      <c r="B867" s="74" t="s">
        <v>1826</v>
      </c>
      <c r="C867" s="75"/>
      <c r="D867" s="76" t="s">
        <v>1727</v>
      </c>
      <c r="E867" s="36" t="s">
        <v>126</v>
      </c>
      <c r="F867" s="93">
        <v>18</v>
      </c>
      <c r="G867" s="93"/>
      <c r="H867" s="79">
        <f t="shared" si="15"/>
        <v>0</v>
      </c>
      <c r="I867" s="80" t="s">
        <v>80</v>
      </c>
      <c r="J867" s="81" t="s">
        <v>1422</v>
      </c>
      <c r="K867" s="97"/>
      <c r="L867" s="96"/>
      <c r="M867" s="96"/>
      <c r="N867" s="96"/>
      <c r="O867" s="96"/>
      <c r="P867" s="96"/>
    </row>
    <row r="868" spans="1:16" x14ac:dyDescent="0.2">
      <c r="A868" s="73" t="s">
        <v>1827</v>
      </c>
      <c r="B868" s="74" t="s">
        <v>1828</v>
      </c>
      <c r="C868" s="75"/>
      <c r="D868" s="76" t="s">
        <v>1601</v>
      </c>
      <c r="E868" s="36" t="s">
        <v>126</v>
      </c>
      <c r="F868" s="93">
        <v>22</v>
      </c>
      <c r="G868" s="93"/>
      <c r="H868" s="79">
        <f t="shared" si="15"/>
        <v>0</v>
      </c>
      <c r="I868" s="80" t="s">
        <v>80</v>
      </c>
      <c r="J868" s="81" t="s">
        <v>1422</v>
      </c>
      <c r="K868" s="97"/>
      <c r="L868" s="96"/>
      <c r="M868" s="96"/>
      <c r="N868" s="96"/>
      <c r="O868" s="96"/>
      <c r="P868" s="96"/>
    </row>
    <row r="869" spans="1:16" x14ac:dyDescent="0.2">
      <c r="A869" s="73" t="s">
        <v>1829</v>
      </c>
      <c r="B869" s="74" t="s">
        <v>1830</v>
      </c>
      <c r="C869" s="75"/>
      <c r="D869" s="76" t="s">
        <v>1604</v>
      </c>
      <c r="E869" s="36" t="s">
        <v>126</v>
      </c>
      <c r="F869" s="93">
        <v>16</v>
      </c>
      <c r="G869" s="93"/>
      <c r="H869" s="79">
        <f t="shared" si="15"/>
        <v>0</v>
      </c>
      <c r="I869" s="80" t="s">
        <v>80</v>
      </c>
      <c r="J869" s="81" t="s">
        <v>1422</v>
      </c>
      <c r="K869" s="97"/>
      <c r="L869" s="96"/>
      <c r="M869" s="96"/>
      <c r="N869" s="96"/>
      <c r="O869" s="96"/>
      <c r="P869" s="96"/>
    </row>
    <row r="870" spans="1:16" x14ac:dyDescent="0.2">
      <c r="A870" s="73" t="s">
        <v>1831</v>
      </c>
      <c r="B870" s="74" t="s">
        <v>1832</v>
      </c>
      <c r="C870" s="75"/>
      <c r="D870" s="76" t="s">
        <v>1734</v>
      </c>
      <c r="E870" s="36" t="s">
        <v>126</v>
      </c>
      <c r="F870" s="93">
        <v>26</v>
      </c>
      <c r="G870" s="93"/>
      <c r="H870" s="79">
        <f t="shared" si="15"/>
        <v>0</v>
      </c>
      <c r="I870" s="80" t="s">
        <v>80</v>
      </c>
      <c r="J870" s="81" t="s">
        <v>1422</v>
      </c>
      <c r="K870" s="97"/>
      <c r="L870" s="96"/>
      <c r="M870" s="96"/>
      <c r="N870" s="96"/>
      <c r="O870" s="96"/>
      <c r="P870" s="96"/>
    </row>
    <row r="871" spans="1:16" x14ac:dyDescent="0.2">
      <c r="A871" s="73" t="s">
        <v>1833</v>
      </c>
      <c r="B871" s="74" t="s">
        <v>1834</v>
      </c>
      <c r="C871" s="75"/>
      <c r="D871" s="76" t="s">
        <v>1737</v>
      </c>
      <c r="E871" s="36" t="s">
        <v>126</v>
      </c>
      <c r="F871" s="93">
        <v>14</v>
      </c>
      <c r="G871" s="93"/>
      <c r="H871" s="79">
        <f t="shared" si="15"/>
        <v>0</v>
      </c>
      <c r="I871" s="80" t="s">
        <v>80</v>
      </c>
      <c r="J871" s="81" t="s">
        <v>1422</v>
      </c>
      <c r="K871" s="97"/>
      <c r="L871" s="96"/>
      <c r="M871" s="96"/>
      <c r="N871" s="96"/>
      <c r="O871" s="96"/>
      <c r="P871" s="96"/>
    </row>
    <row r="872" spans="1:16" x14ac:dyDescent="0.2">
      <c r="A872" s="73"/>
      <c r="B872" s="74" t="s">
        <v>1835</v>
      </c>
      <c r="C872" s="75"/>
      <c r="D872" s="76" t="s">
        <v>1836</v>
      </c>
      <c r="E872" s="36"/>
      <c r="F872" s="93"/>
      <c r="G872" s="93"/>
      <c r="H872" s="79" t="str">
        <f t="shared" si="15"/>
        <v/>
      </c>
      <c r="I872" s="80"/>
      <c r="J872" s="81"/>
      <c r="K872" s="97"/>
      <c r="L872" s="96"/>
      <c r="M872" s="96"/>
      <c r="N872" s="96"/>
      <c r="O872" s="96"/>
      <c r="P872" s="96"/>
    </row>
    <row r="873" spans="1:16" x14ac:dyDescent="0.2">
      <c r="A873" s="73" t="s">
        <v>1837</v>
      </c>
      <c r="B873" s="74" t="s">
        <v>1838</v>
      </c>
      <c r="C873" s="75"/>
      <c r="D873" s="76" t="s">
        <v>1839</v>
      </c>
      <c r="E873" s="36" t="s">
        <v>126</v>
      </c>
      <c r="F873" s="93">
        <v>26</v>
      </c>
      <c r="G873" s="93"/>
      <c r="H873" s="79">
        <f t="shared" si="15"/>
        <v>0</v>
      </c>
      <c r="I873" s="80" t="s">
        <v>80</v>
      </c>
      <c r="J873" s="81" t="s">
        <v>1422</v>
      </c>
      <c r="K873" s="97"/>
      <c r="L873" s="96"/>
      <c r="M873" s="96"/>
      <c r="N873" s="96"/>
      <c r="O873" s="96"/>
      <c r="P873" s="96"/>
    </row>
    <row r="874" spans="1:16" x14ac:dyDescent="0.2">
      <c r="A874" s="73" t="s">
        <v>1840</v>
      </c>
      <c r="B874" s="74" t="s">
        <v>1841</v>
      </c>
      <c r="C874" s="75"/>
      <c r="D874" s="76" t="s">
        <v>1842</v>
      </c>
      <c r="E874" s="36" t="s">
        <v>126</v>
      </c>
      <c r="F874" s="93">
        <v>35</v>
      </c>
      <c r="G874" s="93"/>
      <c r="H874" s="79">
        <f t="shared" si="15"/>
        <v>0</v>
      </c>
      <c r="I874" s="80" t="s">
        <v>80</v>
      </c>
      <c r="J874" s="81" t="s">
        <v>1422</v>
      </c>
      <c r="K874" s="97"/>
      <c r="L874" s="96"/>
      <c r="M874" s="96"/>
      <c r="N874" s="96"/>
      <c r="O874" s="96"/>
      <c r="P874" s="96"/>
    </row>
    <row r="875" spans="1:16" x14ac:dyDescent="0.2">
      <c r="A875" s="73"/>
      <c r="B875" s="74" t="s">
        <v>1843</v>
      </c>
      <c r="C875" s="75"/>
      <c r="D875" s="76" t="s">
        <v>1844</v>
      </c>
      <c r="E875" s="36"/>
      <c r="F875" s="93"/>
      <c r="G875" s="93"/>
      <c r="H875" s="79" t="str">
        <f t="shared" si="15"/>
        <v/>
      </c>
      <c r="I875" s="80"/>
      <c r="J875" s="81"/>
      <c r="K875" s="97"/>
      <c r="L875" s="96"/>
      <c r="M875" s="96"/>
      <c r="N875" s="96"/>
      <c r="O875" s="96"/>
      <c r="P875" s="96"/>
    </row>
    <row r="876" spans="1:16" x14ac:dyDescent="0.2">
      <c r="A876" s="73"/>
      <c r="B876" s="74" t="s">
        <v>1845</v>
      </c>
      <c r="C876" s="75"/>
      <c r="D876" s="76" t="s">
        <v>1846</v>
      </c>
      <c r="E876" s="36"/>
      <c r="F876" s="93"/>
      <c r="G876" s="93"/>
      <c r="H876" s="79" t="str">
        <f t="shared" si="15"/>
        <v/>
      </c>
      <c r="I876" s="80"/>
      <c r="J876" s="81"/>
      <c r="K876" s="97"/>
      <c r="L876" s="96"/>
      <c r="M876" s="96"/>
      <c r="N876" s="96"/>
      <c r="O876" s="96"/>
      <c r="P876" s="96"/>
    </row>
    <row r="877" spans="1:16" x14ac:dyDescent="0.2">
      <c r="A877" s="73" t="s">
        <v>1847</v>
      </c>
      <c r="B877" s="74" t="s">
        <v>1848</v>
      </c>
      <c r="C877" s="75"/>
      <c r="D877" s="76" t="s">
        <v>1601</v>
      </c>
      <c r="E877" s="36" t="s">
        <v>126</v>
      </c>
      <c r="F877" s="93">
        <v>276</v>
      </c>
      <c r="G877" s="93"/>
      <c r="H877" s="79">
        <f t="shared" si="15"/>
        <v>0</v>
      </c>
      <c r="I877" s="80" t="s">
        <v>80</v>
      </c>
      <c r="J877" s="81" t="s">
        <v>1422</v>
      </c>
      <c r="K877" s="97"/>
      <c r="L877" s="96"/>
      <c r="M877" s="96"/>
      <c r="N877" s="96"/>
      <c r="O877" s="96"/>
      <c r="P877" s="96"/>
    </row>
    <row r="878" spans="1:16" x14ac:dyDescent="0.2">
      <c r="A878" s="73" t="s">
        <v>1849</v>
      </c>
      <c r="B878" s="74" t="s">
        <v>1850</v>
      </c>
      <c r="C878" s="75"/>
      <c r="D878" s="76" t="s">
        <v>1604</v>
      </c>
      <c r="E878" s="36" t="s">
        <v>126</v>
      </c>
      <c r="F878" s="93">
        <v>322</v>
      </c>
      <c r="G878" s="93"/>
      <c r="H878" s="79">
        <f t="shared" si="15"/>
        <v>0</v>
      </c>
      <c r="I878" s="80" t="s">
        <v>80</v>
      </c>
      <c r="J878" s="81" t="s">
        <v>1422</v>
      </c>
      <c r="K878" s="97"/>
      <c r="L878" s="96"/>
      <c r="M878" s="96"/>
      <c r="N878" s="96"/>
      <c r="O878" s="96"/>
      <c r="P878" s="96"/>
    </row>
    <row r="879" spans="1:16" x14ac:dyDescent="0.2">
      <c r="A879" s="73" t="s">
        <v>1851</v>
      </c>
      <c r="B879" s="74" t="s">
        <v>1852</v>
      </c>
      <c r="C879" s="75"/>
      <c r="D879" s="76" t="s">
        <v>1734</v>
      </c>
      <c r="E879" s="36" t="s">
        <v>126</v>
      </c>
      <c r="F879" s="93">
        <v>95</v>
      </c>
      <c r="G879" s="93"/>
      <c r="H879" s="79">
        <f t="shared" si="15"/>
        <v>0</v>
      </c>
      <c r="I879" s="80" t="s">
        <v>80</v>
      </c>
      <c r="J879" s="81" t="s">
        <v>1422</v>
      </c>
      <c r="K879" s="97"/>
      <c r="L879" s="96"/>
      <c r="M879" s="96"/>
      <c r="N879" s="96"/>
      <c r="O879" s="96"/>
      <c r="P879" s="96"/>
    </row>
    <row r="880" spans="1:16" x14ac:dyDescent="0.2">
      <c r="A880" s="73"/>
      <c r="B880" s="74" t="s">
        <v>1853</v>
      </c>
      <c r="C880" s="75"/>
      <c r="D880" s="76" t="s">
        <v>1854</v>
      </c>
      <c r="E880" s="36"/>
      <c r="F880" s="93"/>
      <c r="G880" s="93"/>
      <c r="H880" s="79" t="str">
        <f t="shared" si="15"/>
        <v/>
      </c>
      <c r="I880" s="80"/>
      <c r="J880" s="81"/>
      <c r="K880" s="97"/>
      <c r="L880" s="96"/>
      <c r="M880" s="96"/>
      <c r="N880" s="96"/>
      <c r="O880" s="96"/>
      <c r="P880" s="96"/>
    </row>
    <row r="881" spans="1:16" x14ac:dyDescent="0.2">
      <c r="A881" s="73"/>
      <c r="B881" s="74" t="s">
        <v>1855</v>
      </c>
      <c r="C881" s="75"/>
      <c r="D881" s="76" t="s">
        <v>1856</v>
      </c>
      <c r="E881" s="36"/>
      <c r="F881" s="93"/>
      <c r="G881" s="93"/>
      <c r="H881" s="79" t="str">
        <f t="shared" si="15"/>
        <v/>
      </c>
      <c r="I881" s="80"/>
      <c r="J881" s="81"/>
      <c r="K881" s="97"/>
      <c r="L881" s="96"/>
      <c r="M881" s="96"/>
      <c r="N881" s="96"/>
      <c r="O881" s="96"/>
      <c r="P881" s="96"/>
    </row>
    <row r="882" spans="1:16" x14ac:dyDescent="0.2">
      <c r="A882" s="73" t="s">
        <v>1857</v>
      </c>
      <c r="B882" s="74" t="s">
        <v>1858</v>
      </c>
      <c r="C882" s="75"/>
      <c r="D882" s="76" t="s">
        <v>1859</v>
      </c>
      <c r="E882" s="36" t="s">
        <v>126</v>
      </c>
      <c r="F882" s="93">
        <v>456</v>
      </c>
      <c r="G882" s="93"/>
      <c r="H882" s="79">
        <f t="shared" si="15"/>
        <v>0</v>
      </c>
      <c r="I882" s="80" t="s">
        <v>80</v>
      </c>
      <c r="J882" s="81" t="s">
        <v>1422</v>
      </c>
      <c r="K882" s="97"/>
      <c r="L882" s="96"/>
      <c r="M882" s="96"/>
      <c r="N882" s="96"/>
      <c r="O882" s="96"/>
      <c r="P882" s="96"/>
    </row>
    <row r="883" spans="1:16" x14ac:dyDescent="0.2">
      <c r="A883" s="73" t="s">
        <v>1860</v>
      </c>
      <c r="B883" s="74" t="s">
        <v>1861</v>
      </c>
      <c r="C883" s="75"/>
      <c r="D883" s="76" t="s">
        <v>1862</v>
      </c>
      <c r="E883" s="36" t="s">
        <v>126</v>
      </c>
      <c r="F883" s="93">
        <v>240</v>
      </c>
      <c r="G883" s="93"/>
      <c r="H883" s="79">
        <f t="shared" si="15"/>
        <v>0</v>
      </c>
      <c r="I883" s="80" t="s">
        <v>80</v>
      </c>
      <c r="J883" s="81" t="s">
        <v>1422</v>
      </c>
      <c r="K883" s="97"/>
      <c r="L883" s="96"/>
      <c r="M883" s="96"/>
      <c r="N883" s="96"/>
      <c r="O883" s="96"/>
      <c r="P883" s="96"/>
    </row>
    <row r="884" spans="1:16" x14ac:dyDescent="0.2">
      <c r="A884" s="73" t="s">
        <v>1863</v>
      </c>
      <c r="B884" s="74" t="s">
        <v>1864</v>
      </c>
      <c r="C884" s="75"/>
      <c r="D884" s="76" t="s">
        <v>1865</v>
      </c>
      <c r="E884" s="36" t="s">
        <v>126</v>
      </c>
      <c r="F884" s="93">
        <v>252</v>
      </c>
      <c r="G884" s="93"/>
      <c r="H884" s="79">
        <f t="shared" si="15"/>
        <v>0</v>
      </c>
      <c r="I884" s="80" t="s">
        <v>80</v>
      </c>
      <c r="J884" s="81" t="s">
        <v>1422</v>
      </c>
      <c r="K884" s="97"/>
      <c r="L884" s="96"/>
      <c r="M884" s="96"/>
      <c r="N884" s="96"/>
      <c r="O884" s="96"/>
      <c r="P884" s="96"/>
    </row>
    <row r="885" spans="1:16" x14ac:dyDescent="0.2">
      <c r="A885" s="73" t="s">
        <v>1866</v>
      </c>
      <c r="B885" s="74" t="s">
        <v>1867</v>
      </c>
      <c r="C885" s="75"/>
      <c r="D885" s="76" t="s">
        <v>1868</v>
      </c>
      <c r="E885" s="36" t="s">
        <v>126</v>
      </c>
      <c r="F885" s="93">
        <v>324</v>
      </c>
      <c r="G885" s="93"/>
      <c r="H885" s="79">
        <f t="shared" si="15"/>
        <v>0</v>
      </c>
      <c r="I885" s="80" t="s">
        <v>80</v>
      </c>
      <c r="J885" s="81" t="s">
        <v>1422</v>
      </c>
      <c r="K885" s="97"/>
      <c r="L885" s="96"/>
      <c r="M885" s="96"/>
      <c r="N885" s="96"/>
      <c r="O885" s="96"/>
      <c r="P885" s="96"/>
    </row>
    <row r="886" spans="1:16" x14ac:dyDescent="0.2">
      <c r="A886" s="73" t="s">
        <v>1869</v>
      </c>
      <c r="B886" s="74" t="s">
        <v>1870</v>
      </c>
      <c r="C886" s="75"/>
      <c r="D886" s="76" t="s">
        <v>1871</v>
      </c>
      <c r="E886" s="36" t="s">
        <v>126</v>
      </c>
      <c r="F886" s="93">
        <v>204</v>
      </c>
      <c r="G886" s="93"/>
      <c r="H886" s="79">
        <f t="shared" si="15"/>
        <v>0</v>
      </c>
      <c r="I886" s="80" t="s">
        <v>80</v>
      </c>
      <c r="J886" s="81" t="s">
        <v>1422</v>
      </c>
      <c r="K886" s="97"/>
      <c r="L886" s="96"/>
      <c r="M886" s="96"/>
      <c r="N886" s="96"/>
      <c r="O886" s="96"/>
      <c r="P886" s="96"/>
    </row>
    <row r="887" spans="1:16" x14ac:dyDescent="0.2">
      <c r="A887" s="73" t="s">
        <v>1872</v>
      </c>
      <c r="B887" s="74" t="s">
        <v>1873</v>
      </c>
      <c r="C887" s="75"/>
      <c r="D887" s="76" t="s">
        <v>1874</v>
      </c>
      <c r="E887" s="36" t="s">
        <v>126</v>
      </c>
      <c r="F887" s="93">
        <v>180</v>
      </c>
      <c r="G887" s="93"/>
      <c r="H887" s="79">
        <f t="shared" si="15"/>
        <v>0</v>
      </c>
      <c r="I887" s="80" t="s">
        <v>80</v>
      </c>
      <c r="J887" s="81" t="s">
        <v>1422</v>
      </c>
      <c r="K887" s="97"/>
      <c r="L887" s="96"/>
      <c r="M887" s="96"/>
      <c r="N887" s="96"/>
      <c r="O887" s="96"/>
      <c r="P887" s="96"/>
    </row>
    <row r="888" spans="1:16" x14ac:dyDescent="0.2">
      <c r="A888" s="73" t="s">
        <v>1875</v>
      </c>
      <c r="B888" s="74" t="s">
        <v>1876</v>
      </c>
      <c r="C888" s="75"/>
      <c r="D888" s="76" t="s">
        <v>1877</v>
      </c>
      <c r="E888" s="36" t="s">
        <v>126</v>
      </c>
      <c r="F888" s="93">
        <v>112</v>
      </c>
      <c r="G888" s="93"/>
      <c r="H888" s="79">
        <f t="shared" si="15"/>
        <v>0</v>
      </c>
      <c r="I888" s="80" t="s">
        <v>80</v>
      </c>
      <c r="J888" s="81" t="s">
        <v>1422</v>
      </c>
      <c r="K888" s="97"/>
      <c r="L888" s="96"/>
      <c r="M888" s="96"/>
      <c r="N888" s="96"/>
      <c r="O888" s="96"/>
      <c r="P888" s="96"/>
    </row>
    <row r="889" spans="1:16" x14ac:dyDescent="0.2">
      <c r="A889" s="73"/>
      <c r="B889" s="74" t="s">
        <v>1878</v>
      </c>
      <c r="C889" s="75"/>
      <c r="D889" s="76" t="s">
        <v>1856</v>
      </c>
      <c r="E889" s="36"/>
      <c r="F889" s="93"/>
      <c r="G889" s="93"/>
      <c r="H889" s="79" t="str">
        <f t="shared" si="15"/>
        <v/>
      </c>
      <c r="I889" s="80"/>
      <c r="J889" s="81"/>
      <c r="K889" s="97"/>
      <c r="L889" s="96"/>
      <c r="M889" s="96"/>
      <c r="N889" s="96"/>
      <c r="O889" s="96"/>
      <c r="P889" s="96"/>
    </row>
    <row r="890" spans="1:16" x14ac:dyDescent="0.2">
      <c r="A890" s="73" t="s">
        <v>1879</v>
      </c>
      <c r="B890" s="74" t="s">
        <v>1880</v>
      </c>
      <c r="C890" s="75"/>
      <c r="D890" s="76" t="s">
        <v>1881</v>
      </c>
      <c r="E890" s="36" t="s">
        <v>95</v>
      </c>
      <c r="F890" s="93">
        <v>4.8</v>
      </c>
      <c r="G890" s="93"/>
      <c r="H890" s="79">
        <f t="shared" si="15"/>
        <v>0</v>
      </c>
      <c r="I890" s="80" t="s">
        <v>80</v>
      </c>
      <c r="J890" s="81" t="s">
        <v>1422</v>
      </c>
      <c r="K890" s="97"/>
      <c r="L890" s="96"/>
      <c r="M890" s="96"/>
      <c r="N890" s="96"/>
      <c r="O890" s="96"/>
      <c r="P890" s="96"/>
    </row>
    <row r="891" spans="1:16" x14ac:dyDescent="0.2">
      <c r="A891" s="73"/>
      <c r="B891" s="74" t="s">
        <v>1882</v>
      </c>
      <c r="C891" s="75"/>
      <c r="D891" s="76" t="s">
        <v>1856</v>
      </c>
      <c r="E891" s="36"/>
      <c r="F891" s="93"/>
      <c r="G891" s="93"/>
      <c r="H891" s="79" t="str">
        <f t="shared" si="15"/>
        <v/>
      </c>
      <c r="I891" s="80"/>
      <c r="J891" s="81"/>
      <c r="K891" s="97"/>
      <c r="L891" s="96"/>
      <c r="M891" s="96"/>
      <c r="N891" s="96"/>
      <c r="O891" s="96"/>
      <c r="P891" s="96"/>
    </row>
    <row r="892" spans="1:16" x14ac:dyDescent="0.2">
      <c r="A892" s="73" t="s">
        <v>1883</v>
      </c>
      <c r="B892" s="74" t="s">
        <v>1884</v>
      </c>
      <c r="C892" s="75"/>
      <c r="D892" s="76" t="s">
        <v>1885</v>
      </c>
      <c r="E892" s="36" t="s">
        <v>95</v>
      </c>
      <c r="F892" s="93">
        <v>1.7</v>
      </c>
      <c r="G892" s="93"/>
      <c r="H892" s="79">
        <f t="shared" si="15"/>
        <v>0</v>
      </c>
      <c r="I892" s="80" t="s">
        <v>80</v>
      </c>
      <c r="J892" s="81" t="s">
        <v>1422</v>
      </c>
      <c r="K892" s="97"/>
      <c r="L892" s="96"/>
      <c r="M892" s="96"/>
      <c r="N892" s="96"/>
      <c r="O892" s="96"/>
      <c r="P892" s="96"/>
    </row>
    <row r="893" spans="1:16" x14ac:dyDescent="0.2">
      <c r="A893" s="73" t="s">
        <v>1886</v>
      </c>
      <c r="B893" s="74" t="s">
        <v>1887</v>
      </c>
      <c r="C893" s="75"/>
      <c r="D893" s="76" t="s">
        <v>1888</v>
      </c>
      <c r="E893" s="36" t="s">
        <v>95</v>
      </c>
      <c r="F893" s="93">
        <v>7.8</v>
      </c>
      <c r="G893" s="93"/>
      <c r="H893" s="79">
        <f t="shared" si="15"/>
        <v>0</v>
      </c>
      <c r="I893" s="80" t="s">
        <v>80</v>
      </c>
      <c r="J893" s="81" t="s">
        <v>1422</v>
      </c>
      <c r="K893" s="97"/>
      <c r="L893" s="96"/>
      <c r="M893" s="96"/>
      <c r="N893" s="96"/>
      <c r="O893" s="96"/>
      <c r="P893" s="96"/>
    </row>
    <row r="894" spans="1:16" x14ac:dyDescent="0.2">
      <c r="A894" s="73" t="s">
        <v>1889</v>
      </c>
      <c r="B894" s="74" t="s">
        <v>1890</v>
      </c>
      <c r="C894" s="75"/>
      <c r="D894" s="76" t="s">
        <v>1891</v>
      </c>
      <c r="E894" s="36" t="s">
        <v>95</v>
      </c>
      <c r="F894" s="93">
        <v>8.6</v>
      </c>
      <c r="G894" s="93"/>
      <c r="H894" s="79">
        <f t="shared" si="15"/>
        <v>0</v>
      </c>
      <c r="I894" s="80" t="s">
        <v>80</v>
      </c>
      <c r="J894" s="81" t="s">
        <v>1422</v>
      </c>
      <c r="K894" s="97"/>
      <c r="L894" s="96"/>
      <c r="M894" s="96"/>
      <c r="N894" s="96"/>
      <c r="O894" s="96"/>
      <c r="P894" s="96"/>
    </row>
    <row r="895" spans="1:16" x14ac:dyDescent="0.2">
      <c r="A895" s="73"/>
      <c r="B895" s="74" t="s">
        <v>1892</v>
      </c>
      <c r="C895" s="75"/>
      <c r="D895" s="76" t="s">
        <v>1893</v>
      </c>
      <c r="E895" s="36"/>
      <c r="F895" s="93"/>
      <c r="G895" s="93"/>
      <c r="H895" s="79" t="str">
        <f t="shared" si="15"/>
        <v/>
      </c>
      <c r="I895" s="80"/>
      <c r="J895" s="81"/>
      <c r="K895" s="97"/>
      <c r="L895" s="96"/>
      <c r="M895" s="96"/>
      <c r="N895" s="96"/>
      <c r="O895" s="96"/>
      <c r="P895" s="96"/>
    </row>
    <row r="896" spans="1:16" x14ac:dyDescent="0.2">
      <c r="A896" s="73"/>
      <c r="B896" s="74" t="s">
        <v>1894</v>
      </c>
      <c r="C896" s="75"/>
      <c r="D896" s="76" t="s">
        <v>1895</v>
      </c>
      <c r="E896" s="36"/>
      <c r="F896" s="93"/>
      <c r="G896" s="93"/>
      <c r="H896" s="79" t="str">
        <f t="shared" si="15"/>
        <v/>
      </c>
      <c r="I896" s="80"/>
      <c r="J896" s="81"/>
      <c r="K896" s="97"/>
      <c r="L896" s="96"/>
      <c r="M896" s="96"/>
      <c r="N896" s="96"/>
      <c r="O896" s="96"/>
      <c r="P896" s="96"/>
    </row>
    <row r="897" spans="1:16" x14ac:dyDescent="0.2">
      <c r="A897" s="73" t="s">
        <v>1896</v>
      </c>
      <c r="B897" s="74" t="s">
        <v>1897</v>
      </c>
      <c r="C897" s="75"/>
      <c r="D897" s="76" t="s">
        <v>1898</v>
      </c>
      <c r="E897" s="36" t="s">
        <v>95</v>
      </c>
      <c r="F897" s="93">
        <v>38</v>
      </c>
      <c r="G897" s="93"/>
      <c r="H897" s="79">
        <f t="shared" si="15"/>
        <v>0</v>
      </c>
      <c r="I897" s="80" t="s">
        <v>80</v>
      </c>
      <c r="J897" s="81" t="s">
        <v>1422</v>
      </c>
      <c r="K897" s="97"/>
      <c r="L897" s="96"/>
      <c r="M897" s="96"/>
      <c r="N897" s="96"/>
      <c r="O897" s="96"/>
      <c r="P897" s="96"/>
    </row>
    <row r="898" spans="1:16" x14ac:dyDescent="0.2">
      <c r="A898" s="73"/>
      <c r="B898" s="74" t="s">
        <v>1899</v>
      </c>
      <c r="C898" s="75"/>
      <c r="D898" s="76" t="s">
        <v>1900</v>
      </c>
      <c r="E898" s="36"/>
      <c r="F898" s="93"/>
      <c r="G898" s="93"/>
      <c r="H898" s="79" t="str">
        <f t="shared" si="15"/>
        <v/>
      </c>
      <c r="I898" s="80"/>
      <c r="J898" s="81"/>
      <c r="K898" s="97"/>
      <c r="L898" s="96"/>
      <c r="M898" s="96"/>
      <c r="N898" s="96"/>
      <c r="O898" s="96"/>
      <c r="P898" s="96"/>
    </row>
    <row r="899" spans="1:16" x14ac:dyDescent="0.2">
      <c r="A899" s="73"/>
      <c r="B899" s="74" t="s">
        <v>1901</v>
      </c>
      <c r="C899" s="75"/>
      <c r="D899" s="76" t="s">
        <v>1902</v>
      </c>
      <c r="E899" s="36"/>
      <c r="F899" s="93"/>
      <c r="G899" s="93"/>
      <c r="H899" s="79" t="str">
        <f t="shared" si="15"/>
        <v/>
      </c>
      <c r="I899" s="80"/>
      <c r="J899" s="81"/>
      <c r="K899" s="97"/>
      <c r="L899" s="96"/>
      <c r="M899" s="96"/>
      <c r="N899" s="96"/>
      <c r="O899" s="96"/>
      <c r="P899" s="96"/>
    </row>
    <row r="900" spans="1:16" x14ac:dyDescent="0.2">
      <c r="A900" s="73" t="s">
        <v>1903</v>
      </c>
      <c r="B900" s="74" t="s">
        <v>1904</v>
      </c>
      <c r="C900" s="75" t="s">
        <v>53</v>
      </c>
      <c r="D900" s="76" t="s">
        <v>1905</v>
      </c>
      <c r="E900" s="36" t="s">
        <v>117</v>
      </c>
      <c r="F900" s="93">
        <v>1</v>
      </c>
      <c r="G900" s="93"/>
      <c r="H900" s="79">
        <f t="shared" si="15"/>
        <v>0</v>
      </c>
      <c r="I900" s="80" t="s">
        <v>80</v>
      </c>
      <c r="J900" s="81" t="s">
        <v>1422</v>
      </c>
      <c r="K900" s="97"/>
      <c r="L900" s="96"/>
      <c r="M900" s="96"/>
      <c r="N900" s="96"/>
      <c r="O900" s="96"/>
      <c r="P900" s="96"/>
    </row>
    <row r="901" spans="1:16" x14ac:dyDescent="0.2">
      <c r="A901" s="73" t="s">
        <v>1906</v>
      </c>
      <c r="B901" s="74" t="s">
        <v>1907</v>
      </c>
      <c r="C901" s="75" t="s">
        <v>53</v>
      </c>
      <c r="D901" s="76" t="s">
        <v>1908</v>
      </c>
      <c r="E901" s="36" t="s">
        <v>117</v>
      </c>
      <c r="F901" s="93">
        <v>1</v>
      </c>
      <c r="G901" s="93"/>
      <c r="H901" s="79">
        <f t="shared" si="15"/>
        <v>0</v>
      </c>
      <c r="I901" s="80" t="s">
        <v>80</v>
      </c>
      <c r="J901" s="81" t="s">
        <v>1422</v>
      </c>
      <c r="K901" s="97"/>
      <c r="L901" s="96"/>
      <c r="M901" s="96"/>
      <c r="N901" s="96"/>
      <c r="O901" s="96"/>
      <c r="P901" s="96"/>
    </row>
    <row r="902" spans="1:16" x14ac:dyDescent="0.2">
      <c r="A902" s="73" t="s">
        <v>1909</v>
      </c>
      <c r="B902" s="74" t="s">
        <v>1910</v>
      </c>
      <c r="C902" s="75" t="s">
        <v>53</v>
      </c>
      <c r="D902" s="76" t="s">
        <v>1911</v>
      </c>
      <c r="E902" s="36" t="s">
        <v>117</v>
      </c>
      <c r="F902" s="93">
        <v>1</v>
      </c>
      <c r="G902" s="93"/>
      <c r="H902" s="79">
        <f t="shared" si="15"/>
        <v>0</v>
      </c>
      <c r="I902" s="80" t="s">
        <v>80</v>
      </c>
      <c r="J902" s="81" t="s">
        <v>1422</v>
      </c>
      <c r="K902" s="97"/>
      <c r="L902" s="96"/>
      <c r="M902" s="96"/>
      <c r="N902" s="96"/>
      <c r="O902" s="96"/>
      <c r="P902" s="96"/>
    </row>
    <row r="903" spans="1:16" x14ac:dyDescent="0.2">
      <c r="A903" s="73" t="s">
        <v>1912</v>
      </c>
      <c r="B903" s="74" t="s">
        <v>1910</v>
      </c>
      <c r="C903" s="75" t="s">
        <v>53</v>
      </c>
      <c r="D903" s="76" t="s">
        <v>1913</v>
      </c>
      <c r="E903" s="36" t="s">
        <v>117</v>
      </c>
      <c r="F903" s="93">
        <v>1</v>
      </c>
      <c r="G903" s="93"/>
      <c r="H903" s="79">
        <f t="shared" si="15"/>
        <v>0</v>
      </c>
      <c r="I903" s="80" t="s">
        <v>80</v>
      </c>
      <c r="J903" s="81" t="s">
        <v>1422</v>
      </c>
      <c r="K903" s="97"/>
      <c r="L903" s="96"/>
      <c r="M903" s="96"/>
      <c r="N903" s="96"/>
      <c r="O903" s="96"/>
      <c r="P903" s="96"/>
    </row>
    <row r="904" spans="1:16" x14ac:dyDescent="0.2">
      <c r="A904" s="73" t="s">
        <v>1914</v>
      </c>
      <c r="B904" s="74" t="s">
        <v>1915</v>
      </c>
      <c r="C904" s="75" t="s">
        <v>53</v>
      </c>
      <c r="D904" s="76" t="s">
        <v>1916</v>
      </c>
      <c r="E904" s="36" t="s">
        <v>117</v>
      </c>
      <c r="F904" s="93">
        <v>1</v>
      </c>
      <c r="G904" s="93"/>
      <c r="H904" s="79">
        <f t="shared" si="15"/>
        <v>0</v>
      </c>
      <c r="I904" s="80" t="s">
        <v>80</v>
      </c>
      <c r="J904" s="81" t="s">
        <v>1422</v>
      </c>
      <c r="K904" s="97"/>
      <c r="L904" s="96"/>
      <c r="M904" s="96"/>
      <c r="N904" s="96"/>
      <c r="O904" s="96"/>
      <c r="P904" s="96"/>
    </row>
    <row r="905" spans="1:16" x14ac:dyDescent="0.2">
      <c r="A905" s="73" t="s">
        <v>1917</v>
      </c>
      <c r="B905" s="74" t="s">
        <v>1918</v>
      </c>
      <c r="C905" s="75" t="s">
        <v>53</v>
      </c>
      <c r="D905" s="76" t="s">
        <v>1919</v>
      </c>
      <c r="E905" s="36" t="s">
        <v>117</v>
      </c>
      <c r="F905" s="93">
        <v>1</v>
      </c>
      <c r="G905" s="93"/>
      <c r="H905" s="79">
        <f t="shared" si="15"/>
        <v>0</v>
      </c>
      <c r="I905" s="80" t="s">
        <v>80</v>
      </c>
      <c r="J905" s="81" t="s">
        <v>1422</v>
      </c>
      <c r="K905" s="97"/>
      <c r="L905" s="96"/>
      <c r="M905" s="96"/>
      <c r="N905" s="96"/>
      <c r="O905" s="96"/>
      <c r="P905" s="96"/>
    </row>
    <row r="906" spans="1:16" x14ac:dyDescent="0.2">
      <c r="A906" s="73"/>
      <c r="B906" s="74" t="s">
        <v>1920</v>
      </c>
      <c r="C906" s="75"/>
      <c r="D906" s="76" t="s">
        <v>1921</v>
      </c>
      <c r="E906" s="36"/>
      <c r="F906" s="93"/>
      <c r="G906" s="93"/>
      <c r="H906" s="79" t="str">
        <f t="shared" si="15"/>
        <v/>
      </c>
      <c r="I906" s="80"/>
      <c r="J906" s="81"/>
      <c r="K906" s="97"/>
      <c r="L906" s="96"/>
      <c r="M906" s="96"/>
      <c r="N906" s="96"/>
      <c r="O906" s="96"/>
      <c r="P906" s="96"/>
    </row>
    <row r="907" spans="1:16" x14ac:dyDescent="0.2">
      <c r="A907" s="73"/>
      <c r="B907" s="74" t="s">
        <v>1922</v>
      </c>
      <c r="C907" s="75"/>
      <c r="D907" s="76" t="s">
        <v>1923</v>
      </c>
      <c r="E907" s="36"/>
      <c r="F907" s="93"/>
      <c r="G907" s="93"/>
      <c r="H907" s="79" t="str">
        <f t="shared" si="15"/>
        <v/>
      </c>
      <c r="I907" s="80"/>
      <c r="J907" s="81"/>
      <c r="K907" s="97"/>
      <c r="L907" s="96"/>
      <c r="M907" s="96"/>
      <c r="N907" s="96"/>
      <c r="O907" s="96"/>
      <c r="P907" s="96"/>
    </row>
    <row r="908" spans="1:16" x14ac:dyDescent="0.2">
      <c r="A908" s="73" t="s">
        <v>1924</v>
      </c>
      <c r="B908" s="74" t="s">
        <v>1925</v>
      </c>
      <c r="C908" s="75"/>
      <c r="D908" s="76" t="s">
        <v>1926</v>
      </c>
      <c r="E908" s="36" t="s">
        <v>117</v>
      </c>
      <c r="F908" s="93">
        <v>4</v>
      </c>
      <c r="G908" s="93"/>
      <c r="H908" s="79">
        <f t="shared" si="15"/>
        <v>0</v>
      </c>
      <c r="I908" s="80" t="s">
        <v>80</v>
      </c>
      <c r="J908" s="81" t="s">
        <v>1422</v>
      </c>
      <c r="K908" s="97"/>
      <c r="L908" s="96"/>
      <c r="M908" s="96"/>
      <c r="N908" s="96"/>
      <c r="O908" s="96"/>
      <c r="P908" s="96"/>
    </row>
    <row r="909" spans="1:16" x14ac:dyDescent="0.2">
      <c r="A909" s="73" t="s">
        <v>1927</v>
      </c>
      <c r="B909" s="74" t="s">
        <v>1928</v>
      </c>
      <c r="C909" s="75"/>
      <c r="D909" s="76" t="s">
        <v>1929</v>
      </c>
      <c r="E909" s="36" t="s">
        <v>117</v>
      </c>
      <c r="F909" s="93">
        <v>2</v>
      </c>
      <c r="G909" s="93"/>
      <c r="H909" s="79">
        <f t="shared" si="15"/>
        <v>0</v>
      </c>
      <c r="I909" s="80" t="s">
        <v>80</v>
      </c>
      <c r="J909" s="81" t="s">
        <v>1422</v>
      </c>
      <c r="K909" s="97"/>
      <c r="L909" s="96"/>
      <c r="M909" s="96"/>
      <c r="N909" s="96"/>
      <c r="O909" s="96"/>
      <c r="P909" s="96"/>
    </row>
    <row r="910" spans="1:16" x14ac:dyDescent="0.2">
      <c r="A910" s="73" t="s">
        <v>1930</v>
      </c>
      <c r="B910" s="74" t="s">
        <v>1931</v>
      </c>
      <c r="C910" s="75"/>
      <c r="D910" s="76" t="s">
        <v>1932</v>
      </c>
      <c r="E910" s="36" t="s">
        <v>117</v>
      </c>
      <c r="F910" s="93"/>
      <c r="G910" s="93"/>
      <c r="H910" s="79" t="str">
        <f t="shared" si="15"/>
        <v/>
      </c>
      <c r="I910" s="80"/>
      <c r="J910" s="81"/>
      <c r="K910" s="97"/>
      <c r="L910" s="96"/>
      <c r="M910" s="96"/>
      <c r="N910" s="96"/>
      <c r="O910" s="96"/>
      <c r="P910" s="96"/>
    </row>
    <row r="911" spans="1:16" x14ac:dyDescent="0.2">
      <c r="A911" s="73" t="s">
        <v>1933</v>
      </c>
      <c r="B911" s="74" t="s">
        <v>1934</v>
      </c>
      <c r="C911" s="75"/>
      <c r="D911" s="76" t="s">
        <v>1935</v>
      </c>
      <c r="E911" s="36" t="s">
        <v>117</v>
      </c>
      <c r="F911" s="93">
        <v>1</v>
      </c>
      <c r="G911" s="93"/>
      <c r="H911" s="79">
        <f t="shared" si="15"/>
        <v>0</v>
      </c>
      <c r="I911" s="80" t="s">
        <v>80</v>
      </c>
      <c r="J911" s="81" t="s">
        <v>1422</v>
      </c>
      <c r="K911" s="97"/>
      <c r="L911" s="96"/>
      <c r="M911" s="96"/>
      <c r="N911" s="96"/>
      <c r="O911" s="96"/>
      <c r="P911" s="96"/>
    </row>
    <row r="912" spans="1:16" x14ac:dyDescent="0.2">
      <c r="A912" s="73" t="s">
        <v>1936</v>
      </c>
      <c r="B912" s="74" t="s">
        <v>1937</v>
      </c>
      <c r="C912" s="75"/>
      <c r="D912" s="76" t="s">
        <v>1938</v>
      </c>
      <c r="E912" s="36" t="s">
        <v>117</v>
      </c>
      <c r="F912" s="93">
        <v>1</v>
      </c>
      <c r="G912" s="93"/>
      <c r="H912" s="79">
        <f t="shared" si="15"/>
        <v>0</v>
      </c>
      <c r="I912" s="80" t="s">
        <v>80</v>
      </c>
      <c r="J912" s="81" t="s">
        <v>1422</v>
      </c>
      <c r="K912" s="97"/>
      <c r="L912" s="96"/>
      <c r="M912" s="96"/>
      <c r="N912" s="96"/>
      <c r="O912" s="96"/>
      <c r="P912" s="96"/>
    </row>
    <row r="913" spans="1:16" x14ac:dyDescent="0.2">
      <c r="A913" s="73"/>
      <c r="B913" s="74" t="s">
        <v>1939</v>
      </c>
      <c r="C913" s="75"/>
      <c r="D913" s="76" t="s">
        <v>1940</v>
      </c>
      <c r="E913" s="36"/>
      <c r="F913" s="93"/>
      <c r="G913" s="93"/>
      <c r="H913" s="79" t="str">
        <f t="shared" si="15"/>
        <v/>
      </c>
      <c r="I913" s="80"/>
      <c r="J913" s="81"/>
      <c r="K913" s="97"/>
      <c r="L913" s="96"/>
      <c r="M913" s="96"/>
      <c r="N913" s="96"/>
      <c r="O913" s="96"/>
      <c r="P913" s="96"/>
    </row>
    <row r="914" spans="1:16" x14ac:dyDescent="0.2">
      <c r="A914" s="73"/>
      <c r="B914" s="74" t="s">
        <v>1941</v>
      </c>
      <c r="C914" s="75"/>
      <c r="D914" s="76" t="s">
        <v>1942</v>
      </c>
      <c r="E914" s="36"/>
      <c r="F914" s="93"/>
      <c r="G914" s="93"/>
      <c r="H914" s="79" t="str">
        <f t="shared" si="15"/>
        <v/>
      </c>
      <c r="I914" s="80"/>
      <c r="J914" s="81"/>
      <c r="K914" s="97"/>
      <c r="L914" s="96"/>
      <c r="M914" s="96"/>
      <c r="N914" s="96"/>
      <c r="O914" s="96"/>
      <c r="P914" s="96"/>
    </row>
    <row r="915" spans="1:16" x14ac:dyDescent="0.2">
      <c r="A915" s="73" t="s">
        <v>1943</v>
      </c>
      <c r="B915" s="74" t="s">
        <v>1944</v>
      </c>
      <c r="C915" s="75"/>
      <c r="D915" s="76" t="s">
        <v>1945</v>
      </c>
      <c r="E915" s="36" t="s">
        <v>117</v>
      </c>
      <c r="F915" s="93">
        <v>1</v>
      </c>
      <c r="G915" s="93"/>
      <c r="H915" s="79">
        <f t="shared" ref="H915:H978" si="16">+IF(AND(F915="",G915=""),"",ROUND(F915*G915,2))</f>
        <v>0</v>
      </c>
      <c r="I915" s="80" t="s">
        <v>80</v>
      </c>
      <c r="J915" s="81" t="s">
        <v>1422</v>
      </c>
      <c r="K915" s="97"/>
      <c r="L915" s="96"/>
      <c r="M915" s="96"/>
      <c r="N915" s="96"/>
      <c r="O915" s="96"/>
      <c r="P915" s="96"/>
    </row>
    <row r="916" spans="1:16" x14ac:dyDescent="0.2">
      <c r="A916" s="73" t="s">
        <v>1946</v>
      </c>
      <c r="B916" s="74" t="s">
        <v>1947</v>
      </c>
      <c r="C916" s="75"/>
      <c r="D916" s="76" t="s">
        <v>1948</v>
      </c>
      <c r="E916" s="36" t="s">
        <v>117</v>
      </c>
      <c r="F916" s="93">
        <v>3</v>
      </c>
      <c r="G916" s="93"/>
      <c r="H916" s="79">
        <f t="shared" si="16"/>
        <v>0</v>
      </c>
      <c r="I916" s="80" t="s">
        <v>80</v>
      </c>
      <c r="J916" s="81" t="s">
        <v>1422</v>
      </c>
      <c r="K916" s="97"/>
      <c r="L916" s="96"/>
      <c r="M916" s="96"/>
      <c r="N916" s="96"/>
      <c r="O916" s="96"/>
      <c r="P916" s="96"/>
    </row>
    <row r="917" spans="1:16" x14ac:dyDescent="0.2">
      <c r="A917" s="73" t="s">
        <v>1949</v>
      </c>
      <c r="B917" s="74" t="s">
        <v>1950</v>
      </c>
      <c r="C917" s="75"/>
      <c r="D917" s="76" t="s">
        <v>1951</v>
      </c>
      <c r="E917" s="36" t="s">
        <v>117</v>
      </c>
      <c r="F917" s="93">
        <v>1</v>
      </c>
      <c r="G917" s="93"/>
      <c r="H917" s="79">
        <f t="shared" si="16"/>
        <v>0</v>
      </c>
      <c r="I917" s="80" t="s">
        <v>80</v>
      </c>
      <c r="J917" s="81" t="s">
        <v>1422</v>
      </c>
      <c r="K917" s="97"/>
      <c r="L917" s="96"/>
      <c r="M917" s="96"/>
      <c r="N917" s="96"/>
      <c r="O917" s="96"/>
      <c r="P917" s="96"/>
    </row>
    <row r="918" spans="1:16" x14ac:dyDescent="0.2">
      <c r="A918" s="73"/>
      <c r="B918" s="74" t="s">
        <v>1952</v>
      </c>
      <c r="C918" s="75" t="s">
        <v>53</v>
      </c>
      <c r="D918" s="76" t="s">
        <v>1953</v>
      </c>
      <c r="E918" s="36"/>
      <c r="F918" s="93"/>
      <c r="G918" s="93"/>
      <c r="H918" s="79" t="str">
        <f t="shared" si="16"/>
        <v/>
      </c>
      <c r="I918" s="80"/>
      <c r="J918" s="81"/>
      <c r="K918" s="97"/>
      <c r="L918" s="96"/>
      <c r="M918" s="96"/>
      <c r="N918" s="96"/>
      <c r="O918" s="96"/>
      <c r="P918" s="96"/>
    </row>
    <row r="919" spans="1:16" x14ac:dyDescent="0.2">
      <c r="A919" s="73" t="s">
        <v>1954</v>
      </c>
      <c r="B919" s="74" t="s">
        <v>1955</v>
      </c>
      <c r="C919" s="75" t="s">
        <v>53</v>
      </c>
      <c r="D919" s="76" t="s">
        <v>1956</v>
      </c>
      <c r="E919" s="36" t="s">
        <v>117</v>
      </c>
      <c r="F919" s="93">
        <v>33</v>
      </c>
      <c r="G919" s="93"/>
      <c r="H919" s="79">
        <f t="shared" si="16"/>
        <v>0</v>
      </c>
      <c r="I919" s="80" t="s">
        <v>80</v>
      </c>
      <c r="J919" s="81" t="s">
        <v>1422</v>
      </c>
      <c r="K919" s="97"/>
      <c r="L919" s="96"/>
      <c r="M919" s="96"/>
      <c r="N919" s="96"/>
      <c r="O919" s="96"/>
      <c r="P919" s="96"/>
    </row>
    <row r="920" spans="1:16" x14ac:dyDescent="0.2">
      <c r="A920" s="73" t="s">
        <v>1957</v>
      </c>
      <c r="B920" s="74" t="s">
        <v>1958</v>
      </c>
      <c r="C920" s="75" t="s">
        <v>53</v>
      </c>
      <c r="D920" s="76" t="s">
        <v>1959</v>
      </c>
      <c r="E920" s="36" t="s">
        <v>117</v>
      </c>
      <c r="F920" s="93">
        <v>27</v>
      </c>
      <c r="G920" s="93"/>
      <c r="H920" s="79">
        <f t="shared" si="16"/>
        <v>0</v>
      </c>
      <c r="I920" s="80" t="s">
        <v>80</v>
      </c>
      <c r="J920" s="81" t="s">
        <v>1422</v>
      </c>
      <c r="K920" s="97"/>
      <c r="L920" s="96"/>
      <c r="M920" s="96"/>
      <c r="N920" s="96"/>
      <c r="O920" s="96"/>
      <c r="P920" s="96"/>
    </row>
    <row r="921" spans="1:16" x14ac:dyDescent="0.2">
      <c r="A921" s="73" t="s">
        <v>1960</v>
      </c>
      <c r="B921" s="74" t="s">
        <v>1961</v>
      </c>
      <c r="C921" s="75" t="s">
        <v>53</v>
      </c>
      <c r="D921" s="76" t="s">
        <v>1962</v>
      </c>
      <c r="E921" s="36" t="s">
        <v>117</v>
      </c>
      <c r="F921" s="93">
        <v>21</v>
      </c>
      <c r="G921" s="93"/>
      <c r="H921" s="79">
        <f t="shared" si="16"/>
        <v>0</v>
      </c>
      <c r="I921" s="80" t="s">
        <v>80</v>
      </c>
      <c r="J921" s="81" t="s">
        <v>1422</v>
      </c>
      <c r="K921" s="97"/>
      <c r="L921" s="96"/>
      <c r="M921" s="96"/>
      <c r="N921" s="96"/>
      <c r="O921" s="96"/>
      <c r="P921" s="96"/>
    </row>
    <row r="922" spans="1:16" x14ac:dyDescent="0.2">
      <c r="A922" s="73"/>
      <c r="B922" s="74" t="s">
        <v>1963</v>
      </c>
      <c r="C922" s="75"/>
      <c r="D922" s="76" t="s">
        <v>1964</v>
      </c>
      <c r="E922" s="36"/>
      <c r="F922" s="93"/>
      <c r="G922" s="93"/>
      <c r="H922" s="79" t="str">
        <f t="shared" si="16"/>
        <v/>
      </c>
      <c r="I922" s="80"/>
      <c r="J922" s="81"/>
      <c r="K922" s="97"/>
      <c r="L922" s="96"/>
      <c r="M922" s="96"/>
      <c r="N922" s="96"/>
      <c r="O922" s="96"/>
      <c r="P922" s="96"/>
    </row>
    <row r="923" spans="1:16" x14ac:dyDescent="0.2">
      <c r="A923" s="73"/>
      <c r="B923" s="74" t="s">
        <v>1965</v>
      </c>
      <c r="C923" s="75"/>
      <c r="D923" s="76" t="s">
        <v>1966</v>
      </c>
      <c r="E923" s="36"/>
      <c r="F923" s="93"/>
      <c r="G923" s="93"/>
      <c r="H923" s="79" t="str">
        <f t="shared" si="16"/>
        <v/>
      </c>
      <c r="I923" s="80"/>
      <c r="J923" s="81"/>
      <c r="K923" s="97"/>
      <c r="L923" s="96"/>
      <c r="M923" s="96"/>
      <c r="N923" s="96"/>
      <c r="O923" s="96"/>
      <c r="P923" s="96"/>
    </row>
    <row r="924" spans="1:16" x14ac:dyDescent="0.2">
      <c r="A924" s="73"/>
      <c r="B924" s="74" t="s">
        <v>1967</v>
      </c>
      <c r="C924" s="75"/>
      <c r="D924" s="76" t="s">
        <v>1966</v>
      </c>
      <c r="E924" s="36"/>
      <c r="F924" s="93"/>
      <c r="G924" s="93"/>
      <c r="H924" s="79" t="str">
        <f t="shared" si="16"/>
        <v/>
      </c>
      <c r="I924" s="80"/>
      <c r="J924" s="81"/>
      <c r="K924" s="97"/>
      <c r="L924" s="96"/>
      <c r="M924" s="96"/>
      <c r="N924" s="96"/>
      <c r="O924" s="96"/>
      <c r="P924" s="96"/>
    </row>
    <row r="925" spans="1:16" x14ac:dyDescent="0.2">
      <c r="A925" s="73" t="s">
        <v>1968</v>
      </c>
      <c r="B925" s="74" t="s">
        <v>1969</v>
      </c>
      <c r="C925" s="75"/>
      <c r="D925" s="76" t="s">
        <v>1970</v>
      </c>
      <c r="E925" s="36" t="s">
        <v>117</v>
      </c>
      <c r="F925" s="93">
        <v>1</v>
      </c>
      <c r="G925" s="93"/>
      <c r="H925" s="79">
        <f t="shared" si="16"/>
        <v>0</v>
      </c>
      <c r="I925" s="80" t="s">
        <v>80</v>
      </c>
      <c r="J925" s="81" t="s">
        <v>1422</v>
      </c>
      <c r="K925" s="97"/>
      <c r="L925" s="96"/>
      <c r="M925" s="96"/>
      <c r="N925" s="96"/>
      <c r="O925" s="96"/>
      <c r="P925" s="96"/>
    </row>
    <row r="926" spans="1:16" x14ac:dyDescent="0.2">
      <c r="A926" s="73"/>
      <c r="B926" s="74" t="s">
        <v>1971</v>
      </c>
      <c r="C926" s="75"/>
      <c r="D926" s="76" t="s">
        <v>1972</v>
      </c>
      <c r="E926" s="36"/>
      <c r="F926" s="93"/>
      <c r="G926" s="93"/>
      <c r="H926" s="79" t="str">
        <f t="shared" si="16"/>
        <v/>
      </c>
      <c r="I926" s="80"/>
      <c r="J926" s="81"/>
      <c r="K926" s="97"/>
      <c r="L926" s="96"/>
      <c r="M926" s="96"/>
      <c r="N926" s="96"/>
      <c r="O926" s="96"/>
      <c r="P926" s="96"/>
    </row>
    <row r="927" spans="1:16" x14ac:dyDescent="0.2">
      <c r="A927" s="73"/>
      <c r="B927" s="74" t="s">
        <v>1973</v>
      </c>
      <c r="C927" s="75"/>
      <c r="D927" s="76" t="s">
        <v>1974</v>
      </c>
      <c r="E927" s="36"/>
      <c r="F927" s="93"/>
      <c r="G927" s="93"/>
      <c r="H927" s="79" t="str">
        <f t="shared" si="16"/>
        <v/>
      </c>
      <c r="I927" s="80"/>
      <c r="J927" s="81"/>
      <c r="K927" s="97"/>
      <c r="L927" s="96"/>
      <c r="M927" s="96"/>
      <c r="N927" s="96"/>
      <c r="O927" s="96"/>
      <c r="P927" s="96"/>
    </row>
    <row r="928" spans="1:16" x14ac:dyDescent="0.2">
      <c r="A928" s="73" t="s">
        <v>1975</v>
      </c>
      <c r="B928" s="74" t="s">
        <v>1976</v>
      </c>
      <c r="C928" s="75"/>
      <c r="D928" s="76" t="s">
        <v>1977</v>
      </c>
      <c r="E928" s="36" t="s">
        <v>117</v>
      </c>
      <c r="F928" s="93">
        <v>1</v>
      </c>
      <c r="G928" s="93"/>
      <c r="H928" s="79">
        <f t="shared" si="16"/>
        <v>0</v>
      </c>
      <c r="I928" s="80" t="s">
        <v>80</v>
      </c>
      <c r="J928" s="81" t="s">
        <v>1422</v>
      </c>
      <c r="K928" s="97"/>
      <c r="L928" s="96"/>
      <c r="M928" s="96"/>
      <c r="N928" s="96"/>
      <c r="O928" s="96"/>
      <c r="P928" s="96"/>
    </row>
    <row r="929" spans="1:16" x14ac:dyDescent="0.2">
      <c r="A929" s="73"/>
      <c r="B929" s="74" t="s">
        <v>1978</v>
      </c>
      <c r="C929" s="75"/>
      <c r="D929" s="76" t="s">
        <v>1979</v>
      </c>
      <c r="E929" s="36"/>
      <c r="F929" s="93"/>
      <c r="G929" s="93"/>
      <c r="H929" s="79" t="str">
        <f t="shared" si="16"/>
        <v/>
      </c>
      <c r="I929" s="80"/>
      <c r="J929" s="81"/>
      <c r="K929" s="97"/>
      <c r="L929" s="96"/>
      <c r="M929" s="96"/>
      <c r="N929" s="96"/>
      <c r="O929" s="96"/>
      <c r="P929" s="96"/>
    </row>
    <row r="930" spans="1:16" x14ac:dyDescent="0.2">
      <c r="A930" s="73"/>
      <c r="B930" s="74" t="s">
        <v>1980</v>
      </c>
      <c r="C930" s="75"/>
      <c r="D930" s="76" t="s">
        <v>1981</v>
      </c>
      <c r="E930" s="36"/>
      <c r="F930" s="93"/>
      <c r="G930" s="93"/>
      <c r="H930" s="79" t="str">
        <f t="shared" si="16"/>
        <v/>
      </c>
      <c r="I930" s="80"/>
      <c r="J930" s="81"/>
      <c r="K930" s="97"/>
      <c r="L930" s="96"/>
      <c r="M930" s="96"/>
      <c r="N930" s="96"/>
      <c r="O930" s="96"/>
      <c r="P930" s="96"/>
    </row>
    <row r="931" spans="1:16" x14ac:dyDescent="0.2">
      <c r="A931" s="73" t="s">
        <v>1982</v>
      </c>
      <c r="B931" s="74" t="s">
        <v>1983</v>
      </c>
      <c r="C931" s="75"/>
      <c r="D931" s="76" t="s">
        <v>1984</v>
      </c>
      <c r="E931" s="36" t="s">
        <v>117</v>
      </c>
      <c r="F931" s="93">
        <v>1</v>
      </c>
      <c r="G931" s="93"/>
      <c r="H931" s="79">
        <f t="shared" si="16"/>
        <v>0</v>
      </c>
      <c r="I931" s="80" t="s">
        <v>80</v>
      </c>
      <c r="J931" s="81" t="s">
        <v>1422</v>
      </c>
      <c r="K931" s="97"/>
      <c r="L931" s="96"/>
      <c r="M931" s="96"/>
      <c r="N931" s="96"/>
      <c r="O931" s="96"/>
      <c r="P931" s="96"/>
    </row>
    <row r="932" spans="1:16" x14ac:dyDescent="0.2">
      <c r="A932" s="73"/>
      <c r="B932" s="74" t="s">
        <v>1985</v>
      </c>
      <c r="C932" s="75"/>
      <c r="D932" s="76" t="s">
        <v>1986</v>
      </c>
      <c r="E932" s="36"/>
      <c r="F932" s="93"/>
      <c r="G932" s="93"/>
      <c r="H932" s="79" t="str">
        <f t="shared" si="16"/>
        <v/>
      </c>
      <c r="I932" s="80"/>
      <c r="J932" s="81"/>
      <c r="K932" s="97"/>
      <c r="L932" s="96"/>
      <c r="M932" s="96"/>
      <c r="N932" s="96"/>
      <c r="O932" s="96"/>
      <c r="P932" s="96"/>
    </row>
    <row r="933" spans="1:16" x14ac:dyDescent="0.2">
      <c r="A933" s="73" t="s">
        <v>1987</v>
      </c>
      <c r="B933" s="74" t="s">
        <v>1988</v>
      </c>
      <c r="C933" s="75"/>
      <c r="D933" s="76" t="s">
        <v>1989</v>
      </c>
      <c r="E933" s="36" t="s">
        <v>117</v>
      </c>
      <c r="F933" s="93">
        <v>1</v>
      </c>
      <c r="G933" s="93"/>
      <c r="H933" s="79">
        <f t="shared" si="16"/>
        <v>0</v>
      </c>
      <c r="I933" s="80" t="s">
        <v>80</v>
      </c>
      <c r="J933" s="81" t="s">
        <v>1422</v>
      </c>
      <c r="K933" s="97"/>
      <c r="L933" s="96"/>
      <c r="M933" s="96"/>
      <c r="N933" s="96"/>
      <c r="O933" s="96"/>
      <c r="P933" s="96"/>
    </row>
    <row r="934" spans="1:16" x14ac:dyDescent="0.2">
      <c r="A934" s="73"/>
      <c r="B934" s="74" t="s">
        <v>1990</v>
      </c>
      <c r="C934" s="75"/>
      <c r="D934" s="76" t="s">
        <v>1991</v>
      </c>
      <c r="E934" s="36"/>
      <c r="F934" s="93"/>
      <c r="G934" s="93"/>
      <c r="H934" s="79" t="str">
        <f t="shared" si="16"/>
        <v/>
      </c>
      <c r="I934" s="80"/>
      <c r="J934" s="81"/>
      <c r="K934" s="97"/>
      <c r="L934" s="96"/>
      <c r="M934" s="96"/>
      <c r="N934" s="96"/>
      <c r="O934" s="96"/>
      <c r="P934" s="96"/>
    </row>
    <row r="935" spans="1:16" x14ac:dyDescent="0.2">
      <c r="A935" s="73" t="s">
        <v>1992</v>
      </c>
      <c r="B935" s="74" t="s">
        <v>1993</v>
      </c>
      <c r="C935" s="75"/>
      <c r="D935" s="76" t="s">
        <v>1994</v>
      </c>
      <c r="E935" s="36" t="s">
        <v>117</v>
      </c>
      <c r="F935" s="93">
        <v>1</v>
      </c>
      <c r="G935" s="93"/>
      <c r="H935" s="79">
        <f t="shared" si="16"/>
        <v>0</v>
      </c>
      <c r="I935" s="80" t="s">
        <v>80</v>
      </c>
      <c r="J935" s="81" t="s">
        <v>1422</v>
      </c>
      <c r="K935" s="97"/>
      <c r="L935" s="96"/>
      <c r="M935" s="96"/>
      <c r="N935" s="96"/>
      <c r="O935" s="96"/>
      <c r="P935" s="96"/>
    </row>
    <row r="936" spans="1:16" x14ac:dyDescent="0.2">
      <c r="A936" s="73"/>
      <c r="B936" s="74" t="s">
        <v>1995</v>
      </c>
      <c r="C936" s="75" t="s">
        <v>53</v>
      </c>
      <c r="D936" s="76" t="s">
        <v>1996</v>
      </c>
      <c r="E936" s="36"/>
      <c r="F936" s="93"/>
      <c r="G936" s="93"/>
      <c r="H936" s="79" t="str">
        <f t="shared" si="16"/>
        <v/>
      </c>
      <c r="I936" s="80"/>
      <c r="J936" s="81"/>
      <c r="K936" s="97"/>
      <c r="L936" s="96"/>
      <c r="M936" s="96"/>
      <c r="N936" s="96"/>
      <c r="O936" s="96"/>
      <c r="P936" s="96"/>
    </row>
    <row r="937" spans="1:16" x14ac:dyDescent="0.2">
      <c r="A937" s="73" t="s">
        <v>1997</v>
      </c>
      <c r="B937" s="74" t="s">
        <v>1998</v>
      </c>
      <c r="C937" s="75" t="s">
        <v>53</v>
      </c>
      <c r="D937" s="76" t="s">
        <v>1999</v>
      </c>
      <c r="E937" s="36" t="s">
        <v>117</v>
      </c>
      <c r="F937" s="93">
        <v>2</v>
      </c>
      <c r="G937" s="93"/>
      <c r="H937" s="79">
        <f t="shared" si="16"/>
        <v>0</v>
      </c>
      <c r="I937" s="80" t="s">
        <v>80</v>
      </c>
      <c r="J937" s="81" t="s">
        <v>1422</v>
      </c>
      <c r="K937" s="97"/>
      <c r="L937" s="96"/>
      <c r="M937" s="96"/>
      <c r="N937" s="96"/>
      <c r="O937" s="96"/>
      <c r="P937" s="96"/>
    </row>
    <row r="938" spans="1:16" x14ac:dyDescent="0.2">
      <c r="A938" s="73"/>
      <c r="B938" s="74" t="s">
        <v>2000</v>
      </c>
      <c r="C938" s="75" t="s">
        <v>53</v>
      </c>
      <c r="D938" s="76" t="s">
        <v>2001</v>
      </c>
      <c r="E938" s="36"/>
      <c r="F938" s="93"/>
      <c r="G938" s="93"/>
      <c r="H938" s="79" t="str">
        <f t="shared" si="16"/>
        <v/>
      </c>
      <c r="I938" s="80"/>
      <c r="J938" s="81"/>
      <c r="K938" s="97"/>
      <c r="L938" s="96"/>
      <c r="M938" s="96"/>
      <c r="N938" s="96"/>
      <c r="O938" s="96"/>
      <c r="P938" s="96"/>
    </row>
    <row r="939" spans="1:16" x14ac:dyDescent="0.2">
      <c r="A939" s="73"/>
      <c r="B939" s="74" t="s">
        <v>2002</v>
      </c>
      <c r="C939" s="75" t="s">
        <v>53</v>
      </c>
      <c r="D939" s="76" t="s">
        <v>2003</v>
      </c>
      <c r="E939" s="36"/>
      <c r="F939" s="93"/>
      <c r="G939" s="93"/>
      <c r="H939" s="79" t="str">
        <f t="shared" si="16"/>
        <v/>
      </c>
      <c r="I939" s="80"/>
      <c r="J939" s="81"/>
      <c r="K939" s="97"/>
      <c r="L939" s="96"/>
      <c r="M939" s="96"/>
      <c r="N939" s="96"/>
      <c r="O939" s="96"/>
      <c r="P939" s="96"/>
    </row>
    <row r="940" spans="1:16" x14ac:dyDescent="0.2">
      <c r="A940" s="73"/>
      <c r="B940" s="74" t="s">
        <v>2004</v>
      </c>
      <c r="C940" s="75" t="s">
        <v>53</v>
      </c>
      <c r="D940" s="76" t="s">
        <v>2005</v>
      </c>
      <c r="E940" s="36"/>
      <c r="F940" s="93"/>
      <c r="G940" s="93"/>
      <c r="H940" s="79" t="str">
        <f t="shared" si="16"/>
        <v/>
      </c>
      <c r="I940" s="80"/>
      <c r="J940" s="81"/>
      <c r="K940" s="97"/>
      <c r="L940" s="96"/>
      <c r="M940" s="96"/>
      <c r="N940" s="96"/>
      <c r="O940" s="96"/>
      <c r="P940" s="96"/>
    </row>
    <row r="941" spans="1:16" x14ac:dyDescent="0.2">
      <c r="A941" s="73" t="s">
        <v>2006</v>
      </c>
      <c r="B941" s="74" t="s">
        <v>2007</v>
      </c>
      <c r="C941" s="75" t="s">
        <v>53</v>
      </c>
      <c r="D941" s="76" t="s">
        <v>2008</v>
      </c>
      <c r="E941" s="36" t="s">
        <v>117</v>
      </c>
      <c r="F941" s="93">
        <v>32</v>
      </c>
      <c r="G941" s="93"/>
      <c r="H941" s="79">
        <f t="shared" si="16"/>
        <v>0</v>
      </c>
      <c r="I941" s="80" t="s">
        <v>80</v>
      </c>
      <c r="J941" s="81" t="s">
        <v>1422</v>
      </c>
      <c r="K941" s="97"/>
      <c r="L941" s="96"/>
      <c r="M941" s="96"/>
      <c r="N941" s="96"/>
      <c r="O941" s="96"/>
      <c r="P941" s="96"/>
    </row>
    <row r="942" spans="1:16" x14ac:dyDescent="0.2">
      <c r="A942" s="73" t="s">
        <v>2009</v>
      </c>
      <c r="B942" s="74" t="s">
        <v>2010</v>
      </c>
      <c r="C942" s="75" t="s">
        <v>53</v>
      </c>
      <c r="D942" s="76" t="s">
        <v>2011</v>
      </c>
      <c r="E942" s="36" t="s">
        <v>117</v>
      </c>
      <c r="F942" s="93">
        <v>2</v>
      </c>
      <c r="G942" s="93"/>
      <c r="H942" s="79">
        <f t="shared" si="16"/>
        <v>0</v>
      </c>
      <c r="I942" s="80" t="s">
        <v>80</v>
      </c>
      <c r="J942" s="81" t="s">
        <v>1422</v>
      </c>
      <c r="K942" s="97"/>
      <c r="L942" s="96"/>
      <c r="M942" s="96"/>
      <c r="N942" s="96"/>
      <c r="O942" s="96"/>
      <c r="P942" s="96"/>
    </row>
    <row r="943" spans="1:16" x14ac:dyDescent="0.2">
      <c r="A943" s="73"/>
      <c r="B943" s="74" t="s">
        <v>2012</v>
      </c>
      <c r="C943" s="75" t="s">
        <v>53</v>
      </c>
      <c r="D943" s="76" t="s">
        <v>2013</v>
      </c>
      <c r="E943" s="36"/>
      <c r="F943" s="93"/>
      <c r="G943" s="93"/>
      <c r="H943" s="79" t="str">
        <f t="shared" si="16"/>
        <v/>
      </c>
      <c r="I943" s="80"/>
      <c r="J943" s="81"/>
      <c r="K943" s="97"/>
      <c r="L943" s="96"/>
      <c r="M943" s="96"/>
      <c r="N943" s="96"/>
      <c r="O943" s="96"/>
      <c r="P943" s="96"/>
    </row>
    <row r="944" spans="1:16" x14ac:dyDescent="0.2">
      <c r="A944" s="73" t="s">
        <v>2014</v>
      </c>
      <c r="B944" s="74" t="s">
        <v>2015</v>
      </c>
      <c r="C944" s="75" t="s">
        <v>53</v>
      </c>
      <c r="D944" s="76" t="s">
        <v>2016</v>
      </c>
      <c r="E944" s="36" t="s">
        <v>117</v>
      </c>
      <c r="F944" s="93">
        <v>34</v>
      </c>
      <c r="G944" s="93"/>
      <c r="H944" s="79">
        <f t="shared" si="16"/>
        <v>0</v>
      </c>
      <c r="I944" s="80" t="s">
        <v>80</v>
      </c>
      <c r="J944" s="81" t="s">
        <v>1422</v>
      </c>
      <c r="K944" s="97"/>
      <c r="L944" s="96"/>
      <c r="M944" s="96"/>
      <c r="N944" s="96"/>
      <c r="O944" s="96"/>
      <c r="P944" s="96"/>
    </row>
    <row r="945" spans="1:16" x14ac:dyDescent="0.2">
      <c r="A945" s="73" t="s">
        <v>2017</v>
      </c>
      <c r="B945" s="74" t="s">
        <v>2018</v>
      </c>
      <c r="C945" s="75" t="s">
        <v>53</v>
      </c>
      <c r="D945" s="76" t="s">
        <v>2019</v>
      </c>
      <c r="E945" s="36" t="s">
        <v>117</v>
      </c>
      <c r="F945" s="93">
        <v>34</v>
      </c>
      <c r="G945" s="93"/>
      <c r="H945" s="79">
        <f t="shared" si="16"/>
        <v>0</v>
      </c>
      <c r="I945" s="80" t="s">
        <v>80</v>
      </c>
      <c r="J945" s="81" t="s">
        <v>1422</v>
      </c>
      <c r="K945" s="97"/>
      <c r="L945" s="96"/>
      <c r="M945" s="96"/>
      <c r="N945" s="96"/>
      <c r="O945" s="96"/>
      <c r="P945" s="96"/>
    </row>
    <row r="946" spans="1:16" x14ac:dyDescent="0.2">
      <c r="A946" s="73"/>
      <c r="B946" s="74" t="s">
        <v>2020</v>
      </c>
      <c r="C946" s="75" t="s">
        <v>53</v>
      </c>
      <c r="D946" s="76" t="s">
        <v>2021</v>
      </c>
      <c r="E946" s="36"/>
      <c r="F946" s="93"/>
      <c r="G946" s="93"/>
      <c r="H946" s="79" t="str">
        <f t="shared" si="16"/>
        <v/>
      </c>
      <c r="I946" s="80"/>
      <c r="J946" s="81"/>
      <c r="K946" s="97"/>
      <c r="L946" s="96"/>
      <c r="M946" s="96"/>
      <c r="N946" s="96"/>
      <c r="O946" s="96"/>
      <c r="P946" s="96"/>
    </row>
    <row r="947" spans="1:16" x14ac:dyDescent="0.2">
      <c r="A947" s="73" t="s">
        <v>2022</v>
      </c>
      <c r="B947" s="74" t="s">
        <v>2023</v>
      </c>
      <c r="C947" s="75" t="s">
        <v>53</v>
      </c>
      <c r="D947" s="76" t="s">
        <v>2024</v>
      </c>
      <c r="E947" s="36" t="s">
        <v>117</v>
      </c>
      <c r="F947" s="93">
        <v>34</v>
      </c>
      <c r="G947" s="93"/>
      <c r="H947" s="79">
        <f t="shared" si="16"/>
        <v>0</v>
      </c>
      <c r="I947" s="80" t="s">
        <v>80</v>
      </c>
      <c r="J947" s="81" t="s">
        <v>1422</v>
      </c>
      <c r="K947" s="97"/>
      <c r="L947" s="96"/>
      <c r="M947" s="96"/>
      <c r="N947" s="96"/>
      <c r="O947" s="96"/>
      <c r="P947" s="96"/>
    </row>
    <row r="948" spans="1:16" x14ac:dyDescent="0.2">
      <c r="A948" s="73"/>
      <c r="B948" s="74" t="s">
        <v>2025</v>
      </c>
      <c r="C948" s="75" t="s">
        <v>53</v>
      </c>
      <c r="D948" s="76" t="s">
        <v>2026</v>
      </c>
      <c r="E948" s="36"/>
      <c r="F948" s="93"/>
      <c r="G948" s="93"/>
      <c r="H948" s="79" t="str">
        <f t="shared" si="16"/>
        <v/>
      </c>
      <c r="I948" s="80"/>
      <c r="J948" s="81"/>
      <c r="K948" s="97"/>
      <c r="L948" s="96"/>
      <c r="M948" s="96"/>
      <c r="N948" s="96"/>
      <c r="O948" s="96"/>
      <c r="P948" s="96"/>
    </row>
    <row r="949" spans="1:16" x14ac:dyDescent="0.2">
      <c r="A949" s="73" t="s">
        <v>2027</v>
      </c>
      <c r="B949" s="74" t="s">
        <v>2028</v>
      </c>
      <c r="C949" s="75" t="s">
        <v>53</v>
      </c>
      <c r="D949" s="76" t="s">
        <v>2029</v>
      </c>
      <c r="E949" s="36" t="s">
        <v>117</v>
      </c>
      <c r="F949" s="93">
        <v>1</v>
      </c>
      <c r="G949" s="93"/>
      <c r="H949" s="79">
        <f t="shared" si="16"/>
        <v>0</v>
      </c>
      <c r="I949" s="80" t="s">
        <v>80</v>
      </c>
      <c r="J949" s="81" t="s">
        <v>1422</v>
      </c>
      <c r="K949" s="97"/>
      <c r="L949" s="96"/>
      <c r="M949" s="96"/>
      <c r="N949" s="96"/>
      <c r="O949" s="96"/>
      <c r="P949" s="96"/>
    </row>
    <row r="950" spans="1:16" x14ac:dyDescent="0.2">
      <c r="A950" s="73"/>
      <c r="B950" s="74" t="s">
        <v>2030</v>
      </c>
      <c r="C950" s="75" t="s">
        <v>53</v>
      </c>
      <c r="D950" s="76" t="s">
        <v>2031</v>
      </c>
      <c r="E950" s="36"/>
      <c r="F950" s="93"/>
      <c r="G950" s="93"/>
      <c r="H950" s="79" t="str">
        <f t="shared" si="16"/>
        <v/>
      </c>
      <c r="I950" s="80"/>
      <c r="J950" s="81"/>
      <c r="K950" s="97"/>
      <c r="L950" s="96"/>
      <c r="M950" s="96"/>
      <c r="N950" s="96"/>
      <c r="O950" s="96"/>
      <c r="P950" s="96"/>
    </row>
    <row r="951" spans="1:16" x14ac:dyDescent="0.2">
      <c r="A951" s="73" t="s">
        <v>2032</v>
      </c>
      <c r="B951" s="74" t="s">
        <v>2033</v>
      </c>
      <c r="C951" s="75" t="s">
        <v>53</v>
      </c>
      <c r="D951" s="76" t="s">
        <v>2034</v>
      </c>
      <c r="E951" s="36" t="s">
        <v>117</v>
      </c>
      <c r="F951" s="93">
        <v>2</v>
      </c>
      <c r="G951" s="93"/>
      <c r="H951" s="79">
        <f t="shared" si="16"/>
        <v>0</v>
      </c>
      <c r="I951" s="80" t="s">
        <v>80</v>
      </c>
      <c r="J951" s="81" t="s">
        <v>1422</v>
      </c>
      <c r="K951" s="97"/>
      <c r="L951" s="96"/>
      <c r="M951" s="96"/>
      <c r="N951" s="96"/>
      <c r="O951" s="96"/>
      <c r="P951" s="96"/>
    </row>
    <row r="952" spans="1:16" x14ac:dyDescent="0.2">
      <c r="A952" s="73"/>
      <c r="B952" s="74" t="s">
        <v>2035</v>
      </c>
      <c r="C952" s="75" t="s">
        <v>53</v>
      </c>
      <c r="D952" s="76" t="s">
        <v>2036</v>
      </c>
      <c r="E952" s="36"/>
      <c r="F952" s="93"/>
      <c r="G952" s="93"/>
      <c r="H952" s="79" t="str">
        <f t="shared" si="16"/>
        <v/>
      </c>
      <c r="I952" s="80"/>
      <c r="J952" s="81"/>
      <c r="K952" s="97"/>
      <c r="L952" s="96"/>
      <c r="M952" s="96"/>
      <c r="N952" s="96"/>
      <c r="O952" s="96"/>
      <c r="P952" s="96"/>
    </row>
    <row r="953" spans="1:16" x14ac:dyDescent="0.2">
      <c r="A953" s="73" t="s">
        <v>2037</v>
      </c>
      <c r="B953" s="74" t="s">
        <v>2038</v>
      </c>
      <c r="C953" s="75" t="s">
        <v>53</v>
      </c>
      <c r="D953" s="76" t="s">
        <v>2039</v>
      </c>
      <c r="E953" s="36" t="s">
        <v>117</v>
      </c>
      <c r="F953" s="93">
        <v>2</v>
      </c>
      <c r="G953" s="93"/>
      <c r="H953" s="79">
        <f t="shared" si="16"/>
        <v>0</v>
      </c>
      <c r="I953" s="80" t="s">
        <v>80</v>
      </c>
      <c r="J953" s="81" t="s">
        <v>1422</v>
      </c>
      <c r="K953" s="97"/>
      <c r="L953" s="96"/>
      <c r="M953" s="96"/>
      <c r="N953" s="96"/>
      <c r="O953" s="96"/>
      <c r="P953" s="96"/>
    </row>
    <row r="954" spans="1:16" x14ac:dyDescent="0.2">
      <c r="A954" s="73" t="s">
        <v>2040</v>
      </c>
      <c r="B954" s="74" t="s">
        <v>2041</v>
      </c>
      <c r="C954" s="75" t="s">
        <v>53</v>
      </c>
      <c r="D954" s="76" t="s">
        <v>2042</v>
      </c>
      <c r="E954" s="36" t="s">
        <v>117</v>
      </c>
      <c r="F954" s="93">
        <v>6</v>
      </c>
      <c r="G954" s="93"/>
      <c r="H954" s="79">
        <f t="shared" si="16"/>
        <v>0</v>
      </c>
      <c r="I954" s="80" t="s">
        <v>80</v>
      </c>
      <c r="J954" s="81" t="s">
        <v>1422</v>
      </c>
      <c r="K954" s="97"/>
      <c r="L954" s="96"/>
      <c r="M954" s="96"/>
      <c r="N954" s="96"/>
      <c r="O954" s="96"/>
      <c r="P954" s="96"/>
    </row>
    <row r="955" spans="1:16" x14ac:dyDescent="0.2">
      <c r="A955" s="73" t="s">
        <v>2043</v>
      </c>
      <c r="B955" s="74" t="s">
        <v>2044</v>
      </c>
      <c r="C955" s="75" t="s">
        <v>53</v>
      </c>
      <c r="D955" s="76" t="s">
        <v>2045</v>
      </c>
      <c r="E955" s="36" t="s">
        <v>117</v>
      </c>
      <c r="F955" s="93">
        <v>10</v>
      </c>
      <c r="G955" s="93"/>
      <c r="H955" s="79">
        <f t="shared" si="16"/>
        <v>0</v>
      </c>
      <c r="I955" s="80" t="s">
        <v>80</v>
      </c>
      <c r="J955" s="81" t="s">
        <v>1422</v>
      </c>
      <c r="K955" s="97"/>
      <c r="L955" s="96"/>
      <c r="M955" s="96"/>
      <c r="N955" s="96"/>
      <c r="O955" s="96"/>
      <c r="P955" s="96"/>
    </row>
    <row r="956" spans="1:16" x14ac:dyDescent="0.2">
      <c r="A956" s="73" t="s">
        <v>2046</v>
      </c>
      <c r="B956" s="74" t="s">
        <v>2047</v>
      </c>
      <c r="C956" s="75" t="s">
        <v>53</v>
      </c>
      <c r="D956" s="76" t="s">
        <v>2048</v>
      </c>
      <c r="E956" s="36" t="s">
        <v>117</v>
      </c>
      <c r="F956" s="93">
        <v>2</v>
      </c>
      <c r="G956" s="93"/>
      <c r="H956" s="79">
        <f t="shared" si="16"/>
        <v>0</v>
      </c>
      <c r="I956" s="80" t="s">
        <v>80</v>
      </c>
      <c r="J956" s="81" t="s">
        <v>1422</v>
      </c>
      <c r="K956" s="97"/>
      <c r="L956" s="96"/>
      <c r="M956" s="96"/>
      <c r="N956" s="96"/>
      <c r="O956" s="96"/>
      <c r="P956" s="96"/>
    </row>
    <row r="957" spans="1:16" x14ac:dyDescent="0.2">
      <c r="A957" s="73"/>
      <c r="B957" s="74" t="s">
        <v>2049</v>
      </c>
      <c r="C957" s="75" t="s">
        <v>53</v>
      </c>
      <c r="D957" s="76" t="s">
        <v>2050</v>
      </c>
      <c r="E957" s="36"/>
      <c r="F957" s="93"/>
      <c r="G957" s="93"/>
      <c r="H957" s="79" t="str">
        <f t="shared" si="16"/>
        <v/>
      </c>
      <c r="I957" s="80"/>
      <c r="J957" s="81"/>
      <c r="K957" s="97"/>
      <c r="L957" s="96"/>
      <c r="M957" s="96"/>
      <c r="N957" s="96"/>
      <c r="O957" s="96"/>
      <c r="P957" s="96"/>
    </row>
    <row r="958" spans="1:16" x14ac:dyDescent="0.2">
      <c r="A958" s="73" t="s">
        <v>2051</v>
      </c>
      <c r="B958" s="74" t="s">
        <v>2052</v>
      </c>
      <c r="C958" s="75" t="s">
        <v>53</v>
      </c>
      <c r="D958" s="76" t="s">
        <v>2053</v>
      </c>
      <c r="E958" s="36" t="s">
        <v>117</v>
      </c>
      <c r="F958" s="93">
        <v>16</v>
      </c>
      <c r="G958" s="93"/>
      <c r="H958" s="79">
        <f t="shared" si="16"/>
        <v>0</v>
      </c>
      <c r="I958" s="80" t="s">
        <v>80</v>
      </c>
      <c r="J958" s="81" t="s">
        <v>1422</v>
      </c>
      <c r="K958" s="97"/>
      <c r="L958" s="96"/>
      <c r="M958" s="96"/>
      <c r="N958" s="96"/>
      <c r="O958" s="96"/>
      <c r="P958" s="96"/>
    </row>
    <row r="959" spans="1:16" x14ac:dyDescent="0.2">
      <c r="A959" s="73" t="s">
        <v>2054</v>
      </c>
      <c r="B959" s="74" t="s">
        <v>2055</v>
      </c>
      <c r="C959" s="75" t="s">
        <v>53</v>
      </c>
      <c r="D959" s="76" t="s">
        <v>2056</v>
      </c>
      <c r="E959" s="36" t="s">
        <v>117</v>
      </c>
      <c r="F959" s="93">
        <v>2</v>
      </c>
      <c r="G959" s="93"/>
      <c r="H959" s="79">
        <f t="shared" si="16"/>
        <v>0</v>
      </c>
      <c r="I959" s="80" t="s">
        <v>80</v>
      </c>
      <c r="J959" s="81" t="s">
        <v>1422</v>
      </c>
      <c r="K959" s="97"/>
      <c r="L959" s="96"/>
      <c r="M959" s="96"/>
      <c r="N959" s="96"/>
      <c r="O959" s="96"/>
      <c r="P959" s="96"/>
    </row>
    <row r="960" spans="1:16" x14ac:dyDescent="0.2">
      <c r="A960" s="73"/>
      <c r="B960" s="74" t="s">
        <v>2057</v>
      </c>
      <c r="C960" s="75" t="s">
        <v>53</v>
      </c>
      <c r="D960" s="76" t="s">
        <v>2058</v>
      </c>
      <c r="E960" s="36"/>
      <c r="F960" s="93"/>
      <c r="G960" s="93"/>
      <c r="H960" s="79" t="str">
        <f t="shared" si="16"/>
        <v/>
      </c>
      <c r="I960" s="80"/>
      <c r="J960" s="81"/>
      <c r="K960" s="97"/>
      <c r="L960" s="96"/>
      <c r="M960" s="96"/>
      <c r="N960" s="96"/>
      <c r="O960" s="96"/>
      <c r="P960" s="96"/>
    </row>
    <row r="961" spans="1:16" x14ac:dyDescent="0.2">
      <c r="A961" s="73" t="s">
        <v>2059</v>
      </c>
      <c r="B961" s="74" t="s">
        <v>2060</v>
      </c>
      <c r="C961" s="75" t="s">
        <v>53</v>
      </c>
      <c r="D961" s="76" t="s">
        <v>2061</v>
      </c>
      <c r="E961" s="36" t="s">
        <v>117</v>
      </c>
      <c r="F961" s="93">
        <v>2</v>
      </c>
      <c r="G961" s="93"/>
      <c r="H961" s="79">
        <f t="shared" si="16"/>
        <v>0</v>
      </c>
      <c r="I961" s="80" t="s">
        <v>80</v>
      </c>
      <c r="J961" s="81" t="s">
        <v>1422</v>
      </c>
      <c r="K961" s="97"/>
      <c r="L961" s="96"/>
      <c r="M961" s="96"/>
      <c r="N961" s="96"/>
      <c r="O961" s="96"/>
      <c r="P961" s="96"/>
    </row>
    <row r="962" spans="1:16" x14ac:dyDescent="0.2">
      <c r="A962" s="73" t="s">
        <v>2062</v>
      </c>
      <c r="B962" s="74" t="s">
        <v>2063</v>
      </c>
      <c r="C962" s="75" t="s">
        <v>53</v>
      </c>
      <c r="D962" s="76" t="s">
        <v>2064</v>
      </c>
      <c r="E962" s="36" t="s">
        <v>117</v>
      </c>
      <c r="F962" s="93">
        <v>2</v>
      </c>
      <c r="G962" s="93"/>
      <c r="H962" s="79">
        <f t="shared" si="16"/>
        <v>0</v>
      </c>
      <c r="I962" s="80" t="s">
        <v>80</v>
      </c>
      <c r="J962" s="81" t="s">
        <v>1422</v>
      </c>
      <c r="K962" s="97"/>
      <c r="L962" s="96"/>
      <c r="M962" s="96"/>
      <c r="N962" s="96"/>
      <c r="O962" s="96"/>
      <c r="P962" s="96"/>
    </row>
    <row r="963" spans="1:16" x14ac:dyDescent="0.2">
      <c r="A963" s="73" t="s">
        <v>2065</v>
      </c>
      <c r="B963" s="74" t="s">
        <v>2066</v>
      </c>
      <c r="C963" s="75" t="s">
        <v>53</v>
      </c>
      <c r="D963" s="76" t="s">
        <v>2067</v>
      </c>
      <c r="E963" s="36" t="s">
        <v>117</v>
      </c>
      <c r="F963" s="93">
        <v>1</v>
      </c>
      <c r="G963" s="93"/>
      <c r="H963" s="79">
        <f t="shared" si="16"/>
        <v>0</v>
      </c>
      <c r="I963" s="80" t="s">
        <v>80</v>
      </c>
      <c r="J963" s="81" t="s">
        <v>1422</v>
      </c>
      <c r="K963" s="97"/>
      <c r="L963" s="96"/>
      <c r="M963" s="96"/>
      <c r="N963" s="96"/>
      <c r="O963" s="96"/>
      <c r="P963" s="96"/>
    </row>
    <row r="964" spans="1:16" x14ac:dyDescent="0.2">
      <c r="A964" s="73"/>
      <c r="B964" s="74" t="s">
        <v>2068</v>
      </c>
      <c r="C964" s="75" t="s">
        <v>53</v>
      </c>
      <c r="D964" s="76" t="s">
        <v>2069</v>
      </c>
      <c r="E964" s="36"/>
      <c r="F964" s="93"/>
      <c r="G964" s="93"/>
      <c r="H964" s="79" t="str">
        <f t="shared" si="16"/>
        <v/>
      </c>
      <c r="I964" s="80"/>
      <c r="J964" s="81"/>
      <c r="K964" s="97"/>
      <c r="L964" s="96"/>
      <c r="M964" s="96"/>
      <c r="N964" s="96"/>
      <c r="O964" s="96"/>
      <c r="P964" s="96"/>
    </row>
    <row r="965" spans="1:16" x14ac:dyDescent="0.2">
      <c r="A965" s="73"/>
      <c r="B965" s="74" t="s">
        <v>2070</v>
      </c>
      <c r="C965" s="75" t="s">
        <v>53</v>
      </c>
      <c r="D965" s="76" t="s">
        <v>2071</v>
      </c>
      <c r="E965" s="36"/>
      <c r="F965" s="93"/>
      <c r="G965" s="93"/>
      <c r="H965" s="79" t="str">
        <f t="shared" si="16"/>
        <v/>
      </c>
      <c r="I965" s="80"/>
      <c r="J965" s="81"/>
      <c r="K965" s="97"/>
      <c r="L965" s="96"/>
      <c r="M965" s="96"/>
      <c r="N965" s="96"/>
      <c r="O965" s="96"/>
      <c r="P965" s="96"/>
    </row>
    <row r="966" spans="1:16" x14ac:dyDescent="0.2">
      <c r="A966" s="73" t="s">
        <v>2072</v>
      </c>
      <c r="B966" s="74" t="s">
        <v>2073</v>
      </c>
      <c r="C966" s="75" t="s">
        <v>53</v>
      </c>
      <c r="D966" s="76" t="s">
        <v>2074</v>
      </c>
      <c r="E966" s="36" t="s">
        <v>2075</v>
      </c>
      <c r="F966" s="93">
        <v>155</v>
      </c>
      <c r="G966" s="93"/>
      <c r="H966" s="79">
        <f t="shared" si="16"/>
        <v>0</v>
      </c>
      <c r="I966" s="80" t="s">
        <v>80</v>
      </c>
      <c r="J966" s="81" t="s">
        <v>1422</v>
      </c>
      <c r="K966" s="97"/>
      <c r="L966" s="96"/>
      <c r="M966" s="96"/>
      <c r="N966" s="96"/>
      <c r="O966" s="96"/>
      <c r="P966" s="96"/>
    </row>
    <row r="967" spans="1:16" x14ac:dyDescent="0.2">
      <c r="A967" s="73"/>
      <c r="B967" s="74" t="s">
        <v>2076</v>
      </c>
      <c r="C967" s="75" t="s">
        <v>53</v>
      </c>
      <c r="D967" s="76" t="s">
        <v>2077</v>
      </c>
      <c r="E967" s="36"/>
      <c r="F967" s="93"/>
      <c r="G967" s="93"/>
      <c r="H967" s="79" t="str">
        <f t="shared" si="16"/>
        <v/>
      </c>
      <c r="I967" s="80"/>
      <c r="J967" s="81"/>
      <c r="K967" s="97"/>
      <c r="L967" s="96"/>
      <c r="M967" s="96"/>
      <c r="N967" s="96"/>
      <c r="O967" s="96"/>
      <c r="P967" s="96"/>
    </row>
    <row r="968" spans="1:16" x14ac:dyDescent="0.2">
      <c r="A968" s="73" t="s">
        <v>2078</v>
      </c>
      <c r="B968" s="74" t="s">
        <v>2079</v>
      </c>
      <c r="C968" s="75" t="s">
        <v>53</v>
      </c>
      <c r="D968" s="76" t="s">
        <v>2080</v>
      </c>
      <c r="E968" s="36" t="s">
        <v>126</v>
      </c>
      <c r="F968" s="93">
        <v>62</v>
      </c>
      <c r="G968" s="93"/>
      <c r="H968" s="79">
        <f t="shared" si="16"/>
        <v>0</v>
      </c>
      <c r="I968" s="80" t="s">
        <v>80</v>
      </c>
      <c r="J968" s="81" t="s">
        <v>1422</v>
      </c>
      <c r="K968" s="97"/>
      <c r="L968" s="96"/>
      <c r="M968" s="96"/>
      <c r="N968" s="96"/>
      <c r="O968" s="96"/>
      <c r="P968" s="96"/>
    </row>
    <row r="969" spans="1:16" x14ac:dyDescent="0.2">
      <c r="A969" s="73" t="s">
        <v>2081</v>
      </c>
      <c r="B969" s="74" t="s">
        <v>2082</v>
      </c>
      <c r="C969" s="75" t="s">
        <v>53</v>
      </c>
      <c r="D969" s="76" t="s">
        <v>2083</v>
      </c>
      <c r="E969" s="36" t="s">
        <v>126</v>
      </c>
      <c r="F969" s="93">
        <v>27</v>
      </c>
      <c r="G969" s="93"/>
      <c r="H969" s="79">
        <f t="shared" si="16"/>
        <v>0</v>
      </c>
      <c r="I969" s="80" t="s">
        <v>80</v>
      </c>
      <c r="J969" s="81" t="s">
        <v>1422</v>
      </c>
      <c r="K969" s="97"/>
      <c r="L969" s="96"/>
      <c r="M969" s="96"/>
      <c r="N969" s="96"/>
      <c r="O969" s="96"/>
      <c r="P969" s="96"/>
    </row>
    <row r="970" spans="1:16" x14ac:dyDescent="0.2">
      <c r="A970" s="73" t="s">
        <v>2084</v>
      </c>
      <c r="B970" s="74" t="s">
        <v>2085</v>
      </c>
      <c r="C970" s="75" t="s">
        <v>53</v>
      </c>
      <c r="D970" s="76" t="s">
        <v>2086</v>
      </c>
      <c r="E970" s="36" t="s">
        <v>126</v>
      </c>
      <c r="F970" s="93">
        <v>43</v>
      </c>
      <c r="G970" s="93"/>
      <c r="H970" s="79">
        <f t="shared" si="16"/>
        <v>0</v>
      </c>
      <c r="I970" s="80" t="s">
        <v>80</v>
      </c>
      <c r="J970" s="81" t="s">
        <v>1422</v>
      </c>
      <c r="K970" s="97"/>
      <c r="L970" s="96"/>
      <c r="M970" s="96"/>
      <c r="N970" s="96"/>
      <c r="O970" s="96"/>
      <c r="P970" s="96"/>
    </row>
    <row r="971" spans="1:16" x14ac:dyDescent="0.2">
      <c r="A971" s="73"/>
      <c r="B971" s="74" t="s">
        <v>2087</v>
      </c>
      <c r="C971" s="75" t="s">
        <v>53</v>
      </c>
      <c r="D971" s="76" t="s">
        <v>2088</v>
      </c>
      <c r="E971" s="36"/>
      <c r="F971" s="93"/>
      <c r="G971" s="93"/>
      <c r="H971" s="79" t="str">
        <f t="shared" si="16"/>
        <v/>
      </c>
      <c r="I971" s="80"/>
      <c r="J971" s="81"/>
      <c r="K971" s="97"/>
      <c r="L971" s="96"/>
      <c r="M971" s="96"/>
      <c r="N971" s="96"/>
      <c r="O971" s="96"/>
      <c r="P971" s="96"/>
    </row>
    <row r="972" spans="1:16" x14ac:dyDescent="0.2">
      <c r="A972" s="73" t="s">
        <v>2089</v>
      </c>
      <c r="B972" s="74" t="s">
        <v>2090</v>
      </c>
      <c r="C972" s="75" t="s">
        <v>53</v>
      </c>
      <c r="D972" s="76" t="s">
        <v>2091</v>
      </c>
      <c r="E972" s="36" t="s">
        <v>2075</v>
      </c>
      <c r="F972" s="93">
        <v>240</v>
      </c>
      <c r="G972" s="93"/>
      <c r="H972" s="79">
        <f t="shared" si="16"/>
        <v>0</v>
      </c>
      <c r="I972" s="80" t="s">
        <v>80</v>
      </c>
      <c r="J972" s="81" t="s">
        <v>1422</v>
      </c>
      <c r="K972" s="97"/>
      <c r="L972" s="96"/>
      <c r="M972" s="96"/>
      <c r="N972" s="96"/>
      <c r="O972" s="96"/>
      <c r="P972" s="96"/>
    </row>
    <row r="973" spans="1:16" x14ac:dyDescent="0.2">
      <c r="A973" s="73"/>
      <c r="B973" s="74" t="s">
        <v>2092</v>
      </c>
      <c r="C973" s="75" t="s">
        <v>53</v>
      </c>
      <c r="D973" s="76" t="s">
        <v>2093</v>
      </c>
      <c r="E973" s="36"/>
      <c r="F973" s="93"/>
      <c r="G973" s="93"/>
      <c r="H973" s="79" t="str">
        <f t="shared" si="16"/>
        <v/>
      </c>
      <c r="I973" s="80"/>
      <c r="J973" s="81"/>
      <c r="K973" s="97"/>
      <c r="L973" s="96"/>
      <c r="M973" s="96"/>
      <c r="N973" s="96"/>
      <c r="O973" s="96"/>
      <c r="P973" s="96"/>
    </row>
    <row r="974" spans="1:16" x14ac:dyDescent="0.2">
      <c r="A974" s="73" t="s">
        <v>2094</v>
      </c>
      <c r="B974" s="74" t="s">
        <v>2095</v>
      </c>
      <c r="C974" s="75" t="s">
        <v>53</v>
      </c>
      <c r="D974" s="76" t="s">
        <v>2083</v>
      </c>
      <c r="E974" s="36" t="s">
        <v>126</v>
      </c>
      <c r="F974" s="93">
        <v>553</v>
      </c>
      <c r="G974" s="93"/>
      <c r="H974" s="79">
        <f t="shared" si="16"/>
        <v>0</v>
      </c>
      <c r="I974" s="80" t="s">
        <v>80</v>
      </c>
      <c r="J974" s="81" t="s">
        <v>1422</v>
      </c>
      <c r="K974" s="97"/>
      <c r="L974" s="96"/>
      <c r="M974" s="96"/>
      <c r="N974" s="96"/>
      <c r="O974" s="96"/>
      <c r="P974" s="96"/>
    </row>
    <row r="975" spans="1:16" x14ac:dyDescent="0.2">
      <c r="A975" s="73" t="s">
        <v>2096</v>
      </c>
      <c r="B975" s="74" t="s">
        <v>2097</v>
      </c>
      <c r="C975" s="75" t="s">
        <v>53</v>
      </c>
      <c r="D975" s="76" t="s">
        <v>2098</v>
      </c>
      <c r="E975" s="36" t="s">
        <v>126</v>
      </c>
      <c r="F975" s="93">
        <v>568</v>
      </c>
      <c r="G975" s="93"/>
      <c r="H975" s="79">
        <f t="shared" si="16"/>
        <v>0</v>
      </c>
      <c r="I975" s="80" t="s">
        <v>80</v>
      </c>
      <c r="J975" s="81" t="s">
        <v>1422</v>
      </c>
      <c r="K975" s="97"/>
      <c r="L975" s="96"/>
      <c r="M975" s="96"/>
      <c r="N975" s="96"/>
      <c r="O975" s="96"/>
      <c r="P975" s="96"/>
    </row>
    <row r="976" spans="1:16" x14ac:dyDescent="0.2">
      <c r="A976" s="73" t="s">
        <v>2099</v>
      </c>
      <c r="B976" s="74" t="s">
        <v>2100</v>
      </c>
      <c r="C976" s="75" t="s">
        <v>53</v>
      </c>
      <c r="D976" s="76" t="s">
        <v>2086</v>
      </c>
      <c r="E976" s="36" t="s">
        <v>126</v>
      </c>
      <c r="F976" s="93">
        <v>42</v>
      </c>
      <c r="G976" s="93"/>
      <c r="H976" s="79">
        <f t="shared" si="16"/>
        <v>0</v>
      </c>
      <c r="I976" s="80" t="s">
        <v>80</v>
      </c>
      <c r="J976" s="81" t="s">
        <v>1422</v>
      </c>
      <c r="K976" s="97"/>
      <c r="L976" s="96"/>
      <c r="M976" s="96"/>
      <c r="N976" s="96"/>
      <c r="O976" s="96"/>
      <c r="P976" s="96"/>
    </row>
    <row r="977" spans="1:16" x14ac:dyDescent="0.2">
      <c r="A977" s="73" t="s">
        <v>2101</v>
      </c>
      <c r="B977" s="74" t="s">
        <v>2102</v>
      </c>
      <c r="C977" s="75" t="s">
        <v>53</v>
      </c>
      <c r="D977" s="76" t="s">
        <v>2103</v>
      </c>
      <c r="E977" s="36" t="s">
        <v>126</v>
      </c>
      <c r="F977" s="93">
        <v>653</v>
      </c>
      <c r="G977" s="93"/>
      <c r="H977" s="79">
        <f t="shared" si="16"/>
        <v>0</v>
      </c>
      <c r="I977" s="80" t="s">
        <v>80</v>
      </c>
      <c r="J977" s="81" t="s">
        <v>1422</v>
      </c>
      <c r="K977" s="97"/>
      <c r="L977" s="96"/>
      <c r="M977" s="96"/>
      <c r="N977" s="96"/>
      <c r="O977" s="96"/>
      <c r="P977" s="96"/>
    </row>
    <row r="978" spans="1:16" x14ac:dyDescent="0.2">
      <c r="A978" s="73" t="s">
        <v>2104</v>
      </c>
      <c r="B978" s="74" t="s">
        <v>2105</v>
      </c>
      <c r="C978" s="75" t="s">
        <v>53</v>
      </c>
      <c r="D978" s="76" t="s">
        <v>2106</v>
      </c>
      <c r="E978" s="36" t="s">
        <v>126</v>
      </c>
      <c r="F978" s="93">
        <v>176</v>
      </c>
      <c r="G978" s="93"/>
      <c r="H978" s="79">
        <f t="shared" si="16"/>
        <v>0</v>
      </c>
      <c r="I978" s="80" t="s">
        <v>80</v>
      </c>
      <c r="J978" s="81" t="s">
        <v>1422</v>
      </c>
      <c r="K978" s="97"/>
      <c r="L978" s="96"/>
      <c r="M978" s="96"/>
      <c r="N978" s="96"/>
      <c r="O978" s="96"/>
      <c r="P978" s="96"/>
    </row>
    <row r="979" spans="1:16" x14ac:dyDescent="0.2">
      <c r="A979" s="73"/>
      <c r="B979" s="74" t="s">
        <v>2107</v>
      </c>
      <c r="C979" s="75" t="s">
        <v>53</v>
      </c>
      <c r="D979" s="76" t="s">
        <v>2108</v>
      </c>
      <c r="E979" s="36"/>
      <c r="F979" s="93"/>
      <c r="G979" s="93"/>
      <c r="H979" s="79" t="str">
        <f t="shared" ref="H979:H1042" si="17">+IF(AND(F979="",G979=""),"",ROUND(F979*G979,2))</f>
        <v/>
      </c>
      <c r="I979" s="80"/>
      <c r="J979" s="81"/>
      <c r="K979" s="97"/>
      <c r="L979" s="96"/>
      <c r="M979" s="96"/>
      <c r="N979" s="96"/>
      <c r="O979" s="96"/>
      <c r="P979" s="96"/>
    </row>
    <row r="980" spans="1:16" x14ac:dyDescent="0.2">
      <c r="A980" s="73" t="s">
        <v>2109</v>
      </c>
      <c r="B980" s="74" t="s">
        <v>2110</v>
      </c>
      <c r="C980" s="75" t="s">
        <v>53</v>
      </c>
      <c r="D980" s="76" t="s">
        <v>2111</v>
      </c>
      <c r="E980" s="36" t="s">
        <v>117</v>
      </c>
      <c r="F980" s="93">
        <v>88</v>
      </c>
      <c r="G980" s="93"/>
      <c r="H980" s="79">
        <f t="shared" si="17"/>
        <v>0</v>
      </c>
      <c r="I980" s="80" t="s">
        <v>80</v>
      </c>
      <c r="J980" s="81" t="s">
        <v>1422</v>
      </c>
      <c r="K980" s="97"/>
      <c r="L980" s="96"/>
      <c r="M980" s="96"/>
      <c r="N980" s="96"/>
      <c r="O980" s="96"/>
      <c r="P980" s="96"/>
    </row>
    <row r="981" spans="1:16" x14ac:dyDescent="0.2">
      <c r="A981" s="73" t="s">
        <v>2112</v>
      </c>
      <c r="B981" s="74" t="s">
        <v>2113</v>
      </c>
      <c r="C981" s="75" t="s">
        <v>53</v>
      </c>
      <c r="D981" s="76" t="s">
        <v>2114</v>
      </c>
      <c r="E981" s="36" t="s">
        <v>117</v>
      </c>
      <c r="F981" s="93">
        <v>8</v>
      </c>
      <c r="G981" s="93"/>
      <c r="H981" s="79">
        <f t="shared" si="17"/>
        <v>0</v>
      </c>
      <c r="I981" s="80" t="s">
        <v>80</v>
      </c>
      <c r="J981" s="81" t="s">
        <v>1422</v>
      </c>
      <c r="K981" s="97"/>
      <c r="L981" s="96"/>
      <c r="M981" s="96"/>
      <c r="N981" s="96"/>
      <c r="O981" s="96"/>
      <c r="P981" s="96"/>
    </row>
    <row r="982" spans="1:16" x14ac:dyDescent="0.2">
      <c r="A982" s="73"/>
      <c r="B982" s="74" t="s">
        <v>2115</v>
      </c>
      <c r="C982" s="75" t="s">
        <v>53</v>
      </c>
      <c r="D982" s="76" t="s">
        <v>2116</v>
      </c>
      <c r="E982" s="36"/>
      <c r="F982" s="93"/>
      <c r="G982" s="93"/>
      <c r="H982" s="79" t="str">
        <f t="shared" si="17"/>
        <v/>
      </c>
      <c r="I982" s="80"/>
      <c r="J982" s="81"/>
      <c r="K982" s="97"/>
      <c r="L982" s="96"/>
      <c r="M982" s="96"/>
      <c r="N982" s="96"/>
      <c r="O982" s="96"/>
      <c r="P982" s="96"/>
    </row>
    <row r="983" spans="1:16" x14ac:dyDescent="0.2">
      <c r="A983" s="73" t="s">
        <v>2117</v>
      </c>
      <c r="B983" s="74" t="s">
        <v>2118</v>
      </c>
      <c r="C983" s="75" t="s">
        <v>53</v>
      </c>
      <c r="D983" s="76" t="s">
        <v>2119</v>
      </c>
      <c r="E983" s="36" t="s">
        <v>117</v>
      </c>
      <c r="F983" s="93">
        <v>45</v>
      </c>
      <c r="G983" s="93"/>
      <c r="H983" s="79">
        <f t="shared" si="17"/>
        <v>0</v>
      </c>
      <c r="I983" s="80" t="s">
        <v>80</v>
      </c>
      <c r="J983" s="81" t="s">
        <v>1422</v>
      </c>
      <c r="K983" s="97"/>
      <c r="L983" s="96"/>
      <c r="M983" s="96"/>
      <c r="N983" s="96"/>
      <c r="O983" s="96"/>
      <c r="P983" s="96"/>
    </row>
    <row r="984" spans="1:16" x14ac:dyDescent="0.2">
      <c r="A984" s="73"/>
      <c r="B984" s="74" t="s">
        <v>2120</v>
      </c>
      <c r="C984" s="75" t="s">
        <v>53</v>
      </c>
      <c r="D984" s="76" t="s">
        <v>2121</v>
      </c>
      <c r="E984" s="36"/>
      <c r="F984" s="93"/>
      <c r="G984" s="93"/>
      <c r="H984" s="79" t="str">
        <f t="shared" si="17"/>
        <v/>
      </c>
      <c r="I984" s="80"/>
      <c r="J984" s="81"/>
      <c r="K984" s="97"/>
      <c r="L984" s="96"/>
      <c r="M984" s="96"/>
      <c r="N984" s="96"/>
      <c r="O984" s="96"/>
      <c r="P984" s="96"/>
    </row>
    <row r="985" spans="1:16" x14ac:dyDescent="0.2">
      <c r="A985" s="73"/>
      <c r="B985" s="74" t="s">
        <v>2122</v>
      </c>
      <c r="C985" s="75" t="s">
        <v>53</v>
      </c>
      <c r="D985" s="76" t="s">
        <v>2123</v>
      </c>
      <c r="E985" s="36"/>
      <c r="F985" s="93"/>
      <c r="G985" s="93"/>
      <c r="H985" s="79" t="str">
        <f t="shared" si="17"/>
        <v/>
      </c>
      <c r="I985" s="80"/>
      <c r="J985" s="81"/>
      <c r="K985" s="97"/>
      <c r="L985" s="96"/>
      <c r="M985" s="96"/>
      <c r="N985" s="96"/>
      <c r="O985" s="96"/>
      <c r="P985" s="96"/>
    </row>
    <row r="986" spans="1:16" x14ac:dyDescent="0.2">
      <c r="A986" s="73" t="s">
        <v>2124</v>
      </c>
      <c r="B986" s="74" t="s">
        <v>2125</v>
      </c>
      <c r="C986" s="75" t="s">
        <v>53</v>
      </c>
      <c r="D986" s="76" t="s">
        <v>2126</v>
      </c>
      <c r="E986" s="36" t="s">
        <v>117</v>
      </c>
      <c r="F986" s="93">
        <v>77</v>
      </c>
      <c r="G986" s="93"/>
      <c r="H986" s="79">
        <f t="shared" si="17"/>
        <v>0</v>
      </c>
      <c r="I986" s="80" t="s">
        <v>80</v>
      </c>
      <c r="J986" s="81" t="s">
        <v>1422</v>
      </c>
      <c r="K986" s="97"/>
      <c r="L986" s="96"/>
      <c r="M986" s="96"/>
      <c r="N986" s="96"/>
      <c r="O986" s="96"/>
      <c r="P986" s="96"/>
    </row>
    <row r="987" spans="1:16" x14ac:dyDescent="0.2">
      <c r="A987" s="73" t="s">
        <v>2127</v>
      </c>
      <c r="B987" s="74" t="s">
        <v>2128</v>
      </c>
      <c r="C987" s="75" t="s">
        <v>53</v>
      </c>
      <c r="D987" s="76" t="s">
        <v>2129</v>
      </c>
      <c r="E987" s="36" t="s">
        <v>117</v>
      </c>
      <c r="F987" s="93">
        <v>12</v>
      </c>
      <c r="G987" s="93"/>
      <c r="H987" s="79">
        <f t="shared" si="17"/>
        <v>0</v>
      </c>
      <c r="I987" s="80" t="s">
        <v>80</v>
      </c>
      <c r="J987" s="81" t="s">
        <v>1422</v>
      </c>
      <c r="K987" s="97"/>
      <c r="L987" s="96"/>
      <c r="M987" s="96"/>
      <c r="N987" s="96"/>
      <c r="O987" s="96"/>
      <c r="P987" s="96"/>
    </row>
    <row r="988" spans="1:16" x14ac:dyDescent="0.2">
      <c r="A988" s="73"/>
      <c r="B988" s="74" t="s">
        <v>2130</v>
      </c>
      <c r="C988" s="75" t="s">
        <v>53</v>
      </c>
      <c r="D988" s="76" t="s">
        <v>2131</v>
      </c>
      <c r="E988" s="36"/>
      <c r="F988" s="93"/>
      <c r="G988" s="93"/>
      <c r="H988" s="79" t="str">
        <f t="shared" si="17"/>
        <v/>
      </c>
      <c r="I988" s="80"/>
      <c r="J988" s="81"/>
      <c r="K988" s="97"/>
      <c r="L988" s="96"/>
      <c r="M988" s="96"/>
      <c r="N988" s="96"/>
      <c r="O988" s="96"/>
      <c r="P988" s="96"/>
    </row>
    <row r="989" spans="1:16" x14ac:dyDescent="0.2">
      <c r="A989" s="73" t="s">
        <v>2132</v>
      </c>
      <c r="B989" s="74" t="s">
        <v>2133</v>
      </c>
      <c r="C989" s="75" t="s">
        <v>53</v>
      </c>
      <c r="D989" s="76" t="s">
        <v>2126</v>
      </c>
      <c r="E989" s="36" t="s">
        <v>117</v>
      </c>
      <c r="F989" s="93">
        <v>77</v>
      </c>
      <c r="G989" s="93"/>
      <c r="H989" s="79">
        <f t="shared" si="17"/>
        <v>0</v>
      </c>
      <c r="I989" s="80" t="s">
        <v>80</v>
      </c>
      <c r="J989" s="81" t="s">
        <v>1422</v>
      </c>
      <c r="K989" s="97"/>
      <c r="L989" s="96"/>
      <c r="M989" s="96"/>
      <c r="N989" s="96"/>
      <c r="O989" s="96"/>
      <c r="P989" s="96"/>
    </row>
    <row r="990" spans="1:16" x14ac:dyDescent="0.2">
      <c r="A990" s="73"/>
      <c r="B990" s="74" t="s">
        <v>2134</v>
      </c>
      <c r="C990" s="75" t="s">
        <v>53</v>
      </c>
      <c r="D990" s="76" t="s">
        <v>2135</v>
      </c>
      <c r="E990" s="36"/>
      <c r="F990" s="93"/>
      <c r="G990" s="93"/>
      <c r="H990" s="79" t="str">
        <f t="shared" si="17"/>
        <v/>
      </c>
      <c r="I990" s="80"/>
      <c r="J990" s="81"/>
      <c r="K990" s="97"/>
      <c r="L990" s="96"/>
      <c r="M990" s="96"/>
      <c r="N990" s="96"/>
      <c r="O990" s="96"/>
      <c r="P990" s="96"/>
    </row>
    <row r="991" spans="1:16" x14ac:dyDescent="0.2">
      <c r="A991" s="73" t="s">
        <v>2136</v>
      </c>
      <c r="B991" s="74" t="s">
        <v>2137</v>
      </c>
      <c r="C991" s="75" t="s">
        <v>53</v>
      </c>
      <c r="D991" s="76" t="s">
        <v>2119</v>
      </c>
      <c r="E991" s="36" t="s">
        <v>117</v>
      </c>
      <c r="F991" s="93">
        <v>45</v>
      </c>
      <c r="G991" s="93"/>
      <c r="H991" s="79">
        <f t="shared" si="17"/>
        <v>0</v>
      </c>
      <c r="I991" s="80" t="s">
        <v>80</v>
      </c>
      <c r="J991" s="81" t="s">
        <v>1422</v>
      </c>
      <c r="K991" s="97"/>
      <c r="L991" s="96"/>
      <c r="M991" s="96"/>
      <c r="N991" s="96"/>
      <c r="O991" s="96"/>
      <c r="P991" s="96"/>
    </row>
    <row r="992" spans="1:16" x14ac:dyDescent="0.2">
      <c r="A992" s="73"/>
      <c r="B992" s="74" t="s">
        <v>2138</v>
      </c>
      <c r="C992" s="75" t="s">
        <v>53</v>
      </c>
      <c r="D992" s="76" t="s">
        <v>2139</v>
      </c>
      <c r="E992" s="36"/>
      <c r="F992" s="93"/>
      <c r="G992" s="93"/>
      <c r="H992" s="79" t="str">
        <f t="shared" si="17"/>
        <v/>
      </c>
      <c r="I992" s="80"/>
      <c r="J992" s="81"/>
      <c r="K992" s="97"/>
      <c r="L992" s="96"/>
      <c r="M992" s="96"/>
      <c r="N992" s="96"/>
      <c r="O992" s="96"/>
      <c r="P992" s="96"/>
    </row>
    <row r="993" spans="1:16" x14ac:dyDescent="0.2">
      <c r="A993" s="73" t="s">
        <v>2140</v>
      </c>
      <c r="B993" s="74" t="s">
        <v>2141</v>
      </c>
      <c r="C993" s="75" t="s">
        <v>53</v>
      </c>
      <c r="D993" s="76" t="s">
        <v>2126</v>
      </c>
      <c r="E993" s="36" t="s">
        <v>117</v>
      </c>
      <c r="F993" s="93">
        <v>18</v>
      </c>
      <c r="G993" s="93"/>
      <c r="H993" s="79">
        <f t="shared" si="17"/>
        <v>0</v>
      </c>
      <c r="I993" s="80" t="s">
        <v>80</v>
      </c>
      <c r="J993" s="81" t="s">
        <v>1422</v>
      </c>
      <c r="K993" s="97"/>
      <c r="L993" s="96"/>
      <c r="M993" s="96"/>
      <c r="N993" s="96"/>
      <c r="O993" s="96"/>
      <c r="P993" s="96"/>
    </row>
    <row r="994" spans="1:16" x14ac:dyDescent="0.2">
      <c r="A994" s="73"/>
      <c r="B994" s="74" t="s">
        <v>2142</v>
      </c>
      <c r="C994" s="75" t="s">
        <v>53</v>
      </c>
      <c r="D994" s="76" t="s">
        <v>2143</v>
      </c>
      <c r="E994" s="36"/>
      <c r="F994" s="93"/>
      <c r="G994" s="93"/>
      <c r="H994" s="79" t="str">
        <f t="shared" si="17"/>
        <v/>
      </c>
      <c r="I994" s="80"/>
      <c r="J994" s="81"/>
      <c r="K994" s="97"/>
      <c r="L994" s="96"/>
      <c r="M994" s="96"/>
      <c r="N994" s="96"/>
      <c r="O994" s="96"/>
      <c r="P994" s="96"/>
    </row>
    <row r="995" spans="1:16" x14ac:dyDescent="0.2">
      <c r="A995" s="73"/>
      <c r="B995" s="74" t="s">
        <v>2144</v>
      </c>
      <c r="C995" s="75" t="s">
        <v>53</v>
      </c>
      <c r="D995" s="76" t="s">
        <v>2145</v>
      </c>
      <c r="E995" s="36"/>
      <c r="F995" s="93"/>
      <c r="G995" s="93"/>
      <c r="H995" s="79" t="str">
        <f t="shared" si="17"/>
        <v/>
      </c>
      <c r="I995" s="80"/>
      <c r="J995" s="81"/>
      <c r="K995" s="97"/>
      <c r="L995" s="96"/>
      <c r="M995" s="96"/>
      <c r="N995" s="96"/>
      <c r="O995" s="96"/>
      <c r="P995" s="96"/>
    </row>
    <row r="996" spans="1:16" x14ac:dyDescent="0.2">
      <c r="A996" s="73" t="s">
        <v>2146</v>
      </c>
      <c r="B996" s="74" t="s">
        <v>2147</v>
      </c>
      <c r="C996" s="75" t="s">
        <v>53</v>
      </c>
      <c r="D996" s="76" t="s">
        <v>2148</v>
      </c>
      <c r="E996" s="36" t="s">
        <v>117</v>
      </c>
      <c r="F996" s="93">
        <v>1</v>
      </c>
      <c r="G996" s="93"/>
      <c r="H996" s="79">
        <f t="shared" si="17"/>
        <v>0</v>
      </c>
      <c r="I996" s="80" t="s">
        <v>80</v>
      </c>
      <c r="J996" s="81" t="s">
        <v>1422</v>
      </c>
      <c r="K996" s="97"/>
      <c r="L996" s="96"/>
      <c r="M996" s="96"/>
      <c r="N996" s="96"/>
      <c r="O996" s="96"/>
      <c r="P996" s="96"/>
    </row>
    <row r="997" spans="1:16" x14ac:dyDescent="0.2">
      <c r="A997" s="73"/>
      <c r="B997" s="74" t="s">
        <v>2149</v>
      </c>
      <c r="C997" s="75" t="s">
        <v>53</v>
      </c>
      <c r="D997" s="76" t="s">
        <v>2150</v>
      </c>
      <c r="E997" s="36"/>
      <c r="F997" s="93"/>
      <c r="G997" s="93"/>
      <c r="H997" s="79" t="str">
        <f t="shared" si="17"/>
        <v/>
      </c>
      <c r="I997" s="80"/>
      <c r="J997" s="81"/>
      <c r="K997" s="97"/>
      <c r="L997" s="96"/>
      <c r="M997" s="96"/>
      <c r="N997" s="96"/>
      <c r="O997" s="96"/>
      <c r="P997" s="96"/>
    </row>
    <row r="998" spans="1:16" x14ac:dyDescent="0.2">
      <c r="A998" s="73" t="s">
        <v>2151</v>
      </c>
      <c r="B998" s="74" t="s">
        <v>2152</v>
      </c>
      <c r="C998" s="75" t="s">
        <v>53</v>
      </c>
      <c r="D998" s="76" t="s">
        <v>2153</v>
      </c>
      <c r="E998" s="36" t="s">
        <v>126</v>
      </c>
      <c r="F998" s="93">
        <v>12</v>
      </c>
      <c r="G998" s="93"/>
      <c r="H998" s="79">
        <f t="shared" si="17"/>
        <v>0</v>
      </c>
      <c r="I998" s="80" t="s">
        <v>80</v>
      </c>
      <c r="J998" s="81" t="s">
        <v>1422</v>
      </c>
      <c r="K998" s="97"/>
      <c r="L998" s="96"/>
      <c r="M998" s="96"/>
      <c r="N998" s="96"/>
      <c r="O998" s="96"/>
      <c r="P998" s="96"/>
    </row>
    <row r="999" spans="1:16" x14ac:dyDescent="0.2">
      <c r="A999" s="73" t="s">
        <v>2154</v>
      </c>
      <c r="B999" s="74" t="s">
        <v>2155</v>
      </c>
      <c r="C999" s="75" t="s">
        <v>53</v>
      </c>
      <c r="D999" s="76" t="s">
        <v>2156</v>
      </c>
      <c r="E999" s="36" t="s">
        <v>117</v>
      </c>
      <c r="F999" s="93">
        <v>2</v>
      </c>
      <c r="G999" s="93"/>
      <c r="H999" s="79">
        <f t="shared" si="17"/>
        <v>0</v>
      </c>
      <c r="I999" s="80" t="s">
        <v>80</v>
      </c>
      <c r="J999" s="81" t="s">
        <v>1422</v>
      </c>
      <c r="K999" s="97"/>
      <c r="L999" s="96"/>
      <c r="M999" s="96"/>
      <c r="N999" s="96"/>
      <c r="O999" s="96"/>
      <c r="P999" s="96"/>
    </row>
    <row r="1000" spans="1:16" x14ac:dyDescent="0.2">
      <c r="A1000" s="73" t="s">
        <v>2157</v>
      </c>
      <c r="B1000" s="74" t="s">
        <v>2152</v>
      </c>
      <c r="C1000" s="75" t="s">
        <v>53</v>
      </c>
      <c r="D1000" s="76" t="s">
        <v>2158</v>
      </c>
      <c r="E1000" s="36" t="s">
        <v>117</v>
      </c>
      <c r="F1000" s="93">
        <v>1</v>
      </c>
      <c r="G1000" s="93"/>
      <c r="H1000" s="79">
        <f t="shared" si="17"/>
        <v>0</v>
      </c>
      <c r="I1000" s="80" t="s">
        <v>80</v>
      </c>
      <c r="J1000" s="81" t="s">
        <v>1422</v>
      </c>
      <c r="K1000" s="97"/>
      <c r="L1000" s="96"/>
      <c r="M1000" s="96"/>
      <c r="N1000" s="96"/>
      <c r="O1000" s="96"/>
      <c r="P1000" s="96"/>
    </row>
    <row r="1001" spans="1:16" x14ac:dyDescent="0.2">
      <c r="A1001" s="73"/>
      <c r="B1001" s="74" t="s">
        <v>2159</v>
      </c>
      <c r="C1001" s="75"/>
      <c r="D1001" s="76" t="s">
        <v>2160</v>
      </c>
      <c r="E1001" s="36"/>
      <c r="F1001" s="93"/>
      <c r="G1001" s="93"/>
      <c r="H1001" s="79" t="str">
        <f t="shared" si="17"/>
        <v/>
      </c>
      <c r="I1001" s="80"/>
      <c r="J1001" s="81"/>
      <c r="K1001" s="96"/>
      <c r="L1001" s="96"/>
      <c r="M1001" s="96"/>
      <c r="N1001" s="96"/>
      <c r="O1001" s="96"/>
      <c r="P1001" s="96"/>
    </row>
    <row r="1002" spans="1:16" x14ac:dyDescent="0.2">
      <c r="A1002" s="73"/>
      <c r="B1002" s="74" t="s">
        <v>2161</v>
      </c>
      <c r="C1002" s="75"/>
      <c r="D1002" s="76" t="s">
        <v>2162</v>
      </c>
      <c r="E1002" s="36"/>
      <c r="F1002" s="93"/>
      <c r="G1002" s="93"/>
      <c r="H1002" s="79" t="str">
        <f t="shared" si="17"/>
        <v/>
      </c>
      <c r="I1002" s="80"/>
      <c r="J1002" s="81"/>
      <c r="K1002" s="97"/>
      <c r="L1002" s="96"/>
      <c r="M1002" s="96"/>
      <c r="N1002" s="96"/>
      <c r="O1002" s="96"/>
      <c r="P1002" s="96"/>
    </row>
    <row r="1003" spans="1:16" x14ac:dyDescent="0.2">
      <c r="A1003" s="73"/>
      <c r="B1003" s="74" t="s">
        <v>2163</v>
      </c>
      <c r="C1003" s="75"/>
      <c r="D1003" s="76" t="s">
        <v>2164</v>
      </c>
      <c r="E1003" s="36"/>
      <c r="F1003" s="93"/>
      <c r="G1003" s="93"/>
      <c r="H1003" s="79" t="str">
        <f t="shared" si="17"/>
        <v/>
      </c>
      <c r="I1003" s="80"/>
      <c r="J1003" s="81"/>
      <c r="K1003" s="97"/>
      <c r="L1003" s="96"/>
      <c r="M1003" s="96"/>
      <c r="N1003" s="96"/>
      <c r="O1003" s="96"/>
      <c r="P1003" s="96"/>
    </row>
    <row r="1004" spans="1:16" x14ac:dyDescent="0.2">
      <c r="A1004" s="73"/>
      <c r="B1004" s="74" t="s">
        <v>2165</v>
      </c>
      <c r="C1004" s="75"/>
      <c r="D1004" s="76" t="s">
        <v>2166</v>
      </c>
      <c r="E1004" s="36"/>
      <c r="F1004" s="93"/>
      <c r="G1004" s="93"/>
      <c r="H1004" s="79" t="str">
        <f t="shared" si="17"/>
        <v/>
      </c>
      <c r="I1004" s="80"/>
      <c r="J1004" s="81"/>
      <c r="K1004" s="97"/>
      <c r="L1004" s="96"/>
      <c r="M1004" s="96"/>
      <c r="N1004" s="96"/>
      <c r="O1004" s="96"/>
      <c r="P1004" s="96"/>
    </row>
    <row r="1005" spans="1:16" x14ac:dyDescent="0.2">
      <c r="A1005" s="73" t="s">
        <v>2167</v>
      </c>
      <c r="B1005" s="74" t="s">
        <v>2168</v>
      </c>
      <c r="C1005" s="75"/>
      <c r="D1005" s="76" t="s">
        <v>2169</v>
      </c>
      <c r="E1005" s="36" t="s">
        <v>117</v>
      </c>
      <c r="F1005" s="93">
        <v>1</v>
      </c>
      <c r="G1005" s="93"/>
      <c r="H1005" s="79">
        <f t="shared" si="17"/>
        <v>0</v>
      </c>
      <c r="I1005" s="80" t="s">
        <v>80</v>
      </c>
      <c r="J1005" s="81" t="s">
        <v>3710</v>
      </c>
      <c r="K1005" s="97"/>
      <c r="L1005" s="96"/>
      <c r="M1005" s="96"/>
      <c r="N1005" s="96"/>
      <c r="O1005" s="96"/>
      <c r="P1005" s="96"/>
    </row>
    <row r="1006" spans="1:16" x14ac:dyDescent="0.2">
      <c r="A1006" s="73"/>
      <c r="B1006" s="74" t="s">
        <v>2170</v>
      </c>
      <c r="C1006" s="75"/>
      <c r="D1006" s="76" t="s">
        <v>2171</v>
      </c>
      <c r="E1006" s="36"/>
      <c r="F1006" s="93"/>
      <c r="G1006" s="93"/>
      <c r="H1006" s="79" t="str">
        <f t="shared" si="17"/>
        <v/>
      </c>
      <c r="I1006" s="80"/>
      <c r="J1006" s="81"/>
      <c r="K1006" s="97"/>
      <c r="L1006" s="96"/>
      <c r="M1006" s="96"/>
      <c r="N1006" s="96"/>
      <c r="O1006" s="96"/>
      <c r="P1006" s="96"/>
    </row>
    <row r="1007" spans="1:16" x14ac:dyDescent="0.2">
      <c r="A1007" s="73"/>
      <c r="B1007" s="74" t="s">
        <v>2172</v>
      </c>
      <c r="C1007" s="75"/>
      <c r="D1007" s="76" t="s">
        <v>2173</v>
      </c>
      <c r="E1007" s="36"/>
      <c r="F1007" s="93"/>
      <c r="G1007" s="93"/>
      <c r="H1007" s="79" t="str">
        <f t="shared" si="17"/>
        <v/>
      </c>
      <c r="I1007" s="80"/>
      <c r="J1007" s="81"/>
      <c r="K1007" s="97"/>
      <c r="L1007" s="96"/>
      <c r="M1007" s="96"/>
      <c r="N1007" s="96"/>
      <c r="O1007" s="96"/>
      <c r="P1007" s="96"/>
    </row>
    <row r="1008" spans="1:16" x14ac:dyDescent="0.2">
      <c r="A1008" s="73" t="s">
        <v>2174</v>
      </c>
      <c r="B1008" s="74" t="s">
        <v>2175</v>
      </c>
      <c r="C1008" s="75"/>
      <c r="D1008" s="76" t="s">
        <v>1464</v>
      </c>
      <c r="E1008" s="36" t="s">
        <v>117</v>
      </c>
      <c r="F1008" s="93">
        <v>1</v>
      </c>
      <c r="G1008" s="93"/>
      <c r="H1008" s="79">
        <f t="shared" si="17"/>
        <v>0</v>
      </c>
      <c r="I1008" s="80" t="s">
        <v>80</v>
      </c>
      <c r="J1008" s="81" t="s">
        <v>3710</v>
      </c>
      <c r="K1008" s="97"/>
      <c r="L1008" s="96"/>
      <c r="M1008" s="96"/>
      <c r="N1008" s="96"/>
      <c r="O1008" s="96"/>
      <c r="P1008" s="96"/>
    </row>
    <row r="1009" spans="1:16" x14ac:dyDescent="0.2">
      <c r="A1009" s="73"/>
      <c r="B1009" s="74" t="s">
        <v>2176</v>
      </c>
      <c r="C1009" s="75"/>
      <c r="D1009" s="76" t="s">
        <v>2177</v>
      </c>
      <c r="E1009" s="36"/>
      <c r="F1009" s="93"/>
      <c r="G1009" s="93"/>
      <c r="H1009" s="79" t="str">
        <f t="shared" si="17"/>
        <v/>
      </c>
      <c r="I1009" s="80"/>
      <c r="J1009" s="81"/>
      <c r="K1009" s="97"/>
      <c r="L1009" s="96"/>
      <c r="M1009" s="96"/>
      <c r="N1009" s="96"/>
      <c r="O1009" s="96"/>
      <c r="P1009" s="96"/>
    </row>
    <row r="1010" spans="1:16" x14ac:dyDescent="0.2">
      <c r="A1010" s="73"/>
      <c r="B1010" s="74" t="s">
        <v>2178</v>
      </c>
      <c r="C1010" s="75"/>
      <c r="D1010" s="76" t="s">
        <v>2179</v>
      </c>
      <c r="E1010" s="36"/>
      <c r="F1010" s="93"/>
      <c r="G1010" s="93"/>
      <c r="H1010" s="79" t="str">
        <f t="shared" si="17"/>
        <v/>
      </c>
      <c r="I1010" s="80"/>
      <c r="J1010" s="81"/>
      <c r="K1010" s="97"/>
      <c r="L1010" s="96"/>
      <c r="M1010" s="96"/>
      <c r="N1010" s="96"/>
      <c r="O1010" s="96"/>
      <c r="P1010" s="96"/>
    </row>
    <row r="1011" spans="1:16" x14ac:dyDescent="0.2">
      <c r="A1011" s="73" t="s">
        <v>2180</v>
      </c>
      <c r="B1011" s="74" t="s">
        <v>2181</v>
      </c>
      <c r="C1011" s="75"/>
      <c r="D1011" s="76" t="s">
        <v>2182</v>
      </c>
      <c r="E1011" s="36" t="s">
        <v>117</v>
      </c>
      <c r="F1011" s="93">
        <v>1</v>
      </c>
      <c r="G1011" s="93"/>
      <c r="H1011" s="79">
        <f t="shared" si="17"/>
        <v>0</v>
      </c>
      <c r="I1011" s="80" t="s">
        <v>80</v>
      </c>
      <c r="J1011" s="81" t="s">
        <v>3710</v>
      </c>
      <c r="K1011" s="97"/>
      <c r="L1011" s="96"/>
      <c r="M1011" s="96"/>
      <c r="N1011" s="96"/>
      <c r="O1011" s="96"/>
      <c r="P1011" s="96"/>
    </row>
    <row r="1012" spans="1:16" x14ac:dyDescent="0.2">
      <c r="A1012" s="73"/>
      <c r="B1012" s="74" t="s">
        <v>2183</v>
      </c>
      <c r="C1012" s="75"/>
      <c r="D1012" s="76" t="s">
        <v>2184</v>
      </c>
      <c r="E1012" s="36"/>
      <c r="F1012" s="93"/>
      <c r="G1012" s="93"/>
      <c r="H1012" s="79" t="str">
        <f t="shared" si="17"/>
        <v/>
      </c>
      <c r="I1012" s="80"/>
      <c r="J1012" s="81"/>
      <c r="K1012" s="97"/>
      <c r="L1012" s="96"/>
      <c r="M1012" s="96"/>
      <c r="N1012" s="96"/>
      <c r="O1012" s="96"/>
      <c r="P1012" s="96"/>
    </row>
    <row r="1013" spans="1:16" x14ac:dyDescent="0.2">
      <c r="A1013" s="73" t="s">
        <v>2185</v>
      </c>
      <c r="B1013" s="74" t="s">
        <v>2186</v>
      </c>
      <c r="C1013" s="75"/>
      <c r="D1013" s="76" t="s">
        <v>1464</v>
      </c>
      <c r="E1013" s="36" t="s">
        <v>117</v>
      </c>
      <c r="F1013" s="93">
        <v>1</v>
      </c>
      <c r="G1013" s="93"/>
      <c r="H1013" s="79">
        <f t="shared" si="17"/>
        <v>0</v>
      </c>
      <c r="I1013" s="80" t="s">
        <v>80</v>
      </c>
      <c r="J1013" s="81" t="s">
        <v>3710</v>
      </c>
      <c r="K1013" s="97"/>
      <c r="L1013" s="96"/>
      <c r="M1013" s="96"/>
      <c r="N1013" s="96"/>
      <c r="O1013" s="96"/>
      <c r="P1013" s="96"/>
    </row>
    <row r="1014" spans="1:16" x14ac:dyDescent="0.2">
      <c r="A1014" s="73"/>
      <c r="B1014" s="74" t="s">
        <v>2187</v>
      </c>
      <c r="C1014" s="75"/>
      <c r="D1014" s="76" t="s">
        <v>1456</v>
      </c>
      <c r="E1014" s="36"/>
      <c r="F1014" s="93"/>
      <c r="G1014" s="93"/>
      <c r="H1014" s="79" t="str">
        <f t="shared" si="17"/>
        <v/>
      </c>
      <c r="I1014" s="80"/>
      <c r="J1014" s="81"/>
      <c r="K1014" s="97"/>
      <c r="L1014" s="96"/>
      <c r="M1014" s="96"/>
      <c r="N1014" s="96"/>
      <c r="O1014" s="96"/>
      <c r="P1014" s="96"/>
    </row>
    <row r="1015" spans="1:16" x14ac:dyDescent="0.2">
      <c r="A1015" s="73"/>
      <c r="B1015" s="74" t="s">
        <v>2188</v>
      </c>
      <c r="C1015" s="75"/>
      <c r="D1015" s="76" t="s">
        <v>2189</v>
      </c>
      <c r="E1015" s="36"/>
      <c r="F1015" s="93"/>
      <c r="G1015" s="93"/>
      <c r="H1015" s="79" t="str">
        <f t="shared" si="17"/>
        <v/>
      </c>
      <c r="I1015" s="80"/>
      <c r="J1015" s="81"/>
      <c r="K1015" s="97"/>
      <c r="L1015" s="96"/>
      <c r="M1015" s="96"/>
      <c r="N1015" s="96"/>
      <c r="O1015" s="96"/>
      <c r="P1015" s="96"/>
    </row>
    <row r="1016" spans="1:16" x14ac:dyDescent="0.2">
      <c r="A1016" s="73" t="s">
        <v>2190</v>
      </c>
      <c r="B1016" s="74" t="s">
        <v>2191</v>
      </c>
      <c r="C1016" s="75"/>
      <c r="D1016" s="76" t="s">
        <v>1475</v>
      </c>
      <c r="E1016" s="36" t="s">
        <v>117</v>
      </c>
      <c r="F1016" s="93">
        <v>3</v>
      </c>
      <c r="G1016" s="93"/>
      <c r="H1016" s="79">
        <f t="shared" si="17"/>
        <v>0</v>
      </c>
      <c r="I1016" s="80" t="s">
        <v>80</v>
      </c>
      <c r="J1016" s="81" t="s">
        <v>3710</v>
      </c>
      <c r="K1016" s="97"/>
      <c r="L1016" s="96"/>
      <c r="M1016" s="96"/>
      <c r="N1016" s="96"/>
      <c r="O1016" s="96"/>
      <c r="P1016" s="96"/>
    </row>
    <row r="1017" spans="1:16" x14ac:dyDescent="0.2">
      <c r="A1017" s="73" t="s">
        <v>2192</v>
      </c>
      <c r="B1017" s="74" t="s">
        <v>2193</v>
      </c>
      <c r="C1017" s="75"/>
      <c r="D1017" s="76" t="s">
        <v>1478</v>
      </c>
      <c r="E1017" s="36" t="s">
        <v>117</v>
      </c>
      <c r="F1017" s="93">
        <v>2</v>
      </c>
      <c r="G1017" s="93"/>
      <c r="H1017" s="79">
        <f t="shared" si="17"/>
        <v>0</v>
      </c>
      <c r="I1017" s="80" t="s">
        <v>80</v>
      </c>
      <c r="J1017" s="81" t="s">
        <v>3710</v>
      </c>
      <c r="K1017" s="97"/>
      <c r="L1017" s="96"/>
      <c r="M1017" s="96"/>
      <c r="N1017" s="96"/>
      <c r="O1017" s="96"/>
      <c r="P1017" s="96"/>
    </row>
    <row r="1018" spans="1:16" x14ac:dyDescent="0.2">
      <c r="A1018" s="73" t="s">
        <v>2194</v>
      </c>
      <c r="B1018" s="74" t="s">
        <v>2195</v>
      </c>
      <c r="C1018" s="75"/>
      <c r="D1018" s="76" t="s">
        <v>1481</v>
      </c>
      <c r="E1018" s="36" t="s">
        <v>117</v>
      </c>
      <c r="F1018" s="93">
        <v>2</v>
      </c>
      <c r="G1018" s="93"/>
      <c r="H1018" s="79">
        <f t="shared" si="17"/>
        <v>0</v>
      </c>
      <c r="I1018" s="80" t="s">
        <v>80</v>
      </c>
      <c r="J1018" s="81" t="s">
        <v>3710</v>
      </c>
      <c r="K1018" s="97"/>
      <c r="L1018" s="96"/>
      <c r="M1018" s="96"/>
      <c r="N1018" s="96"/>
      <c r="O1018" s="96"/>
      <c r="P1018" s="96"/>
    </row>
    <row r="1019" spans="1:16" x14ac:dyDescent="0.2">
      <c r="A1019" s="73" t="s">
        <v>2196</v>
      </c>
      <c r="B1019" s="74" t="s">
        <v>2197</v>
      </c>
      <c r="C1019" s="75"/>
      <c r="D1019" s="76" t="s">
        <v>1461</v>
      </c>
      <c r="E1019" s="36" t="s">
        <v>117</v>
      </c>
      <c r="F1019" s="93">
        <v>11</v>
      </c>
      <c r="G1019" s="93"/>
      <c r="H1019" s="79">
        <f t="shared" si="17"/>
        <v>0</v>
      </c>
      <c r="I1019" s="80" t="s">
        <v>80</v>
      </c>
      <c r="J1019" s="81" t="s">
        <v>3710</v>
      </c>
      <c r="K1019" s="97"/>
      <c r="L1019" s="96"/>
      <c r="M1019" s="96"/>
      <c r="N1019" s="96"/>
      <c r="O1019" s="96"/>
      <c r="P1019" s="96"/>
    </row>
    <row r="1020" spans="1:16" x14ac:dyDescent="0.2">
      <c r="A1020" s="73" t="s">
        <v>2198</v>
      </c>
      <c r="B1020" s="74" t="s">
        <v>2199</v>
      </c>
      <c r="C1020" s="75"/>
      <c r="D1020" s="76" t="s">
        <v>2200</v>
      </c>
      <c r="E1020" s="36" t="s">
        <v>117</v>
      </c>
      <c r="F1020" s="93">
        <v>8</v>
      </c>
      <c r="G1020" s="93"/>
      <c r="H1020" s="79">
        <f t="shared" si="17"/>
        <v>0</v>
      </c>
      <c r="I1020" s="80" t="s">
        <v>80</v>
      </c>
      <c r="J1020" s="81" t="s">
        <v>3710</v>
      </c>
      <c r="K1020" s="97"/>
      <c r="L1020" s="96"/>
      <c r="M1020" s="96"/>
      <c r="N1020" s="96"/>
      <c r="O1020" s="96"/>
      <c r="P1020" s="96"/>
    </row>
    <row r="1021" spans="1:16" x14ac:dyDescent="0.2">
      <c r="A1021" s="73" t="s">
        <v>2201</v>
      </c>
      <c r="B1021" s="74" t="s">
        <v>2202</v>
      </c>
      <c r="C1021" s="75"/>
      <c r="D1021" s="76" t="s">
        <v>1464</v>
      </c>
      <c r="E1021" s="36" t="s">
        <v>117</v>
      </c>
      <c r="F1021" s="93">
        <v>8</v>
      </c>
      <c r="G1021" s="93"/>
      <c r="H1021" s="79">
        <f t="shared" si="17"/>
        <v>0</v>
      </c>
      <c r="I1021" s="80" t="s">
        <v>80</v>
      </c>
      <c r="J1021" s="81" t="s">
        <v>3710</v>
      </c>
      <c r="K1021" s="97"/>
      <c r="L1021" s="96"/>
      <c r="M1021" s="96"/>
      <c r="N1021" s="96"/>
      <c r="O1021" s="96"/>
      <c r="P1021" s="96"/>
    </row>
    <row r="1022" spans="1:16" x14ac:dyDescent="0.2">
      <c r="A1022" s="73"/>
      <c r="B1022" s="74" t="s">
        <v>2203</v>
      </c>
      <c r="C1022" s="75"/>
      <c r="D1022" s="76" t="s">
        <v>2204</v>
      </c>
      <c r="E1022" s="36"/>
      <c r="F1022" s="93"/>
      <c r="G1022" s="93"/>
      <c r="H1022" s="79" t="str">
        <f t="shared" si="17"/>
        <v/>
      </c>
      <c r="I1022" s="80"/>
      <c r="J1022" s="81"/>
      <c r="K1022" s="97"/>
      <c r="L1022" s="96"/>
      <c r="M1022" s="96"/>
      <c r="N1022" s="96"/>
      <c r="O1022" s="96"/>
      <c r="P1022" s="96"/>
    </row>
    <row r="1023" spans="1:16" x14ac:dyDescent="0.2">
      <c r="A1023" s="73" t="s">
        <v>2205</v>
      </c>
      <c r="B1023" s="74" t="s">
        <v>2206</v>
      </c>
      <c r="C1023" s="75"/>
      <c r="D1023" s="76" t="s">
        <v>1475</v>
      </c>
      <c r="E1023" s="36" t="s">
        <v>117</v>
      </c>
      <c r="F1023" s="93">
        <v>2</v>
      </c>
      <c r="G1023" s="93"/>
      <c r="H1023" s="79">
        <f t="shared" si="17"/>
        <v>0</v>
      </c>
      <c r="I1023" s="80" t="s">
        <v>80</v>
      </c>
      <c r="J1023" s="81" t="s">
        <v>3710</v>
      </c>
      <c r="K1023" s="97"/>
      <c r="L1023" s="96"/>
      <c r="M1023" s="96"/>
      <c r="N1023" s="96"/>
      <c r="O1023" s="96"/>
      <c r="P1023" s="96"/>
    </row>
    <row r="1024" spans="1:16" x14ac:dyDescent="0.2">
      <c r="A1024" s="73" t="s">
        <v>2207</v>
      </c>
      <c r="B1024" s="74" t="s">
        <v>2208</v>
      </c>
      <c r="C1024" s="75"/>
      <c r="D1024" s="76" t="s">
        <v>1478</v>
      </c>
      <c r="E1024" s="36" t="s">
        <v>117</v>
      </c>
      <c r="F1024" s="93">
        <v>2</v>
      </c>
      <c r="G1024" s="93"/>
      <c r="H1024" s="79">
        <f t="shared" si="17"/>
        <v>0</v>
      </c>
      <c r="I1024" s="80" t="s">
        <v>80</v>
      </c>
      <c r="J1024" s="81" t="s">
        <v>3710</v>
      </c>
      <c r="K1024" s="97"/>
      <c r="L1024" s="96"/>
      <c r="M1024" s="96"/>
      <c r="N1024" s="96"/>
      <c r="O1024" s="96"/>
      <c r="P1024" s="96"/>
    </row>
    <row r="1025" spans="1:16" x14ac:dyDescent="0.2">
      <c r="A1025" s="73"/>
      <c r="B1025" s="74" t="s">
        <v>2209</v>
      </c>
      <c r="C1025" s="75"/>
      <c r="D1025" s="76" t="s">
        <v>2210</v>
      </c>
      <c r="E1025" s="36"/>
      <c r="F1025" s="93"/>
      <c r="G1025" s="93"/>
      <c r="H1025" s="79" t="str">
        <f t="shared" si="17"/>
        <v/>
      </c>
      <c r="I1025" s="80"/>
      <c r="J1025" s="81"/>
      <c r="K1025" s="97"/>
      <c r="L1025" s="96"/>
      <c r="M1025" s="96"/>
      <c r="N1025" s="96"/>
      <c r="O1025" s="96"/>
      <c r="P1025" s="96"/>
    </row>
    <row r="1026" spans="1:16" x14ac:dyDescent="0.2">
      <c r="A1026" s="73" t="s">
        <v>2211</v>
      </c>
      <c r="B1026" s="74" t="s">
        <v>2212</v>
      </c>
      <c r="C1026" s="75"/>
      <c r="D1026" s="76" t="s">
        <v>1475</v>
      </c>
      <c r="E1026" s="36" t="s">
        <v>117</v>
      </c>
      <c r="F1026" s="93">
        <v>14</v>
      </c>
      <c r="G1026" s="93"/>
      <c r="H1026" s="79">
        <f t="shared" si="17"/>
        <v>0</v>
      </c>
      <c r="I1026" s="80" t="s">
        <v>80</v>
      </c>
      <c r="J1026" s="81" t="s">
        <v>3710</v>
      </c>
      <c r="K1026" s="97"/>
      <c r="L1026" s="96"/>
      <c r="M1026" s="96"/>
      <c r="N1026" s="96"/>
      <c r="O1026" s="96"/>
      <c r="P1026" s="96"/>
    </row>
    <row r="1027" spans="1:16" x14ac:dyDescent="0.2">
      <c r="A1027" s="73" t="s">
        <v>2213</v>
      </c>
      <c r="B1027" s="74" t="s">
        <v>2214</v>
      </c>
      <c r="C1027" s="75"/>
      <c r="D1027" s="76" t="s">
        <v>1478</v>
      </c>
      <c r="E1027" s="36" t="s">
        <v>117</v>
      </c>
      <c r="F1027" s="93">
        <v>10</v>
      </c>
      <c r="G1027" s="93"/>
      <c r="H1027" s="79">
        <f t="shared" si="17"/>
        <v>0</v>
      </c>
      <c r="I1027" s="80" t="s">
        <v>80</v>
      </c>
      <c r="J1027" s="81" t="s">
        <v>3710</v>
      </c>
      <c r="K1027" s="97"/>
      <c r="L1027" s="96"/>
      <c r="M1027" s="96"/>
      <c r="N1027" s="96"/>
      <c r="O1027" s="96"/>
      <c r="P1027" s="96"/>
    </row>
    <row r="1028" spans="1:16" x14ac:dyDescent="0.2">
      <c r="A1028" s="73" t="s">
        <v>2215</v>
      </c>
      <c r="B1028" s="74" t="s">
        <v>2216</v>
      </c>
      <c r="C1028" s="75"/>
      <c r="D1028" s="76" t="s">
        <v>1481</v>
      </c>
      <c r="E1028" s="36" t="s">
        <v>117</v>
      </c>
      <c r="F1028" s="93">
        <v>10</v>
      </c>
      <c r="G1028" s="93"/>
      <c r="H1028" s="79">
        <f t="shared" si="17"/>
        <v>0</v>
      </c>
      <c r="I1028" s="80" t="s">
        <v>80</v>
      </c>
      <c r="J1028" s="81" t="s">
        <v>3710</v>
      </c>
      <c r="K1028" s="97"/>
      <c r="L1028" s="96"/>
      <c r="M1028" s="96"/>
      <c r="N1028" s="96"/>
      <c r="O1028" s="96"/>
      <c r="P1028" s="96"/>
    </row>
    <row r="1029" spans="1:16" x14ac:dyDescent="0.2">
      <c r="A1029" s="73"/>
      <c r="B1029" s="74" t="s">
        <v>2217</v>
      </c>
      <c r="C1029" s="75"/>
      <c r="D1029" s="76" t="s">
        <v>2218</v>
      </c>
      <c r="E1029" s="36"/>
      <c r="F1029" s="93"/>
      <c r="G1029" s="93"/>
      <c r="H1029" s="79" t="str">
        <f t="shared" si="17"/>
        <v/>
      </c>
      <c r="I1029" s="80"/>
      <c r="J1029" s="81"/>
      <c r="K1029" s="97"/>
      <c r="L1029" s="96"/>
      <c r="M1029" s="96"/>
      <c r="N1029" s="96"/>
      <c r="O1029" s="96"/>
      <c r="P1029" s="96"/>
    </row>
    <row r="1030" spans="1:16" x14ac:dyDescent="0.2">
      <c r="A1030" s="73"/>
      <c r="B1030" s="74" t="s">
        <v>2219</v>
      </c>
      <c r="C1030" s="75"/>
      <c r="D1030" s="76" t="s">
        <v>2220</v>
      </c>
      <c r="E1030" s="36"/>
      <c r="F1030" s="93"/>
      <c r="G1030" s="93"/>
      <c r="H1030" s="79" t="str">
        <f t="shared" si="17"/>
        <v/>
      </c>
      <c r="I1030" s="80"/>
      <c r="J1030" s="81"/>
      <c r="K1030" s="97"/>
      <c r="L1030" s="96"/>
      <c r="M1030" s="96"/>
      <c r="N1030" s="96"/>
      <c r="O1030" s="96"/>
      <c r="P1030" s="96"/>
    </row>
    <row r="1031" spans="1:16" x14ac:dyDescent="0.2">
      <c r="A1031" s="73" t="s">
        <v>2221</v>
      </c>
      <c r="B1031" s="74" t="s">
        <v>2222</v>
      </c>
      <c r="C1031" s="75"/>
      <c r="D1031" s="76" t="s">
        <v>2223</v>
      </c>
      <c r="E1031" s="36" t="s">
        <v>117</v>
      </c>
      <c r="F1031" s="93">
        <v>112</v>
      </c>
      <c r="G1031" s="93"/>
      <c r="H1031" s="79">
        <f t="shared" si="17"/>
        <v>0</v>
      </c>
      <c r="I1031" s="80" t="s">
        <v>80</v>
      </c>
      <c r="J1031" s="81" t="s">
        <v>3710</v>
      </c>
      <c r="K1031" s="97"/>
      <c r="L1031" s="96"/>
      <c r="M1031" s="96"/>
      <c r="N1031" s="96"/>
      <c r="O1031" s="96"/>
      <c r="P1031" s="96"/>
    </row>
    <row r="1032" spans="1:16" x14ac:dyDescent="0.2">
      <c r="A1032" s="73"/>
      <c r="B1032" s="74" t="s">
        <v>2224</v>
      </c>
      <c r="C1032" s="75"/>
      <c r="D1032" s="76" t="s">
        <v>1490</v>
      </c>
      <c r="E1032" s="36"/>
      <c r="F1032" s="93"/>
      <c r="G1032" s="93"/>
      <c r="H1032" s="79" t="str">
        <f t="shared" si="17"/>
        <v/>
      </c>
      <c r="I1032" s="80"/>
      <c r="J1032" s="81"/>
      <c r="K1032" s="97"/>
      <c r="L1032" s="96"/>
      <c r="M1032" s="96"/>
      <c r="N1032" s="96"/>
      <c r="O1032" s="96"/>
      <c r="P1032" s="96"/>
    </row>
    <row r="1033" spans="1:16" x14ac:dyDescent="0.2">
      <c r="A1033" s="73"/>
      <c r="B1033" s="74" t="s">
        <v>2225</v>
      </c>
      <c r="C1033" s="75"/>
      <c r="D1033" s="76" t="s">
        <v>2226</v>
      </c>
      <c r="E1033" s="36"/>
      <c r="F1033" s="93"/>
      <c r="G1033" s="93"/>
      <c r="H1033" s="79" t="str">
        <f t="shared" si="17"/>
        <v/>
      </c>
      <c r="I1033" s="80"/>
      <c r="J1033" s="81"/>
      <c r="K1033" s="97"/>
      <c r="L1033" s="96"/>
      <c r="M1033" s="96"/>
      <c r="N1033" s="96"/>
      <c r="O1033" s="96"/>
      <c r="P1033" s="96"/>
    </row>
    <row r="1034" spans="1:16" x14ac:dyDescent="0.2">
      <c r="A1034" s="73" t="s">
        <v>2227</v>
      </c>
      <c r="B1034" s="74" t="s">
        <v>1494</v>
      </c>
      <c r="C1034" s="75"/>
      <c r="D1034" s="76" t="s">
        <v>1475</v>
      </c>
      <c r="E1034" s="36" t="s">
        <v>117</v>
      </c>
      <c r="F1034" s="93">
        <v>2</v>
      </c>
      <c r="G1034" s="93"/>
      <c r="H1034" s="79">
        <f t="shared" si="17"/>
        <v>0</v>
      </c>
      <c r="I1034" s="80" t="s">
        <v>80</v>
      </c>
      <c r="J1034" s="81" t="s">
        <v>3710</v>
      </c>
      <c r="K1034" s="97"/>
      <c r="L1034" s="96"/>
      <c r="M1034" s="96"/>
      <c r="N1034" s="96"/>
      <c r="O1034" s="96"/>
      <c r="P1034" s="96"/>
    </row>
    <row r="1035" spans="1:16" x14ac:dyDescent="0.2">
      <c r="A1035" s="73" t="s">
        <v>2228</v>
      </c>
      <c r="B1035" s="74" t="s">
        <v>1496</v>
      </c>
      <c r="C1035" s="75"/>
      <c r="D1035" s="76" t="s">
        <v>1478</v>
      </c>
      <c r="E1035" s="36" t="s">
        <v>117</v>
      </c>
      <c r="F1035" s="93">
        <v>2</v>
      </c>
      <c r="G1035" s="93"/>
      <c r="H1035" s="79">
        <f t="shared" si="17"/>
        <v>0</v>
      </c>
      <c r="I1035" s="80" t="s">
        <v>80</v>
      </c>
      <c r="J1035" s="81" t="s">
        <v>3710</v>
      </c>
      <c r="K1035" s="97"/>
      <c r="L1035" s="96"/>
      <c r="M1035" s="96"/>
      <c r="N1035" s="96"/>
      <c r="O1035" s="96"/>
      <c r="P1035" s="96"/>
    </row>
    <row r="1036" spans="1:16" x14ac:dyDescent="0.2">
      <c r="A1036" s="73" t="s">
        <v>2229</v>
      </c>
      <c r="B1036" s="74" t="s">
        <v>1498</v>
      </c>
      <c r="C1036" s="75"/>
      <c r="D1036" s="76" t="s">
        <v>1481</v>
      </c>
      <c r="E1036" s="36" t="s">
        <v>117</v>
      </c>
      <c r="F1036" s="93">
        <v>1</v>
      </c>
      <c r="G1036" s="93"/>
      <c r="H1036" s="79">
        <f t="shared" si="17"/>
        <v>0</v>
      </c>
      <c r="I1036" s="80" t="s">
        <v>80</v>
      </c>
      <c r="J1036" s="81" t="s">
        <v>3710</v>
      </c>
      <c r="K1036" s="97"/>
      <c r="L1036" s="96"/>
      <c r="M1036" s="96"/>
      <c r="N1036" s="96"/>
      <c r="O1036" s="96"/>
      <c r="P1036" s="96"/>
    </row>
    <row r="1037" spans="1:16" x14ac:dyDescent="0.2">
      <c r="A1037" s="73" t="s">
        <v>2230</v>
      </c>
      <c r="B1037" s="74" t="s">
        <v>1500</v>
      </c>
      <c r="C1037" s="75"/>
      <c r="D1037" s="76" t="s">
        <v>1461</v>
      </c>
      <c r="E1037" s="36" t="s">
        <v>117</v>
      </c>
      <c r="F1037" s="93">
        <v>2</v>
      </c>
      <c r="G1037" s="93"/>
      <c r="H1037" s="79">
        <f t="shared" si="17"/>
        <v>0</v>
      </c>
      <c r="I1037" s="80" t="s">
        <v>80</v>
      </c>
      <c r="J1037" s="81" t="s">
        <v>3710</v>
      </c>
      <c r="K1037" s="97"/>
      <c r="L1037" s="96"/>
      <c r="M1037" s="96"/>
      <c r="N1037" s="96"/>
      <c r="O1037" s="96"/>
      <c r="P1037" s="96"/>
    </row>
    <row r="1038" spans="1:16" x14ac:dyDescent="0.2">
      <c r="A1038" s="73" t="s">
        <v>2231</v>
      </c>
      <c r="B1038" s="74" t="s">
        <v>2232</v>
      </c>
      <c r="C1038" s="75"/>
      <c r="D1038" s="76" t="s">
        <v>2200</v>
      </c>
      <c r="E1038" s="36" t="s">
        <v>117</v>
      </c>
      <c r="F1038" s="93">
        <v>2</v>
      </c>
      <c r="G1038" s="93"/>
      <c r="H1038" s="79">
        <f t="shared" si="17"/>
        <v>0</v>
      </c>
      <c r="I1038" s="80" t="s">
        <v>80</v>
      </c>
      <c r="J1038" s="81" t="s">
        <v>3710</v>
      </c>
      <c r="K1038" s="97"/>
      <c r="L1038" s="96"/>
      <c r="M1038" s="96"/>
      <c r="N1038" s="96"/>
      <c r="O1038" s="96"/>
      <c r="P1038" s="96"/>
    </row>
    <row r="1039" spans="1:16" x14ac:dyDescent="0.2">
      <c r="A1039" s="73" t="s">
        <v>2233</v>
      </c>
      <c r="B1039" s="74" t="s">
        <v>2234</v>
      </c>
      <c r="C1039" s="75"/>
      <c r="D1039" s="76" t="s">
        <v>1464</v>
      </c>
      <c r="E1039" s="36" t="s">
        <v>117</v>
      </c>
      <c r="F1039" s="93">
        <v>2</v>
      </c>
      <c r="G1039" s="93"/>
      <c r="H1039" s="79">
        <f t="shared" si="17"/>
        <v>0</v>
      </c>
      <c r="I1039" s="80" t="s">
        <v>80</v>
      </c>
      <c r="J1039" s="81" t="s">
        <v>3710</v>
      </c>
      <c r="K1039" s="97"/>
      <c r="L1039" s="96"/>
      <c r="M1039" s="96"/>
      <c r="N1039" s="96"/>
      <c r="O1039" s="96"/>
      <c r="P1039" s="96"/>
    </row>
    <row r="1040" spans="1:16" x14ac:dyDescent="0.2">
      <c r="A1040" s="73"/>
      <c r="B1040" s="74" t="s">
        <v>2235</v>
      </c>
      <c r="C1040" s="75"/>
      <c r="D1040" s="76" t="s">
        <v>2236</v>
      </c>
      <c r="E1040" s="36"/>
      <c r="F1040" s="93"/>
      <c r="G1040" s="93"/>
      <c r="H1040" s="79" t="str">
        <f t="shared" si="17"/>
        <v/>
      </c>
      <c r="I1040" s="80"/>
      <c r="J1040" s="81"/>
      <c r="K1040" s="97"/>
      <c r="L1040" s="96"/>
      <c r="M1040" s="96"/>
      <c r="N1040" s="96"/>
      <c r="O1040" s="96"/>
      <c r="P1040" s="96"/>
    </row>
    <row r="1041" spans="1:16" x14ac:dyDescent="0.2">
      <c r="A1041" s="73"/>
      <c r="B1041" s="74" t="s">
        <v>2237</v>
      </c>
      <c r="C1041" s="75"/>
      <c r="D1041" s="76" t="s">
        <v>2238</v>
      </c>
      <c r="E1041" s="36"/>
      <c r="F1041" s="93"/>
      <c r="G1041" s="93"/>
      <c r="H1041" s="79" t="str">
        <f t="shared" si="17"/>
        <v/>
      </c>
      <c r="I1041" s="80"/>
      <c r="J1041" s="81"/>
      <c r="K1041" s="97"/>
      <c r="L1041" s="96"/>
      <c r="M1041" s="96"/>
      <c r="N1041" s="96"/>
      <c r="O1041" s="96"/>
      <c r="P1041" s="96"/>
    </row>
    <row r="1042" spans="1:16" x14ac:dyDescent="0.2">
      <c r="A1042" s="73" t="s">
        <v>2239</v>
      </c>
      <c r="B1042" s="74" t="s">
        <v>2240</v>
      </c>
      <c r="C1042" s="75"/>
      <c r="D1042" s="76" t="s">
        <v>2241</v>
      </c>
      <c r="E1042" s="36" t="s">
        <v>117</v>
      </c>
      <c r="F1042" s="93">
        <v>1</v>
      </c>
      <c r="G1042" s="93"/>
      <c r="H1042" s="79">
        <f t="shared" si="17"/>
        <v>0</v>
      </c>
      <c r="I1042" s="80" t="s">
        <v>80</v>
      </c>
      <c r="J1042" s="81" t="s">
        <v>3710</v>
      </c>
      <c r="K1042" s="97"/>
      <c r="L1042" s="96"/>
      <c r="M1042" s="96"/>
      <c r="N1042" s="96"/>
      <c r="O1042" s="96"/>
      <c r="P1042" s="96"/>
    </row>
    <row r="1043" spans="1:16" x14ac:dyDescent="0.2">
      <c r="A1043" s="73"/>
      <c r="B1043" s="74" t="s">
        <v>2242</v>
      </c>
      <c r="C1043" s="75"/>
      <c r="D1043" s="76" t="s">
        <v>2243</v>
      </c>
      <c r="E1043" s="36"/>
      <c r="F1043" s="93"/>
      <c r="G1043" s="93"/>
      <c r="H1043" s="79" t="str">
        <f t="shared" ref="H1043:H1106" si="18">+IF(AND(F1043="",G1043=""),"",ROUND(F1043*G1043,2))</f>
        <v/>
      </c>
      <c r="I1043" s="80"/>
      <c r="J1043" s="81"/>
      <c r="K1043" s="97"/>
      <c r="L1043" s="96"/>
      <c r="M1043" s="96"/>
      <c r="N1043" s="96"/>
      <c r="O1043" s="96"/>
      <c r="P1043" s="96"/>
    </row>
    <row r="1044" spans="1:16" x14ac:dyDescent="0.2">
      <c r="A1044" s="73"/>
      <c r="B1044" s="74" t="s">
        <v>2244</v>
      </c>
      <c r="C1044" s="75" t="s">
        <v>53</v>
      </c>
      <c r="D1044" s="76" t="s">
        <v>2245</v>
      </c>
      <c r="E1044" s="36"/>
      <c r="F1044" s="93"/>
      <c r="G1044" s="93"/>
      <c r="H1044" s="79" t="str">
        <f t="shared" si="18"/>
        <v/>
      </c>
      <c r="I1044" s="80"/>
      <c r="J1044" s="81"/>
      <c r="K1044" s="97"/>
      <c r="L1044" s="96"/>
      <c r="M1044" s="96"/>
      <c r="N1044" s="96"/>
      <c r="O1044" s="96"/>
      <c r="P1044" s="96"/>
    </row>
    <row r="1045" spans="1:16" x14ac:dyDescent="0.2">
      <c r="A1045" s="73" t="s">
        <v>2246</v>
      </c>
      <c r="B1045" s="74" t="s">
        <v>2247</v>
      </c>
      <c r="C1045" s="75" t="s">
        <v>53</v>
      </c>
      <c r="D1045" s="76" t="s">
        <v>2248</v>
      </c>
      <c r="E1045" s="36" t="s">
        <v>117</v>
      </c>
      <c r="F1045" s="93">
        <v>1</v>
      </c>
      <c r="G1045" s="93"/>
      <c r="H1045" s="79">
        <f t="shared" si="18"/>
        <v>0</v>
      </c>
      <c r="I1045" s="80" t="s">
        <v>80</v>
      </c>
      <c r="J1045" s="81" t="s">
        <v>3710</v>
      </c>
      <c r="K1045" s="97"/>
      <c r="L1045" s="96"/>
      <c r="M1045" s="96"/>
      <c r="N1045" s="96"/>
      <c r="O1045" s="96"/>
      <c r="P1045" s="96"/>
    </row>
    <row r="1046" spans="1:16" x14ac:dyDescent="0.2">
      <c r="A1046" s="73"/>
      <c r="B1046" s="74" t="s">
        <v>2249</v>
      </c>
      <c r="C1046" s="75" t="s">
        <v>53</v>
      </c>
      <c r="D1046" s="76" t="s">
        <v>2250</v>
      </c>
      <c r="E1046" s="36"/>
      <c r="F1046" s="93"/>
      <c r="G1046" s="93"/>
      <c r="H1046" s="79" t="str">
        <f t="shared" si="18"/>
        <v/>
      </c>
      <c r="I1046" s="80"/>
      <c r="J1046" s="81"/>
      <c r="K1046" s="97"/>
      <c r="L1046" s="96"/>
      <c r="M1046" s="96"/>
      <c r="N1046" s="96"/>
      <c r="O1046" s="96"/>
      <c r="P1046" s="96"/>
    </row>
    <row r="1047" spans="1:16" x14ac:dyDescent="0.2">
      <c r="A1047" s="73" t="s">
        <v>2251</v>
      </c>
      <c r="B1047" s="74" t="s">
        <v>2252</v>
      </c>
      <c r="C1047" s="75" t="s">
        <v>53</v>
      </c>
      <c r="D1047" s="76" t="s">
        <v>2253</v>
      </c>
      <c r="E1047" s="36" t="s">
        <v>117</v>
      </c>
      <c r="F1047" s="93">
        <v>3</v>
      </c>
      <c r="G1047" s="93"/>
      <c r="H1047" s="79">
        <f t="shared" si="18"/>
        <v>0</v>
      </c>
      <c r="I1047" s="80" t="s">
        <v>80</v>
      </c>
      <c r="J1047" s="81" t="s">
        <v>3710</v>
      </c>
      <c r="K1047" s="97"/>
      <c r="L1047" s="96"/>
      <c r="M1047" s="96"/>
      <c r="N1047" s="96"/>
      <c r="O1047" s="96"/>
      <c r="P1047" s="96"/>
    </row>
    <row r="1048" spans="1:16" x14ac:dyDescent="0.2">
      <c r="A1048" s="73"/>
      <c r="B1048" s="74" t="s">
        <v>2254</v>
      </c>
      <c r="C1048" s="75"/>
      <c r="D1048" s="76" t="s">
        <v>2255</v>
      </c>
      <c r="E1048" s="36"/>
      <c r="F1048" s="93"/>
      <c r="G1048" s="93"/>
      <c r="H1048" s="79" t="str">
        <f t="shared" si="18"/>
        <v/>
      </c>
      <c r="I1048" s="80"/>
      <c r="J1048" s="81"/>
      <c r="K1048" s="97"/>
      <c r="L1048" s="96"/>
      <c r="M1048" s="96"/>
      <c r="N1048" s="96"/>
      <c r="O1048" s="96"/>
      <c r="P1048" s="96"/>
    </row>
    <row r="1049" spans="1:16" x14ac:dyDescent="0.2">
      <c r="A1049" s="73"/>
      <c r="B1049" s="74" t="s">
        <v>2256</v>
      </c>
      <c r="C1049" s="75"/>
      <c r="D1049" s="76" t="s">
        <v>2257</v>
      </c>
      <c r="E1049" s="36"/>
      <c r="F1049" s="93"/>
      <c r="G1049" s="93"/>
      <c r="H1049" s="79" t="str">
        <f t="shared" si="18"/>
        <v/>
      </c>
      <c r="I1049" s="80"/>
      <c r="J1049" s="81"/>
      <c r="K1049" s="97"/>
      <c r="L1049" s="96"/>
      <c r="M1049" s="96"/>
      <c r="N1049" s="96"/>
      <c r="O1049" s="96"/>
      <c r="P1049" s="96"/>
    </row>
    <row r="1050" spans="1:16" x14ac:dyDescent="0.2">
      <c r="A1050" s="73" t="s">
        <v>2258</v>
      </c>
      <c r="B1050" s="74" t="s">
        <v>2259</v>
      </c>
      <c r="C1050" s="75"/>
      <c r="D1050" s="76" t="s">
        <v>1464</v>
      </c>
      <c r="E1050" s="36" t="s">
        <v>117</v>
      </c>
      <c r="F1050" s="93">
        <v>1</v>
      </c>
      <c r="G1050" s="93"/>
      <c r="H1050" s="79">
        <f t="shared" si="18"/>
        <v>0</v>
      </c>
      <c r="I1050" s="80" t="s">
        <v>80</v>
      </c>
      <c r="J1050" s="81" t="s">
        <v>3710</v>
      </c>
      <c r="K1050" s="97"/>
      <c r="L1050" s="96"/>
      <c r="M1050" s="96"/>
      <c r="N1050" s="96"/>
      <c r="O1050" s="96"/>
      <c r="P1050" s="96"/>
    </row>
    <row r="1051" spans="1:16" x14ac:dyDescent="0.2">
      <c r="A1051" s="73"/>
      <c r="B1051" s="74" t="s">
        <v>2260</v>
      </c>
      <c r="C1051" s="75"/>
      <c r="D1051" s="76" t="s">
        <v>1606</v>
      </c>
      <c r="E1051" s="36"/>
      <c r="F1051" s="93"/>
      <c r="G1051" s="93"/>
      <c r="H1051" s="79" t="str">
        <f t="shared" si="18"/>
        <v/>
      </c>
      <c r="I1051" s="80"/>
      <c r="J1051" s="81"/>
      <c r="K1051" s="97"/>
      <c r="L1051" s="96"/>
      <c r="M1051" s="96"/>
      <c r="N1051" s="96"/>
      <c r="O1051" s="96"/>
      <c r="P1051" s="96"/>
    </row>
    <row r="1052" spans="1:16" x14ac:dyDescent="0.2">
      <c r="A1052" s="73"/>
      <c r="B1052" s="74" t="s">
        <v>2261</v>
      </c>
      <c r="C1052" s="75"/>
      <c r="D1052" s="76" t="s">
        <v>1608</v>
      </c>
      <c r="E1052" s="36"/>
      <c r="F1052" s="93"/>
      <c r="G1052" s="93"/>
      <c r="H1052" s="79" t="str">
        <f t="shared" si="18"/>
        <v/>
      </c>
      <c r="I1052" s="80"/>
      <c r="J1052" s="81"/>
      <c r="K1052" s="97"/>
      <c r="L1052" s="96"/>
      <c r="M1052" s="96"/>
      <c r="N1052" s="96"/>
      <c r="O1052" s="96"/>
      <c r="P1052" s="96"/>
    </row>
    <row r="1053" spans="1:16" x14ac:dyDescent="0.2">
      <c r="A1053" s="73" t="s">
        <v>2262</v>
      </c>
      <c r="B1053" s="74" t="s">
        <v>2263</v>
      </c>
      <c r="C1053" s="75"/>
      <c r="D1053" s="76" t="s">
        <v>2264</v>
      </c>
      <c r="E1053" s="36" t="s">
        <v>117</v>
      </c>
      <c r="F1053" s="93">
        <v>1</v>
      </c>
      <c r="G1053" s="93"/>
      <c r="H1053" s="79">
        <f t="shared" si="18"/>
        <v>0</v>
      </c>
      <c r="I1053" s="80" t="s">
        <v>80</v>
      </c>
      <c r="J1053" s="81" t="s">
        <v>3710</v>
      </c>
      <c r="K1053" s="97"/>
      <c r="L1053" s="96"/>
      <c r="M1053" s="96"/>
      <c r="N1053" s="96"/>
      <c r="O1053" s="96"/>
      <c r="P1053" s="96"/>
    </row>
    <row r="1054" spans="1:16" x14ac:dyDescent="0.2">
      <c r="A1054" s="73"/>
      <c r="B1054" s="74" t="s">
        <v>2265</v>
      </c>
      <c r="C1054" s="75"/>
      <c r="D1054" s="76" t="s">
        <v>2266</v>
      </c>
      <c r="E1054" s="36"/>
      <c r="F1054" s="93"/>
      <c r="G1054" s="93"/>
      <c r="H1054" s="79" t="str">
        <f t="shared" si="18"/>
        <v/>
      </c>
      <c r="I1054" s="80"/>
      <c r="J1054" s="81"/>
      <c r="K1054" s="97"/>
      <c r="L1054" s="96"/>
      <c r="M1054" s="96"/>
      <c r="N1054" s="96"/>
      <c r="O1054" s="96"/>
      <c r="P1054" s="96"/>
    </row>
    <row r="1055" spans="1:16" x14ac:dyDescent="0.2">
      <c r="A1055" s="73"/>
      <c r="B1055" s="74" t="s">
        <v>2267</v>
      </c>
      <c r="C1055" s="75"/>
      <c r="D1055" s="76" t="s">
        <v>2268</v>
      </c>
      <c r="E1055" s="36"/>
      <c r="F1055" s="93"/>
      <c r="G1055" s="93"/>
      <c r="H1055" s="79" t="str">
        <f t="shared" si="18"/>
        <v/>
      </c>
      <c r="I1055" s="80"/>
      <c r="J1055" s="81"/>
      <c r="K1055" s="97"/>
      <c r="L1055" s="96"/>
      <c r="M1055" s="96"/>
      <c r="N1055" s="96"/>
      <c r="O1055" s="96"/>
      <c r="P1055" s="96"/>
    </row>
    <row r="1056" spans="1:16" x14ac:dyDescent="0.2">
      <c r="A1056" s="73" t="s">
        <v>2269</v>
      </c>
      <c r="B1056" s="74" t="s">
        <v>2270</v>
      </c>
      <c r="C1056" s="75"/>
      <c r="D1056" s="76" t="s">
        <v>2271</v>
      </c>
      <c r="E1056" s="36" t="s">
        <v>117</v>
      </c>
      <c r="F1056" s="93">
        <v>1</v>
      </c>
      <c r="G1056" s="93"/>
      <c r="H1056" s="79">
        <f t="shared" si="18"/>
        <v>0</v>
      </c>
      <c r="I1056" s="80" t="s">
        <v>80</v>
      </c>
      <c r="J1056" s="81" t="s">
        <v>3710</v>
      </c>
      <c r="K1056" s="97"/>
      <c r="L1056" s="96"/>
      <c r="M1056" s="96"/>
      <c r="N1056" s="96"/>
      <c r="O1056" s="96"/>
      <c r="P1056" s="96"/>
    </row>
    <row r="1057" spans="1:16" x14ac:dyDescent="0.2">
      <c r="A1057" s="73"/>
      <c r="B1057" s="74" t="s">
        <v>2272</v>
      </c>
      <c r="C1057" s="75"/>
      <c r="D1057" s="76" t="s">
        <v>2273</v>
      </c>
      <c r="E1057" s="36"/>
      <c r="F1057" s="93"/>
      <c r="G1057" s="93"/>
      <c r="H1057" s="79" t="str">
        <f t="shared" si="18"/>
        <v/>
      </c>
      <c r="I1057" s="80"/>
      <c r="J1057" s="81"/>
      <c r="K1057" s="97"/>
      <c r="L1057" s="96"/>
      <c r="M1057" s="96"/>
      <c r="N1057" s="96"/>
      <c r="O1057" s="96"/>
      <c r="P1057" s="96"/>
    </row>
    <row r="1058" spans="1:16" x14ac:dyDescent="0.2">
      <c r="A1058" s="73" t="s">
        <v>2274</v>
      </c>
      <c r="B1058" s="74" t="s">
        <v>2275</v>
      </c>
      <c r="C1058" s="75"/>
      <c r="D1058" s="76" t="s">
        <v>2276</v>
      </c>
      <c r="E1058" s="36" t="s">
        <v>117</v>
      </c>
      <c r="F1058" s="93">
        <v>1</v>
      </c>
      <c r="G1058" s="93"/>
      <c r="H1058" s="79">
        <f t="shared" si="18"/>
        <v>0</v>
      </c>
      <c r="I1058" s="80" t="s">
        <v>80</v>
      </c>
      <c r="J1058" s="81" t="s">
        <v>3710</v>
      </c>
      <c r="K1058" s="97"/>
      <c r="L1058" s="96"/>
      <c r="M1058" s="96"/>
      <c r="N1058" s="96"/>
      <c r="O1058" s="96"/>
      <c r="P1058" s="96"/>
    </row>
    <row r="1059" spans="1:16" x14ac:dyDescent="0.2">
      <c r="A1059" s="73"/>
      <c r="B1059" s="74" t="s">
        <v>2277</v>
      </c>
      <c r="C1059" s="75"/>
      <c r="D1059" s="76" t="s">
        <v>2278</v>
      </c>
      <c r="E1059" s="36"/>
      <c r="F1059" s="93"/>
      <c r="G1059" s="93"/>
      <c r="H1059" s="79" t="str">
        <f t="shared" si="18"/>
        <v/>
      </c>
      <c r="I1059" s="80"/>
      <c r="J1059" s="81"/>
      <c r="K1059" s="97"/>
      <c r="L1059" s="96"/>
      <c r="M1059" s="96"/>
      <c r="N1059" s="96"/>
      <c r="O1059" s="96"/>
      <c r="P1059" s="96"/>
    </row>
    <row r="1060" spans="1:16" x14ac:dyDescent="0.2">
      <c r="A1060" s="73"/>
      <c r="B1060" s="74" t="s">
        <v>2279</v>
      </c>
      <c r="C1060" s="75"/>
      <c r="D1060" s="76" t="s">
        <v>2280</v>
      </c>
      <c r="E1060" s="36"/>
      <c r="F1060" s="93"/>
      <c r="G1060" s="93"/>
      <c r="H1060" s="79" t="str">
        <f t="shared" si="18"/>
        <v/>
      </c>
      <c r="I1060" s="80"/>
      <c r="J1060" s="81"/>
      <c r="K1060" s="97"/>
      <c r="L1060" s="96"/>
      <c r="M1060" s="96"/>
      <c r="N1060" s="96"/>
      <c r="O1060" s="96"/>
      <c r="P1060" s="96"/>
    </row>
    <row r="1061" spans="1:16" x14ac:dyDescent="0.2">
      <c r="A1061" s="73"/>
      <c r="B1061" s="74" t="s">
        <v>2281</v>
      </c>
      <c r="C1061" s="75"/>
      <c r="D1061" s="76" t="s">
        <v>2282</v>
      </c>
      <c r="E1061" s="36"/>
      <c r="F1061" s="93"/>
      <c r="G1061" s="93"/>
      <c r="H1061" s="79" t="str">
        <f t="shared" si="18"/>
        <v/>
      </c>
      <c r="I1061" s="80"/>
      <c r="J1061" s="81"/>
      <c r="K1061" s="97"/>
      <c r="L1061" s="96"/>
      <c r="M1061" s="96"/>
      <c r="N1061" s="96"/>
      <c r="O1061" s="96"/>
      <c r="P1061" s="96"/>
    </row>
    <row r="1062" spans="1:16" x14ac:dyDescent="0.2">
      <c r="A1062" s="73" t="s">
        <v>2283</v>
      </c>
      <c r="B1062" s="74" t="s">
        <v>2284</v>
      </c>
      <c r="C1062" s="75"/>
      <c r="D1062" s="76" t="s">
        <v>2285</v>
      </c>
      <c r="E1062" s="36" t="s">
        <v>117</v>
      </c>
      <c r="F1062" s="93">
        <v>16</v>
      </c>
      <c r="G1062" s="93"/>
      <c r="H1062" s="79">
        <f t="shared" si="18"/>
        <v>0</v>
      </c>
      <c r="I1062" s="80" t="s">
        <v>80</v>
      </c>
      <c r="J1062" s="81" t="s">
        <v>3710</v>
      </c>
      <c r="K1062" s="97"/>
      <c r="L1062" s="96"/>
      <c r="M1062" s="96"/>
      <c r="N1062" s="96"/>
      <c r="O1062" s="96"/>
      <c r="P1062" s="96"/>
    </row>
    <row r="1063" spans="1:16" x14ac:dyDescent="0.2">
      <c r="A1063" s="73" t="s">
        <v>2286</v>
      </c>
      <c r="B1063" s="74" t="s">
        <v>2287</v>
      </c>
      <c r="C1063" s="75"/>
      <c r="D1063" s="76" t="s">
        <v>2288</v>
      </c>
      <c r="E1063" s="36" t="s">
        <v>117</v>
      </c>
      <c r="F1063" s="93">
        <v>16</v>
      </c>
      <c r="G1063" s="93"/>
      <c r="H1063" s="79">
        <f t="shared" si="18"/>
        <v>0</v>
      </c>
      <c r="I1063" s="80" t="s">
        <v>80</v>
      </c>
      <c r="J1063" s="81" t="s">
        <v>3710</v>
      </c>
      <c r="K1063" s="97"/>
      <c r="L1063" s="96"/>
      <c r="M1063" s="96"/>
      <c r="N1063" s="96"/>
      <c r="O1063" s="96"/>
      <c r="P1063" s="96"/>
    </row>
    <row r="1064" spans="1:16" x14ac:dyDescent="0.2">
      <c r="A1064" s="73"/>
      <c r="B1064" s="74" t="s">
        <v>2289</v>
      </c>
      <c r="C1064" s="75"/>
      <c r="D1064" s="76" t="s">
        <v>2290</v>
      </c>
      <c r="E1064" s="36"/>
      <c r="F1064" s="93"/>
      <c r="G1064" s="93"/>
      <c r="H1064" s="79" t="str">
        <f t="shared" si="18"/>
        <v/>
      </c>
      <c r="I1064" s="80"/>
      <c r="J1064" s="81"/>
      <c r="K1064" s="97"/>
      <c r="L1064" s="96"/>
      <c r="M1064" s="96"/>
      <c r="N1064" s="96"/>
      <c r="O1064" s="96"/>
      <c r="P1064" s="96"/>
    </row>
    <row r="1065" spans="1:16" x14ac:dyDescent="0.2">
      <c r="A1065" s="73"/>
      <c r="B1065" s="74" t="s">
        <v>2291</v>
      </c>
      <c r="C1065" s="75"/>
      <c r="D1065" s="76" t="s">
        <v>2292</v>
      </c>
      <c r="E1065" s="36"/>
      <c r="F1065" s="93"/>
      <c r="G1065" s="93"/>
      <c r="H1065" s="79" t="str">
        <f t="shared" si="18"/>
        <v/>
      </c>
      <c r="I1065" s="80"/>
      <c r="J1065" s="81"/>
      <c r="K1065" s="97"/>
      <c r="L1065" s="96"/>
      <c r="M1065" s="96"/>
      <c r="N1065" s="96"/>
      <c r="O1065" s="96"/>
      <c r="P1065" s="96"/>
    </row>
    <row r="1066" spans="1:16" x14ac:dyDescent="0.2">
      <c r="A1066" s="73" t="s">
        <v>2293</v>
      </c>
      <c r="B1066" s="74" t="s">
        <v>2294</v>
      </c>
      <c r="C1066" s="75"/>
      <c r="D1066" s="76" t="s">
        <v>2295</v>
      </c>
      <c r="E1066" s="36" t="s">
        <v>117</v>
      </c>
      <c r="F1066" s="93">
        <v>1</v>
      </c>
      <c r="G1066" s="93"/>
      <c r="H1066" s="79">
        <f t="shared" si="18"/>
        <v>0</v>
      </c>
      <c r="I1066" s="80" t="s">
        <v>80</v>
      </c>
      <c r="J1066" s="81" t="s">
        <v>3710</v>
      </c>
      <c r="K1066" s="97"/>
      <c r="L1066" s="96"/>
      <c r="M1066" s="96"/>
      <c r="N1066" s="96"/>
      <c r="O1066" s="96"/>
      <c r="P1066" s="96"/>
    </row>
    <row r="1067" spans="1:16" x14ac:dyDescent="0.2">
      <c r="A1067" s="73"/>
      <c r="B1067" s="74" t="s">
        <v>2296</v>
      </c>
      <c r="C1067" s="75"/>
      <c r="D1067" s="76" t="s">
        <v>2297</v>
      </c>
      <c r="E1067" s="36"/>
      <c r="F1067" s="93"/>
      <c r="G1067" s="93"/>
      <c r="H1067" s="79" t="str">
        <f t="shared" si="18"/>
        <v/>
      </c>
      <c r="I1067" s="80"/>
      <c r="J1067" s="81"/>
      <c r="K1067" s="97"/>
      <c r="L1067" s="96"/>
      <c r="M1067" s="96"/>
      <c r="N1067" s="96"/>
      <c r="O1067" s="96"/>
      <c r="P1067" s="96"/>
    </row>
    <row r="1068" spans="1:16" x14ac:dyDescent="0.2">
      <c r="A1068" s="73"/>
      <c r="B1068" s="74" t="s">
        <v>2298</v>
      </c>
      <c r="C1068" s="75"/>
      <c r="D1068" s="76" t="s">
        <v>2299</v>
      </c>
      <c r="E1068" s="36"/>
      <c r="F1068" s="93"/>
      <c r="G1068" s="93"/>
      <c r="H1068" s="79" t="str">
        <f t="shared" si="18"/>
        <v/>
      </c>
      <c r="I1068" s="80"/>
      <c r="J1068" s="81"/>
      <c r="K1068" s="97"/>
      <c r="L1068" s="96"/>
      <c r="M1068" s="96"/>
      <c r="N1068" s="96"/>
      <c r="O1068" s="96"/>
      <c r="P1068" s="96"/>
    </row>
    <row r="1069" spans="1:16" x14ac:dyDescent="0.2">
      <c r="A1069" s="73" t="s">
        <v>2300</v>
      </c>
      <c r="B1069" s="74" t="s">
        <v>2301</v>
      </c>
      <c r="C1069" s="75"/>
      <c r="D1069" s="76" t="s">
        <v>2302</v>
      </c>
      <c r="E1069" s="36" t="s">
        <v>117</v>
      </c>
      <c r="F1069" s="93">
        <v>1</v>
      </c>
      <c r="G1069" s="93"/>
      <c r="H1069" s="79">
        <f t="shared" si="18"/>
        <v>0</v>
      </c>
      <c r="I1069" s="80" t="s">
        <v>80</v>
      </c>
      <c r="J1069" s="81" t="s">
        <v>3710</v>
      </c>
      <c r="K1069" s="97"/>
      <c r="L1069" s="96"/>
      <c r="M1069" s="96"/>
      <c r="N1069" s="96"/>
      <c r="O1069" s="96"/>
      <c r="P1069" s="96"/>
    </row>
    <row r="1070" spans="1:16" x14ac:dyDescent="0.2">
      <c r="A1070" s="73"/>
      <c r="B1070" s="74" t="s">
        <v>2303</v>
      </c>
      <c r="C1070" s="75"/>
      <c r="D1070" s="76" t="s">
        <v>2304</v>
      </c>
      <c r="E1070" s="36"/>
      <c r="F1070" s="93"/>
      <c r="G1070" s="93"/>
      <c r="H1070" s="79" t="str">
        <f t="shared" si="18"/>
        <v/>
      </c>
      <c r="I1070" s="80"/>
      <c r="J1070" s="81"/>
      <c r="K1070" s="97"/>
      <c r="L1070" s="96"/>
      <c r="M1070" s="96"/>
      <c r="N1070" s="96"/>
      <c r="O1070" s="96"/>
      <c r="P1070" s="96"/>
    </row>
    <row r="1071" spans="1:16" x14ac:dyDescent="0.2">
      <c r="A1071" s="73" t="s">
        <v>2305</v>
      </c>
      <c r="B1071" s="74" t="s">
        <v>2306</v>
      </c>
      <c r="C1071" s="75"/>
      <c r="D1071" s="76" t="s">
        <v>2307</v>
      </c>
      <c r="E1071" s="36" t="s">
        <v>117</v>
      </c>
      <c r="F1071" s="93">
        <v>2</v>
      </c>
      <c r="G1071" s="93"/>
      <c r="H1071" s="79">
        <f t="shared" si="18"/>
        <v>0</v>
      </c>
      <c r="I1071" s="80" t="s">
        <v>80</v>
      </c>
      <c r="J1071" s="81" t="s">
        <v>3710</v>
      </c>
      <c r="K1071" s="97"/>
      <c r="L1071" s="96"/>
      <c r="M1071" s="96"/>
      <c r="N1071" s="96"/>
      <c r="O1071" s="96"/>
      <c r="P1071" s="96"/>
    </row>
    <row r="1072" spans="1:16" x14ac:dyDescent="0.2">
      <c r="A1072" s="73" t="s">
        <v>2308</v>
      </c>
      <c r="B1072" s="74" t="s">
        <v>2309</v>
      </c>
      <c r="C1072" s="75"/>
      <c r="D1072" s="76" t="s">
        <v>2310</v>
      </c>
      <c r="E1072" s="36" t="s">
        <v>117</v>
      </c>
      <c r="F1072" s="93">
        <v>1</v>
      </c>
      <c r="G1072" s="93"/>
      <c r="H1072" s="79">
        <f t="shared" si="18"/>
        <v>0</v>
      </c>
      <c r="I1072" s="80" t="s">
        <v>80</v>
      </c>
      <c r="J1072" s="81" t="s">
        <v>3710</v>
      </c>
      <c r="K1072" s="97"/>
      <c r="L1072" s="96"/>
      <c r="M1072" s="96"/>
      <c r="N1072" s="96"/>
      <c r="O1072" s="96"/>
      <c r="P1072" s="96"/>
    </row>
    <row r="1073" spans="1:16" x14ac:dyDescent="0.2">
      <c r="A1073" s="73" t="s">
        <v>2311</v>
      </c>
      <c r="B1073" s="74" t="s">
        <v>2312</v>
      </c>
      <c r="C1073" s="75"/>
      <c r="D1073" s="76" t="s">
        <v>2313</v>
      </c>
      <c r="E1073" s="36" t="s">
        <v>117</v>
      </c>
      <c r="F1073" s="93">
        <v>1</v>
      </c>
      <c r="G1073" s="93"/>
      <c r="H1073" s="79">
        <f t="shared" si="18"/>
        <v>0</v>
      </c>
      <c r="I1073" s="80" t="s">
        <v>80</v>
      </c>
      <c r="J1073" s="81" t="s">
        <v>3710</v>
      </c>
      <c r="K1073" s="97"/>
      <c r="L1073" s="96"/>
      <c r="M1073" s="96"/>
      <c r="N1073" s="96"/>
      <c r="O1073" s="96"/>
      <c r="P1073" s="96"/>
    </row>
    <row r="1074" spans="1:16" x14ac:dyDescent="0.2">
      <c r="A1074" s="73"/>
      <c r="B1074" s="74" t="s">
        <v>2314</v>
      </c>
      <c r="C1074" s="75"/>
      <c r="D1074" s="76" t="s">
        <v>2315</v>
      </c>
      <c r="E1074" s="36"/>
      <c r="F1074" s="93"/>
      <c r="G1074" s="93"/>
      <c r="H1074" s="79" t="str">
        <f t="shared" si="18"/>
        <v/>
      </c>
      <c r="I1074" s="80"/>
      <c r="J1074" s="81"/>
      <c r="K1074" s="97"/>
      <c r="L1074" s="96"/>
      <c r="M1074" s="96"/>
      <c r="N1074" s="96"/>
      <c r="O1074" s="96"/>
      <c r="P1074" s="96"/>
    </row>
    <row r="1075" spans="1:16" x14ac:dyDescent="0.2">
      <c r="A1075" s="73" t="s">
        <v>2316</v>
      </c>
      <c r="B1075" s="74" t="s">
        <v>2317</v>
      </c>
      <c r="C1075" s="75"/>
      <c r="D1075" s="76" t="s">
        <v>2318</v>
      </c>
      <c r="E1075" s="36" t="s">
        <v>117</v>
      </c>
      <c r="F1075" s="93">
        <v>2</v>
      </c>
      <c r="G1075" s="93"/>
      <c r="H1075" s="79">
        <f t="shared" si="18"/>
        <v>0</v>
      </c>
      <c r="I1075" s="80" t="s">
        <v>80</v>
      </c>
      <c r="J1075" s="81" t="s">
        <v>3710</v>
      </c>
      <c r="K1075" s="97"/>
      <c r="L1075" s="96"/>
      <c r="M1075" s="96"/>
      <c r="N1075" s="96"/>
      <c r="O1075" s="96"/>
      <c r="P1075" s="96"/>
    </row>
    <row r="1076" spans="1:16" x14ac:dyDescent="0.2">
      <c r="A1076" s="73"/>
      <c r="B1076" s="74" t="s">
        <v>2319</v>
      </c>
      <c r="C1076" s="75" t="s">
        <v>53</v>
      </c>
      <c r="D1076" s="76" t="s">
        <v>2320</v>
      </c>
      <c r="E1076" s="36"/>
      <c r="F1076" s="93"/>
      <c r="G1076" s="93"/>
      <c r="H1076" s="79" t="str">
        <f t="shared" si="18"/>
        <v/>
      </c>
      <c r="I1076" s="80"/>
      <c r="J1076" s="81"/>
      <c r="K1076" s="97"/>
      <c r="L1076" s="96"/>
      <c r="M1076" s="96"/>
      <c r="N1076" s="96"/>
      <c r="O1076" s="96"/>
      <c r="P1076" s="96"/>
    </row>
    <row r="1077" spans="1:16" x14ac:dyDescent="0.2">
      <c r="A1077" s="73" t="s">
        <v>2321</v>
      </c>
      <c r="B1077" s="74" t="s">
        <v>2322</v>
      </c>
      <c r="C1077" s="75" t="s">
        <v>53</v>
      </c>
      <c r="D1077" s="76" t="s">
        <v>2323</v>
      </c>
      <c r="E1077" s="36" t="s">
        <v>117</v>
      </c>
      <c r="F1077" s="93">
        <v>1</v>
      </c>
      <c r="G1077" s="93"/>
      <c r="H1077" s="79">
        <f t="shared" si="18"/>
        <v>0</v>
      </c>
      <c r="I1077" s="80" t="s">
        <v>80</v>
      </c>
      <c r="J1077" s="81" t="s">
        <v>3710</v>
      </c>
      <c r="K1077" s="97"/>
      <c r="L1077" s="96"/>
      <c r="M1077" s="96"/>
      <c r="N1077" s="96"/>
      <c r="O1077" s="96"/>
      <c r="P1077" s="96"/>
    </row>
    <row r="1078" spans="1:16" x14ac:dyDescent="0.2">
      <c r="A1078" s="73"/>
      <c r="B1078" s="74" t="s">
        <v>2324</v>
      </c>
      <c r="C1078" s="75"/>
      <c r="D1078" s="76" t="s">
        <v>1720</v>
      </c>
      <c r="E1078" s="36"/>
      <c r="F1078" s="93"/>
      <c r="G1078" s="93"/>
      <c r="H1078" s="79" t="str">
        <f t="shared" si="18"/>
        <v/>
      </c>
      <c r="I1078" s="80"/>
      <c r="J1078" s="81"/>
      <c r="K1078" s="97"/>
      <c r="L1078" s="96"/>
      <c r="M1078" s="96"/>
      <c r="N1078" s="96"/>
      <c r="O1078" s="96"/>
      <c r="P1078" s="96"/>
    </row>
    <row r="1079" spans="1:16" x14ac:dyDescent="0.2">
      <c r="A1079" s="73"/>
      <c r="B1079" s="74" t="s">
        <v>2325</v>
      </c>
      <c r="C1079" s="75"/>
      <c r="D1079" s="76" t="s">
        <v>2326</v>
      </c>
      <c r="E1079" s="36"/>
      <c r="F1079" s="93"/>
      <c r="G1079" s="93"/>
      <c r="H1079" s="79" t="str">
        <f t="shared" si="18"/>
        <v/>
      </c>
      <c r="I1079" s="80"/>
      <c r="J1079" s="81"/>
      <c r="K1079" s="97"/>
      <c r="L1079" s="96"/>
      <c r="M1079" s="96"/>
      <c r="N1079" s="96"/>
      <c r="O1079" s="96"/>
      <c r="P1079" s="96"/>
    </row>
    <row r="1080" spans="1:16" x14ac:dyDescent="0.2">
      <c r="A1080" s="73"/>
      <c r="B1080" s="74" t="s">
        <v>2327</v>
      </c>
      <c r="C1080" s="75"/>
      <c r="D1080" s="76" t="s">
        <v>2328</v>
      </c>
      <c r="E1080" s="36"/>
      <c r="F1080" s="93"/>
      <c r="G1080" s="93"/>
      <c r="H1080" s="79" t="str">
        <f t="shared" si="18"/>
        <v/>
      </c>
      <c r="I1080" s="80"/>
      <c r="J1080" s="81"/>
      <c r="K1080" s="97"/>
      <c r="L1080" s="96"/>
      <c r="M1080" s="96"/>
      <c r="N1080" s="96"/>
      <c r="O1080" s="96"/>
      <c r="P1080" s="96"/>
    </row>
    <row r="1081" spans="1:16" x14ac:dyDescent="0.2">
      <c r="A1081" s="73" t="s">
        <v>2329</v>
      </c>
      <c r="B1081" s="74" t="s">
        <v>2330</v>
      </c>
      <c r="C1081" s="75"/>
      <c r="D1081" s="76" t="s">
        <v>2331</v>
      </c>
      <c r="E1081" s="36" t="s">
        <v>126</v>
      </c>
      <c r="F1081" s="93">
        <v>12</v>
      </c>
      <c r="G1081" s="93"/>
      <c r="H1081" s="79">
        <f t="shared" si="18"/>
        <v>0</v>
      </c>
      <c r="I1081" s="80" t="s">
        <v>80</v>
      </c>
      <c r="J1081" s="81" t="s">
        <v>3710</v>
      </c>
      <c r="K1081" s="97"/>
      <c r="L1081" s="96"/>
      <c r="M1081" s="96"/>
      <c r="N1081" s="96"/>
      <c r="O1081" s="96"/>
      <c r="P1081" s="96"/>
    </row>
    <row r="1082" spans="1:16" x14ac:dyDescent="0.2">
      <c r="A1082" s="73" t="s">
        <v>2332</v>
      </c>
      <c r="B1082" s="74" t="s">
        <v>2333</v>
      </c>
      <c r="C1082" s="75"/>
      <c r="D1082" s="76" t="s">
        <v>1758</v>
      </c>
      <c r="E1082" s="36" t="s">
        <v>126</v>
      </c>
      <c r="F1082" s="93">
        <v>66</v>
      </c>
      <c r="G1082" s="93"/>
      <c r="H1082" s="79">
        <f t="shared" si="18"/>
        <v>0</v>
      </c>
      <c r="I1082" s="80" t="s">
        <v>80</v>
      </c>
      <c r="J1082" s="81" t="s">
        <v>3710</v>
      </c>
      <c r="K1082" s="97"/>
      <c r="L1082" s="96"/>
      <c r="M1082" s="96"/>
      <c r="N1082" s="96"/>
      <c r="O1082" s="96"/>
      <c r="P1082" s="96"/>
    </row>
    <row r="1083" spans="1:16" x14ac:dyDescent="0.2">
      <c r="A1083" s="73" t="s">
        <v>2334</v>
      </c>
      <c r="B1083" s="74" t="s">
        <v>2335</v>
      </c>
      <c r="C1083" s="75"/>
      <c r="D1083" s="76" t="s">
        <v>1761</v>
      </c>
      <c r="E1083" s="36" t="s">
        <v>126</v>
      </c>
      <c r="F1083" s="93">
        <v>12</v>
      </c>
      <c r="G1083" s="93"/>
      <c r="H1083" s="79">
        <f t="shared" si="18"/>
        <v>0</v>
      </c>
      <c r="I1083" s="80" t="s">
        <v>80</v>
      </c>
      <c r="J1083" s="81" t="s">
        <v>3710</v>
      </c>
      <c r="K1083" s="97"/>
      <c r="L1083" s="96"/>
      <c r="M1083" s="96"/>
      <c r="N1083" s="96"/>
      <c r="O1083" s="96"/>
      <c r="P1083" s="96"/>
    </row>
    <row r="1084" spans="1:16" x14ac:dyDescent="0.2">
      <c r="A1084" s="73" t="s">
        <v>2336</v>
      </c>
      <c r="B1084" s="74" t="s">
        <v>2337</v>
      </c>
      <c r="C1084" s="75"/>
      <c r="D1084" s="76" t="s">
        <v>1764</v>
      </c>
      <c r="E1084" s="36" t="s">
        <v>126</v>
      </c>
      <c r="F1084" s="93">
        <v>14</v>
      </c>
      <c r="G1084" s="93"/>
      <c r="H1084" s="79">
        <f t="shared" si="18"/>
        <v>0</v>
      </c>
      <c r="I1084" s="80" t="s">
        <v>80</v>
      </c>
      <c r="J1084" s="81" t="s">
        <v>3710</v>
      </c>
      <c r="K1084" s="97"/>
      <c r="L1084" s="96"/>
      <c r="M1084" s="96"/>
      <c r="N1084" s="96"/>
      <c r="O1084" s="96"/>
      <c r="P1084" s="96"/>
    </row>
    <row r="1085" spans="1:16" x14ac:dyDescent="0.2">
      <c r="A1085" s="73" t="s">
        <v>2338</v>
      </c>
      <c r="B1085" s="74" t="s">
        <v>2339</v>
      </c>
      <c r="C1085" s="75"/>
      <c r="D1085" s="76" t="s">
        <v>1767</v>
      </c>
      <c r="E1085" s="36" t="s">
        <v>126</v>
      </c>
      <c r="F1085" s="93">
        <v>108</v>
      </c>
      <c r="G1085" s="93"/>
      <c r="H1085" s="79">
        <f t="shared" si="18"/>
        <v>0</v>
      </c>
      <c r="I1085" s="80" t="s">
        <v>80</v>
      </c>
      <c r="J1085" s="81" t="s">
        <v>3710</v>
      </c>
      <c r="K1085" s="97"/>
      <c r="L1085" s="96"/>
      <c r="M1085" s="96"/>
      <c r="N1085" s="96"/>
      <c r="O1085" s="96"/>
      <c r="P1085" s="96"/>
    </row>
    <row r="1086" spans="1:16" x14ac:dyDescent="0.2">
      <c r="A1086" s="73" t="s">
        <v>2340</v>
      </c>
      <c r="B1086" s="74" t="s">
        <v>2341</v>
      </c>
      <c r="C1086" s="75"/>
      <c r="D1086" s="76" t="s">
        <v>1770</v>
      </c>
      <c r="E1086" s="36" t="s">
        <v>126</v>
      </c>
      <c r="F1086" s="93">
        <v>22</v>
      </c>
      <c r="G1086" s="93"/>
      <c r="H1086" s="79">
        <f t="shared" si="18"/>
        <v>0</v>
      </c>
      <c r="I1086" s="80" t="s">
        <v>80</v>
      </c>
      <c r="J1086" s="81" t="s">
        <v>3710</v>
      </c>
      <c r="K1086" s="97"/>
      <c r="L1086" s="96"/>
      <c r="M1086" s="96"/>
      <c r="N1086" s="96"/>
      <c r="O1086" s="96"/>
      <c r="P1086" s="96"/>
    </row>
    <row r="1087" spans="1:16" x14ac:dyDescent="0.2">
      <c r="A1087" s="73"/>
      <c r="B1087" s="74" t="s">
        <v>2342</v>
      </c>
      <c r="C1087" s="75"/>
      <c r="D1087" s="76" t="s">
        <v>2343</v>
      </c>
      <c r="E1087" s="36"/>
      <c r="F1087" s="93"/>
      <c r="G1087" s="93"/>
      <c r="H1087" s="79" t="str">
        <f t="shared" si="18"/>
        <v/>
      </c>
      <c r="I1087" s="80"/>
      <c r="J1087" s="81"/>
      <c r="K1087" s="97"/>
      <c r="L1087" s="96"/>
      <c r="M1087" s="96"/>
      <c r="N1087" s="96"/>
      <c r="O1087" s="96"/>
      <c r="P1087" s="96"/>
    </row>
    <row r="1088" spans="1:16" x14ac:dyDescent="0.2">
      <c r="A1088" s="73"/>
      <c r="B1088" s="74" t="s">
        <v>2344</v>
      </c>
      <c r="C1088" s="75"/>
      <c r="D1088" s="76" t="s">
        <v>2345</v>
      </c>
      <c r="E1088" s="36"/>
      <c r="F1088" s="93"/>
      <c r="G1088" s="93"/>
      <c r="H1088" s="79" t="str">
        <f t="shared" si="18"/>
        <v/>
      </c>
      <c r="I1088" s="80"/>
      <c r="J1088" s="81"/>
      <c r="K1088" s="97"/>
      <c r="L1088" s="96"/>
      <c r="M1088" s="96"/>
      <c r="N1088" s="96"/>
      <c r="O1088" s="96"/>
      <c r="P1088" s="96"/>
    </row>
    <row r="1089" spans="1:16" x14ac:dyDescent="0.2">
      <c r="A1089" s="73" t="s">
        <v>2346</v>
      </c>
      <c r="B1089" s="74" t="s">
        <v>2347</v>
      </c>
      <c r="C1089" s="75"/>
      <c r="D1089" s="76" t="s">
        <v>1461</v>
      </c>
      <c r="E1089" s="36" t="s">
        <v>126</v>
      </c>
      <c r="F1089" s="93">
        <v>98</v>
      </c>
      <c r="G1089" s="93"/>
      <c r="H1089" s="79">
        <f t="shared" si="18"/>
        <v>0</v>
      </c>
      <c r="I1089" s="80" t="s">
        <v>80</v>
      </c>
      <c r="J1089" s="81" t="s">
        <v>3710</v>
      </c>
      <c r="K1089" s="97"/>
      <c r="L1089" s="96"/>
      <c r="M1089" s="96"/>
      <c r="N1089" s="96"/>
      <c r="O1089" s="96"/>
      <c r="P1089" s="96"/>
    </row>
    <row r="1090" spans="1:16" x14ac:dyDescent="0.2">
      <c r="A1090" s="73" t="s">
        <v>2348</v>
      </c>
      <c r="B1090" s="74" t="s">
        <v>2349</v>
      </c>
      <c r="C1090" s="75"/>
      <c r="D1090" s="76" t="s">
        <v>2200</v>
      </c>
      <c r="E1090" s="36" t="s">
        <v>126</v>
      </c>
      <c r="F1090" s="93">
        <v>42</v>
      </c>
      <c r="G1090" s="93"/>
      <c r="H1090" s="79">
        <f t="shared" si="18"/>
        <v>0</v>
      </c>
      <c r="I1090" s="80" t="s">
        <v>80</v>
      </c>
      <c r="J1090" s="81" t="s">
        <v>3710</v>
      </c>
      <c r="K1090" s="97"/>
      <c r="L1090" s="96"/>
      <c r="M1090" s="96"/>
      <c r="N1090" s="96"/>
      <c r="O1090" s="96"/>
      <c r="P1090" s="96"/>
    </row>
    <row r="1091" spans="1:16" x14ac:dyDescent="0.2">
      <c r="A1091" s="73" t="s">
        <v>2350</v>
      </c>
      <c r="B1091" s="74" t="s">
        <v>2351</v>
      </c>
      <c r="C1091" s="75"/>
      <c r="D1091" s="76" t="s">
        <v>1464</v>
      </c>
      <c r="E1091" s="36" t="s">
        <v>126</v>
      </c>
      <c r="F1091" s="93">
        <v>136</v>
      </c>
      <c r="G1091" s="93"/>
      <c r="H1091" s="79">
        <f t="shared" si="18"/>
        <v>0</v>
      </c>
      <c r="I1091" s="80" t="s">
        <v>80</v>
      </c>
      <c r="J1091" s="81" t="s">
        <v>3710</v>
      </c>
      <c r="K1091" s="97"/>
      <c r="L1091" s="96"/>
      <c r="M1091" s="96"/>
      <c r="N1091" s="96"/>
      <c r="O1091" s="96"/>
      <c r="P1091" s="96"/>
    </row>
    <row r="1092" spans="1:16" x14ac:dyDescent="0.2">
      <c r="A1092" s="73"/>
      <c r="B1092" s="74" t="s">
        <v>2352</v>
      </c>
      <c r="C1092" s="75"/>
      <c r="D1092" s="76" t="s">
        <v>2353</v>
      </c>
      <c r="E1092" s="36"/>
      <c r="F1092" s="93"/>
      <c r="G1092" s="93"/>
      <c r="H1092" s="79" t="str">
        <f t="shared" si="18"/>
        <v/>
      </c>
      <c r="I1092" s="80"/>
      <c r="J1092" s="81"/>
      <c r="K1092" s="97"/>
      <c r="L1092" s="96"/>
      <c r="M1092" s="96"/>
      <c r="N1092" s="96"/>
      <c r="O1092" s="96"/>
      <c r="P1092" s="96"/>
    </row>
    <row r="1093" spans="1:16" x14ac:dyDescent="0.2">
      <c r="A1093" s="73"/>
      <c r="B1093" s="74" t="s">
        <v>2354</v>
      </c>
      <c r="C1093" s="75"/>
      <c r="D1093" s="76" t="s">
        <v>2355</v>
      </c>
      <c r="E1093" s="36"/>
      <c r="F1093" s="93"/>
      <c r="G1093" s="93"/>
      <c r="H1093" s="79" t="str">
        <f t="shared" si="18"/>
        <v/>
      </c>
      <c r="I1093" s="80"/>
      <c r="J1093" s="81"/>
      <c r="K1093" s="97"/>
      <c r="L1093" s="96"/>
      <c r="M1093" s="96"/>
      <c r="N1093" s="96"/>
      <c r="O1093" s="96"/>
      <c r="P1093" s="96"/>
    </row>
    <row r="1094" spans="1:16" x14ac:dyDescent="0.2">
      <c r="A1094" s="73" t="s">
        <v>2356</v>
      </c>
      <c r="B1094" s="74" t="s">
        <v>2357</v>
      </c>
      <c r="C1094" s="75"/>
      <c r="D1094" s="76" t="s">
        <v>2358</v>
      </c>
      <c r="E1094" s="36" t="s">
        <v>126</v>
      </c>
      <c r="F1094" s="93">
        <v>216</v>
      </c>
      <c r="G1094" s="93"/>
      <c r="H1094" s="79">
        <f t="shared" si="18"/>
        <v>0</v>
      </c>
      <c r="I1094" s="80" t="s">
        <v>80</v>
      </c>
      <c r="J1094" s="81" t="s">
        <v>3710</v>
      </c>
      <c r="K1094" s="97"/>
      <c r="L1094" s="96"/>
      <c r="M1094" s="96"/>
      <c r="N1094" s="96"/>
      <c r="O1094" s="96"/>
      <c r="P1094" s="96"/>
    </row>
    <row r="1095" spans="1:16" x14ac:dyDescent="0.2">
      <c r="A1095" s="73" t="s">
        <v>2359</v>
      </c>
      <c r="B1095" s="74" t="s">
        <v>2360</v>
      </c>
      <c r="C1095" s="75"/>
      <c r="D1095" s="76" t="s">
        <v>2361</v>
      </c>
      <c r="E1095" s="36" t="s">
        <v>126</v>
      </c>
      <c r="F1095" s="93">
        <v>514</v>
      </c>
      <c r="G1095" s="93"/>
      <c r="H1095" s="79">
        <f t="shared" si="18"/>
        <v>0</v>
      </c>
      <c r="I1095" s="80" t="s">
        <v>80</v>
      </c>
      <c r="J1095" s="81" t="s">
        <v>3710</v>
      </c>
      <c r="K1095" s="97"/>
      <c r="L1095" s="96"/>
      <c r="M1095" s="96"/>
      <c r="N1095" s="96"/>
      <c r="O1095" s="96"/>
      <c r="P1095" s="96"/>
    </row>
    <row r="1096" spans="1:16" x14ac:dyDescent="0.2">
      <c r="A1096" s="73" t="s">
        <v>2362</v>
      </c>
      <c r="B1096" s="74" t="s">
        <v>2363</v>
      </c>
      <c r="C1096" s="75"/>
      <c r="D1096" s="76" t="s">
        <v>2364</v>
      </c>
      <c r="E1096" s="36" t="s">
        <v>126</v>
      </c>
      <c r="F1096" s="93">
        <v>304</v>
      </c>
      <c r="G1096" s="93"/>
      <c r="H1096" s="79">
        <f t="shared" si="18"/>
        <v>0</v>
      </c>
      <c r="I1096" s="80" t="s">
        <v>80</v>
      </c>
      <c r="J1096" s="81" t="s">
        <v>3710</v>
      </c>
      <c r="K1096" s="97"/>
      <c r="L1096" s="96"/>
      <c r="M1096" s="96"/>
      <c r="N1096" s="96"/>
      <c r="O1096" s="96"/>
      <c r="P1096" s="96"/>
    </row>
    <row r="1097" spans="1:16" x14ac:dyDescent="0.2">
      <c r="A1097" s="73" t="s">
        <v>2365</v>
      </c>
      <c r="B1097" s="74" t="s">
        <v>2366</v>
      </c>
      <c r="C1097" s="75"/>
      <c r="D1097" s="76" t="s">
        <v>2367</v>
      </c>
      <c r="E1097" s="36" t="s">
        <v>126</v>
      </c>
      <c r="F1097" s="93">
        <v>368</v>
      </c>
      <c r="G1097" s="93"/>
      <c r="H1097" s="79">
        <f t="shared" si="18"/>
        <v>0</v>
      </c>
      <c r="I1097" s="80" t="s">
        <v>80</v>
      </c>
      <c r="J1097" s="81" t="s">
        <v>3710</v>
      </c>
      <c r="K1097" s="97"/>
      <c r="L1097" s="96"/>
      <c r="M1097" s="96"/>
      <c r="N1097" s="96"/>
      <c r="O1097" s="96"/>
      <c r="P1097" s="96"/>
    </row>
    <row r="1098" spans="1:16" x14ac:dyDescent="0.2">
      <c r="A1098" s="73" t="s">
        <v>2368</v>
      </c>
      <c r="B1098" s="74" t="s">
        <v>2369</v>
      </c>
      <c r="C1098" s="75"/>
      <c r="D1098" s="76" t="s">
        <v>2370</v>
      </c>
      <c r="E1098" s="36" t="s">
        <v>126</v>
      </c>
      <c r="F1098" s="93">
        <v>186</v>
      </c>
      <c r="G1098" s="93"/>
      <c r="H1098" s="79">
        <f t="shared" si="18"/>
        <v>0</v>
      </c>
      <c r="I1098" s="80" t="s">
        <v>80</v>
      </c>
      <c r="J1098" s="81" t="s">
        <v>3710</v>
      </c>
      <c r="K1098" s="97"/>
      <c r="L1098" s="96"/>
      <c r="M1098" s="96"/>
      <c r="N1098" s="96"/>
      <c r="O1098" s="96"/>
      <c r="P1098" s="96"/>
    </row>
    <row r="1099" spans="1:16" x14ac:dyDescent="0.2">
      <c r="A1099" s="73" t="s">
        <v>2371</v>
      </c>
      <c r="B1099" s="74" t="s">
        <v>2372</v>
      </c>
      <c r="C1099" s="75"/>
      <c r="D1099" s="76" t="s">
        <v>2373</v>
      </c>
      <c r="E1099" s="36" t="s">
        <v>126</v>
      </c>
      <c r="F1099" s="93">
        <v>12</v>
      </c>
      <c r="G1099" s="93"/>
      <c r="H1099" s="79">
        <f t="shared" si="18"/>
        <v>0</v>
      </c>
      <c r="I1099" s="80" t="s">
        <v>80</v>
      </c>
      <c r="J1099" s="81" t="s">
        <v>3710</v>
      </c>
      <c r="K1099" s="97"/>
      <c r="L1099" s="96"/>
      <c r="M1099" s="96"/>
      <c r="N1099" s="96"/>
      <c r="O1099" s="96"/>
      <c r="P1099" s="96"/>
    </row>
    <row r="1100" spans="1:16" x14ac:dyDescent="0.2">
      <c r="A1100" s="73"/>
      <c r="B1100" s="74" t="s">
        <v>2374</v>
      </c>
      <c r="C1100" s="75"/>
      <c r="D1100" s="76" t="s">
        <v>2375</v>
      </c>
      <c r="E1100" s="36"/>
      <c r="F1100" s="93"/>
      <c r="G1100" s="93"/>
      <c r="H1100" s="79" t="str">
        <f t="shared" si="18"/>
        <v/>
      </c>
      <c r="I1100" s="80"/>
      <c r="J1100" s="81"/>
      <c r="K1100" s="97"/>
      <c r="L1100" s="96"/>
      <c r="M1100" s="96"/>
      <c r="N1100" s="96"/>
      <c r="O1100" s="96"/>
      <c r="P1100" s="96"/>
    </row>
    <row r="1101" spans="1:16" x14ac:dyDescent="0.2">
      <c r="A1101" s="73"/>
      <c r="B1101" s="74" t="s">
        <v>2376</v>
      </c>
      <c r="C1101" s="75"/>
      <c r="D1101" s="76" t="s">
        <v>2377</v>
      </c>
      <c r="E1101" s="36"/>
      <c r="F1101" s="93"/>
      <c r="G1101" s="93"/>
      <c r="H1101" s="79" t="str">
        <f t="shared" si="18"/>
        <v/>
      </c>
      <c r="I1101" s="80"/>
      <c r="J1101" s="81"/>
      <c r="K1101" s="97"/>
      <c r="L1101" s="96"/>
      <c r="M1101" s="96"/>
      <c r="N1101" s="96"/>
      <c r="O1101" s="96"/>
      <c r="P1101" s="96"/>
    </row>
    <row r="1102" spans="1:16" x14ac:dyDescent="0.2">
      <c r="A1102" s="73" t="s">
        <v>2378</v>
      </c>
      <c r="B1102" s="74" t="s">
        <v>2379</v>
      </c>
      <c r="C1102" s="75"/>
      <c r="D1102" s="76" t="s">
        <v>2380</v>
      </c>
      <c r="E1102" s="36" t="s">
        <v>126</v>
      </c>
      <c r="F1102" s="93">
        <v>22</v>
      </c>
      <c r="G1102" s="93"/>
      <c r="H1102" s="79">
        <f t="shared" si="18"/>
        <v>0</v>
      </c>
      <c r="I1102" s="80" t="s">
        <v>80</v>
      </c>
      <c r="J1102" s="81" t="s">
        <v>3710</v>
      </c>
      <c r="K1102" s="97"/>
      <c r="L1102" s="96"/>
      <c r="M1102" s="96"/>
      <c r="N1102" s="96"/>
      <c r="O1102" s="96"/>
      <c r="P1102" s="96"/>
    </row>
    <row r="1103" spans="1:16" x14ac:dyDescent="0.2">
      <c r="A1103" s="73" t="s">
        <v>2381</v>
      </c>
      <c r="B1103" s="74" t="s">
        <v>2382</v>
      </c>
      <c r="C1103" s="75"/>
      <c r="D1103" s="76" t="s">
        <v>2383</v>
      </c>
      <c r="E1103" s="36" t="s">
        <v>126</v>
      </c>
      <c r="F1103" s="93">
        <v>143</v>
      </c>
      <c r="G1103" s="93"/>
      <c r="H1103" s="79">
        <f t="shared" si="18"/>
        <v>0</v>
      </c>
      <c r="I1103" s="80" t="s">
        <v>80</v>
      </c>
      <c r="J1103" s="81" t="s">
        <v>3710</v>
      </c>
      <c r="K1103" s="97"/>
      <c r="L1103" s="96"/>
      <c r="M1103" s="96"/>
      <c r="N1103" s="96"/>
      <c r="O1103" s="96"/>
      <c r="P1103" s="96"/>
    </row>
    <row r="1104" spans="1:16" x14ac:dyDescent="0.2">
      <c r="A1104" s="73" t="s">
        <v>2384</v>
      </c>
      <c r="B1104" s="74" t="s">
        <v>2385</v>
      </c>
      <c r="C1104" s="75"/>
      <c r="D1104" s="76" t="s">
        <v>2386</v>
      </c>
      <c r="E1104" s="36" t="s">
        <v>126</v>
      </c>
      <c r="F1104" s="93">
        <v>115</v>
      </c>
      <c r="G1104" s="93"/>
      <c r="H1104" s="79">
        <f t="shared" si="18"/>
        <v>0</v>
      </c>
      <c r="I1104" s="80" t="s">
        <v>80</v>
      </c>
      <c r="J1104" s="81" t="s">
        <v>3710</v>
      </c>
      <c r="K1104" s="97"/>
      <c r="L1104" s="96"/>
      <c r="M1104" s="96"/>
      <c r="N1104" s="96"/>
      <c r="O1104" s="96"/>
      <c r="P1104" s="96"/>
    </row>
    <row r="1105" spans="1:16" x14ac:dyDescent="0.2">
      <c r="A1105" s="73" t="s">
        <v>2387</v>
      </c>
      <c r="B1105" s="74" t="s">
        <v>2388</v>
      </c>
      <c r="C1105" s="75"/>
      <c r="D1105" s="76" t="s">
        <v>2389</v>
      </c>
      <c r="E1105" s="36" t="s">
        <v>126</v>
      </c>
      <c r="F1105" s="93">
        <v>324</v>
      </c>
      <c r="G1105" s="93"/>
      <c r="H1105" s="79">
        <f t="shared" si="18"/>
        <v>0</v>
      </c>
      <c r="I1105" s="80" t="s">
        <v>80</v>
      </c>
      <c r="J1105" s="81" t="s">
        <v>3710</v>
      </c>
      <c r="K1105" s="97"/>
      <c r="L1105" s="96"/>
      <c r="M1105" s="96"/>
      <c r="N1105" s="96"/>
      <c r="O1105" s="96"/>
      <c r="P1105" s="96"/>
    </row>
    <row r="1106" spans="1:16" x14ac:dyDescent="0.2">
      <c r="A1106" s="73" t="s">
        <v>2390</v>
      </c>
      <c r="B1106" s="74" t="s">
        <v>2391</v>
      </c>
      <c r="C1106" s="75"/>
      <c r="D1106" s="76" t="s">
        <v>2392</v>
      </c>
      <c r="E1106" s="36" t="s">
        <v>126</v>
      </c>
      <c r="F1106" s="93">
        <v>32</v>
      </c>
      <c r="G1106" s="93"/>
      <c r="H1106" s="79">
        <f t="shared" si="18"/>
        <v>0</v>
      </c>
      <c r="I1106" s="80" t="s">
        <v>80</v>
      </c>
      <c r="J1106" s="81" t="s">
        <v>3710</v>
      </c>
      <c r="K1106" s="97"/>
      <c r="L1106" s="96"/>
      <c r="M1106" s="96"/>
      <c r="N1106" s="96"/>
      <c r="O1106" s="96"/>
      <c r="P1106" s="96"/>
    </row>
    <row r="1107" spans="1:16" x14ac:dyDescent="0.2">
      <c r="A1107" s="73" t="s">
        <v>2393</v>
      </c>
      <c r="B1107" s="74" t="s">
        <v>2394</v>
      </c>
      <c r="C1107" s="75"/>
      <c r="D1107" s="76" t="s">
        <v>2395</v>
      </c>
      <c r="E1107" s="36" t="s">
        <v>126</v>
      </c>
      <c r="F1107" s="93">
        <v>52</v>
      </c>
      <c r="G1107" s="93"/>
      <c r="H1107" s="79">
        <f t="shared" ref="H1107:H1170" si="19">+IF(AND(F1107="",G1107=""),"",ROUND(F1107*G1107,2))</f>
        <v>0</v>
      </c>
      <c r="I1107" s="80" t="s">
        <v>80</v>
      </c>
      <c r="J1107" s="81" t="s">
        <v>3710</v>
      </c>
      <c r="K1107" s="97"/>
      <c r="L1107" s="96"/>
      <c r="M1107" s="96"/>
      <c r="N1107" s="96"/>
      <c r="O1107" s="96"/>
      <c r="P1107" s="96"/>
    </row>
    <row r="1108" spans="1:16" x14ac:dyDescent="0.2">
      <c r="A1108" s="73" t="s">
        <v>2396</v>
      </c>
      <c r="B1108" s="74" t="s">
        <v>2397</v>
      </c>
      <c r="C1108" s="75"/>
      <c r="D1108" s="76" t="s">
        <v>2398</v>
      </c>
      <c r="E1108" s="36" t="s">
        <v>126</v>
      </c>
      <c r="F1108" s="93">
        <v>48</v>
      </c>
      <c r="G1108" s="93"/>
      <c r="H1108" s="79">
        <f t="shared" si="19"/>
        <v>0</v>
      </c>
      <c r="I1108" s="80" t="s">
        <v>80</v>
      </c>
      <c r="J1108" s="81" t="s">
        <v>3710</v>
      </c>
      <c r="K1108" s="97"/>
      <c r="L1108" s="96"/>
      <c r="M1108" s="96"/>
      <c r="N1108" s="96"/>
      <c r="O1108" s="96"/>
      <c r="P1108" s="96"/>
    </row>
    <row r="1109" spans="1:16" x14ac:dyDescent="0.2">
      <c r="A1109" s="73" t="s">
        <v>2399</v>
      </c>
      <c r="B1109" s="74" t="s">
        <v>2400</v>
      </c>
      <c r="C1109" s="75"/>
      <c r="D1109" s="76" t="s">
        <v>2401</v>
      </c>
      <c r="E1109" s="36" t="s">
        <v>126</v>
      </c>
      <c r="F1109" s="93">
        <v>16</v>
      </c>
      <c r="G1109" s="93"/>
      <c r="H1109" s="79">
        <f t="shared" si="19"/>
        <v>0</v>
      </c>
      <c r="I1109" s="80" t="s">
        <v>80</v>
      </c>
      <c r="J1109" s="81" t="s">
        <v>3710</v>
      </c>
      <c r="K1109" s="97"/>
      <c r="L1109" s="96"/>
      <c r="M1109" s="96"/>
      <c r="N1109" s="96"/>
      <c r="O1109" s="96"/>
      <c r="P1109" s="96"/>
    </row>
    <row r="1110" spans="1:16" x14ac:dyDescent="0.2">
      <c r="A1110" s="73"/>
      <c r="B1110" s="74" t="s">
        <v>2402</v>
      </c>
      <c r="C1110" s="75"/>
      <c r="D1110" s="76" t="s">
        <v>2403</v>
      </c>
      <c r="E1110" s="36"/>
      <c r="F1110" s="93"/>
      <c r="G1110" s="93"/>
      <c r="H1110" s="79" t="str">
        <f t="shared" si="19"/>
        <v/>
      </c>
      <c r="I1110" s="80"/>
      <c r="J1110" s="81"/>
      <c r="K1110" s="97"/>
      <c r="L1110" s="96"/>
      <c r="M1110" s="96"/>
      <c r="N1110" s="96"/>
      <c r="O1110" s="96"/>
      <c r="P1110" s="96"/>
    </row>
    <row r="1111" spans="1:16" x14ac:dyDescent="0.2">
      <c r="A1111" s="73"/>
      <c r="B1111" s="74" t="s">
        <v>2404</v>
      </c>
      <c r="C1111" s="75"/>
      <c r="D1111" s="76" t="s">
        <v>2405</v>
      </c>
      <c r="E1111" s="36"/>
      <c r="F1111" s="93"/>
      <c r="G1111" s="93"/>
      <c r="H1111" s="79" t="str">
        <f t="shared" si="19"/>
        <v/>
      </c>
      <c r="I1111" s="80"/>
      <c r="J1111" s="81"/>
      <c r="K1111" s="97"/>
      <c r="L1111" s="96"/>
      <c r="M1111" s="96"/>
      <c r="N1111" s="96"/>
      <c r="O1111" s="96"/>
      <c r="P1111" s="96"/>
    </row>
    <row r="1112" spans="1:16" x14ac:dyDescent="0.2">
      <c r="A1112" s="73" t="s">
        <v>2406</v>
      </c>
      <c r="B1112" s="74" t="s">
        <v>2407</v>
      </c>
      <c r="C1112" s="75"/>
      <c r="D1112" s="76" t="s">
        <v>2408</v>
      </c>
      <c r="E1112" s="36" t="s">
        <v>126</v>
      </c>
      <c r="F1112" s="93">
        <v>298</v>
      </c>
      <c r="G1112" s="93"/>
      <c r="H1112" s="79">
        <f t="shared" si="19"/>
        <v>0</v>
      </c>
      <c r="I1112" s="80" t="s">
        <v>80</v>
      </c>
      <c r="J1112" s="81" t="s">
        <v>3710</v>
      </c>
      <c r="K1112" s="97"/>
      <c r="L1112" s="96"/>
      <c r="M1112" s="96"/>
      <c r="N1112" s="96"/>
      <c r="O1112" s="96"/>
      <c r="P1112" s="96"/>
    </row>
    <row r="1113" spans="1:16" x14ac:dyDescent="0.2">
      <c r="A1113" s="73" t="s">
        <v>2409</v>
      </c>
      <c r="B1113" s="74" t="s">
        <v>2410</v>
      </c>
      <c r="C1113" s="75"/>
      <c r="D1113" s="76" t="s">
        <v>2411</v>
      </c>
      <c r="E1113" s="36" t="s">
        <v>126</v>
      </c>
      <c r="F1113" s="93">
        <v>226</v>
      </c>
      <c r="G1113" s="93"/>
      <c r="H1113" s="79">
        <f t="shared" si="19"/>
        <v>0</v>
      </c>
      <c r="I1113" s="80" t="s">
        <v>80</v>
      </c>
      <c r="J1113" s="81" t="s">
        <v>3710</v>
      </c>
      <c r="K1113" s="97"/>
      <c r="L1113" s="96"/>
      <c r="M1113" s="96"/>
      <c r="N1113" s="96"/>
      <c r="O1113" s="96"/>
      <c r="P1113" s="96"/>
    </row>
    <row r="1114" spans="1:16" x14ac:dyDescent="0.2">
      <c r="A1114" s="73" t="s">
        <v>2412</v>
      </c>
      <c r="B1114" s="74" t="s">
        <v>2413</v>
      </c>
      <c r="C1114" s="75"/>
      <c r="D1114" s="76" t="s">
        <v>2414</v>
      </c>
      <c r="E1114" s="36" t="s">
        <v>126</v>
      </c>
      <c r="F1114" s="93">
        <v>314</v>
      </c>
      <c r="G1114" s="93"/>
      <c r="H1114" s="79">
        <f t="shared" si="19"/>
        <v>0</v>
      </c>
      <c r="I1114" s="80" t="s">
        <v>80</v>
      </c>
      <c r="J1114" s="81" t="s">
        <v>3710</v>
      </c>
      <c r="K1114" s="97"/>
      <c r="L1114" s="96"/>
      <c r="M1114" s="96"/>
      <c r="N1114" s="96"/>
      <c r="O1114" s="96"/>
      <c r="P1114" s="96"/>
    </row>
    <row r="1115" spans="1:16" x14ac:dyDescent="0.2">
      <c r="A1115" s="73" t="s">
        <v>2415</v>
      </c>
      <c r="B1115" s="74" t="s">
        <v>2416</v>
      </c>
      <c r="C1115" s="75"/>
      <c r="D1115" s="76" t="s">
        <v>2417</v>
      </c>
      <c r="E1115" s="36" t="s">
        <v>126</v>
      </c>
      <c r="F1115" s="93">
        <v>152</v>
      </c>
      <c r="G1115" s="93"/>
      <c r="H1115" s="79">
        <f t="shared" si="19"/>
        <v>0</v>
      </c>
      <c r="I1115" s="80" t="s">
        <v>80</v>
      </c>
      <c r="J1115" s="81" t="s">
        <v>3710</v>
      </c>
      <c r="K1115" s="97"/>
      <c r="L1115" s="96"/>
      <c r="M1115" s="96"/>
      <c r="N1115" s="96"/>
      <c r="O1115" s="96"/>
      <c r="P1115" s="96"/>
    </row>
    <row r="1116" spans="1:16" x14ac:dyDescent="0.2">
      <c r="A1116" s="73" t="s">
        <v>2418</v>
      </c>
      <c r="B1116" s="74" t="s">
        <v>2419</v>
      </c>
      <c r="C1116" s="75"/>
      <c r="D1116" s="76" t="s">
        <v>2420</v>
      </c>
      <c r="E1116" s="36" t="s">
        <v>126</v>
      </c>
      <c r="F1116" s="93">
        <v>68</v>
      </c>
      <c r="G1116" s="93"/>
      <c r="H1116" s="79">
        <f t="shared" si="19"/>
        <v>0</v>
      </c>
      <c r="I1116" s="80" t="s">
        <v>80</v>
      </c>
      <c r="J1116" s="81" t="s">
        <v>3710</v>
      </c>
      <c r="K1116" s="97"/>
      <c r="L1116" s="96"/>
      <c r="M1116" s="96"/>
      <c r="N1116" s="96"/>
      <c r="O1116" s="96"/>
      <c r="P1116" s="96"/>
    </row>
    <row r="1117" spans="1:16" x14ac:dyDescent="0.2">
      <c r="A1117" s="73" t="s">
        <v>2421</v>
      </c>
      <c r="B1117" s="74" t="s">
        <v>2422</v>
      </c>
      <c r="C1117" s="75"/>
      <c r="D1117" s="76" t="s">
        <v>2423</v>
      </c>
      <c r="E1117" s="36" t="s">
        <v>126</v>
      </c>
      <c r="F1117" s="93">
        <v>24</v>
      </c>
      <c r="G1117" s="93"/>
      <c r="H1117" s="79">
        <f t="shared" si="19"/>
        <v>0</v>
      </c>
      <c r="I1117" s="80" t="s">
        <v>80</v>
      </c>
      <c r="J1117" s="81" t="s">
        <v>3710</v>
      </c>
      <c r="K1117" s="97"/>
      <c r="L1117" s="96"/>
      <c r="M1117" s="96"/>
      <c r="N1117" s="96"/>
      <c r="O1117" s="96"/>
      <c r="P1117" s="96"/>
    </row>
    <row r="1118" spans="1:16" x14ac:dyDescent="0.2">
      <c r="A1118" s="73" t="s">
        <v>2424</v>
      </c>
      <c r="B1118" s="74" t="s">
        <v>2425</v>
      </c>
      <c r="C1118" s="75"/>
      <c r="D1118" s="76" t="s">
        <v>2426</v>
      </c>
      <c r="E1118" s="36" t="s">
        <v>126</v>
      </c>
      <c r="F1118" s="93">
        <v>28</v>
      </c>
      <c r="G1118" s="93"/>
      <c r="H1118" s="79">
        <f t="shared" si="19"/>
        <v>0</v>
      </c>
      <c r="I1118" s="80" t="s">
        <v>80</v>
      </c>
      <c r="J1118" s="81" t="s">
        <v>3710</v>
      </c>
      <c r="K1118" s="97"/>
      <c r="L1118" s="96"/>
      <c r="M1118" s="96"/>
      <c r="N1118" s="96"/>
      <c r="O1118" s="96"/>
      <c r="P1118" s="96"/>
    </row>
    <row r="1119" spans="1:16" x14ac:dyDescent="0.2">
      <c r="A1119" s="73"/>
      <c r="B1119" s="74" t="s">
        <v>2427</v>
      </c>
      <c r="C1119" s="75"/>
      <c r="D1119" s="76" t="s">
        <v>2428</v>
      </c>
      <c r="E1119" s="36"/>
      <c r="F1119" s="93"/>
      <c r="G1119" s="93"/>
      <c r="H1119" s="79" t="str">
        <f t="shared" si="19"/>
        <v/>
      </c>
      <c r="I1119" s="80"/>
      <c r="J1119" s="81"/>
      <c r="K1119" s="97"/>
      <c r="L1119" s="96"/>
      <c r="M1119" s="96"/>
      <c r="N1119" s="96"/>
      <c r="O1119" s="96"/>
      <c r="P1119" s="96"/>
    </row>
    <row r="1120" spans="1:16" x14ac:dyDescent="0.2">
      <c r="A1120" s="73"/>
      <c r="B1120" s="74" t="s">
        <v>2429</v>
      </c>
      <c r="C1120" s="75"/>
      <c r="D1120" s="76" t="s">
        <v>2430</v>
      </c>
      <c r="E1120" s="36"/>
      <c r="F1120" s="93"/>
      <c r="G1120" s="93"/>
      <c r="H1120" s="79" t="str">
        <f t="shared" si="19"/>
        <v/>
      </c>
      <c r="I1120" s="80"/>
      <c r="J1120" s="81"/>
      <c r="K1120" s="97"/>
      <c r="L1120" s="96"/>
      <c r="M1120" s="96"/>
      <c r="N1120" s="96"/>
      <c r="O1120" s="96"/>
      <c r="P1120" s="96"/>
    </row>
    <row r="1121" spans="1:16" x14ac:dyDescent="0.2">
      <c r="A1121" s="73" t="s">
        <v>2431</v>
      </c>
      <c r="B1121" s="74" t="s">
        <v>2432</v>
      </c>
      <c r="C1121" s="75"/>
      <c r="D1121" s="76" t="s">
        <v>2433</v>
      </c>
      <c r="E1121" s="36" t="s">
        <v>126</v>
      </c>
      <c r="F1121" s="93">
        <v>128</v>
      </c>
      <c r="G1121" s="93"/>
      <c r="H1121" s="79">
        <f t="shared" si="19"/>
        <v>0</v>
      </c>
      <c r="I1121" s="80" t="s">
        <v>80</v>
      </c>
      <c r="J1121" s="81" t="s">
        <v>3710</v>
      </c>
      <c r="K1121" s="97"/>
      <c r="L1121" s="96"/>
      <c r="M1121" s="96"/>
      <c r="N1121" s="96"/>
      <c r="O1121" s="96"/>
      <c r="P1121" s="96"/>
    </row>
    <row r="1122" spans="1:16" x14ac:dyDescent="0.2">
      <c r="A1122" s="73"/>
      <c r="B1122" s="74" t="s">
        <v>2434</v>
      </c>
      <c r="C1122" s="75"/>
      <c r="D1122" s="76" t="s">
        <v>2435</v>
      </c>
      <c r="E1122" s="36"/>
      <c r="F1122" s="93"/>
      <c r="G1122" s="93"/>
      <c r="H1122" s="79" t="str">
        <f t="shared" si="19"/>
        <v/>
      </c>
      <c r="I1122" s="80"/>
      <c r="J1122" s="81"/>
      <c r="K1122" s="97"/>
      <c r="L1122" s="96"/>
      <c r="M1122" s="96"/>
      <c r="N1122" s="96"/>
      <c r="O1122" s="96"/>
      <c r="P1122" s="96"/>
    </row>
    <row r="1123" spans="1:16" x14ac:dyDescent="0.2">
      <c r="A1123" s="73" t="s">
        <v>2436</v>
      </c>
      <c r="B1123" s="74" t="s">
        <v>2437</v>
      </c>
      <c r="C1123" s="75"/>
      <c r="D1123" s="76" t="s">
        <v>2438</v>
      </c>
      <c r="E1123" s="36" t="s">
        <v>117</v>
      </c>
      <c r="F1123" s="93">
        <v>5</v>
      </c>
      <c r="G1123" s="93"/>
      <c r="H1123" s="79">
        <f t="shared" si="19"/>
        <v>0</v>
      </c>
      <c r="I1123" s="80" t="s">
        <v>80</v>
      </c>
      <c r="J1123" s="81" t="s">
        <v>3710</v>
      </c>
      <c r="K1123" s="97"/>
      <c r="L1123" s="96"/>
      <c r="M1123" s="96"/>
      <c r="N1123" s="96"/>
      <c r="O1123" s="96"/>
      <c r="P1123" s="96"/>
    </row>
    <row r="1124" spans="1:16" x14ac:dyDescent="0.2">
      <c r="A1124" s="73"/>
      <c r="B1124" s="74" t="s">
        <v>2439</v>
      </c>
      <c r="C1124" s="75"/>
      <c r="D1124" s="76" t="s">
        <v>2440</v>
      </c>
      <c r="E1124" s="36"/>
      <c r="F1124" s="93"/>
      <c r="G1124" s="93"/>
      <c r="H1124" s="79" t="str">
        <f t="shared" si="19"/>
        <v/>
      </c>
      <c r="I1124" s="80"/>
      <c r="J1124" s="81"/>
      <c r="K1124" s="97"/>
      <c r="L1124" s="96"/>
      <c r="M1124" s="96"/>
      <c r="N1124" s="96"/>
      <c r="O1124" s="96"/>
      <c r="P1124" s="96"/>
    </row>
    <row r="1125" spans="1:16" x14ac:dyDescent="0.2">
      <c r="A1125" s="73"/>
      <c r="B1125" s="74" t="s">
        <v>2441</v>
      </c>
      <c r="C1125" s="75"/>
      <c r="D1125" s="76" t="s">
        <v>2442</v>
      </c>
      <c r="E1125" s="36"/>
      <c r="F1125" s="93"/>
      <c r="G1125" s="93"/>
      <c r="H1125" s="79" t="str">
        <f t="shared" si="19"/>
        <v/>
      </c>
      <c r="I1125" s="80"/>
      <c r="J1125" s="81"/>
      <c r="K1125" s="97"/>
      <c r="L1125" s="96"/>
      <c r="M1125" s="96"/>
      <c r="N1125" s="96"/>
      <c r="O1125" s="96"/>
      <c r="P1125" s="96"/>
    </row>
    <row r="1126" spans="1:16" x14ac:dyDescent="0.2">
      <c r="A1126" s="73" t="s">
        <v>2443</v>
      </c>
      <c r="B1126" s="74" t="s">
        <v>2444</v>
      </c>
      <c r="C1126" s="75"/>
      <c r="D1126" s="76" t="s">
        <v>2445</v>
      </c>
      <c r="E1126" s="36" t="s">
        <v>126</v>
      </c>
      <c r="F1126" s="93">
        <v>84</v>
      </c>
      <c r="G1126" s="93"/>
      <c r="H1126" s="79">
        <f t="shared" si="19"/>
        <v>0</v>
      </c>
      <c r="I1126" s="80" t="s">
        <v>80</v>
      </c>
      <c r="J1126" s="81" t="s">
        <v>3710</v>
      </c>
      <c r="K1126" s="97"/>
      <c r="L1126" s="96"/>
      <c r="M1126" s="96"/>
      <c r="N1126" s="96"/>
      <c r="O1126" s="96"/>
      <c r="P1126" s="96"/>
    </row>
    <row r="1127" spans="1:16" x14ac:dyDescent="0.2">
      <c r="A1127" s="73" t="s">
        <v>2446</v>
      </c>
      <c r="B1127" s="74" t="s">
        <v>2447</v>
      </c>
      <c r="C1127" s="75"/>
      <c r="D1127" s="76" t="s">
        <v>606</v>
      </c>
      <c r="E1127" s="36" t="s">
        <v>126</v>
      </c>
      <c r="F1127" s="93">
        <v>71</v>
      </c>
      <c r="G1127" s="93"/>
      <c r="H1127" s="79">
        <f t="shared" si="19"/>
        <v>0</v>
      </c>
      <c r="I1127" s="80" t="s">
        <v>80</v>
      </c>
      <c r="J1127" s="81" t="s">
        <v>3710</v>
      </c>
      <c r="K1127" s="97"/>
      <c r="L1127" s="96"/>
      <c r="M1127" s="96"/>
      <c r="N1127" s="96"/>
      <c r="O1127" s="96"/>
      <c r="P1127" s="96"/>
    </row>
    <row r="1128" spans="1:16" x14ac:dyDescent="0.2">
      <c r="A1128" s="73" t="s">
        <v>2448</v>
      </c>
      <c r="B1128" s="74" t="s">
        <v>2449</v>
      </c>
      <c r="C1128" s="75"/>
      <c r="D1128" s="76" t="s">
        <v>608</v>
      </c>
      <c r="E1128" s="36" t="s">
        <v>126</v>
      </c>
      <c r="F1128" s="93">
        <v>48</v>
      </c>
      <c r="G1128" s="93"/>
      <c r="H1128" s="79">
        <f t="shared" si="19"/>
        <v>0</v>
      </c>
      <c r="I1128" s="80" t="s">
        <v>80</v>
      </c>
      <c r="J1128" s="81" t="s">
        <v>3710</v>
      </c>
      <c r="K1128" s="97"/>
      <c r="L1128" s="96"/>
      <c r="M1128" s="96"/>
      <c r="N1128" s="96"/>
      <c r="O1128" s="96"/>
      <c r="P1128" s="96"/>
    </row>
    <row r="1129" spans="1:16" x14ac:dyDescent="0.2">
      <c r="A1129" s="73" t="s">
        <v>2450</v>
      </c>
      <c r="B1129" s="74" t="s">
        <v>2451</v>
      </c>
      <c r="C1129" s="75"/>
      <c r="D1129" s="76" t="s">
        <v>610</v>
      </c>
      <c r="E1129" s="36" t="s">
        <v>126</v>
      </c>
      <c r="F1129" s="93">
        <v>47</v>
      </c>
      <c r="G1129" s="93"/>
      <c r="H1129" s="79">
        <f t="shared" si="19"/>
        <v>0</v>
      </c>
      <c r="I1129" s="80" t="s">
        <v>80</v>
      </c>
      <c r="J1129" s="81" t="s">
        <v>3710</v>
      </c>
      <c r="K1129" s="97"/>
      <c r="L1129" s="96"/>
      <c r="M1129" s="96"/>
      <c r="N1129" s="96"/>
      <c r="O1129" s="96"/>
      <c r="P1129" s="96"/>
    </row>
    <row r="1130" spans="1:16" x14ac:dyDescent="0.2">
      <c r="A1130" s="73" t="s">
        <v>2452</v>
      </c>
      <c r="B1130" s="74" t="s">
        <v>2453</v>
      </c>
      <c r="C1130" s="75"/>
      <c r="D1130" s="76" t="s">
        <v>2454</v>
      </c>
      <c r="E1130" s="36" t="s">
        <v>126</v>
      </c>
      <c r="F1130" s="93">
        <v>32</v>
      </c>
      <c r="G1130" s="93"/>
      <c r="H1130" s="79">
        <f t="shared" si="19"/>
        <v>0</v>
      </c>
      <c r="I1130" s="80" t="s">
        <v>80</v>
      </c>
      <c r="J1130" s="81" t="s">
        <v>3710</v>
      </c>
      <c r="K1130" s="97"/>
      <c r="L1130" s="96"/>
      <c r="M1130" s="96"/>
      <c r="N1130" s="96"/>
      <c r="O1130" s="96"/>
      <c r="P1130" s="96"/>
    </row>
    <row r="1131" spans="1:16" x14ac:dyDescent="0.2">
      <c r="A1131" s="73"/>
      <c r="B1131" s="74" t="s">
        <v>2455</v>
      </c>
      <c r="C1131" s="75"/>
      <c r="D1131" s="76" t="s">
        <v>2456</v>
      </c>
      <c r="E1131" s="36"/>
      <c r="F1131" s="93"/>
      <c r="G1131" s="93"/>
      <c r="H1131" s="79" t="str">
        <f t="shared" si="19"/>
        <v/>
      </c>
      <c r="I1131" s="80"/>
      <c r="J1131" s="81"/>
      <c r="K1131" s="97"/>
      <c r="L1131" s="96"/>
      <c r="M1131" s="96"/>
      <c r="N1131" s="96"/>
      <c r="O1131" s="96"/>
      <c r="P1131" s="96"/>
    </row>
    <row r="1132" spans="1:16" x14ac:dyDescent="0.2">
      <c r="A1132" s="73"/>
      <c r="B1132" s="74" t="s">
        <v>2457</v>
      </c>
      <c r="C1132" s="75"/>
      <c r="D1132" s="76" t="s">
        <v>2458</v>
      </c>
      <c r="E1132" s="36"/>
      <c r="F1132" s="93"/>
      <c r="G1132" s="93"/>
      <c r="H1132" s="79" t="str">
        <f t="shared" si="19"/>
        <v/>
      </c>
      <c r="I1132" s="80"/>
      <c r="J1132" s="81"/>
      <c r="K1132" s="97"/>
      <c r="L1132" s="96"/>
      <c r="M1132" s="96"/>
      <c r="N1132" s="96"/>
      <c r="O1132" s="96"/>
      <c r="P1132" s="96"/>
    </row>
    <row r="1133" spans="1:16" x14ac:dyDescent="0.2">
      <c r="A1133" s="73" t="s">
        <v>2459</v>
      </c>
      <c r="B1133" s="74" t="s">
        <v>2460</v>
      </c>
      <c r="C1133" s="75"/>
      <c r="D1133" s="76" t="s">
        <v>2461</v>
      </c>
      <c r="E1133" s="36" t="s">
        <v>126</v>
      </c>
      <c r="F1133" s="93">
        <v>98</v>
      </c>
      <c r="G1133" s="93"/>
      <c r="H1133" s="79">
        <f t="shared" si="19"/>
        <v>0</v>
      </c>
      <c r="I1133" s="80" t="s">
        <v>80</v>
      </c>
      <c r="J1133" s="81" t="s">
        <v>3710</v>
      </c>
      <c r="K1133" s="97"/>
      <c r="L1133" s="96"/>
      <c r="M1133" s="96"/>
      <c r="N1133" s="96"/>
      <c r="O1133" s="96"/>
      <c r="P1133" s="96"/>
    </row>
    <row r="1134" spans="1:16" x14ac:dyDescent="0.2">
      <c r="A1134" s="73"/>
      <c r="B1134" s="74" t="s">
        <v>2462</v>
      </c>
      <c r="C1134" s="75"/>
      <c r="D1134" s="76" t="s">
        <v>2463</v>
      </c>
      <c r="E1134" s="36"/>
      <c r="F1134" s="93"/>
      <c r="G1134" s="93"/>
      <c r="H1134" s="79" t="str">
        <f t="shared" si="19"/>
        <v/>
      </c>
      <c r="I1134" s="80"/>
      <c r="J1134" s="81"/>
      <c r="K1134" s="97"/>
      <c r="L1134" s="96"/>
      <c r="M1134" s="96"/>
      <c r="N1134" s="96"/>
      <c r="O1134" s="96"/>
      <c r="P1134" s="96"/>
    </row>
    <row r="1135" spans="1:16" x14ac:dyDescent="0.2">
      <c r="A1135" s="73"/>
      <c r="B1135" s="74" t="s">
        <v>2464</v>
      </c>
      <c r="C1135" s="75"/>
      <c r="D1135" s="76" t="s">
        <v>1787</v>
      </c>
      <c r="E1135" s="36"/>
      <c r="F1135" s="93"/>
      <c r="G1135" s="93"/>
      <c r="H1135" s="79" t="str">
        <f t="shared" si="19"/>
        <v/>
      </c>
      <c r="I1135" s="80"/>
      <c r="J1135" s="81"/>
      <c r="K1135" s="97"/>
      <c r="L1135" s="96"/>
      <c r="M1135" s="96"/>
      <c r="N1135" s="96"/>
      <c r="O1135" s="96"/>
      <c r="P1135" s="96"/>
    </row>
    <row r="1136" spans="1:16" x14ac:dyDescent="0.2">
      <c r="A1136" s="73" t="s">
        <v>2465</v>
      </c>
      <c r="B1136" s="74" t="s">
        <v>2466</v>
      </c>
      <c r="C1136" s="75"/>
      <c r="D1136" s="76" t="s">
        <v>1475</v>
      </c>
      <c r="E1136" s="36" t="s">
        <v>126</v>
      </c>
      <c r="F1136" s="93">
        <v>12</v>
      </c>
      <c r="G1136" s="93"/>
      <c r="H1136" s="79">
        <f t="shared" si="19"/>
        <v>0</v>
      </c>
      <c r="I1136" s="80" t="s">
        <v>80</v>
      </c>
      <c r="J1136" s="81" t="s">
        <v>3710</v>
      </c>
      <c r="K1136" s="97"/>
      <c r="L1136" s="96"/>
      <c r="M1136" s="96"/>
      <c r="N1136" s="96"/>
      <c r="O1136" s="96"/>
      <c r="P1136" s="96"/>
    </row>
    <row r="1137" spans="1:16" x14ac:dyDescent="0.2">
      <c r="A1137" s="73" t="s">
        <v>2467</v>
      </c>
      <c r="B1137" s="74" t="s">
        <v>2468</v>
      </c>
      <c r="C1137" s="75"/>
      <c r="D1137" s="76" t="s">
        <v>1478</v>
      </c>
      <c r="E1137" s="36" t="s">
        <v>126</v>
      </c>
      <c r="F1137" s="93">
        <v>66</v>
      </c>
      <c r="G1137" s="93"/>
      <c r="H1137" s="79">
        <f t="shared" si="19"/>
        <v>0</v>
      </c>
      <c r="I1137" s="80" t="s">
        <v>80</v>
      </c>
      <c r="J1137" s="81" t="s">
        <v>3710</v>
      </c>
      <c r="K1137" s="97"/>
      <c r="L1137" s="96"/>
      <c r="M1137" s="96"/>
      <c r="N1137" s="96"/>
      <c r="O1137" s="96"/>
      <c r="P1137" s="96"/>
    </row>
    <row r="1138" spans="1:16" x14ac:dyDescent="0.2">
      <c r="A1138" s="73" t="s">
        <v>2469</v>
      </c>
      <c r="B1138" s="74" t="s">
        <v>2470</v>
      </c>
      <c r="C1138" s="75"/>
      <c r="D1138" s="76" t="s">
        <v>1481</v>
      </c>
      <c r="E1138" s="36" t="s">
        <v>126</v>
      </c>
      <c r="F1138" s="93">
        <v>12</v>
      </c>
      <c r="G1138" s="93"/>
      <c r="H1138" s="79">
        <f t="shared" si="19"/>
        <v>0</v>
      </c>
      <c r="I1138" s="80" t="s">
        <v>80</v>
      </c>
      <c r="J1138" s="81" t="s">
        <v>3710</v>
      </c>
      <c r="K1138" s="97"/>
      <c r="L1138" s="96"/>
      <c r="M1138" s="96"/>
      <c r="N1138" s="96"/>
      <c r="O1138" s="96"/>
      <c r="P1138" s="96"/>
    </row>
    <row r="1139" spans="1:16" x14ac:dyDescent="0.2">
      <c r="A1139" s="73" t="s">
        <v>2471</v>
      </c>
      <c r="B1139" s="74" t="s">
        <v>2472</v>
      </c>
      <c r="C1139" s="75"/>
      <c r="D1139" s="76" t="s">
        <v>1461</v>
      </c>
      <c r="E1139" s="36" t="s">
        <v>126</v>
      </c>
      <c r="F1139" s="93">
        <v>14</v>
      </c>
      <c r="G1139" s="93"/>
      <c r="H1139" s="79">
        <f t="shared" si="19"/>
        <v>0</v>
      </c>
      <c r="I1139" s="80" t="s">
        <v>80</v>
      </c>
      <c r="J1139" s="81" t="s">
        <v>3710</v>
      </c>
      <c r="K1139" s="97"/>
      <c r="L1139" s="96"/>
      <c r="M1139" s="96"/>
      <c r="N1139" s="96"/>
      <c r="O1139" s="96"/>
      <c r="P1139" s="96"/>
    </row>
    <row r="1140" spans="1:16" x14ac:dyDescent="0.2">
      <c r="A1140" s="73" t="s">
        <v>2473</v>
      </c>
      <c r="B1140" s="74" t="s">
        <v>2474</v>
      </c>
      <c r="C1140" s="75"/>
      <c r="D1140" s="76" t="s">
        <v>2200</v>
      </c>
      <c r="E1140" s="36" t="s">
        <v>126</v>
      </c>
      <c r="F1140" s="93">
        <v>108</v>
      </c>
      <c r="G1140" s="93"/>
      <c r="H1140" s="79">
        <f t="shared" si="19"/>
        <v>0</v>
      </c>
      <c r="I1140" s="80" t="s">
        <v>80</v>
      </c>
      <c r="J1140" s="81" t="s">
        <v>3710</v>
      </c>
      <c r="K1140" s="97"/>
      <c r="L1140" s="96"/>
      <c r="M1140" s="96"/>
      <c r="N1140" s="96"/>
      <c r="O1140" s="96"/>
      <c r="P1140" s="96"/>
    </row>
    <row r="1141" spans="1:16" x14ac:dyDescent="0.2">
      <c r="A1141" s="73" t="s">
        <v>2475</v>
      </c>
      <c r="B1141" s="74" t="s">
        <v>2476</v>
      </c>
      <c r="C1141" s="75"/>
      <c r="D1141" s="76" t="s">
        <v>1464</v>
      </c>
      <c r="E1141" s="36" t="s">
        <v>126</v>
      </c>
      <c r="F1141" s="93">
        <v>98</v>
      </c>
      <c r="G1141" s="93"/>
      <c r="H1141" s="79">
        <f t="shared" si="19"/>
        <v>0</v>
      </c>
      <c r="I1141" s="80" t="s">
        <v>80</v>
      </c>
      <c r="J1141" s="81" t="s">
        <v>3710</v>
      </c>
      <c r="K1141" s="97"/>
      <c r="L1141" s="96"/>
      <c r="M1141" s="96"/>
      <c r="N1141" s="96"/>
      <c r="O1141" s="96"/>
      <c r="P1141" s="96"/>
    </row>
    <row r="1142" spans="1:16" x14ac:dyDescent="0.2">
      <c r="A1142" s="73"/>
      <c r="B1142" s="74" t="s">
        <v>2477</v>
      </c>
      <c r="C1142" s="75"/>
      <c r="D1142" s="76" t="s">
        <v>2478</v>
      </c>
      <c r="E1142" s="36"/>
      <c r="F1142" s="93"/>
      <c r="G1142" s="93"/>
      <c r="H1142" s="79" t="str">
        <f t="shared" si="19"/>
        <v/>
      </c>
      <c r="I1142" s="80"/>
      <c r="J1142" s="81"/>
      <c r="K1142" s="97"/>
      <c r="L1142" s="96"/>
      <c r="M1142" s="96"/>
      <c r="N1142" s="96"/>
      <c r="O1142" s="96"/>
      <c r="P1142" s="96"/>
    </row>
    <row r="1143" spans="1:16" x14ac:dyDescent="0.2">
      <c r="A1143" s="73"/>
      <c r="B1143" s="74" t="s">
        <v>2479</v>
      </c>
      <c r="C1143" s="75"/>
      <c r="D1143" s="76" t="s">
        <v>2480</v>
      </c>
      <c r="E1143" s="36"/>
      <c r="F1143" s="93"/>
      <c r="G1143" s="93"/>
      <c r="H1143" s="79" t="str">
        <f t="shared" si="19"/>
        <v/>
      </c>
      <c r="I1143" s="80"/>
      <c r="J1143" s="81"/>
      <c r="K1143" s="97"/>
      <c r="L1143" s="96"/>
      <c r="M1143" s="96"/>
      <c r="N1143" s="96"/>
      <c r="O1143" s="96"/>
      <c r="P1143" s="96"/>
    </row>
    <row r="1144" spans="1:16" x14ac:dyDescent="0.2">
      <c r="A1144" s="73"/>
      <c r="B1144" s="74" t="s">
        <v>2481</v>
      </c>
      <c r="C1144" s="75"/>
      <c r="D1144" s="76" t="s">
        <v>2482</v>
      </c>
      <c r="E1144" s="36"/>
      <c r="F1144" s="93"/>
      <c r="G1144" s="93"/>
      <c r="H1144" s="79" t="str">
        <f t="shared" si="19"/>
        <v/>
      </c>
      <c r="I1144" s="80"/>
      <c r="J1144" s="81"/>
      <c r="K1144" s="97"/>
      <c r="L1144" s="96"/>
      <c r="M1144" s="96"/>
      <c r="N1144" s="96"/>
      <c r="O1144" s="96"/>
      <c r="P1144" s="96"/>
    </row>
    <row r="1145" spans="1:16" x14ac:dyDescent="0.2">
      <c r="A1145" s="73" t="s">
        <v>2483</v>
      </c>
      <c r="B1145" s="74" t="s">
        <v>2484</v>
      </c>
      <c r="C1145" s="75"/>
      <c r="D1145" s="76" t="s">
        <v>2485</v>
      </c>
      <c r="E1145" s="36" t="s">
        <v>126</v>
      </c>
      <c r="F1145" s="93">
        <v>216</v>
      </c>
      <c r="G1145" s="93"/>
      <c r="H1145" s="79">
        <f t="shared" si="19"/>
        <v>0</v>
      </c>
      <c r="I1145" s="80" t="s">
        <v>80</v>
      </c>
      <c r="J1145" s="81" t="s">
        <v>3710</v>
      </c>
      <c r="K1145" s="97"/>
      <c r="L1145" s="96"/>
      <c r="M1145" s="96"/>
      <c r="N1145" s="96"/>
      <c r="O1145" s="96"/>
      <c r="P1145" s="96"/>
    </row>
    <row r="1146" spans="1:16" x14ac:dyDescent="0.2">
      <c r="A1146" s="73" t="s">
        <v>2486</v>
      </c>
      <c r="B1146" s="74" t="s">
        <v>2487</v>
      </c>
      <c r="C1146" s="75"/>
      <c r="D1146" s="76" t="s">
        <v>2488</v>
      </c>
      <c r="E1146" s="36" t="s">
        <v>126</v>
      </c>
      <c r="F1146" s="93">
        <v>98</v>
      </c>
      <c r="G1146" s="93"/>
      <c r="H1146" s="79">
        <f t="shared" si="19"/>
        <v>0</v>
      </c>
      <c r="I1146" s="80" t="s">
        <v>80</v>
      </c>
      <c r="J1146" s="81" t="s">
        <v>3710</v>
      </c>
      <c r="K1146" s="97"/>
      <c r="L1146" s="96"/>
      <c r="M1146" s="96"/>
      <c r="N1146" s="96"/>
      <c r="O1146" s="96"/>
      <c r="P1146" s="96"/>
    </row>
    <row r="1147" spans="1:16" x14ac:dyDescent="0.2">
      <c r="A1147" s="73" t="s">
        <v>2489</v>
      </c>
      <c r="B1147" s="74" t="s">
        <v>2490</v>
      </c>
      <c r="C1147" s="75"/>
      <c r="D1147" s="76" t="s">
        <v>2491</v>
      </c>
      <c r="E1147" s="36" t="s">
        <v>126</v>
      </c>
      <c r="F1147" s="93">
        <v>42</v>
      </c>
      <c r="G1147" s="93"/>
      <c r="H1147" s="79">
        <f t="shared" si="19"/>
        <v>0</v>
      </c>
      <c r="I1147" s="80" t="s">
        <v>80</v>
      </c>
      <c r="J1147" s="81" t="s">
        <v>3710</v>
      </c>
      <c r="K1147" s="97"/>
      <c r="L1147" s="96"/>
      <c r="M1147" s="96"/>
      <c r="N1147" s="96"/>
      <c r="O1147" s="96"/>
      <c r="P1147" s="96"/>
    </row>
    <row r="1148" spans="1:16" x14ac:dyDescent="0.2">
      <c r="A1148" s="73" t="s">
        <v>2492</v>
      </c>
      <c r="B1148" s="74" t="s">
        <v>2493</v>
      </c>
      <c r="C1148" s="75"/>
      <c r="D1148" s="76" t="s">
        <v>2494</v>
      </c>
      <c r="E1148" s="36" t="s">
        <v>126</v>
      </c>
      <c r="F1148" s="93">
        <v>78</v>
      </c>
      <c r="G1148" s="93"/>
      <c r="H1148" s="79">
        <f t="shared" si="19"/>
        <v>0</v>
      </c>
      <c r="I1148" s="80" t="s">
        <v>80</v>
      </c>
      <c r="J1148" s="81" t="s">
        <v>3710</v>
      </c>
      <c r="K1148" s="97"/>
      <c r="L1148" s="96"/>
      <c r="M1148" s="96"/>
      <c r="N1148" s="96"/>
      <c r="O1148" s="96"/>
      <c r="P1148" s="96"/>
    </row>
    <row r="1149" spans="1:16" x14ac:dyDescent="0.2">
      <c r="A1149" s="73"/>
      <c r="B1149" s="74" t="s">
        <v>2495</v>
      </c>
      <c r="C1149" s="75"/>
      <c r="D1149" s="76" t="s">
        <v>1846</v>
      </c>
      <c r="E1149" s="36"/>
      <c r="F1149" s="93"/>
      <c r="G1149" s="93"/>
      <c r="H1149" s="79" t="str">
        <f t="shared" si="19"/>
        <v/>
      </c>
      <c r="I1149" s="80"/>
      <c r="J1149" s="81"/>
      <c r="K1149" s="97"/>
      <c r="L1149" s="96"/>
      <c r="M1149" s="96"/>
      <c r="N1149" s="96"/>
      <c r="O1149" s="96"/>
      <c r="P1149" s="96"/>
    </row>
    <row r="1150" spans="1:16" x14ac:dyDescent="0.2">
      <c r="A1150" s="73" t="s">
        <v>2496</v>
      </c>
      <c r="B1150" s="74" t="s">
        <v>2497</v>
      </c>
      <c r="C1150" s="75"/>
      <c r="D1150" s="76" t="s">
        <v>1727</v>
      </c>
      <c r="E1150" s="36" t="s">
        <v>126</v>
      </c>
      <c r="F1150" s="93">
        <v>514</v>
      </c>
      <c r="G1150" s="93"/>
      <c r="H1150" s="79">
        <f t="shared" si="19"/>
        <v>0</v>
      </c>
      <c r="I1150" s="80" t="s">
        <v>80</v>
      </c>
      <c r="J1150" s="81" t="s">
        <v>3710</v>
      </c>
      <c r="K1150" s="97"/>
      <c r="L1150" s="96"/>
      <c r="M1150" s="96"/>
      <c r="N1150" s="96"/>
      <c r="O1150" s="96"/>
      <c r="P1150" s="96"/>
    </row>
    <row r="1151" spans="1:16" x14ac:dyDescent="0.2">
      <c r="A1151" s="73" t="s">
        <v>2498</v>
      </c>
      <c r="B1151" s="74" t="s">
        <v>2499</v>
      </c>
      <c r="C1151" s="75"/>
      <c r="D1151" s="76" t="s">
        <v>1601</v>
      </c>
      <c r="E1151" s="36" t="s">
        <v>126</v>
      </c>
      <c r="F1151" s="93">
        <v>304</v>
      </c>
      <c r="G1151" s="93"/>
      <c r="H1151" s="79">
        <f t="shared" si="19"/>
        <v>0</v>
      </c>
      <c r="I1151" s="80" t="s">
        <v>80</v>
      </c>
      <c r="J1151" s="81" t="s">
        <v>3710</v>
      </c>
      <c r="K1151" s="97"/>
      <c r="L1151" s="96"/>
      <c r="M1151" s="96"/>
      <c r="N1151" s="96"/>
      <c r="O1151" s="96"/>
      <c r="P1151" s="96"/>
    </row>
    <row r="1152" spans="1:16" x14ac:dyDescent="0.2">
      <c r="A1152" s="73" t="s">
        <v>2500</v>
      </c>
      <c r="B1152" s="74" t="s">
        <v>2501</v>
      </c>
      <c r="C1152" s="75"/>
      <c r="D1152" s="76" t="s">
        <v>1604</v>
      </c>
      <c r="E1152" s="36" t="s">
        <v>126</v>
      </c>
      <c r="F1152" s="93">
        <v>368</v>
      </c>
      <c r="G1152" s="93"/>
      <c r="H1152" s="79">
        <f t="shared" si="19"/>
        <v>0</v>
      </c>
      <c r="I1152" s="80" t="s">
        <v>80</v>
      </c>
      <c r="J1152" s="81" t="s">
        <v>3710</v>
      </c>
      <c r="K1152" s="97"/>
      <c r="L1152" s="96"/>
      <c r="M1152" s="96"/>
      <c r="N1152" s="96"/>
      <c r="O1152" s="96"/>
      <c r="P1152" s="96"/>
    </row>
    <row r="1153" spans="1:16" x14ac:dyDescent="0.2">
      <c r="A1153" s="73" t="s">
        <v>2502</v>
      </c>
      <c r="B1153" s="74" t="s">
        <v>2503</v>
      </c>
      <c r="C1153" s="75"/>
      <c r="D1153" s="76" t="s">
        <v>1734</v>
      </c>
      <c r="E1153" s="36" t="s">
        <v>126</v>
      </c>
      <c r="F1153" s="93">
        <v>186</v>
      </c>
      <c r="G1153" s="93"/>
      <c r="H1153" s="79">
        <f t="shared" si="19"/>
        <v>0</v>
      </c>
      <c r="I1153" s="80" t="s">
        <v>80</v>
      </c>
      <c r="J1153" s="81" t="s">
        <v>3710</v>
      </c>
      <c r="K1153" s="97"/>
      <c r="L1153" s="96"/>
      <c r="M1153" s="96"/>
      <c r="N1153" s="96"/>
      <c r="O1153" s="96"/>
      <c r="P1153" s="96"/>
    </row>
    <row r="1154" spans="1:16" x14ac:dyDescent="0.2">
      <c r="A1154" s="73" t="s">
        <v>2504</v>
      </c>
      <c r="B1154" s="74" t="s">
        <v>2505</v>
      </c>
      <c r="C1154" s="75"/>
      <c r="D1154" s="76" t="s">
        <v>1737</v>
      </c>
      <c r="E1154" s="36" t="s">
        <v>126</v>
      </c>
      <c r="F1154" s="93">
        <v>12</v>
      </c>
      <c r="G1154" s="93"/>
      <c r="H1154" s="79">
        <f t="shared" si="19"/>
        <v>0</v>
      </c>
      <c r="I1154" s="80" t="s">
        <v>80</v>
      </c>
      <c r="J1154" s="81" t="s">
        <v>3710</v>
      </c>
      <c r="K1154" s="97"/>
      <c r="L1154" s="96"/>
      <c r="M1154" s="96"/>
      <c r="N1154" s="96"/>
      <c r="O1154" s="96"/>
      <c r="P1154" s="96"/>
    </row>
    <row r="1155" spans="1:16" x14ac:dyDescent="0.2">
      <c r="A1155" s="73"/>
      <c r="B1155" s="74" t="s">
        <v>2506</v>
      </c>
      <c r="C1155" s="75"/>
      <c r="D1155" s="76" t="s">
        <v>2507</v>
      </c>
      <c r="E1155" s="36"/>
      <c r="F1155" s="93"/>
      <c r="G1155" s="93"/>
      <c r="H1155" s="79" t="str">
        <f t="shared" si="19"/>
        <v/>
      </c>
      <c r="I1155" s="80"/>
      <c r="J1155" s="81"/>
      <c r="K1155" s="97"/>
      <c r="L1155" s="96"/>
      <c r="M1155" s="96"/>
      <c r="N1155" s="96"/>
      <c r="O1155" s="96"/>
      <c r="P1155" s="96"/>
    </row>
    <row r="1156" spans="1:16" x14ac:dyDescent="0.2">
      <c r="A1156" s="73"/>
      <c r="B1156" s="74" t="s">
        <v>2508</v>
      </c>
      <c r="C1156" s="75"/>
      <c r="D1156" s="76" t="s">
        <v>2509</v>
      </c>
      <c r="E1156" s="36"/>
      <c r="F1156" s="93"/>
      <c r="G1156" s="93"/>
      <c r="H1156" s="79" t="str">
        <f t="shared" si="19"/>
        <v/>
      </c>
      <c r="I1156" s="80"/>
      <c r="J1156" s="81"/>
      <c r="K1156" s="97"/>
      <c r="L1156" s="96"/>
      <c r="M1156" s="96"/>
      <c r="N1156" s="96"/>
      <c r="O1156" s="96"/>
      <c r="P1156" s="96"/>
    </row>
    <row r="1157" spans="1:16" x14ac:dyDescent="0.2">
      <c r="A1157" s="73" t="s">
        <v>2510</v>
      </c>
      <c r="B1157" s="74" t="s">
        <v>2511</v>
      </c>
      <c r="C1157" s="75"/>
      <c r="D1157" s="76" t="s">
        <v>2512</v>
      </c>
      <c r="E1157" s="36" t="s">
        <v>126</v>
      </c>
      <c r="F1157" s="93">
        <v>12</v>
      </c>
      <c r="G1157" s="93"/>
      <c r="H1157" s="79">
        <f t="shared" si="19"/>
        <v>0</v>
      </c>
      <c r="I1157" s="80" t="s">
        <v>80</v>
      </c>
      <c r="J1157" s="81" t="s">
        <v>3710</v>
      </c>
      <c r="K1157" s="97"/>
      <c r="L1157" s="96"/>
      <c r="M1157" s="96"/>
      <c r="N1157" s="96"/>
      <c r="O1157" s="96"/>
      <c r="P1157" s="96"/>
    </row>
    <row r="1158" spans="1:16" x14ac:dyDescent="0.2">
      <c r="A1158" s="73" t="s">
        <v>2513</v>
      </c>
      <c r="B1158" s="74" t="s">
        <v>2514</v>
      </c>
      <c r="C1158" s="75"/>
      <c r="D1158" s="76" t="s">
        <v>2515</v>
      </c>
      <c r="E1158" s="36" t="s">
        <v>126</v>
      </c>
      <c r="F1158" s="93">
        <v>66</v>
      </c>
      <c r="G1158" s="93"/>
      <c r="H1158" s="79">
        <f t="shared" si="19"/>
        <v>0</v>
      </c>
      <c r="I1158" s="80" t="s">
        <v>80</v>
      </c>
      <c r="J1158" s="81" t="s">
        <v>3710</v>
      </c>
      <c r="K1158" s="97"/>
      <c r="L1158" s="96"/>
      <c r="M1158" s="96"/>
      <c r="N1158" s="96"/>
      <c r="O1158" s="96"/>
      <c r="P1158" s="96"/>
    </row>
    <row r="1159" spans="1:16" x14ac:dyDescent="0.2">
      <c r="A1159" s="73" t="s">
        <v>2516</v>
      </c>
      <c r="B1159" s="74" t="s">
        <v>2517</v>
      </c>
      <c r="C1159" s="75"/>
      <c r="D1159" s="76" t="s">
        <v>2518</v>
      </c>
      <c r="E1159" s="36" t="s">
        <v>126</v>
      </c>
      <c r="F1159" s="93">
        <v>12</v>
      </c>
      <c r="G1159" s="93"/>
      <c r="H1159" s="79">
        <f t="shared" si="19"/>
        <v>0</v>
      </c>
      <c r="I1159" s="80" t="s">
        <v>80</v>
      </c>
      <c r="J1159" s="81" t="s">
        <v>3710</v>
      </c>
      <c r="K1159" s="97"/>
      <c r="L1159" s="96"/>
      <c r="M1159" s="96"/>
      <c r="N1159" s="96"/>
      <c r="O1159" s="96"/>
      <c r="P1159" s="96"/>
    </row>
    <row r="1160" spans="1:16" x14ac:dyDescent="0.2">
      <c r="A1160" s="73" t="s">
        <v>2519</v>
      </c>
      <c r="B1160" s="74" t="s">
        <v>2520</v>
      </c>
      <c r="C1160" s="75"/>
      <c r="D1160" s="76" t="s">
        <v>2488</v>
      </c>
      <c r="E1160" s="36" t="s">
        <v>126</v>
      </c>
      <c r="F1160" s="93">
        <v>14</v>
      </c>
      <c r="G1160" s="93"/>
      <c r="H1160" s="79">
        <f t="shared" si="19"/>
        <v>0</v>
      </c>
      <c r="I1160" s="80" t="s">
        <v>80</v>
      </c>
      <c r="J1160" s="81" t="s">
        <v>3710</v>
      </c>
      <c r="K1160" s="97"/>
      <c r="L1160" s="96"/>
      <c r="M1160" s="96"/>
      <c r="N1160" s="96"/>
      <c r="O1160" s="96"/>
      <c r="P1160" s="96"/>
    </row>
    <row r="1161" spans="1:16" x14ac:dyDescent="0.2">
      <c r="A1161" s="73" t="s">
        <v>2521</v>
      </c>
      <c r="B1161" s="74" t="s">
        <v>2522</v>
      </c>
      <c r="C1161" s="75"/>
      <c r="D1161" s="76" t="s">
        <v>2491</v>
      </c>
      <c r="E1161" s="36" t="s">
        <v>126</v>
      </c>
      <c r="F1161" s="93">
        <v>108</v>
      </c>
      <c r="G1161" s="93"/>
      <c r="H1161" s="79">
        <f t="shared" si="19"/>
        <v>0</v>
      </c>
      <c r="I1161" s="80" t="s">
        <v>80</v>
      </c>
      <c r="J1161" s="81" t="s">
        <v>3710</v>
      </c>
      <c r="K1161" s="97"/>
      <c r="L1161" s="96"/>
      <c r="M1161" s="96"/>
      <c r="N1161" s="96"/>
      <c r="O1161" s="96"/>
      <c r="P1161" s="96"/>
    </row>
    <row r="1162" spans="1:16" x14ac:dyDescent="0.2">
      <c r="A1162" s="73" t="s">
        <v>2523</v>
      </c>
      <c r="B1162" s="74" t="s">
        <v>2524</v>
      </c>
      <c r="C1162" s="75"/>
      <c r="D1162" s="76" t="s">
        <v>2494</v>
      </c>
      <c r="E1162" s="36" t="s">
        <v>126</v>
      </c>
      <c r="F1162" s="93">
        <v>98</v>
      </c>
      <c r="G1162" s="93"/>
      <c r="H1162" s="79">
        <f t="shared" si="19"/>
        <v>0</v>
      </c>
      <c r="I1162" s="80" t="s">
        <v>80</v>
      </c>
      <c r="J1162" s="81" t="s">
        <v>3710</v>
      </c>
      <c r="K1162" s="97"/>
      <c r="L1162" s="96"/>
      <c r="M1162" s="96"/>
      <c r="N1162" s="96"/>
      <c r="O1162" s="96"/>
      <c r="P1162" s="96"/>
    </row>
    <row r="1163" spans="1:16" x14ac:dyDescent="0.2">
      <c r="A1163" s="73"/>
      <c r="B1163" s="74" t="s">
        <v>2525</v>
      </c>
      <c r="C1163" s="75"/>
      <c r="D1163" s="76" t="s">
        <v>2526</v>
      </c>
      <c r="E1163" s="36"/>
      <c r="F1163" s="93"/>
      <c r="G1163" s="93"/>
      <c r="H1163" s="79" t="str">
        <f t="shared" si="19"/>
        <v/>
      </c>
      <c r="I1163" s="80"/>
      <c r="J1163" s="81"/>
      <c r="K1163" s="97"/>
      <c r="L1163" s="96"/>
      <c r="M1163" s="96"/>
      <c r="N1163" s="96"/>
      <c r="O1163" s="96"/>
      <c r="P1163" s="96"/>
    </row>
    <row r="1164" spans="1:16" x14ac:dyDescent="0.2">
      <c r="A1164" s="73"/>
      <c r="B1164" s="74" t="s">
        <v>2527</v>
      </c>
      <c r="C1164" s="75"/>
      <c r="D1164" s="76" t="s">
        <v>2528</v>
      </c>
      <c r="E1164" s="36"/>
      <c r="F1164" s="93"/>
      <c r="G1164" s="93"/>
      <c r="H1164" s="79" t="str">
        <f t="shared" si="19"/>
        <v/>
      </c>
      <c r="I1164" s="80"/>
      <c r="J1164" s="81"/>
      <c r="K1164" s="97"/>
      <c r="L1164" s="96"/>
      <c r="M1164" s="96"/>
      <c r="N1164" s="96"/>
      <c r="O1164" s="96"/>
      <c r="P1164" s="96"/>
    </row>
    <row r="1165" spans="1:16" x14ac:dyDescent="0.2">
      <c r="A1165" s="73" t="s">
        <v>2529</v>
      </c>
      <c r="B1165" s="74" t="s">
        <v>2530</v>
      </c>
      <c r="C1165" s="75"/>
      <c r="D1165" s="76" t="s">
        <v>2531</v>
      </c>
      <c r="E1165" s="36" t="s">
        <v>95</v>
      </c>
      <c r="F1165" s="93">
        <v>32</v>
      </c>
      <c r="G1165" s="93"/>
      <c r="H1165" s="79">
        <f t="shared" si="19"/>
        <v>0</v>
      </c>
      <c r="I1165" s="80" t="s">
        <v>80</v>
      </c>
      <c r="J1165" s="81" t="s">
        <v>3710</v>
      </c>
      <c r="K1165" s="97"/>
      <c r="L1165" s="96"/>
      <c r="M1165" s="96"/>
      <c r="N1165" s="96"/>
      <c r="O1165" s="96"/>
      <c r="P1165" s="96"/>
    </row>
    <row r="1166" spans="1:16" x14ac:dyDescent="0.2">
      <c r="A1166" s="73"/>
      <c r="B1166" s="74" t="s">
        <v>2532</v>
      </c>
      <c r="C1166" s="75"/>
      <c r="D1166" s="76" t="s">
        <v>2533</v>
      </c>
      <c r="E1166" s="36"/>
      <c r="F1166" s="93"/>
      <c r="G1166" s="93"/>
      <c r="H1166" s="79" t="str">
        <f t="shared" si="19"/>
        <v/>
      </c>
      <c r="I1166" s="80"/>
      <c r="J1166" s="81"/>
      <c r="K1166" s="97"/>
      <c r="L1166" s="96"/>
      <c r="M1166" s="96"/>
      <c r="N1166" s="96"/>
      <c r="O1166" s="96"/>
      <c r="P1166" s="96"/>
    </row>
    <row r="1167" spans="1:16" x14ac:dyDescent="0.2">
      <c r="A1167" s="73"/>
      <c r="B1167" s="74" t="s">
        <v>2534</v>
      </c>
      <c r="C1167" s="75"/>
      <c r="D1167" s="76" t="s">
        <v>2535</v>
      </c>
      <c r="E1167" s="36"/>
      <c r="F1167" s="93"/>
      <c r="G1167" s="93"/>
      <c r="H1167" s="79" t="str">
        <f t="shared" si="19"/>
        <v/>
      </c>
      <c r="I1167" s="80"/>
      <c r="J1167" s="81"/>
      <c r="K1167" s="97"/>
      <c r="L1167" s="96"/>
      <c r="M1167" s="96"/>
      <c r="N1167" s="96"/>
      <c r="O1167" s="96"/>
      <c r="P1167" s="96"/>
    </row>
    <row r="1168" spans="1:16" x14ac:dyDescent="0.2">
      <c r="A1168" s="73"/>
      <c r="B1168" s="74" t="s">
        <v>2536</v>
      </c>
      <c r="C1168" s="75"/>
      <c r="D1168" s="76" t="s">
        <v>2535</v>
      </c>
      <c r="E1168" s="36"/>
      <c r="F1168" s="93"/>
      <c r="G1168" s="93"/>
      <c r="H1168" s="79" t="str">
        <f t="shared" si="19"/>
        <v/>
      </c>
      <c r="I1168" s="80"/>
      <c r="J1168" s="81"/>
      <c r="K1168" s="97"/>
      <c r="L1168" s="96"/>
      <c r="M1168" s="96"/>
      <c r="N1168" s="96"/>
      <c r="O1168" s="96"/>
      <c r="P1168" s="96"/>
    </row>
    <row r="1169" spans="1:16" x14ac:dyDescent="0.2">
      <c r="A1169" s="73" t="s">
        <v>2537</v>
      </c>
      <c r="B1169" s="74" t="s">
        <v>2538</v>
      </c>
      <c r="C1169" s="75"/>
      <c r="D1169" s="76" t="s">
        <v>2539</v>
      </c>
      <c r="E1169" s="36" t="s">
        <v>117</v>
      </c>
      <c r="F1169" s="93">
        <v>2</v>
      </c>
      <c r="G1169" s="93"/>
      <c r="H1169" s="79">
        <f t="shared" si="19"/>
        <v>0</v>
      </c>
      <c r="I1169" s="80" t="s">
        <v>80</v>
      </c>
      <c r="J1169" s="81" t="s">
        <v>3710</v>
      </c>
      <c r="K1169" s="97"/>
      <c r="L1169" s="96"/>
      <c r="M1169" s="96"/>
      <c r="N1169" s="96"/>
      <c r="O1169" s="96"/>
      <c r="P1169" s="96"/>
    </row>
    <row r="1170" spans="1:16" x14ac:dyDescent="0.2">
      <c r="A1170" s="73"/>
      <c r="B1170" s="74" t="s">
        <v>2540</v>
      </c>
      <c r="C1170" s="75"/>
      <c r="D1170" s="76" t="s">
        <v>2541</v>
      </c>
      <c r="E1170" s="36"/>
      <c r="F1170" s="93"/>
      <c r="G1170" s="93"/>
      <c r="H1170" s="79" t="str">
        <f t="shared" si="19"/>
        <v/>
      </c>
      <c r="I1170" s="80"/>
      <c r="J1170" s="81"/>
      <c r="K1170" s="97"/>
      <c r="L1170" s="96"/>
      <c r="M1170" s="96"/>
      <c r="N1170" s="96"/>
      <c r="O1170" s="96"/>
      <c r="P1170" s="96"/>
    </row>
    <row r="1171" spans="1:16" x14ac:dyDescent="0.2">
      <c r="A1171" s="73"/>
      <c r="B1171" s="74" t="s">
        <v>2542</v>
      </c>
      <c r="C1171" s="75"/>
      <c r="D1171" s="76" t="s">
        <v>2543</v>
      </c>
      <c r="E1171" s="36"/>
      <c r="F1171" s="93"/>
      <c r="G1171" s="93"/>
      <c r="H1171" s="79" t="str">
        <f t="shared" ref="H1171:H1234" si="20">+IF(AND(F1171="",G1171=""),"",ROUND(F1171*G1171,2))</f>
        <v/>
      </c>
      <c r="I1171" s="80"/>
      <c r="J1171" s="81"/>
      <c r="K1171" s="97"/>
      <c r="L1171" s="96"/>
      <c r="M1171" s="96"/>
      <c r="N1171" s="96"/>
      <c r="O1171" s="96"/>
      <c r="P1171" s="96"/>
    </row>
    <row r="1172" spans="1:16" x14ac:dyDescent="0.2">
      <c r="A1172" s="73" t="s">
        <v>2544</v>
      </c>
      <c r="B1172" s="74" t="s">
        <v>2545</v>
      </c>
      <c r="C1172" s="75"/>
      <c r="D1172" s="76" t="s">
        <v>2546</v>
      </c>
      <c r="E1172" s="36" t="s">
        <v>117</v>
      </c>
      <c r="F1172" s="93">
        <v>1</v>
      </c>
      <c r="G1172" s="93"/>
      <c r="H1172" s="79">
        <f t="shared" si="20"/>
        <v>0</v>
      </c>
      <c r="I1172" s="80" t="s">
        <v>80</v>
      </c>
      <c r="J1172" s="81" t="s">
        <v>3710</v>
      </c>
      <c r="K1172" s="97"/>
      <c r="L1172" s="96"/>
      <c r="M1172" s="96"/>
      <c r="N1172" s="96"/>
      <c r="O1172" s="96"/>
      <c r="P1172" s="96"/>
    </row>
    <row r="1173" spans="1:16" x14ac:dyDescent="0.2">
      <c r="A1173" s="73"/>
      <c r="B1173" s="74" t="s">
        <v>2547</v>
      </c>
      <c r="C1173" s="75"/>
      <c r="D1173" s="76" t="s">
        <v>1785</v>
      </c>
      <c r="E1173" s="36"/>
      <c r="F1173" s="93"/>
      <c r="G1173" s="93"/>
      <c r="H1173" s="79" t="str">
        <f t="shared" si="20"/>
        <v/>
      </c>
      <c r="I1173" s="80"/>
      <c r="J1173" s="81"/>
      <c r="K1173" s="97"/>
      <c r="L1173" s="96"/>
      <c r="M1173" s="96"/>
      <c r="N1173" s="96"/>
      <c r="O1173" s="96"/>
      <c r="P1173" s="96"/>
    </row>
    <row r="1174" spans="1:16" x14ac:dyDescent="0.2">
      <c r="A1174" s="73" t="s">
        <v>2548</v>
      </c>
      <c r="B1174" s="74" t="s">
        <v>2549</v>
      </c>
      <c r="C1174" s="75"/>
      <c r="D1174" s="76" t="s">
        <v>2550</v>
      </c>
      <c r="E1174" s="36" t="s">
        <v>117</v>
      </c>
      <c r="F1174" s="93">
        <v>3</v>
      </c>
      <c r="G1174" s="93"/>
      <c r="H1174" s="79">
        <f t="shared" si="20"/>
        <v>0</v>
      </c>
      <c r="I1174" s="80" t="s">
        <v>80</v>
      </c>
      <c r="J1174" s="81" t="s">
        <v>3710</v>
      </c>
      <c r="K1174" s="97"/>
      <c r="L1174" s="96"/>
      <c r="M1174" s="96"/>
      <c r="N1174" s="96"/>
      <c r="O1174" s="96"/>
      <c r="P1174" s="96"/>
    </row>
    <row r="1175" spans="1:16" x14ac:dyDescent="0.2">
      <c r="A1175" s="73" t="s">
        <v>2551</v>
      </c>
      <c r="B1175" s="74" t="s">
        <v>2552</v>
      </c>
      <c r="C1175" s="75" t="s">
        <v>53</v>
      </c>
      <c r="D1175" s="76" t="s">
        <v>2553</v>
      </c>
      <c r="E1175" s="36" t="s">
        <v>117</v>
      </c>
      <c r="F1175" s="93">
        <v>1</v>
      </c>
      <c r="G1175" s="93"/>
      <c r="H1175" s="79">
        <f t="shared" si="20"/>
        <v>0</v>
      </c>
      <c r="I1175" s="80" t="s">
        <v>80</v>
      </c>
      <c r="J1175" s="81" t="s">
        <v>3710</v>
      </c>
      <c r="K1175" s="97"/>
      <c r="L1175" s="96"/>
      <c r="M1175" s="96"/>
      <c r="N1175" s="96"/>
      <c r="O1175" s="96"/>
      <c r="P1175" s="96"/>
    </row>
    <row r="1176" spans="1:16" x14ac:dyDescent="0.2">
      <c r="A1176" s="73" t="s">
        <v>2554</v>
      </c>
      <c r="B1176" s="74" t="s">
        <v>2555</v>
      </c>
      <c r="C1176" s="75" t="s">
        <v>53</v>
      </c>
      <c r="D1176" s="76" t="s">
        <v>2556</v>
      </c>
      <c r="E1176" s="36" t="s">
        <v>117</v>
      </c>
      <c r="F1176" s="93">
        <v>26</v>
      </c>
      <c r="G1176" s="93"/>
      <c r="H1176" s="79">
        <f t="shared" si="20"/>
        <v>0</v>
      </c>
      <c r="I1176" s="80" t="s">
        <v>80</v>
      </c>
      <c r="J1176" s="81" t="s">
        <v>3710</v>
      </c>
      <c r="K1176" s="97"/>
      <c r="L1176" s="96"/>
      <c r="M1176" s="96"/>
      <c r="N1176" s="96"/>
      <c r="O1176" s="96"/>
      <c r="P1176" s="96"/>
    </row>
    <row r="1177" spans="1:16" x14ac:dyDescent="0.2">
      <c r="A1177" s="73" t="s">
        <v>2557</v>
      </c>
      <c r="B1177" s="74" t="s">
        <v>2558</v>
      </c>
      <c r="C1177" s="75" t="s">
        <v>53</v>
      </c>
      <c r="D1177" s="76" t="s">
        <v>2559</v>
      </c>
      <c r="E1177" s="36" t="s">
        <v>117</v>
      </c>
      <c r="F1177" s="93">
        <v>6</v>
      </c>
      <c r="G1177" s="93"/>
      <c r="H1177" s="79">
        <f t="shared" si="20"/>
        <v>0</v>
      </c>
      <c r="I1177" s="80" t="s">
        <v>80</v>
      </c>
      <c r="J1177" s="81" t="s">
        <v>3710</v>
      </c>
      <c r="K1177" s="97"/>
      <c r="L1177" s="96"/>
      <c r="M1177" s="96"/>
      <c r="N1177" s="96"/>
      <c r="O1177" s="96"/>
      <c r="P1177" s="96"/>
    </row>
    <row r="1178" spans="1:16" x14ac:dyDescent="0.2">
      <c r="A1178" s="73" t="s">
        <v>2560</v>
      </c>
      <c r="B1178" s="74" t="s">
        <v>2561</v>
      </c>
      <c r="C1178" s="75" t="s">
        <v>53</v>
      </c>
      <c r="D1178" s="76" t="s">
        <v>2562</v>
      </c>
      <c r="E1178" s="36" t="s">
        <v>117</v>
      </c>
      <c r="F1178" s="93">
        <v>1</v>
      </c>
      <c r="G1178" s="93"/>
      <c r="H1178" s="79">
        <f t="shared" si="20"/>
        <v>0</v>
      </c>
      <c r="I1178" s="80" t="s">
        <v>80</v>
      </c>
      <c r="J1178" s="81" t="s">
        <v>3710</v>
      </c>
      <c r="K1178" s="97"/>
      <c r="L1178" s="96"/>
      <c r="M1178" s="96"/>
      <c r="N1178" s="96"/>
      <c r="O1178" s="96"/>
      <c r="P1178" s="96"/>
    </row>
    <row r="1179" spans="1:16" x14ac:dyDescent="0.2">
      <c r="A1179" s="73"/>
      <c r="B1179" s="74" t="s">
        <v>2563</v>
      </c>
      <c r="C1179" s="75"/>
      <c r="D1179" s="76" t="s">
        <v>2564</v>
      </c>
      <c r="E1179" s="36"/>
      <c r="F1179" s="93"/>
      <c r="G1179" s="93"/>
      <c r="H1179" s="79" t="str">
        <f t="shared" si="20"/>
        <v/>
      </c>
      <c r="I1179" s="80"/>
      <c r="J1179" s="81"/>
      <c r="K1179" s="97"/>
      <c r="L1179" s="96"/>
      <c r="M1179" s="96"/>
      <c r="N1179" s="96"/>
      <c r="O1179" s="96"/>
      <c r="P1179" s="96"/>
    </row>
    <row r="1180" spans="1:16" x14ac:dyDescent="0.2">
      <c r="A1180" s="73"/>
      <c r="B1180" s="74" t="s">
        <v>2565</v>
      </c>
      <c r="C1180" s="75"/>
      <c r="D1180" s="76" t="s">
        <v>2566</v>
      </c>
      <c r="E1180" s="36"/>
      <c r="F1180" s="93"/>
      <c r="G1180" s="93"/>
      <c r="H1180" s="79" t="str">
        <f t="shared" si="20"/>
        <v/>
      </c>
      <c r="I1180" s="80"/>
      <c r="J1180" s="81"/>
      <c r="K1180" s="97"/>
      <c r="L1180" s="96"/>
      <c r="M1180" s="96"/>
      <c r="N1180" s="96"/>
      <c r="O1180" s="96"/>
      <c r="P1180" s="96"/>
    </row>
    <row r="1181" spans="1:16" x14ac:dyDescent="0.2">
      <c r="A1181" s="73"/>
      <c r="B1181" s="74" t="s">
        <v>2567</v>
      </c>
      <c r="C1181" s="75"/>
      <c r="D1181" s="76" t="s">
        <v>2568</v>
      </c>
      <c r="E1181" s="36"/>
      <c r="F1181" s="93"/>
      <c r="G1181" s="93"/>
      <c r="H1181" s="79" t="str">
        <f t="shared" si="20"/>
        <v/>
      </c>
      <c r="I1181" s="80"/>
      <c r="J1181" s="81"/>
      <c r="K1181" s="97"/>
      <c r="L1181" s="96"/>
      <c r="M1181" s="96"/>
      <c r="N1181" s="96"/>
      <c r="O1181" s="96"/>
      <c r="P1181" s="96"/>
    </row>
    <row r="1182" spans="1:16" x14ac:dyDescent="0.2">
      <c r="A1182" s="73" t="s">
        <v>2569</v>
      </c>
      <c r="B1182" s="74" t="s">
        <v>2570</v>
      </c>
      <c r="C1182" s="75"/>
      <c r="D1182" s="76" t="s">
        <v>2571</v>
      </c>
      <c r="E1182" s="36" t="s">
        <v>117</v>
      </c>
      <c r="F1182" s="93">
        <v>2</v>
      </c>
      <c r="G1182" s="93"/>
      <c r="H1182" s="79">
        <f t="shared" si="20"/>
        <v>0</v>
      </c>
      <c r="I1182" s="80" t="s">
        <v>80</v>
      </c>
      <c r="J1182" s="81" t="s">
        <v>3710</v>
      </c>
      <c r="K1182" s="97"/>
      <c r="L1182" s="96"/>
      <c r="M1182" s="96"/>
      <c r="N1182" s="96"/>
      <c r="O1182" s="96"/>
      <c r="P1182" s="96"/>
    </row>
    <row r="1183" spans="1:16" x14ac:dyDescent="0.2">
      <c r="A1183" s="73" t="s">
        <v>2572</v>
      </c>
      <c r="B1183" s="74" t="s">
        <v>2573</v>
      </c>
      <c r="C1183" s="75"/>
      <c r="D1183" s="76" t="s">
        <v>2574</v>
      </c>
      <c r="E1183" s="36" t="s">
        <v>117</v>
      </c>
      <c r="F1183" s="93">
        <v>38</v>
      </c>
      <c r="G1183" s="93"/>
      <c r="H1183" s="79">
        <f t="shared" si="20"/>
        <v>0</v>
      </c>
      <c r="I1183" s="80" t="s">
        <v>80</v>
      </c>
      <c r="J1183" s="81" t="s">
        <v>3710</v>
      </c>
      <c r="K1183" s="97"/>
      <c r="L1183" s="96"/>
      <c r="M1183" s="96"/>
      <c r="N1183" s="96"/>
      <c r="O1183" s="96"/>
      <c r="P1183" s="96"/>
    </row>
    <row r="1184" spans="1:16" x14ac:dyDescent="0.2">
      <c r="A1184" s="73"/>
      <c r="B1184" s="74" t="s">
        <v>2575</v>
      </c>
      <c r="C1184" s="75"/>
      <c r="D1184" s="76" t="s">
        <v>2576</v>
      </c>
      <c r="E1184" s="36"/>
      <c r="F1184" s="93"/>
      <c r="G1184" s="93"/>
      <c r="H1184" s="79" t="str">
        <f t="shared" si="20"/>
        <v/>
      </c>
      <c r="I1184" s="80"/>
      <c r="J1184" s="81"/>
      <c r="K1184" s="97"/>
      <c r="L1184" s="96"/>
      <c r="M1184" s="96"/>
      <c r="N1184" s="96"/>
      <c r="O1184" s="96"/>
      <c r="P1184" s="96"/>
    </row>
    <row r="1185" spans="1:16" x14ac:dyDescent="0.2">
      <c r="A1185" s="73" t="s">
        <v>2577</v>
      </c>
      <c r="B1185" s="74" t="s">
        <v>2578</v>
      </c>
      <c r="C1185" s="75"/>
      <c r="D1185" s="76" t="s">
        <v>2579</v>
      </c>
      <c r="E1185" s="36" t="s">
        <v>117</v>
      </c>
      <c r="F1185" s="93">
        <v>16</v>
      </c>
      <c r="G1185" s="93"/>
      <c r="H1185" s="79">
        <f t="shared" si="20"/>
        <v>0</v>
      </c>
      <c r="I1185" s="80" t="s">
        <v>80</v>
      </c>
      <c r="J1185" s="81" t="s">
        <v>3710</v>
      </c>
      <c r="K1185" s="97"/>
      <c r="L1185" s="96"/>
      <c r="M1185" s="96"/>
      <c r="N1185" s="96"/>
      <c r="O1185" s="96"/>
      <c r="P1185" s="96"/>
    </row>
    <row r="1186" spans="1:16" x14ac:dyDescent="0.2">
      <c r="A1186" s="73" t="s">
        <v>2580</v>
      </c>
      <c r="B1186" s="74" t="s">
        <v>2581</v>
      </c>
      <c r="C1186" s="75"/>
      <c r="D1186" s="76" t="s">
        <v>2582</v>
      </c>
      <c r="E1186" s="36" t="s">
        <v>117</v>
      </c>
      <c r="F1186" s="93">
        <v>56</v>
      </c>
      <c r="G1186" s="93"/>
      <c r="H1186" s="79">
        <f t="shared" si="20"/>
        <v>0</v>
      </c>
      <c r="I1186" s="80" t="s">
        <v>80</v>
      </c>
      <c r="J1186" s="81" t="s">
        <v>3710</v>
      </c>
      <c r="K1186" s="97"/>
      <c r="L1186" s="96"/>
      <c r="M1186" s="96"/>
      <c r="N1186" s="96"/>
      <c r="O1186" s="96"/>
      <c r="P1186" s="96"/>
    </row>
    <row r="1187" spans="1:16" x14ac:dyDescent="0.2">
      <c r="A1187" s="73" t="s">
        <v>2583</v>
      </c>
      <c r="B1187" s="74" t="s">
        <v>2584</v>
      </c>
      <c r="C1187" s="75" t="s">
        <v>53</v>
      </c>
      <c r="D1187" s="76" t="s">
        <v>2585</v>
      </c>
      <c r="E1187" s="36" t="s">
        <v>117</v>
      </c>
      <c r="F1187" s="93">
        <v>78</v>
      </c>
      <c r="G1187" s="93"/>
      <c r="H1187" s="79">
        <f t="shared" si="20"/>
        <v>0</v>
      </c>
      <c r="I1187" s="80" t="s">
        <v>80</v>
      </c>
      <c r="J1187" s="81" t="s">
        <v>3710</v>
      </c>
      <c r="K1187" s="97"/>
      <c r="L1187" s="96"/>
      <c r="M1187" s="96"/>
      <c r="N1187" s="96"/>
      <c r="O1187" s="96"/>
      <c r="P1187" s="96"/>
    </row>
    <row r="1188" spans="1:16" x14ac:dyDescent="0.2">
      <c r="A1188" s="73"/>
      <c r="B1188" s="74" t="s">
        <v>2586</v>
      </c>
      <c r="C1188" s="75"/>
      <c r="D1188" s="76" t="s">
        <v>2587</v>
      </c>
      <c r="E1188" s="36"/>
      <c r="F1188" s="93"/>
      <c r="G1188" s="93"/>
      <c r="H1188" s="79" t="str">
        <f t="shared" si="20"/>
        <v/>
      </c>
      <c r="I1188" s="80"/>
      <c r="J1188" s="81"/>
      <c r="K1188" s="97"/>
      <c r="L1188" s="96"/>
      <c r="M1188" s="96"/>
      <c r="N1188" s="96"/>
      <c r="O1188" s="96"/>
      <c r="P1188" s="96"/>
    </row>
    <row r="1189" spans="1:16" x14ac:dyDescent="0.2">
      <c r="A1189" s="73" t="s">
        <v>2588</v>
      </c>
      <c r="B1189" s="74" t="s">
        <v>2589</v>
      </c>
      <c r="C1189" s="75"/>
      <c r="D1189" s="76" t="s">
        <v>2590</v>
      </c>
      <c r="E1189" s="36" t="s">
        <v>117</v>
      </c>
      <c r="F1189" s="93">
        <v>34</v>
      </c>
      <c r="G1189" s="93"/>
      <c r="H1189" s="79">
        <f t="shared" si="20"/>
        <v>0</v>
      </c>
      <c r="I1189" s="80" t="s">
        <v>80</v>
      </c>
      <c r="J1189" s="81" t="s">
        <v>3710</v>
      </c>
      <c r="K1189" s="97"/>
      <c r="L1189" s="96"/>
      <c r="M1189" s="96"/>
      <c r="N1189" s="96"/>
      <c r="O1189" s="96"/>
      <c r="P1189" s="96"/>
    </row>
    <row r="1190" spans="1:16" x14ac:dyDescent="0.2">
      <c r="A1190" s="73" t="s">
        <v>2591</v>
      </c>
      <c r="B1190" s="74" t="s">
        <v>2592</v>
      </c>
      <c r="C1190" s="75" t="s">
        <v>53</v>
      </c>
      <c r="D1190" s="76" t="s">
        <v>2593</v>
      </c>
      <c r="E1190" s="36" t="s">
        <v>117</v>
      </c>
      <c r="F1190" s="93">
        <v>34</v>
      </c>
      <c r="G1190" s="93"/>
      <c r="H1190" s="79">
        <f t="shared" si="20"/>
        <v>0</v>
      </c>
      <c r="I1190" s="80" t="s">
        <v>80</v>
      </c>
      <c r="J1190" s="81" t="s">
        <v>3710</v>
      </c>
      <c r="K1190" s="97"/>
      <c r="L1190" s="96"/>
      <c r="M1190" s="96"/>
      <c r="N1190" s="96"/>
      <c r="O1190" s="96"/>
      <c r="P1190" s="96"/>
    </row>
    <row r="1191" spans="1:16" x14ac:dyDescent="0.2">
      <c r="A1191" s="73" t="s">
        <v>2594</v>
      </c>
      <c r="B1191" s="74" t="s">
        <v>2595</v>
      </c>
      <c r="C1191" s="75"/>
      <c r="D1191" s="76" t="s">
        <v>2596</v>
      </c>
      <c r="E1191" s="36" t="s">
        <v>117</v>
      </c>
      <c r="F1191" s="93">
        <v>34</v>
      </c>
      <c r="G1191" s="93"/>
      <c r="H1191" s="79">
        <f t="shared" si="20"/>
        <v>0</v>
      </c>
      <c r="I1191" s="80" t="s">
        <v>80</v>
      </c>
      <c r="J1191" s="81" t="s">
        <v>3710</v>
      </c>
      <c r="K1191" s="97"/>
      <c r="L1191" s="96"/>
      <c r="M1191" s="96"/>
      <c r="N1191" s="96"/>
      <c r="O1191" s="96"/>
      <c r="P1191" s="96"/>
    </row>
    <row r="1192" spans="1:16" x14ac:dyDescent="0.2">
      <c r="A1192" s="73" t="s">
        <v>2597</v>
      </c>
      <c r="B1192" s="74" t="s">
        <v>2598</v>
      </c>
      <c r="C1192" s="75" t="s">
        <v>53</v>
      </c>
      <c r="D1192" s="76" t="s">
        <v>2599</v>
      </c>
      <c r="E1192" s="36" t="s">
        <v>117</v>
      </c>
      <c r="F1192" s="93">
        <v>40</v>
      </c>
      <c r="G1192" s="93"/>
      <c r="H1192" s="79">
        <f t="shared" si="20"/>
        <v>0</v>
      </c>
      <c r="I1192" s="80" t="s">
        <v>80</v>
      </c>
      <c r="J1192" s="81" t="s">
        <v>3710</v>
      </c>
      <c r="K1192" s="97"/>
      <c r="L1192" s="96"/>
      <c r="M1192" s="96"/>
      <c r="N1192" s="96"/>
      <c r="O1192" s="96"/>
      <c r="P1192" s="96"/>
    </row>
    <row r="1193" spans="1:16" x14ac:dyDescent="0.2">
      <c r="A1193" s="73"/>
      <c r="B1193" s="74" t="s">
        <v>2600</v>
      </c>
      <c r="C1193" s="75"/>
      <c r="D1193" s="76" t="s">
        <v>2601</v>
      </c>
      <c r="E1193" s="36"/>
      <c r="F1193" s="93"/>
      <c r="G1193" s="93"/>
      <c r="H1193" s="79" t="str">
        <f t="shared" si="20"/>
        <v/>
      </c>
      <c r="I1193" s="80"/>
      <c r="J1193" s="81"/>
      <c r="K1193" s="97"/>
      <c r="L1193" s="96"/>
      <c r="M1193" s="96"/>
      <c r="N1193" s="96"/>
      <c r="O1193" s="96"/>
      <c r="P1193" s="96"/>
    </row>
    <row r="1194" spans="1:16" x14ac:dyDescent="0.2">
      <c r="A1194" s="73" t="s">
        <v>2602</v>
      </c>
      <c r="B1194" s="74" t="s">
        <v>2603</v>
      </c>
      <c r="C1194" s="75"/>
      <c r="D1194" s="76" t="s">
        <v>2604</v>
      </c>
      <c r="E1194" s="36" t="s">
        <v>117</v>
      </c>
      <c r="F1194" s="93">
        <v>34</v>
      </c>
      <c r="G1194" s="93"/>
      <c r="H1194" s="79">
        <f t="shared" si="20"/>
        <v>0</v>
      </c>
      <c r="I1194" s="80" t="s">
        <v>80</v>
      </c>
      <c r="J1194" s="81" t="s">
        <v>3710</v>
      </c>
      <c r="K1194" s="97"/>
      <c r="L1194" s="96"/>
      <c r="M1194" s="96"/>
      <c r="N1194" s="96"/>
      <c r="O1194" s="96"/>
      <c r="P1194" s="96"/>
    </row>
    <row r="1195" spans="1:16" x14ac:dyDescent="0.2">
      <c r="A1195" s="73"/>
      <c r="B1195" s="74" t="s">
        <v>2605</v>
      </c>
      <c r="C1195" s="75"/>
      <c r="D1195" s="76" t="s">
        <v>2606</v>
      </c>
      <c r="E1195" s="36"/>
      <c r="F1195" s="93"/>
      <c r="G1195" s="93"/>
      <c r="H1195" s="79" t="str">
        <f t="shared" si="20"/>
        <v/>
      </c>
      <c r="I1195" s="80"/>
      <c r="J1195" s="81"/>
      <c r="K1195" s="97"/>
      <c r="L1195" s="96"/>
      <c r="M1195" s="96"/>
      <c r="N1195" s="96"/>
      <c r="O1195" s="96"/>
      <c r="P1195" s="96"/>
    </row>
    <row r="1196" spans="1:16" x14ac:dyDescent="0.2">
      <c r="A1196" s="73" t="s">
        <v>2607</v>
      </c>
      <c r="B1196" s="74" t="s">
        <v>2608</v>
      </c>
      <c r="C1196" s="75"/>
      <c r="D1196" s="76" t="s">
        <v>2609</v>
      </c>
      <c r="E1196" s="36" t="s">
        <v>117</v>
      </c>
      <c r="F1196" s="93">
        <v>3</v>
      </c>
      <c r="G1196" s="93"/>
      <c r="H1196" s="79">
        <f t="shared" si="20"/>
        <v>0</v>
      </c>
      <c r="I1196" s="80" t="s">
        <v>80</v>
      </c>
      <c r="J1196" s="81" t="s">
        <v>3710</v>
      </c>
      <c r="K1196" s="97"/>
      <c r="L1196" s="96"/>
      <c r="M1196" s="96"/>
      <c r="N1196" s="96"/>
      <c r="O1196" s="96"/>
      <c r="P1196" s="96"/>
    </row>
    <row r="1197" spans="1:16" x14ac:dyDescent="0.2">
      <c r="A1197" s="73" t="s">
        <v>2610</v>
      </c>
      <c r="B1197" s="74" t="s">
        <v>2611</v>
      </c>
      <c r="C1197" s="75"/>
      <c r="D1197" s="76" t="s">
        <v>2612</v>
      </c>
      <c r="E1197" s="36" t="s">
        <v>117</v>
      </c>
      <c r="F1197" s="93">
        <v>3</v>
      </c>
      <c r="G1197" s="93"/>
      <c r="H1197" s="79">
        <f t="shared" si="20"/>
        <v>0</v>
      </c>
      <c r="I1197" s="80" t="s">
        <v>80</v>
      </c>
      <c r="J1197" s="81" t="s">
        <v>3710</v>
      </c>
      <c r="K1197" s="97"/>
      <c r="L1197" s="96"/>
      <c r="M1197" s="96"/>
      <c r="N1197" s="96"/>
      <c r="O1197" s="96"/>
      <c r="P1197" s="96"/>
    </row>
    <row r="1198" spans="1:16" x14ac:dyDescent="0.2">
      <c r="A1198" s="73"/>
      <c r="B1198" s="74" t="s">
        <v>2613</v>
      </c>
      <c r="C1198" s="75"/>
      <c r="D1198" s="76" t="s">
        <v>2614</v>
      </c>
      <c r="E1198" s="36"/>
      <c r="F1198" s="93"/>
      <c r="G1198" s="93"/>
      <c r="H1198" s="79" t="str">
        <f t="shared" si="20"/>
        <v/>
      </c>
      <c r="I1198" s="80"/>
      <c r="J1198" s="81"/>
      <c r="K1198" s="97"/>
      <c r="L1198" s="96"/>
      <c r="M1198" s="96"/>
      <c r="N1198" s="96"/>
      <c r="O1198" s="96"/>
      <c r="P1198" s="96"/>
    </row>
    <row r="1199" spans="1:16" x14ac:dyDescent="0.2">
      <c r="A1199" s="73"/>
      <c r="B1199" s="74" t="s">
        <v>2615</v>
      </c>
      <c r="C1199" s="75"/>
      <c r="D1199" s="76" t="s">
        <v>2616</v>
      </c>
      <c r="E1199" s="36"/>
      <c r="F1199" s="93"/>
      <c r="G1199" s="93"/>
      <c r="H1199" s="79" t="str">
        <f t="shared" si="20"/>
        <v/>
      </c>
      <c r="I1199" s="80"/>
      <c r="J1199" s="81"/>
      <c r="K1199" s="97"/>
      <c r="L1199" s="96"/>
      <c r="M1199" s="96"/>
      <c r="N1199" s="96"/>
      <c r="O1199" s="96"/>
      <c r="P1199" s="96"/>
    </row>
    <row r="1200" spans="1:16" x14ac:dyDescent="0.2">
      <c r="A1200" s="73" t="s">
        <v>2617</v>
      </c>
      <c r="B1200" s="74" t="s">
        <v>2618</v>
      </c>
      <c r="C1200" s="75"/>
      <c r="D1200" s="76" t="s">
        <v>2619</v>
      </c>
      <c r="E1200" s="36" t="s">
        <v>117</v>
      </c>
      <c r="F1200" s="93">
        <v>12</v>
      </c>
      <c r="G1200" s="93"/>
      <c r="H1200" s="79">
        <f t="shared" si="20"/>
        <v>0</v>
      </c>
      <c r="I1200" s="80" t="s">
        <v>80</v>
      </c>
      <c r="J1200" s="81" t="s">
        <v>3710</v>
      </c>
      <c r="K1200" s="97"/>
      <c r="L1200" s="96"/>
      <c r="M1200" s="96"/>
      <c r="N1200" s="96"/>
      <c r="O1200" s="96"/>
      <c r="P1200" s="96"/>
    </row>
    <row r="1201" spans="1:16" x14ac:dyDescent="0.2">
      <c r="A1201" s="73" t="s">
        <v>2620</v>
      </c>
      <c r="B1201" s="74" t="s">
        <v>2621</v>
      </c>
      <c r="C1201" s="75"/>
      <c r="D1201" s="76" t="s">
        <v>2622</v>
      </c>
      <c r="E1201" s="36" t="s">
        <v>117</v>
      </c>
      <c r="F1201" s="93">
        <v>2</v>
      </c>
      <c r="G1201" s="93"/>
      <c r="H1201" s="79">
        <f t="shared" si="20"/>
        <v>0</v>
      </c>
      <c r="I1201" s="80" t="s">
        <v>80</v>
      </c>
      <c r="J1201" s="81" t="s">
        <v>3710</v>
      </c>
      <c r="K1201" s="97"/>
      <c r="L1201" s="96"/>
      <c r="M1201" s="96"/>
      <c r="N1201" s="96"/>
      <c r="O1201" s="96"/>
      <c r="P1201" s="96"/>
    </row>
    <row r="1202" spans="1:16" x14ac:dyDescent="0.2">
      <c r="A1202" s="73" t="s">
        <v>2623</v>
      </c>
      <c r="B1202" s="74" t="s">
        <v>2624</v>
      </c>
      <c r="C1202" s="75"/>
      <c r="D1202" s="76" t="s">
        <v>2625</v>
      </c>
      <c r="E1202" s="36" t="s">
        <v>117</v>
      </c>
      <c r="F1202" s="93">
        <v>4</v>
      </c>
      <c r="G1202" s="93"/>
      <c r="H1202" s="79">
        <f t="shared" si="20"/>
        <v>0</v>
      </c>
      <c r="I1202" s="80" t="s">
        <v>80</v>
      </c>
      <c r="J1202" s="81" t="s">
        <v>3710</v>
      </c>
      <c r="K1202" s="97"/>
      <c r="L1202" s="96"/>
      <c r="M1202" s="96"/>
      <c r="N1202" s="96"/>
      <c r="O1202" s="96"/>
      <c r="P1202" s="96"/>
    </row>
    <row r="1203" spans="1:16" x14ac:dyDescent="0.2">
      <c r="A1203" s="73" t="s">
        <v>2626</v>
      </c>
      <c r="B1203" s="74" t="s">
        <v>2627</v>
      </c>
      <c r="C1203" s="75"/>
      <c r="D1203" s="76" t="s">
        <v>2628</v>
      </c>
      <c r="E1203" s="36" t="s">
        <v>117</v>
      </c>
      <c r="F1203" s="93">
        <v>2</v>
      </c>
      <c r="G1203" s="93"/>
      <c r="H1203" s="79">
        <f t="shared" si="20"/>
        <v>0</v>
      </c>
      <c r="I1203" s="80" t="s">
        <v>80</v>
      </c>
      <c r="J1203" s="81" t="s">
        <v>3710</v>
      </c>
      <c r="K1203" s="97"/>
      <c r="L1203" s="96"/>
      <c r="M1203" s="96"/>
      <c r="N1203" s="96"/>
      <c r="O1203" s="96"/>
      <c r="P1203" s="96"/>
    </row>
    <row r="1204" spans="1:16" x14ac:dyDescent="0.2">
      <c r="A1204" s="73" t="s">
        <v>2629</v>
      </c>
      <c r="B1204" s="74" t="s">
        <v>2630</v>
      </c>
      <c r="C1204" s="75"/>
      <c r="D1204" s="76" t="s">
        <v>2631</v>
      </c>
      <c r="E1204" s="36" t="s">
        <v>117</v>
      </c>
      <c r="F1204" s="93">
        <v>4</v>
      </c>
      <c r="G1204" s="93"/>
      <c r="H1204" s="79">
        <f t="shared" si="20"/>
        <v>0</v>
      </c>
      <c r="I1204" s="80" t="s">
        <v>80</v>
      </c>
      <c r="J1204" s="81" t="s">
        <v>3710</v>
      </c>
      <c r="K1204" s="97"/>
      <c r="L1204" s="96"/>
      <c r="M1204" s="96"/>
      <c r="N1204" s="96"/>
      <c r="O1204" s="96"/>
      <c r="P1204" s="96"/>
    </row>
    <row r="1205" spans="1:16" x14ac:dyDescent="0.2">
      <c r="A1205" s="73"/>
      <c r="B1205" s="74" t="s">
        <v>2632</v>
      </c>
      <c r="C1205" s="75"/>
      <c r="D1205" s="76" t="s">
        <v>2633</v>
      </c>
      <c r="E1205" s="36"/>
      <c r="F1205" s="93"/>
      <c r="G1205" s="93"/>
      <c r="H1205" s="79" t="str">
        <f t="shared" si="20"/>
        <v/>
      </c>
      <c r="I1205" s="80"/>
      <c r="J1205" s="81"/>
      <c r="K1205" s="97"/>
      <c r="L1205" s="96"/>
      <c r="M1205" s="96"/>
      <c r="N1205" s="96"/>
      <c r="O1205" s="96"/>
      <c r="P1205" s="96"/>
    </row>
    <row r="1206" spans="1:16" x14ac:dyDescent="0.2">
      <c r="A1206" s="73" t="s">
        <v>2634</v>
      </c>
      <c r="B1206" s="74" t="s">
        <v>2635</v>
      </c>
      <c r="C1206" s="75"/>
      <c r="D1206" s="76" t="s">
        <v>2636</v>
      </c>
      <c r="E1206" s="36" t="s">
        <v>117</v>
      </c>
      <c r="F1206" s="93">
        <v>2</v>
      </c>
      <c r="G1206" s="93"/>
      <c r="H1206" s="79">
        <f t="shared" si="20"/>
        <v>0</v>
      </c>
      <c r="I1206" s="80" t="s">
        <v>80</v>
      </c>
      <c r="J1206" s="81" t="s">
        <v>3710</v>
      </c>
      <c r="K1206" s="97"/>
      <c r="L1206" s="96"/>
      <c r="M1206" s="96"/>
      <c r="N1206" s="96"/>
      <c r="O1206" s="96"/>
      <c r="P1206" s="96"/>
    </row>
    <row r="1207" spans="1:16" x14ac:dyDescent="0.2">
      <c r="A1207" s="73" t="s">
        <v>2637</v>
      </c>
      <c r="B1207" s="74" t="s">
        <v>2638</v>
      </c>
      <c r="C1207" s="75"/>
      <c r="D1207" s="76" t="s">
        <v>2639</v>
      </c>
      <c r="E1207" s="36" t="s">
        <v>117</v>
      </c>
      <c r="F1207" s="93">
        <v>10</v>
      </c>
      <c r="G1207" s="93"/>
      <c r="H1207" s="79">
        <f t="shared" si="20"/>
        <v>0</v>
      </c>
      <c r="I1207" s="80" t="s">
        <v>80</v>
      </c>
      <c r="J1207" s="81" t="s">
        <v>3710</v>
      </c>
      <c r="K1207" s="97"/>
      <c r="L1207" s="96"/>
      <c r="M1207" s="96"/>
      <c r="N1207" s="96"/>
      <c r="O1207" s="96"/>
      <c r="P1207" s="96"/>
    </row>
    <row r="1208" spans="1:16" x14ac:dyDescent="0.2">
      <c r="A1208" s="73" t="s">
        <v>2640</v>
      </c>
      <c r="B1208" s="74" t="s">
        <v>2641</v>
      </c>
      <c r="C1208" s="75"/>
      <c r="D1208" s="76" t="s">
        <v>2642</v>
      </c>
      <c r="E1208" s="36" t="s">
        <v>117</v>
      </c>
      <c r="F1208" s="93">
        <v>12</v>
      </c>
      <c r="G1208" s="93"/>
      <c r="H1208" s="79">
        <f t="shared" si="20"/>
        <v>0</v>
      </c>
      <c r="I1208" s="80" t="s">
        <v>80</v>
      </c>
      <c r="J1208" s="81" t="s">
        <v>3710</v>
      </c>
      <c r="K1208" s="97"/>
      <c r="L1208" s="96"/>
      <c r="M1208" s="96"/>
      <c r="N1208" s="96"/>
      <c r="O1208" s="96"/>
      <c r="P1208" s="96"/>
    </row>
    <row r="1209" spans="1:16" x14ac:dyDescent="0.2">
      <c r="A1209" s="73"/>
      <c r="B1209" s="74" t="s">
        <v>2643</v>
      </c>
      <c r="C1209" s="75"/>
      <c r="D1209" s="76" t="s">
        <v>2644</v>
      </c>
      <c r="E1209" s="36"/>
      <c r="F1209" s="93"/>
      <c r="G1209" s="93"/>
      <c r="H1209" s="79" t="str">
        <f t="shared" si="20"/>
        <v/>
      </c>
      <c r="I1209" s="80"/>
      <c r="J1209" s="81"/>
      <c r="K1209" s="97"/>
      <c r="L1209" s="96"/>
      <c r="M1209" s="96"/>
      <c r="N1209" s="96"/>
      <c r="O1209" s="96"/>
      <c r="P1209" s="96"/>
    </row>
    <row r="1210" spans="1:16" x14ac:dyDescent="0.2">
      <c r="A1210" s="73" t="s">
        <v>2645</v>
      </c>
      <c r="B1210" s="74" t="s">
        <v>2646</v>
      </c>
      <c r="C1210" s="75"/>
      <c r="D1210" s="76" t="s">
        <v>2647</v>
      </c>
      <c r="E1210" s="36" t="s">
        <v>117</v>
      </c>
      <c r="F1210" s="93">
        <v>3</v>
      </c>
      <c r="G1210" s="93"/>
      <c r="H1210" s="79">
        <f t="shared" si="20"/>
        <v>0</v>
      </c>
      <c r="I1210" s="80" t="s">
        <v>80</v>
      </c>
      <c r="J1210" s="81" t="s">
        <v>3710</v>
      </c>
      <c r="K1210" s="97"/>
      <c r="L1210" s="96"/>
      <c r="M1210" s="96"/>
      <c r="N1210" s="96"/>
      <c r="O1210" s="96"/>
      <c r="P1210" s="96"/>
    </row>
    <row r="1211" spans="1:16" x14ac:dyDescent="0.2">
      <c r="A1211" s="73" t="s">
        <v>2648</v>
      </c>
      <c r="B1211" s="74" t="s">
        <v>2649</v>
      </c>
      <c r="C1211" s="75"/>
      <c r="D1211" s="76" t="s">
        <v>2650</v>
      </c>
      <c r="E1211" s="36" t="s">
        <v>117</v>
      </c>
      <c r="F1211" s="93">
        <v>3</v>
      </c>
      <c r="G1211" s="93"/>
      <c r="H1211" s="79">
        <f t="shared" si="20"/>
        <v>0</v>
      </c>
      <c r="I1211" s="80" t="s">
        <v>80</v>
      </c>
      <c r="J1211" s="81" t="s">
        <v>3710</v>
      </c>
      <c r="K1211" s="97"/>
      <c r="L1211" s="96"/>
      <c r="M1211" s="96"/>
      <c r="N1211" s="96"/>
      <c r="O1211" s="96"/>
      <c r="P1211" s="96"/>
    </row>
    <row r="1212" spans="1:16" x14ac:dyDescent="0.2">
      <c r="A1212" s="73"/>
      <c r="B1212" s="74" t="s">
        <v>2651</v>
      </c>
      <c r="C1212" s="75"/>
      <c r="D1212" s="76" t="s">
        <v>2652</v>
      </c>
      <c r="E1212" s="36"/>
      <c r="F1212" s="93"/>
      <c r="G1212" s="93"/>
      <c r="H1212" s="79" t="str">
        <f t="shared" si="20"/>
        <v/>
      </c>
      <c r="I1212" s="80"/>
      <c r="J1212" s="81"/>
      <c r="K1212" s="97"/>
      <c r="L1212" s="96"/>
      <c r="M1212" s="96"/>
      <c r="N1212" s="96"/>
      <c r="O1212" s="96"/>
      <c r="P1212" s="96"/>
    </row>
    <row r="1213" spans="1:16" x14ac:dyDescent="0.2">
      <c r="A1213" s="73" t="s">
        <v>2653</v>
      </c>
      <c r="B1213" s="74" t="s">
        <v>2654</v>
      </c>
      <c r="C1213" s="75"/>
      <c r="D1213" s="76" t="s">
        <v>2655</v>
      </c>
      <c r="E1213" s="36" t="s">
        <v>117</v>
      </c>
      <c r="F1213" s="93">
        <v>3</v>
      </c>
      <c r="G1213" s="93"/>
      <c r="H1213" s="79">
        <f t="shared" si="20"/>
        <v>0</v>
      </c>
      <c r="I1213" s="80" t="s">
        <v>80</v>
      </c>
      <c r="J1213" s="81" t="s">
        <v>3710</v>
      </c>
      <c r="K1213" s="97"/>
      <c r="L1213" s="96"/>
      <c r="M1213" s="96"/>
      <c r="N1213" s="96"/>
      <c r="O1213" s="96"/>
      <c r="P1213" s="96"/>
    </row>
    <row r="1214" spans="1:16" x14ac:dyDescent="0.2">
      <c r="A1214" s="73"/>
      <c r="B1214" s="74" t="s">
        <v>2656</v>
      </c>
      <c r="C1214" s="75"/>
      <c r="D1214" s="76" t="s">
        <v>2657</v>
      </c>
      <c r="E1214" s="36"/>
      <c r="F1214" s="93"/>
      <c r="G1214" s="93"/>
      <c r="H1214" s="79" t="str">
        <f t="shared" si="20"/>
        <v/>
      </c>
      <c r="I1214" s="80"/>
      <c r="J1214" s="81"/>
      <c r="K1214" s="97"/>
      <c r="L1214" s="96"/>
      <c r="M1214" s="96"/>
      <c r="N1214" s="96"/>
      <c r="O1214" s="96"/>
      <c r="P1214" s="96"/>
    </row>
    <row r="1215" spans="1:16" x14ac:dyDescent="0.2">
      <c r="A1215" s="73" t="s">
        <v>2658</v>
      </c>
      <c r="B1215" s="74" t="s">
        <v>2659</v>
      </c>
      <c r="C1215" s="75"/>
      <c r="D1215" s="76" t="s">
        <v>2660</v>
      </c>
      <c r="E1215" s="36" t="s">
        <v>117</v>
      </c>
      <c r="F1215" s="93">
        <v>16</v>
      </c>
      <c r="G1215" s="93"/>
      <c r="H1215" s="79">
        <f t="shared" si="20"/>
        <v>0</v>
      </c>
      <c r="I1215" s="80" t="s">
        <v>80</v>
      </c>
      <c r="J1215" s="81" t="s">
        <v>3710</v>
      </c>
      <c r="K1215" s="97"/>
      <c r="L1215" s="96"/>
      <c r="M1215" s="96"/>
      <c r="N1215" s="96"/>
      <c r="O1215" s="96"/>
      <c r="P1215" s="96"/>
    </row>
    <row r="1216" spans="1:16" x14ac:dyDescent="0.2">
      <c r="A1216" s="73" t="s">
        <v>2661</v>
      </c>
      <c r="B1216" s="74" t="s">
        <v>2662</v>
      </c>
      <c r="C1216" s="75"/>
      <c r="D1216" s="76" t="s">
        <v>2663</v>
      </c>
      <c r="E1216" s="36" t="s">
        <v>117</v>
      </c>
      <c r="F1216" s="93">
        <v>3</v>
      </c>
      <c r="G1216" s="93"/>
      <c r="H1216" s="79">
        <f t="shared" si="20"/>
        <v>0</v>
      </c>
      <c r="I1216" s="80" t="s">
        <v>80</v>
      </c>
      <c r="J1216" s="81" t="s">
        <v>3710</v>
      </c>
      <c r="K1216" s="97"/>
      <c r="L1216" s="96"/>
      <c r="M1216" s="96"/>
      <c r="N1216" s="96"/>
      <c r="O1216" s="96"/>
      <c r="P1216" s="96"/>
    </row>
    <row r="1217" spans="1:16" x14ac:dyDescent="0.2">
      <c r="A1217" s="73" t="s">
        <v>2664</v>
      </c>
      <c r="B1217" s="74" t="s">
        <v>2665</v>
      </c>
      <c r="C1217" s="75"/>
      <c r="D1217" s="76" t="s">
        <v>2666</v>
      </c>
      <c r="E1217" s="36" t="s">
        <v>117</v>
      </c>
      <c r="F1217" s="93">
        <v>54</v>
      </c>
      <c r="G1217" s="93"/>
      <c r="H1217" s="79">
        <f t="shared" si="20"/>
        <v>0</v>
      </c>
      <c r="I1217" s="80" t="s">
        <v>80</v>
      </c>
      <c r="J1217" s="81" t="s">
        <v>3710</v>
      </c>
      <c r="K1217" s="97"/>
      <c r="L1217" s="96"/>
      <c r="M1217" s="96"/>
      <c r="N1217" s="96"/>
      <c r="O1217" s="96"/>
      <c r="P1217" s="96"/>
    </row>
    <row r="1218" spans="1:16" x14ac:dyDescent="0.2">
      <c r="A1218" s="73"/>
      <c r="B1218" s="74" t="s">
        <v>2667</v>
      </c>
      <c r="C1218" s="75"/>
      <c r="D1218" s="76" t="s">
        <v>2668</v>
      </c>
      <c r="E1218" s="36"/>
      <c r="F1218" s="93"/>
      <c r="G1218" s="93"/>
      <c r="H1218" s="79" t="str">
        <f t="shared" si="20"/>
        <v/>
      </c>
      <c r="I1218" s="80"/>
      <c r="J1218" s="81"/>
      <c r="K1218" s="97"/>
      <c r="L1218" s="96"/>
      <c r="M1218" s="96"/>
      <c r="N1218" s="96"/>
      <c r="O1218" s="96"/>
      <c r="P1218" s="96"/>
    </row>
    <row r="1219" spans="1:16" x14ac:dyDescent="0.2">
      <c r="A1219" s="73"/>
      <c r="B1219" s="74" t="s">
        <v>2669</v>
      </c>
      <c r="C1219" s="75"/>
      <c r="D1219" s="76" t="s">
        <v>2670</v>
      </c>
      <c r="E1219" s="36"/>
      <c r="F1219" s="93"/>
      <c r="G1219" s="93"/>
      <c r="H1219" s="79" t="str">
        <f t="shared" si="20"/>
        <v/>
      </c>
      <c r="I1219" s="80"/>
      <c r="J1219" s="81"/>
      <c r="K1219" s="97"/>
      <c r="L1219" s="96"/>
      <c r="M1219" s="96"/>
      <c r="N1219" s="96"/>
      <c r="O1219" s="96"/>
      <c r="P1219" s="96"/>
    </row>
    <row r="1220" spans="1:16" x14ac:dyDescent="0.2">
      <c r="A1220" s="73" t="s">
        <v>2671</v>
      </c>
      <c r="B1220" s="74" t="s">
        <v>2672</v>
      </c>
      <c r="C1220" s="75"/>
      <c r="D1220" s="76" t="s">
        <v>2673</v>
      </c>
      <c r="E1220" s="36" t="s">
        <v>117</v>
      </c>
      <c r="F1220" s="93">
        <v>2</v>
      </c>
      <c r="G1220" s="93"/>
      <c r="H1220" s="79">
        <f t="shared" si="20"/>
        <v>0</v>
      </c>
      <c r="I1220" s="80" t="s">
        <v>80</v>
      </c>
      <c r="J1220" s="81" t="s">
        <v>3710</v>
      </c>
      <c r="K1220" s="97"/>
      <c r="L1220" s="96"/>
      <c r="M1220" s="96"/>
      <c r="N1220" s="96"/>
      <c r="O1220" s="96"/>
      <c r="P1220" s="96"/>
    </row>
    <row r="1221" spans="1:16" x14ac:dyDescent="0.2">
      <c r="A1221" s="73" t="s">
        <v>2674</v>
      </c>
      <c r="B1221" s="74" t="s">
        <v>2675</v>
      </c>
      <c r="C1221" s="75"/>
      <c r="D1221" s="76" t="s">
        <v>2676</v>
      </c>
      <c r="E1221" s="36" t="s">
        <v>117</v>
      </c>
      <c r="F1221" s="93">
        <v>2</v>
      </c>
      <c r="G1221" s="93"/>
      <c r="H1221" s="79">
        <f t="shared" si="20"/>
        <v>0</v>
      </c>
      <c r="I1221" s="80" t="s">
        <v>80</v>
      </c>
      <c r="J1221" s="81" t="s">
        <v>3710</v>
      </c>
      <c r="K1221" s="97"/>
      <c r="L1221" s="96"/>
      <c r="M1221" s="96"/>
      <c r="N1221" s="96"/>
      <c r="O1221" s="96"/>
      <c r="P1221" s="96"/>
    </row>
    <row r="1222" spans="1:16" x14ac:dyDescent="0.2">
      <c r="A1222" s="73" t="s">
        <v>2677</v>
      </c>
      <c r="B1222" s="74" t="s">
        <v>2678</v>
      </c>
      <c r="C1222" s="75"/>
      <c r="D1222" s="76" t="s">
        <v>2679</v>
      </c>
      <c r="E1222" s="36" t="s">
        <v>117</v>
      </c>
      <c r="F1222" s="93">
        <v>3</v>
      </c>
      <c r="G1222" s="93"/>
      <c r="H1222" s="79">
        <f t="shared" si="20"/>
        <v>0</v>
      </c>
      <c r="I1222" s="80" t="s">
        <v>80</v>
      </c>
      <c r="J1222" s="81" t="s">
        <v>3710</v>
      </c>
      <c r="K1222" s="97"/>
      <c r="L1222" s="96"/>
      <c r="M1222" s="96"/>
      <c r="N1222" s="96"/>
      <c r="O1222" s="96"/>
      <c r="P1222" s="96"/>
    </row>
    <row r="1223" spans="1:16" x14ac:dyDescent="0.2">
      <c r="A1223" s="73" t="s">
        <v>2680</v>
      </c>
      <c r="B1223" s="74" t="s">
        <v>2681</v>
      </c>
      <c r="C1223" s="75"/>
      <c r="D1223" s="76" t="s">
        <v>2682</v>
      </c>
      <c r="E1223" s="36" t="s">
        <v>117</v>
      </c>
      <c r="F1223" s="93">
        <v>3</v>
      </c>
      <c r="G1223" s="93"/>
      <c r="H1223" s="79">
        <f t="shared" si="20"/>
        <v>0</v>
      </c>
      <c r="I1223" s="80" t="s">
        <v>80</v>
      </c>
      <c r="J1223" s="81" t="s">
        <v>3710</v>
      </c>
      <c r="K1223" s="97"/>
      <c r="L1223" s="96"/>
      <c r="M1223" s="96"/>
      <c r="N1223" s="96"/>
      <c r="O1223" s="96"/>
      <c r="P1223" s="96"/>
    </row>
    <row r="1224" spans="1:16" x14ac:dyDescent="0.2">
      <c r="A1224" s="73"/>
      <c r="B1224" s="74" t="s">
        <v>2683</v>
      </c>
      <c r="C1224" s="75"/>
      <c r="D1224" s="76" t="s">
        <v>2684</v>
      </c>
      <c r="E1224" s="36"/>
      <c r="F1224" s="93"/>
      <c r="G1224" s="93"/>
      <c r="H1224" s="79" t="str">
        <f t="shared" si="20"/>
        <v/>
      </c>
      <c r="I1224" s="80"/>
      <c r="J1224" s="81"/>
      <c r="K1224" s="97"/>
      <c r="L1224" s="96"/>
      <c r="M1224" s="96"/>
      <c r="N1224" s="96"/>
      <c r="O1224" s="96"/>
      <c r="P1224" s="96"/>
    </row>
    <row r="1225" spans="1:16" x14ac:dyDescent="0.2">
      <c r="A1225" s="73" t="s">
        <v>2685</v>
      </c>
      <c r="B1225" s="74" t="s">
        <v>2686</v>
      </c>
      <c r="C1225" s="75"/>
      <c r="D1225" s="76" t="s">
        <v>2687</v>
      </c>
      <c r="E1225" s="36" t="s">
        <v>117</v>
      </c>
      <c r="F1225" s="93">
        <v>6</v>
      </c>
      <c r="G1225" s="93"/>
      <c r="H1225" s="79">
        <f t="shared" si="20"/>
        <v>0</v>
      </c>
      <c r="I1225" s="80" t="s">
        <v>80</v>
      </c>
      <c r="J1225" s="81" t="s">
        <v>3710</v>
      </c>
      <c r="K1225" s="97"/>
      <c r="L1225" s="96"/>
      <c r="M1225" s="96"/>
      <c r="N1225" s="96"/>
      <c r="O1225" s="96"/>
      <c r="P1225" s="96"/>
    </row>
    <row r="1226" spans="1:16" x14ac:dyDescent="0.2">
      <c r="A1226" s="73" t="s">
        <v>2688</v>
      </c>
      <c r="B1226" s="74" t="s">
        <v>2592</v>
      </c>
      <c r="C1226" s="75"/>
      <c r="D1226" s="76" t="s">
        <v>2593</v>
      </c>
      <c r="E1226" s="36" t="s">
        <v>117</v>
      </c>
      <c r="F1226" s="93">
        <v>6</v>
      </c>
      <c r="G1226" s="93"/>
      <c r="H1226" s="79">
        <f t="shared" si="20"/>
        <v>0</v>
      </c>
      <c r="I1226" s="80" t="s">
        <v>80</v>
      </c>
      <c r="J1226" s="81" t="s">
        <v>3710</v>
      </c>
      <c r="K1226" s="97"/>
      <c r="L1226" s="96"/>
      <c r="M1226" s="96"/>
      <c r="N1226" s="96"/>
      <c r="O1226" s="96"/>
      <c r="P1226" s="96"/>
    </row>
    <row r="1227" spans="1:16" x14ac:dyDescent="0.2">
      <c r="A1227" s="73" t="s">
        <v>2689</v>
      </c>
      <c r="B1227" s="74" t="s">
        <v>2690</v>
      </c>
      <c r="C1227" s="75"/>
      <c r="D1227" s="76" t="s">
        <v>2691</v>
      </c>
      <c r="E1227" s="36" t="s">
        <v>117</v>
      </c>
      <c r="F1227" s="93">
        <v>6</v>
      </c>
      <c r="G1227" s="93"/>
      <c r="H1227" s="79">
        <f t="shared" si="20"/>
        <v>0</v>
      </c>
      <c r="I1227" s="80" t="s">
        <v>80</v>
      </c>
      <c r="J1227" s="81" t="s">
        <v>3710</v>
      </c>
      <c r="K1227" s="97"/>
      <c r="L1227" s="96"/>
      <c r="M1227" s="96"/>
      <c r="N1227" s="96"/>
      <c r="O1227" s="96"/>
      <c r="P1227" s="96"/>
    </row>
    <row r="1228" spans="1:16" x14ac:dyDescent="0.2">
      <c r="A1228" s="73"/>
      <c r="B1228" s="74" t="s">
        <v>2692</v>
      </c>
      <c r="C1228" s="75"/>
      <c r="D1228" s="76" t="s">
        <v>2693</v>
      </c>
      <c r="E1228" s="36"/>
      <c r="F1228" s="93"/>
      <c r="G1228" s="93"/>
      <c r="H1228" s="79" t="str">
        <f t="shared" si="20"/>
        <v/>
      </c>
      <c r="I1228" s="80"/>
      <c r="J1228" s="81"/>
      <c r="K1228" s="97"/>
      <c r="L1228" s="96"/>
      <c r="M1228" s="96"/>
      <c r="N1228" s="96"/>
      <c r="O1228" s="96"/>
      <c r="P1228" s="96"/>
    </row>
    <row r="1229" spans="1:16" x14ac:dyDescent="0.2">
      <c r="A1229" s="73" t="s">
        <v>2694</v>
      </c>
      <c r="B1229" s="74" t="s">
        <v>2695</v>
      </c>
      <c r="C1229" s="75"/>
      <c r="D1229" s="76" t="s">
        <v>2696</v>
      </c>
      <c r="E1229" s="36" t="s">
        <v>117</v>
      </c>
      <c r="F1229" s="93">
        <v>6</v>
      </c>
      <c r="G1229" s="93"/>
      <c r="H1229" s="79">
        <f t="shared" si="20"/>
        <v>0</v>
      </c>
      <c r="I1229" s="80" t="s">
        <v>80</v>
      </c>
      <c r="J1229" s="81" t="s">
        <v>3710</v>
      </c>
      <c r="K1229" s="97"/>
      <c r="L1229" s="96"/>
      <c r="M1229" s="96"/>
      <c r="N1229" s="96"/>
      <c r="O1229" s="96"/>
      <c r="P1229" s="96"/>
    </row>
    <row r="1230" spans="1:16" x14ac:dyDescent="0.2">
      <c r="A1230" s="73" t="s">
        <v>2697</v>
      </c>
      <c r="B1230" s="74" t="s">
        <v>2698</v>
      </c>
      <c r="C1230" s="75"/>
      <c r="D1230" s="76" t="s">
        <v>2699</v>
      </c>
      <c r="E1230" s="36" t="s">
        <v>117</v>
      </c>
      <c r="F1230" s="93">
        <v>6</v>
      </c>
      <c r="G1230" s="93"/>
      <c r="H1230" s="79">
        <f t="shared" si="20"/>
        <v>0</v>
      </c>
      <c r="I1230" s="80" t="s">
        <v>80</v>
      </c>
      <c r="J1230" s="81" t="s">
        <v>3710</v>
      </c>
      <c r="K1230" s="97"/>
      <c r="L1230" s="96"/>
      <c r="M1230" s="96"/>
      <c r="N1230" s="96"/>
      <c r="O1230" s="96"/>
      <c r="P1230" s="96"/>
    </row>
    <row r="1231" spans="1:16" x14ac:dyDescent="0.2">
      <c r="A1231" s="73" t="s">
        <v>2700</v>
      </c>
      <c r="B1231" s="74" t="s">
        <v>2701</v>
      </c>
      <c r="C1231" s="75"/>
      <c r="D1231" s="76" t="s">
        <v>2702</v>
      </c>
      <c r="E1231" s="36" t="s">
        <v>117</v>
      </c>
      <c r="F1231" s="93">
        <v>6</v>
      </c>
      <c r="G1231" s="93"/>
      <c r="H1231" s="79">
        <f t="shared" si="20"/>
        <v>0</v>
      </c>
      <c r="I1231" s="80" t="s">
        <v>80</v>
      </c>
      <c r="J1231" s="81" t="s">
        <v>3710</v>
      </c>
      <c r="K1231" s="97"/>
      <c r="L1231" s="96"/>
      <c r="M1231" s="96"/>
      <c r="N1231" s="96"/>
      <c r="O1231" s="96"/>
      <c r="P1231" s="96"/>
    </row>
    <row r="1232" spans="1:16" x14ac:dyDescent="0.2">
      <c r="A1232" s="73"/>
      <c r="B1232" s="74" t="s">
        <v>2703</v>
      </c>
      <c r="C1232" s="75"/>
      <c r="D1232" s="76" t="s">
        <v>2704</v>
      </c>
      <c r="E1232" s="36"/>
      <c r="F1232" s="93"/>
      <c r="G1232" s="93"/>
      <c r="H1232" s="79" t="str">
        <f t="shared" si="20"/>
        <v/>
      </c>
      <c r="I1232" s="80"/>
      <c r="J1232" s="81"/>
      <c r="K1232" s="97"/>
      <c r="L1232" s="96"/>
      <c r="M1232" s="96"/>
      <c r="N1232" s="96"/>
      <c r="O1232" s="96"/>
      <c r="P1232" s="96"/>
    </row>
    <row r="1233" spans="1:16" x14ac:dyDescent="0.2">
      <c r="A1233" s="73"/>
      <c r="B1233" s="74" t="s">
        <v>2705</v>
      </c>
      <c r="C1233" s="75"/>
      <c r="D1233" s="76" t="s">
        <v>2706</v>
      </c>
      <c r="E1233" s="36"/>
      <c r="F1233" s="93"/>
      <c r="G1233" s="93"/>
      <c r="H1233" s="79" t="str">
        <f t="shared" si="20"/>
        <v/>
      </c>
      <c r="I1233" s="80"/>
      <c r="J1233" s="81"/>
      <c r="K1233" s="97"/>
      <c r="L1233" s="96"/>
      <c r="M1233" s="96"/>
      <c r="N1233" s="96"/>
      <c r="O1233" s="96"/>
      <c r="P1233" s="96"/>
    </row>
    <row r="1234" spans="1:16" x14ac:dyDescent="0.2">
      <c r="A1234" s="73" t="s">
        <v>2707</v>
      </c>
      <c r="B1234" s="74" t="s">
        <v>2708</v>
      </c>
      <c r="C1234" s="75"/>
      <c r="D1234" s="76" t="s">
        <v>2709</v>
      </c>
      <c r="E1234" s="36" t="s">
        <v>117</v>
      </c>
      <c r="F1234" s="93">
        <v>62</v>
      </c>
      <c r="G1234" s="93"/>
      <c r="H1234" s="79">
        <f t="shared" si="20"/>
        <v>0</v>
      </c>
      <c r="I1234" s="80" t="s">
        <v>80</v>
      </c>
      <c r="J1234" s="81" t="s">
        <v>3710</v>
      </c>
      <c r="K1234" s="97"/>
      <c r="L1234" s="96"/>
      <c r="M1234" s="96"/>
      <c r="N1234" s="96"/>
      <c r="O1234" s="96"/>
      <c r="P1234" s="96"/>
    </row>
    <row r="1235" spans="1:16" x14ac:dyDescent="0.2">
      <c r="A1235" s="73" t="s">
        <v>2710</v>
      </c>
      <c r="B1235" s="74" t="s">
        <v>2711</v>
      </c>
      <c r="C1235" s="75"/>
      <c r="D1235" s="76" t="s">
        <v>2712</v>
      </c>
      <c r="E1235" s="36" t="s">
        <v>117</v>
      </c>
      <c r="F1235" s="93">
        <v>40</v>
      </c>
      <c r="G1235" s="93"/>
      <c r="H1235" s="79">
        <f t="shared" ref="H1235:H1249" si="21">+IF(AND(F1235="",G1235=""),"",ROUND(F1235*G1235,2))</f>
        <v>0</v>
      </c>
      <c r="I1235" s="80" t="s">
        <v>80</v>
      </c>
      <c r="J1235" s="81" t="s">
        <v>3710</v>
      </c>
      <c r="K1235" s="97"/>
      <c r="L1235" s="96"/>
      <c r="M1235" s="96"/>
      <c r="N1235" s="96"/>
      <c r="O1235" s="96"/>
      <c r="P1235" s="96"/>
    </row>
    <row r="1236" spans="1:16" x14ac:dyDescent="0.2">
      <c r="A1236" s="73" t="s">
        <v>2713</v>
      </c>
      <c r="B1236" s="74" t="s">
        <v>2714</v>
      </c>
      <c r="C1236" s="75"/>
      <c r="D1236" s="76" t="s">
        <v>2715</v>
      </c>
      <c r="E1236" s="36" t="s">
        <v>117</v>
      </c>
      <c r="F1236" s="93">
        <v>12</v>
      </c>
      <c r="G1236" s="93"/>
      <c r="H1236" s="79">
        <f t="shared" si="21"/>
        <v>0</v>
      </c>
      <c r="I1236" s="80" t="s">
        <v>80</v>
      </c>
      <c r="J1236" s="81" t="s">
        <v>3710</v>
      </c>
      <c r="K1236" s="97"/>
      <c r="L1236" s="96"/>
      <c r="M1236" s="96"/>
      <c r="N1236" s="96"/>
      <c r="O1236" s="96"/>
      <c r="P1236" s="96"/>
    </row>
    <row r="1237" spans="1:16" x14ac:dyDescent="0.2">
      <c r="A1237" s="73"/>
      <c r="B1237" s="74" t="s">
        <v>2716</v>
      </c>
      <c r="C1237" s="75"/>
      <c r="D1237" s="76" t="s">
        <v>2717</v>
      </c>
      <c r="E1237" s="36"/>
      <c r="F1237" s="93"/>
      <c r="G1237" s="93"/>
      <c r="H1237" s="79" t="str">
        <f t="shared" si="21"/>
        <v/>
      </c>
      <c r="I1237" s="80"/>
      <c r="J1237" s="81"/>
      <c r="K1237" s="97"/>
      <c r="L1237" s="96"/>
      <c r="M1237" s="96"/>
      <c r="N1237" s="96"/>
      <c r="O1237" s="96"/>
      <c r="P1237" s="96"/>
    </row>
    <row r="1238" spans="1:16" x14ac:dyDescent="0.2">
      <c r="A1238" s="73" t="s">
        <v>2718</v>
      </c>
      <c r="B1238" s="74" t="s">
        <v>2719</v>
      </c>
      <c r="C1238" s="75"/>
      <c r="D1238" s="76" t="s">
        <v>2720</v>
      </c>
      <c r="E1238" s="36" t="s">
        <v>117</v>
      </c>
      <c r="F1238" s="93">
        <v>11</v>
      </c>
      <c r="G1238" s="93"/>
      <c r="H1238" s="79">
        <f t="shared" si="21"/>
        <v>0</v>
      </c>
      <c r="I1238" s="80" t="s">
        <v>80</v>
      </c>
      <c r="J1238" s="81" t="s">
        <v>3710</v>
      </c>
      <c r="K1238" s="97"/>
      <c r="L1238" s="96"/>
      <c r="M1238" s="96"/>
      <c r="N1238" s="96"/>
      <c r="O1238" s="96"/>
      <c r="P1238" s="96"/>
    </row>
    <row r="1239" spans="1:16" x14ac:dyDescent="0.2">
      <c r="A1239" s="73" t="s">
        <v>2721</v>
      </c>
      <c r="B1239" s="74" t="s">
        <v>2722</v>
      </c>
      <c r="C1239" s="75"/>
      <c r="D1239" s="76" t="s">
        <v>2723</v>
      </c>
      <c r="E1239" s="36" t="s">
        <v>117</v>
      </c>
      <c r="F1239" s="93">
        <v>7</v>
      </c>
      <c r="G1239" s="93"/>
      <c r="H1239" s="79">
        <f t="shared" si="21"/>
        <v>0</v>
      </c>
      <c r="I1239" s="80" t="s">
        <v>80</v>
      </c>
      <c r="J1239" s="81" t="s">
        <v>3710</v>
      </c>
      <c r="K1239" s="97"/>
      <c r="L1239" s="96"/>
      <c r="M1239" s="96"/>
      <c r="N1239" s="96"/>
      <c r="O1239" s="96"/>
      <c r="P1239" s="96"/>
    </row>
    <row r="1240" spans="1:16" x14ac:dyDescent="0.2">
      <c r="A1240" s="73"/>
      <c r="B1240" s="74" t="s">
        <v>2724</v>
      </c>
      <c r="C1240" s="75"/>
      <c r="D1240" s="76" t="s">
        <v>2725</v>
      </c>
      <c r="E1240" s="36"/>
      <c r="F1240" s="93"/>
      <c r="G1240" s="93"/>
      <c r="H1240" s="79" t="str">
        <f t="shared" si="21"/>
        <v/>
      </c>
      <c r="I1240" s="80"/>
      <c r="J1240" s="81"/>
      <c r="K1240" s="97"/>
      <c r="L1240" s="96"/>
      <c r="M1240" s="96"/>
      <c r="N1240" s="96"/>
      <c r="O1240" s="96"/>
      <c r="P1240" s="96"/>
    </row>
    <row r="1241" spans="1:16" x14ac:dyDescent="0.2">
      <c r="A1241" s="73" t="s">
        <v>2726</v>
      </c>
      <c r="B1241" s="74" t="s">
        <v>2727</v>
      </c>
      <c r="C1241" s="75"/>
      <c r="D1241" s="76" t="s">
        <v>2728</v>
      </c>
      <c r="E1241" s="36" t="s">
        <v>117</v>
      </c>
      <c r="F1241" s="93">
        <v>11</v>
      </c>
      <c r="G1241" s="93"/>
      <c r="H1241" s="79">
        <f t="shared" si="21"/>
        <v>0</v>
      </c>
      <c r="I1241" s="80" t="s">
        <v>80</v>
      </c>
      <c r="J1241" s="81" t="s">
        <v>3710</v>
      </c>
      <c r="K1241" s="97"/>
      <c r="L1241" s="96"/>
      <c r="M1241" s="96"/>
      <c r="N1241" s="96"/>
      <c r="O1241" s="96"/>
      <c r="P1241" s="96"/>
    </row>
    <row r="1242" spans="1:16" x14ac:dyDescent="0.2">
      <c r="A1242" s="73" t="s">
        <v>2729</v>
      </c>
      <c r="B1242" s="74" t="s">
        <v>2730</v>
      </c>
      <c r="C1242" s="75"/>
      <c r="D1242" s="76" t="s">
        <v>2728</v>
      </c>
      <c r="E1242" s="36" t="s">
        <v>117</v>
      </c>
      <c r="F1242" s="93">
        <v>7</v>
      </c>
      <c r="G1242" s="93"/>
      <c r="H1242" s="79">
        <f t="shared" si="21"/>
        <v>0</v>
      </c>
      <c r="I1242" s="80" t="s">
        <v>80</v>
      </c>
      <c r="J1242" s="81" t="s">
        <v>3710</v>
      </c>
      <c r="K1242" s="97"/>
      <c r="L1242" s="96"/>
      <c r="M1242" s="96"/>
      <c r="N1242" s="96"/>
      <c r="O1242" s="96"/>
      <c r="P1242" s="96"/>
    </row>
    <row r="1243" spans="1:16" x14ac:dyDescent="0.2">
      <c r="A1243" s="73" t="s">
        <v>2731</v>
      </c>
      <c r="B1243" s="74" t="s">
        <v>2732</v>
      </c>
      <c r="C1243" s="75"/>
      <c r="D1243" s="76" t="s">
        <v>2733</v>
      </c>
      <c r="E1243" s="36" t="s">
        <v>117</v>
      </c>
      <c r="F1243" s="93">
        <v>40</v>
      </c>
      <c r="G1243" s="93"/>
      <c r="H1243" s="79">
        <f t="shared" si="21"/>
        <v>0</v>
      </c>
      <c r="I1243" s="80" t="s">
        <v>80</v>
      </c>
      <c r="J1243" s="81" t="s">
        <v>3710</v>
      </c>
      <c r="K1243" s="97"/>
      <c r="L1243" s="96"/>
      <c r="M1243" s="96"/>
      <c r="N1243" s="96"/>
      <c r="O1243" s="96"/>
      <c r="P1243" s="96"/>
    </row>
    <row r="1244" spans="1:16" x14ac:dyDescent="0.2">
      <c r="A1244" s="73"/>
      <c r="B1244" s="74" t="s">
        <v>2734</v>
      </c>
      <c r="C1244" s="75"/>
      <c r="D1244" s="76" t="s">
        <v>2735</v>
      </c>
      <c r="E1244" s="36"/>
      <c r="F1244" s="93"/>
      <c r="G1244" s="93"/>
      <c r="H1244" s="79" t="str">
        <f t="shared" si="21"/>
        <v/>
      </c>
      <c r="I1244" s="80"/>
      <c r="J1244" s="81"/>
      <c r="K1244" s="97"/>
      <c r="L1244" s="96"/>
      <c r="M1244" s="96"/>
      <c r="N1244" s="96"/>
      <c r="O1244" s="96"/>
      <c r="P1244" s="96"/>
    </row>
    <row r="1245" spans="1:16" x14ac:dyDescent="0.2">
      <c r="A1245" s="73" t="s">
        <v>2736</v>
      </c>
      <c r="B1245" s="74" t="s">
        <v>2737</v>
      </c>
      <c r="C1245" s="75"/>
      <c r="D1245" s="76" t="s">
        <v>2738</v>
      </c>
      <c r="E1245" s="36" t="s">
        <v>117</v>
      </c>
      <c r="F1245" s="93">
        <v>11</v>
      </c>
      <c r="G1245" s="93"/>
      <c r="H1245" s="79">
        <f t="shared" si="21"/>
        <v>0</v>
      </c>
      <c r="I1245" s="80" t="s">
        <v>80</v>
      </c>
      <c r="J1245" s="81" t="s">
        <v>3710</v>
      </c>
      <c r="K1245" s="97"/>
      <c r="L1245" s="96"/>
      <c r="M1245" s="96"/>
      <c r="N1245" s="96"/>
      <c r="O1245" s="96"/>
      <c r="P1245" s="96"/>
    </row>
    <row r="1246" spans="1:16" x14ac:dyDescent="0.2">
      <c r="A1246" s="73"/>
      <c r="B1246" s="74" t="s">
        <v>2739</v>
      </c>
      <c r="C1246" s="75"/>
      <c r="D1246" s="76" t="s">
        <v>2740</v>
      </c>
      <c r="E1246" s="36"/>
      <c r="F1246" s="93"/>
      <c r="G1246" s="93"/>
      <c r="H1246" s="79" t="str">
        <f t="shared" si="21"/>
        <v/>
      </c>
      <c r="I1246" s="80"/>
      <c r="J1246" s="81"/>
      <c r="K1246" s="97"/>
      <c r="L1246" s="96"/>
      <c r="M1246" s="96"/>
      <c r="N1246" s="96"/>
      <c r="O1246" s="96"/>
      <c r="P1246" s="96"/>
    </row>
    <row r="1247" spans="1:16" x14ac:dyDescent="0.2">
      <c r="A1247" s="73" t="s">
        <v>2741</v>
      </c>
      <c r="B1247" s="74" t="s">
        <v>2742</v>
      </c>
      <c r="C1247" s="75"/>
      <c r="D1247" s="76" t="s">
        <v>2743</v>
      </c>
      <c r="E1247" s="36" t="s">
        <v>117</v>
      </c>
      <c r="F1247" s="93">
        <v>7</v>
      </c>
      <c r="G1247" s="93"/>
      <c r="H1247" s="79">
        <f t="shared" si="21"/>
        <v>0</v>
      </c>
      <c r="I1247" s="80" t="s">
        <v>80</v>
      </c>
      <c r="J1247" s="81" t="s">
        <v>3710</v>
      </c>
      <c r="K1247" s="97"/>
      <c r="L1247" s="96"/>
      <c r="M1247" s="96"/>
      <c r="N1247" s="96"/>
      <c r="O1247" s="96"/>
      <c r="P1247" s="96"/>
    </row>
    <row r="1248" spans="1:16" x14ac:dyDescent="0.2">
      <c r="A1248" s="73" t="s">
        <v>2744</v>
      </c>
      <c r="B1248" s="74" t="s">
        <v>2745</v>
      </c>
      <c r="C1248" s="75"/>
      <c r="D1248" s="76" t="s">
        <v>2746</v>
      </c>
      <c r="E1248" s="36" t="s">
        <v>117</v>
      </c>
      <c r="F1248" s="93">
        <v>18</v>
      </c>
      <c r="G1248" s="93"/>
      <c r="H1248" s="79">
        <f t="shared" si="21"/>
        <v>0</v>
      </c>
      <c r="I1248" s="80" t="s">
        <v>80</v>
      </c>
      <c r="J1248" s="81" t="s">
        <v>3710</v>
      </c>
      <c r="K1248" s="97"/>
      <c r="L1248" s="96"/>
      <c r="M1248" s="96"/>
      <c r="N1248" s="96"/>
      <c r="O1248" s="96"/>
      <c r="P1248" s="96"/>
    </row>
    <row r="1249" spans="1:16" x14ac:dyDescent="0.2">
      <c r="A1249" s="73"/>
      <c r="B1249" s="74" t="s">
        <v>2747</v>
      </c>
      <c r="C1249" s="75"/>
      <c r="D1249" s="76" t="s">
        <v>2748</v>
      </c>
      <c r="E1249" s="36"/>
      <c r="F1249" s="93"/>
      <c r="G1249" s="93"/>
      <c r="H1249" s="79" t="str">
        <f t="shared" si="21"/>
        <v/>
      </c>
      <c r="I1249" s="80"/>
      <c r="J1249" s="81"/>
      <c r="K1249" s="97"/>
      <c r="L1249" s="96"/>
      <c r="M1249" s="96"/>
      <c r="N1249" s="96"/>
      <c r="O1249" s="96"/>
      <c r="P1249" s="96"/>
    </row>
    <row r="1250" spans="1:16" x14ac:dyDescent="0.2">
      <c r="A1250" s="98"/>
      <c r="B1250" s="74" t="s">
        <v>2749</v>
      </c>
      <c r="C1250" s="74"/>
      <c r="D1250" s="100" t="s">
        <v>2750</v>
      </c>
      <c r="E1250" s="74"/>
      <c r="F1250" s="101"/>
      <c r="G1250" s="93"/>
      <c r="H1250" s="79"/>
      <c r="I1250" s="99"/>
      <c r="J1250" s="81"/>
      <c r="K1250" s="97"/>
      <c r="L1250" s="96"/>
      <c r="M1250" s="96"/>
      <c r="N1250" s="96"/>
      <c r="O1250" s="96"/>
      <c r="P1250" s="96"/>
    </row>
    <row r="1251" spans="1:16" x14ac:dyDescent="0.2">
      <c r="A1251" s="98" t="s">
        <v>2751</v>
      </c>
      <c r="B1251" s="74" t="s">
        <v>2752</v>
      </c>
      <c r="C1251" s="75" t="s">
        <v>53</v>
      </c>
      <c r="D1251" s="102" t="s">
        <v>2753</v>
      </c>
      <c r="E1251" s="36" t="s">
        <v>2754</v>
      </c>
      <c r="F1251" s="93">
        <v>1</v>
      </c>
      <c r="G1251" s="93"/>
      <c r="H1251" s="79">
        <f>+IF(AND(F1251="",G1251=""),"",ROUND(G1251,2)*F1251)</f>
        <v>0</v>
      </c>
      <c r="I1251" s="99" t="s">
        <v>80</v>
      </c>
      <c r="J1251" s="81" t="s">
        <v>2755</v>
      </c>
      <c r="K1251" s="97"/>
      <c r="L1251" s="96"/>
      <c r="M1251" s="96"/>
      <c r="N1251" s="96"/>
      <c r="O1251" s="96"/>
      <c r="P1251" s="96"/>
    </row>
    <row r="1252" spans="1:16" x14ac:dyDescent="0.2">
      <c r="A1252" s="98" t="s">
        <v>2756</v>
      </c>
      <c r="B1252" s="74" t="s">
        <v>2757</v>
      </c>
      <c r="C1252" s="75" t="s">
        <v>53</v>
      </c>
      <c r="D1252" s="102" t="s">
        <v>2758</v>
      </c>
      <c r="E1252" s="36" t="s">
        <v>2754</v>
      </c>
      <c r="F1252" s="93">
        <v>1</v>
      </c>
      <c r="G1252" s="93"/>
      <c r="H1252" s="79">
        <f>+IF(AND(F1252="",G1252=""),"",ROUND(G1252,2)*F1252)</f>
        <v>0</v>
      </c>
      <c r="I1252" s="99" t="s">
        <v>80</v>
      </c>
      <c r="J1252" s="81" t="s">
        <v>2755</v>
      </c>
      <c r="K1252" s="97"/>
      <c r="L1252" s="96"/>
      <c r="M1252" s="96"/>
      <c r="N1252" s="96"/>
      <c r="O1252" s="96"/>
      <c r="P1252" s="96"/>
    </row>
    <row r="1253" spans="1:16" x14ac:dyDescent="0.2">
      <c r="A1253" s="98"/>
      <c r="B1253" s="74" t="s">
        <v>2759</v>
      </c>
      <c r="C1253" s="74"/>
      <c r="D1253" s="100" t="s">
        <v>2760</v>
      </c>
      <c r="E1253" s="36"/>
      <c r="F1253" s="93"/>
      <c r="G1253" s="93"/>
      <c r="H1253" s="79"/>
      <c r="I1253" s="99"/>
      <c r="J1253" s="81"/>
      <c r="K1253" s="97"/>
      <c r="L1253" s="96"/>
      <c r="M1253" s="96"/>
      <c r="N1253" s="96"/>
      <c r="O1253" s="96"/>
      <c r="P1253" s="96"/>
    </row>
    <row r="1254" spans="1:16" x14ac:dyDescent="0.2">
      <c r="A1254" s="98" t="s">
        <v>2761</v>
      </c>
      <c r="B1254" s="74" t="s">
        <v>2762</v>
      </c>
      <c r="C1254" s="74"/>
      <c r="D1254" s="102" t="s">
        <v>2763</v>
      </c>
      <c r="E1254" s="36" t="s">
        <v>2754</v>
      </c>
      <c r="F1254" s="93">
        <v>1</v>
      </c>
      <c r="G1254" s="93"/>
      <c r="H1254" s="79">
        <f t="shared" ref="H1254:H1261" si="22">+IF(AND(F1254="",G1254=""),"",ROUND(G1254,2)*F1254)</f>
        <v>0</v>
      </c>
      <c r="I1254" s="99" t="s">
        <v>80</v>
      </c>
      <c r="J1254" s="81" t="s">
        <v>2755</v>
      </c>
      <c r="K1254" s="97"/>
      <c r="L1254" s="96"/>
      <c r="M1254" s="96"/>
      <c r="N1254" s="96"/>
      <c r="O1254" s="96"/>
      <c r="P1254" s="96"/>
    </row>
    <row r="1255" spans="1:16" x14ac:dyDescent="0.2">
      <c r="A1255" s="98" t="s">
        <v>2764</v>
      </c>
      <c r="B1255" s="74" t="s">
        <v>2765</v>
      </c>
      <c r="C1255" s="75" t="s">
        <v>53</v>
      </c>
      <c r="D1255" s="102" t="s">
        <v>2766</v>
      </c>
      <c r="E1255" s="36" t="s">
        <v>2754</v>
      </c>
      <c r="F1255" s="93">
        <v>3</v>
      </c>
      <c r="G1255" s="93"/>
      <c r="H1255" s="79">
        <f t="shared" si="22"/>
        <v>0</v>
      </c>
      <c r="I1255" s="99" t="s">
        <v>80</v>
      </c>
      <c r="J1255" s="81" t="s">
        <v>2755</v>
      </c>
      <c r="K1255" s="97"/>
      <c r="L1255" s="96"/>
      <c r="M1255" s="96"/>
      <c r="N1255" s="96"/>
      <c r="O1255" s="96"/>
      <c r="P1255" s="96"/>
    </row>
    <row r="1256" spans="1:16" ht="21" x14ac:dyDescent="0.2">
      <c r="A1256" s="98" t="s">
        <v>2767</v>
      </c>
      <c r="B1256" s="74" t="s">
        <v>2768</v>
      </c>
      <c r="C1256" s="74"/>
      <c r="D1256" s="103" t="s">
        <v>2769</v>
      </c>
      <c r="E1256" s="36" t="s">
        <v>2754</v>
      </c>
      <c r="F1256" s="93">
        <v>12</v>
      </c>
      <c r="G1256" s="93"/>
      <c r="H1256" s="79">
        <f t="shared" si="22"/>
        <v>0</v>
      </c>
      <c r="I1256" s="99" t="s">
        <v>80</v>
      </c>
      <c r="J1256" s="81" t="s">
        <v>2755</v>
      </c>
      <c r="K1256" s="97"/>
      <c r="L1256" s="96"/>
      <c r="M1256" s="96"/>
      <c r="N1256" s="96"/>
      <c r="O1256" s="96"/>
      <c r="P1256" s="96"/>
    </row>
    <row r="1257" spans="1:16" x14ac:dyDescent="0.2">
      <c r="A1257" s="98" t="s">
        <v>2770</v>
      </c>
      <c r="B1257" s="74" t="s">
        <v>2771</v>
      </c>
      <c r="C1257" s="74"/>
      <c r="D1257" s="102" t="s">
        <v>2772</v>
      </c>
      <c r="E1257" s="36" t="s">
        <v>2754</v>
      </c>
      <c r="F1257" s="93">
        <v>2</v>
      </c>
      <c r="G1257" s="93"/>
      <c r="H1257" s="79">
        <f t="shared" si="22"/>
        <v>0</v>
      </c>
      <c r="I1257" s="99" t="s">
        <v>80</v>
      </c>
      <c r="J1257" s="81" t="s">
        <v>2755</v>
      </c>
      <c r="K1257" s="97"/>
      <c r="L1257" s="96"/>
      <c r="M1257" s="96"/>
      <c r="N1257" s="96"/>
      <c r="O1257" s="96"/>
      <c r="P1257" s="96"/>
    </row>
    <row r="1258" spans="1:16" x14ac:dyDescent="0.2">
      <c r="A1258" s="98" t="s">
        <v>2773</v>
      </c>
      <c r="B1258" s="74" t="s">
        <v>2774</v>
      </c>
      <c r="C1258" s="74"/>
      <c r="D1258" s="102" t="s">
        <v>2775</v>
      </c>
      <c r="E1258" s="36" t="s">
        <v>2754</v>
      </c>
      <c r="F1258" s="93">
        <v>1</v>
      </c>
      <c r="G1258" s="93"/>
      <c r="H1258" s="79">
        <f t="shared" si="22"/>
        <v>0</v>
      </c>
      <c r="I1258" s="99" t="s">
        <v>80</v>
      </c>
      <c r="J1258" s="81" t="s">
        <v>2755</v>
      </c>
      <c r="K1258" s="97"/>
      <c r="L1258" s="96"/>
      <c r="M1258" s="96"/>
      <c r="N1258" s="96"/>
      <c r="O1258" s="96"/>
      <c r="P1258" s="96"/>
    </row>
    <row r="1259" spans="1:16" x14ac:dyDescent="0.2">
      <c r="A1259" s="98" t="s">
        <v>2776</v>
      </c>
      <c r="B1259" s="74" t="s">
        <v>2777</v>
      </c>
      <c r="C1259" s="75" t="s">
        <v>53</v>
      </c>
      <c r="D1259" s="102" t="s">
        <v>2778</v>
      </c>
      <c r="E1259" s="36" t="s">
        <v>2754</v>
      </c>
      <c r="F1259" s="93">
        <v>9</v>
      </c>
      <c r="G1259" s="93"/>
      <c r="H1259" s="79">
        <f t="shared" si="22"/>
        <v>0</v>
      </c>
      <c r="I1259" s="99" t="s">
        <v>80</v>
      </c>
      <c r="J1259" s="81" t="s">
        <v>2755</v>
      </c>
      <c r="K1259" s="97"/>
      <c r="L1259" s="96"/>
      <c r="M1259" s="96"/>
      <c r="N1259" s="96"/>
      <c r="O1259" s="96"/>
      <c r="P1259" s="96"/>
    </row>
    <row r="1260" spans="1:16" x14ac:dyDescent="0.2">
      <c r="A1260" s="98" t="s">
        <v>2779</v>
      </c>
      <c r="B1260" s="74" t="s">
        <v>2780</v>
      </c>
      <c r="C1260" s="75" t="s">
        <v>53</v>
      </c>
      <c r="D1260" s="102" t="s">
        <v>2781</v>
      </c>
      <c r="E1260" s="36" t="s">
        <v>2754</v>
      </c>
      <c r="F1260" s="93">
        <v>1</v>
      </c>
      <c r="G1260" s="93"/>
      <c r="H1260" s="79">
        <f t="shared" si="22"/>
        <v>0</v>
      </c>
      <c r="I1260" s="99" t="s">
        <v>80</v>
      </c>
      <c r="J1260" s="81" t="s">
        <v>2755</v>
      </c>
      <c r="K1260" s="97"/>
      <c r="L1260" s="96"/>
      <c r="M1260" s="96"/>
      <c r="N1260" s="96"/>
      <c r="O1260" s="96"/>
      <c r="P1260" s="96"/>
    </row>
    <row r="1261" spans="1:16" x14ac:dyDescent="0.2">
      <c r="A1261" s="98" t="s">
        <v>2782</v>
      </c>
      <c r="B1261" s="74" t="s">
        <v>2783</v>
      </c>
      <c r="C1261" s="75" t="s">
        <v>53</v>
      </c>
      <c r="D1261" s="102" t="s">
        <v>2784</v>
      </c>
      <c r="E1261" s="36" t="s">
        <v>55</v>
      </c>
      <c r="F1261" s="93">
        <v>21</v>
      </c>
      <c r="G1261" s="93"/>
      <c r="H1261" s="79">
        <f t="shared" si="22"/>
        <v>0</v>
      </c>
      <c r="I1261" s="99" t="s">
        <v>80</v>
      </c>
      <c r="J1261" s="81" t="s">
        <v>2755</v>
      </c>
      <c r="K1261" s="97"/>
      <c r="L1261" s="96"/>
      <c r="M1261" s="96"/>
      <c r="N1261" s="96"/>
      <c r="O1261" s="96"/>
      <c r="P1261" s="96"/>
    </row>
    <row r="1262" spans="1:16" x14ac:dyDescent="0.2">
      <c r="A1262" s="98"/>
      <c r="B1262" s="74" t="s">
        <v>2785</v>
      </c>
      <c r="C1262" s="74"/>
      <c r="D1262" s="100" t="s">
        <v>2786</v>
      </c>
      <c r="E1262" s="36"/>
      <c r="F1262" s="93"/>
      <c r="G1262" s="93"/>
      <c r="H1262" s="79"/>
      <c r="I1262" s="99"/>
      <c r="J1262" s="81"/>
      <c r="K1262" s="97"/>
      <c r="L1262" s="96"/>
      <c r="M1262" s="96"/>
      <c r="N1262" s="96"/>
      <c r="O1262" s="96"/>
      <c r="P1262" s="96"/>
    </row>
    <row r="1263" spans="1:16" x14ac:dyDescent="0.2">
      <c r="A1263" s="98" t="s">
        <v>2787</v>
      </c>
      <c r="B1263" s="74" t="s">
        <v>2788</v>
      </c>
      <c r="C1263" s="74"/>
      <c r="D1263" s="102" t="s">
        <v>2789</v>
      </c>
      <c r="E1263" s="36" t="s">
        <v>2754</v>
      </c>
      <c r="F1263" s="93">
        <v>1</v>
      </c>
      <c r="G1263" s="93"/>
      <c r="H1263" s="79">
        <f>+IF(AND(F1263="",G1263=""),"",ROUND(G1263,2)*F1263)</f>
        <v>0</v>
      </c>
      <c r="I1263" s="99" t="s">
        <v>80</v>
      </c>
      <c r="J1263" s="81" t="s">
        <v>2755</v>
      </c>
      <c r="K1263" s="97"/>
      <c r="L1263" s="96"/>
      <c r="M1263" s="96"/>
      <c r="N1263" s="96"/>
      <c r="O1263" s="96"/>
      <c r="P1263" s="96"/>
    </row>
    <row r="1264" spans="1:16" x14ac:dyDescent="0.2">
      <c r="A1264" s="98"/>
      <c r="B1264" s="74" t="s">
        <v>2790</v>
      </c>
      <c r="C1264" s="74"/>
      <c r="D1264" s="102" t="s">
        <v>2791</v>
      </c>
      <c r="E1264" s="36"/>
      <c r="F1264" s="93"/>
      <c r="G1264" s="93"/>
      <c r="H1264" s="79"/>
      <c r="I1264" s="99"/>
      <c r="J1264" s="81"/>
      <c r="K1264" s="97"/>
      <c r="L1264" s="96"/>
      <c r="M1264" s="96"/>
      <c r="N1264" s="96"/>
      <c r="O1264" s="96"/>
      <c r="P1264" s="96"/>
    </row>
    <row r="1265" spans="1:16" x14ac:dyDescent="0.2">
      <c r="A1265" s="98" t="s">
        <v>2792</v>
      </c>
      <c r="B1265" s="74" t="s">
        <v>2793</v>
      </c>
      <c r="C1265" s="74"/>
      <c r="D1265" s="102" t="s">
        <v>2794</v>
      </c>
      <c r="E1265" s="36" t="s">
        <v>2754</v>
      </c>
      <c r="F1265" s="93">
        <v>2</v>
      </c>
      <c r="G1265" s="93"/>
      <c r="H1265" s="79">
        <f>+IF(AND(F1265="",G1265=""),"",ROUND(G1265,2)*F1265)</f>
        <v>0</v>
      </c>
      <c r="I1265" s="99" t="s">
        <v>80</v>
      </c>
      <c r="J1265" s="81" t="s">
        <v>2755</v>
      </c>
      <c r="K1265" s="97"/>
      <c r="L1265" s="96"/>
      <c r="M1265" s="96"/>
      <c r="N1265" s="96"/>
      <c r="O1265" s="96"/>
      <c r="P1265" s="96"/>
    </row>
    <row r="1266" spans="1:16" x14ac:dyDescent="0.2">
      <c r="A1266" s="98" t="s">
        <v>2795</v>
      </c>
      <c r="B1266" s="74" t="s">
        <v>2796</v>
      </c>
      <c r="C1266" s="74"/>
      <c r="D1266" s="102" t="s">
        <v>2797</v>
      </c>
      <c r="E1266" s="36" t="s">
        <v>2754</v>
      </c>
      <c r="F1266" s="93">
        <v>3</v>
      </c>
      <c r="G1266" s="93"/>
      <c r="H1266" s="79">
        <f>+IF(AND(F1266="",G1266=""),"",ROUND(G1266,2)*F1266)</f>
        <v>0</v>
      </c>
      <c r="I1266" s="99" t="s">
        <v>80</v>
      </c>
      <c r="J1266" s="81" t="s">
        <v>2755</v>
      </c>
      <c r="K1266" s="97"/>
      <c r="L1266" s="96"/>
      <c r="M1266" s="96"/>
      <c r="N1266" s="96"/>
      <c r="O1266" s="96"/>
      <c r="P1266" s="96"/>
    </row>
    <row r="1267" spans="1:16" x14ac:dyDescent="0.2">
      <c r="A1267" s="98" t="s">
        <v>2798</v>
      </c>
      <c r="B1267" s="74" t="s">
        <v>2799</v>
      </c>
      <c r="C1267" s="74"/>
      <c r="D1267" s="102" t="s">
        <v>2800</v>
      </c>
      <c r="E1267" s="36" t="s">
        <v>2754</v>
      </c>
      <c r="F1267" s="93">
        <v>1</v>
      </c>
      <c r="G1267" s="93"/>
      <c r="H1267" s="79">
        <f>+IF(AND(F1267="",G1267=""),"",ROUND(G1267,2)*F1267)</f>
        <v>0</v>
      </c>
      <c r="I1267" s="99" t="s">
        <v>80</v>
      </c>
      <c r="J1267" s="81" t="s">
        <v>2755</v>
      </c>
      <c r="K1267" s="97"/>
      <c r="L1267" s="96"/>
      <c r="M1267" s="96"/>
      <c r="N1267" s="96"/>
      <c r="O1267" s="96"/>
      <c r="P1267" s="96"/>
    </row>
    <row r="1268" spans="1:16" x14ac:dyDescent="0.2">
      <c r="A1268" s="98" t="s">
        <v>2801</v>
      </c>
      <c r="B1268" s="74" t="s">
        <v>2802</v>
      </c>
      <c r="C1268" s="74"/>
      <c r="D1268" s="102" t="s">
        <v>2803</v>
      </c>
      <c r="E1268" s="36" t="s">
        <v>2754</v>
      </c>
      <c r="F1268" s="93">
        <v>33</v>
      </c>
      <c r="G1268" s="93"/>
      <c r="H1268" s="79">
        <f>+IF(AND(F1268="",G1268=""),"",ROUND(G1268,2)*F1268)</f>
        <v>0</v>
      </c>
      <c r="I1268" s="99" t="s">
        <v>80</v>
      </c>
      <c r="J1268" s="81" t="s">
        <v>2755</v>
      </c>
      <c r="K1268" s="97"/>
      <c r="L1268" s="96"/>
      <c r="M1268" s="96"/>
      <c r="N1268" s="96"/>
      <c r="O1268" s="96"/>
      <c r="P1268" s="96"/>
    </row>
    <row r="1269" spans="1:16" x14ac:dyDescent="0.2">
      <c r="A1269" s="98" t="s">
        <v>2804</v>
      </c>
      <c r="B1269" s="74" t="s">
        <v>2805</v>
      </c>
      <c r="C1269" s="74"/>
      <c r="D1269" s="102" t="s">
        <v>2806</v>
      </c>
      <c r="E1269" s="36" t="s">
        <v>2754</v>
      </c>
      <c r="F1269" s="93">
        <v>1</v>
      </c>
      <c r="G1269" s="93"/>
      <c r="H1269" s="79">
        <f>+IF(AND(F1269="",G1269=""),"",ROUND(G1269,2)*F1269)</f>
        <v>0</v>
      </c>
      <c r="I1269" s="99" t="s">
        <v>80</v>
      </c>
      <c r="J1269" s="81" t="s">
        <v>2755</v>
      </c>
      <c r="K1269" s="97"/>
      <c r="L1269" s="96"/>
      <c r="M1269" s="96"/>
      <c r="N1269" s="96"/>
      <c r="O1269" s="96"/>
      <c r="P1269" s="96"/>
    </row>
    <row r="1270" spans="1:16" x14ac:dyDescent="0.2">
      <c r="A1270" s="98"/>
      <c r="B1270" s="74" t="s">
        <v>2807</v>
      </c>
      <c r="C1270" s="74"/>
      <c r="D1270" s="102" t="s">
        <v>2806</v>
      </c>
      <c r="E1270" s="36"/>
      <c r="F1270" s="93"/>
      <c r="G1270" s="93"/>
      <c r="H1270" s="79"/>
      <c r="I1270" s="99"/>
      <c r="J1270" s="81"/>
      <c r="K1270" s="97"/>
      <c r="L1270" s="96"/>
      <c r="M1270" s="96"/>
      <c r="N1270" s="96"/>
      <c r="O1270" s="96"/>
      <c r="P1270" s="96"/>
    </row>
    <row r="1271" spans="1:16" x14ac:dyDescent="0.2">
      <c r="A1271" s="104" t="s">
        <v>2808</v>
      </c>
      <c r="B1271" s="74" t="s">
        <v>2809</v>
      </c>
      <c r="C1271" s="74"/>
      <c r="D1271" s="102" t="s">
        <v>2810</v>
      </c>
      <c r="E1271" s="36" t="s">
        <v>2754</v>
      </c>
      <c r="F1271" s="93">
        <v>2</v>
      </c>
      <c r="G1271" s="93"/>
      <c r="H1271" s="79">
        <f>+IF(AND(F1271="",G1271=""),"",ROUND(G1271,2)*F1271)</f>
        <v>0</v>
      </c>
      <c r="I1271" s="99" t="s">
        <v>80</v>
      </c>
      <c r="J1271" s="81" t="s">
        <v>2755</v>
      </c>
      <c r="K1271" s="97"/>
      <c r="L1271" s="96"/>
      <c r="M1271" s="96"/>
      <c r="N1271" s="96"/>
      <c r="O1271" s="96"/>
      <c r="P1271" s="96"/>
    </row>
    <row r="1272" spans="1:16" x14ac:dyDescent="0.2">
      <c r="A1272" s="104" t="s">
        <v>2811</v>
      </c>
      <c r="B1272" s="74" t="s">
        <v>2812</v>
      </c>
      <c r="C1272" s="74"/>
      <c r="D1272" s="102" t="s">
        <v>2813</v>
      </c>
      <c r="E1272" s="36" t="s">
        <v>2754</v>
      </c>
      <c r="F1272" s="93">
        <v>2</v>
      </c>
      <c r="G1272" s="93"/>
      <c r="H1272" s="79">
        <f>+IF(AND(F1272="",G1272=""),"",ROUND(G1272,2)*F1272)</f>
        <v>0</v>
      </c>
      <c r="I1272" s="99" t="s">
        <v>80</v>
      </c>
      <c r="J1272" s="81" t="s">
        <v>2755</v>
      </c>
      <c r="K1272" s="97"/>
      <c r="L1272" s="96"/>
      <c r="M1272" s="96"/>
      <c r="N1272" s="96"/>
      <c r="O1272" s="96"/>
      <c r="P1272" s="96"/>
    </row>
    <row r="1273" spans="1:16" x14ac:dyDescent="0.2">
      <c r="A1273" s="104" t="s">
        <v>2814</v>
      </c>
      <c r="B1273" s="74" t="s">
        <v>2815</v>
      </c>
      <c r="C1273" s="74"/>
      <c r="D1273" s="102" t="s">
        <v>2816</v>
      </c>
      <c r="E1273" s="36" t="s">
        <v>2754</v>
      </c>
      <c r="F1273" s="93">
        <v>1</v>
      </c>
      <c r="G1273" s="93"/>
      <c r="H1273" s="79">
        <f>+IF(AND(F1273="",G1273=""),"",ROUND(G1273,2)*F1273)</f>
        <v>0</v>
      </c>
      <c r="I1273" s="99" t="s">
        <v>80</v>
      </c>
      <c r="J1273" s="81" t="s">
        <v>2755</v>
      </c>
      <c r="K1273" s="97"/>
      <c r="L1273" s="96"/>
      <c r="M1273" s="96"/>
      <c r="N1273" s="96"/>
      <c r="O1273" s="96"/>
      <c r="P1273" s="96"/>
    </row>
    <row r="1274" spans="1:16" x14ac:dyDescent="0.2">
      <c r="A1274" s="104" t="s">
        <v>2817</v>
      </c>
      <c r="B1274" s="74" t="s">
        <v>2818</v>
      </c>
      <c r="C1274" s="74"/>
      <c r="D1274" s="102" t="s">
        <v>2819</v>
      </c>
      <c r="E1274" s="36" t="s">
        <v>2754</v>
      </c>
      <c r="F1274" s="93">
        <v>31</v>
      </c>
      <c r="G1274" s="93"/>
      <c r="H1274" s="79">
        <f>+IF(AND(F1274="",G1274=""),"",ROUND(G1274,2)*F1274)</f>
        <v>0</v>
      </c>
      <c r="I1274" s="99" t="s">
        <v>80</v>
      </c>
      <c r="J1274" s="81" t="s">
        <v>2755</v>
      </c>
      <c r="K1274" s="97"/>
      <c r="L1274" s="96"/>
      <c r="M1274" s="96"/>
      <c r="N1274" s="96"/>
      <c r="O1274" s="96"/>
      <c r="P1274" s="96"/>
    </row>
    <row r="1275" spans="1:16" x14ac:dyDescent="0.2">
      <c r="A1275" s="104" t="s">
        <v>2820</v>
      </c>
      <c r="B1275" s="74" t="s">
        <v>2821</v>
      </c>
      <c r="C1275" s="75" t="s">
        <v>53</v>
      </c>
      <c r="D1275" s="102" t="s">
        <v>2806</v>
      </c>
      <c r="E1275" s="36" t="s">
        <v>2754</v>
      </c>
      <c r="F1275" s="93">
        <v>1</v>
      </c>
      <c r="G1275" s="93"/>
      <c r="H1275" s="79">
        <f>+IF(AND(F1275="",G1275=""),"",ROUND(G1275,2)*F1275)</f>
        <v>0</v>
      </c>
      <c r="I1275" s="99" t="s">
        <v>80</v>
      </c>
      <c r="J1275" s="81" t="s">
        <v>2755</v>
      </c>
      <c r="K1275" s="97"/>
      <c r="L1275" s="96"/>
      <c r="M1275" s="96"/>
      <c r="N1275" s="96"/>
      <c r="O1275" s="96"/>
      <c r="P1275" s="96"/>
    </row>
    <row r="1276" spans="1:16" x14ac:dyDescent="0.2">
      <c r="A1276" s="104" t="s">
        <v>2822</v>
      </c>
      <c r="B1276" s="74" t="s">
        <v>2823</v>
      </c>
      <c r="C1276" s="75" t="s">
        <v>53</v>
      </c>
      <c r="D1276" s="102" t="s">
        <v>2806</v>
      </c>
      <c r="E1276" s="36" t="s">
        <v>2754</v>
      </c>
      <c r="F1276" s="93">
        <v>2</v>
      </c>
      <c r="G1276" s="93"/>
      <c r="H1276" s="79"/>
      <c r="I1276" s="99"/>
      <c r="J1276" s="81"/>
      <c r="K1276" s="97"/>
      <c r="L1276" s="96"/>
      <c r="M1276" s="96"/>
      <c r="N1276" s="96"/>
      <c r="O1276" s="96"/>
      <c r="P1276" s="96"/>
    </row>
    <row r="1277" spans="1:16" x14ac:dyDescent="0.2">
      <c r="A1277" s="98"/>
      <c r="B1277" s="74" t="s">
        <v>2824</v>
      </c>
      <c r="C1277" s="74"/>
      <c r="D1277" s="102" t="s">
        <v>2825</v>
      </c>
      <c r="E1277" s="36"/>
      <c r="F1277" s="93"/>
      <c r="G1277" s="93"/>
      <c r="H1277" s="79"/>
      <c r="I1277" s="99"/>
      <c r="J1277" s="81"/>
      <c r="K1277" s="97"/>
      <c r="L1277" s="96"/>
      <c r="M1277" s="96"/>
      <c r="N1277" s="96"/>
      <c r="O1277" s="96"/>
      <c r="P1277" s="96"/>
    </row>
    <row r="1278" spans="1:16" x14ac:dyDescent="0.2">
      <c r="A1278" s="98" t="s">
        <v>2826</v>
      </c>
      <c r="B1278" s="74" t="s">
        <v>2827</v>
      </c>
      <c r="C1278" s="75" t="s">
        <v>53</v>
      </c>
      <c r="D1278" s="102" t="s">
        <v>2810</v>
      </c>
      <c r="E1278" s="36" t="s">
        <v>2754</v>
      </c>
      <c r="F1278" s="93">
        <v>1</v>
      </c>
      <c r="G1278" s="93"/>
      <c r="H1278" s="79">
        <f t="shared" ref="H1278:H1285" si="23">+IF(AND(F1278="",G1278=""),"",ROUND(G1278,2)*F1278)</f>
        <v>0</v>
      </c>
      <c r="I1278" s="99" t="s">
        <v>80</v>
      </c>
      <c r="J1278" s="81" t="s">
        <v>2755</v>
      </c>
      <c r="K1278" s="97"/>
      <c r="L1278" s="96"/>
      <c r="M1278" s="96"/>
      <c r="N1278" s="96"/>
      <c r="O1278" s="96"/>
      <c r="P1278" s="96"/>
    </row>
    <row r="1279" spans="1:16" x14ac:dyDescent="0.2">
      <c r="A1279" s="98" t="s">
        <v>2828</v>
      </c>
      <c r="B1279" s="74" t="s">
        <v>2829</v>
      </c>
      <c r="C1279" s="74"/>
      <c r="D1279" s="102" t="s">
        <v>2830</v>
      </c>
      <c r="E1279" s="36" t="s">
        <v>2754</v>
      </c>
      <c r="F1279" s="93">
        <v>8</v>
      </c>
      <c r="G1279" s="93"/>
      <c r="H1279" s="79">
        <f t="shared" si="23"/>
        <v>0</v>
      </c>
      <c r="I1279" s="99" t="s">
        <v>80</v>
      </c>
      <c r="J1279" s="81" t="s">
        <v>2755</v>
      </c>
      <c r="K1279" s="97"/>
      <c r="L1279" s="96"/>
      <c r="M1279" s="96"/>
      <c r="N1279" s="96"/>
      <c r="O1279" s="96"/>
      <c r="P1279" s="96"/>
    </row>
    <row r="1280" spans="1:16" x14ac:dyDescent="0.2">
      <c r="A1280" s="98" t="s">
        <v>2831</v>
      </c>
      <c r="B1280" s="74" t="s">
        <v>2832</v>
      </c>
      <c r="C1280" s="74"/>
      <c r="D1280" s="102" t="s">
        <v>2819</v>
      </c>
      <c r="E1280" s="36" t="s">
        <v>2754</v>
      </c>
      <c r="F1280" s="93">
        <v>2</v>
      </c>
      <c r="G1280" s="93"/>
      <c r="H1280" s="79">
        <f t="shared" si="23"/>
        <v>0</v>
      </c>
      <c r="I1280" s="99" t="s">
        <v>80</v>
      </c>
      <c r="J1280" s="81" t="s">
        <v>2755</v>
      </c>
      <c r="K1280" s="97"/>
      <c r="L1280" s="96"/>
      <c r="M1280" s="96"/>
      <c r="N1280" s="96"/>
      <c r="O1280" s="96"/>
      <c r="P1280" s="96"/>
    </row>
    <row r="1281" spans="1:16" x14ac:dyDescent="0.2">
      <c r="A1281" s="98" t="s">
        <v>2833</v>
      </c>
      <c r="B1281" s="74" t="s">
        <v>2834</v>
      </c>
      <c r="C1281" s="74"/>
      <c r="D1281" s="102" t="s">
        <v>2835</v>
      </c>
      <c r="E1281" s="36" t="s">
        <v>2754</v>
      </c>
      <c r="F1281" s="93">
        <v>4</v>
      </c>
      <c r="G1281" s="93"/>
      <c r="H1281" s="79">
        <f t="shared" si="23"/>
        <v>0</v>
      </c>
      <c r="I1281" s="99" t="s">
        <v>80</v>
      </c>
      <c r="J1281" s="81" t="s">
        <v>2755</v>
      </c>
      <c r="K1281" s="97"/>
      <c r="L1281" s="96"/>
      <c r="M1281" s="96"/>
      <c r="N1281" s="96"/>
      <c r="O1281" s="96"/>
      <c r="P1281" s="96"/>
    </row>
    <row r="1282" spans="1:16" x14ac:dyDescent="0.2">
      <c r="A1282" s="98" t="s">
        <v>2836</v>
      </c>
      <c r="B1282" s="74" t="s">
        <v>2837</v>
      </c>
      <c r="C1282" s="74"/>
      <c r="D1282" s="102" t="s">
        <v>2838</v>
      </c>
      <c r="E1282" s="36" t="s">
        <v>2754</v>
      </c>
      <c r="F1282" s="93">
        <v>3</v>
      </c>
      <c r="G1282" s="93"/>
      <c r="H1282" s="79">
        <f t="shared" si="23"/>
        <v>0</v>
      </c>
      <c r="I1282" s="99" t="s">
        <v>80</v>
      </c>
      <c r="J1282" s="81" t="s">
        <v>2755</v>
      </c>
      <c r="K1282" s="97"/>
      <c r="L1282" s="96"/>
      <c r="M1282" s="96"/>
      <c r="N1282" s="96"/>
      <c r="O1282" s="96"/>
      <c r="P1282" s="96"/>
    </row>
    <row r="1283" spans="1:16" x14ac:dyDescent="0.2">
      <c r="A1283" s="98" t="s">
        <v>2839</v>
      </c>
      <c r="B1283" s="74" t="s">
        <v>2840</v>
      </c>
      <c r="C1283" s="74"/>
      <c r="D1283" s="102" t="s">
        <v>2841</v>
      </c>
      <c r="E1283" s="36" t="s">
        <v>2754</v>
      </c>
      <c r="F1283" s="93">
        <v>2</v>
      </c>
      <c r="G1283" s="93"/>
      <c r="H1283" s="79">
        <f t="shared" si="23"/>
        <v>0</v>
      </c>
      <c r="I1283" s="99" t="s">
        <v>80</v>
      </c>
      <c r="J1283" s="81" t="s">
        <v>2755</v>
      </c>
      <c r="K1283" s="97"/>
      <c r="L1283" s="96"/>
      <c r="M1283" s="96"/>
      <c r="N1283" s="96"/>
      <c r="O1283" s="96"/>
      <c r="P1283" s="96"/>
    </row>
    <row r="1284" spans="1:16" x14ac:dyDescent="0.2">
      <c r="A1284" s="98" t="s">
        <v>2842</v>
      </c>
      <c r="B1284" s="74" t="s">
        <v>2843</v>
      </c>
      <c r="C1284" s="74"/>
      <c r="D1284" s="102" t="s">
        <v>2841</v>
      </c>
      <c r="E1284" s="36" t="s">
        <v>2754</v>
      </c>
      <c r="F1284" s="93">
        <v>1</v>
      </c>
      <c r="G1284" s="93"/>
      <c r="H1284" s="79">
        <f t="shared" si="23"/>
        <v>0</v>
      </c>
      <c r="I1284" s="99" t="s">
        <v>80</v>
      </c>
      <c r="J1284" s="81" t="s">
        <v>2755</v>
      </c>
      <c r="K1284" s="97"/>
      <c r="L1284" s="96"/>
      <c r="M1284" s="96"/>
      <c r="N1284" s="96"/>
      <c r="O1284" s="96"/>
      <c r="P1284" s="96"/>
    </row>
    <row r="1285" spans="1:16" x14ac:dyDescent="0.2">
      <c r="A1285" s="98" t="s">
        <v>2844</v>
      </c>
      <c r="B1285" s="74" t="s">
        <v>2845</v>
      </c>
      <c r="C1285" s="74"/>
      <c r="D1285" s="102" t="s">
        <v>2846</v>
      </c>
      <c r="E1285" s="36" t="s">
        <v>2754</v>
      </c>
      <c r="F1285" s="93">
        <v>55</v>
      </c>
      <c r="G1285" s="93"/>
      <c r="H1285" s="79">
        <f t="shared" si="23"/>
        <v>0</v>
      </c>
      <c r="I1285" s="99" t="s">
        <v>80</v>
      </c>
      <c r="J1285" s="81" t="s">
        <v>2755</v>
      </c>
      <c r="K1285" s="97"/>
      <c r="L1285" s="96"/>
      <c r="M1285" s="96"/>
      <c r="N1285" s="96"/>
      <c r="O1285" s="96"/>
      <c r="P1285" s="96"/>
    </row>
    <row r="1286" spans="1:16" x14ac:dyDescent="0.2">
      <c r="A1286" s="98"/>
      <c r="B1286" s="74" t="s">
        <v>2847</v>
      </c>
      <c r="C1286" s="74"/>
      <c r="D1286" s="102" t="s">
        <v>2846</v>
      </c>
      <c r="E1286" s="36"/>
      <c r="F1286" s="93"/>
      <c r="G1286" s="93"/>
      <c r="H1286" s="79"/>
      <c r="I1286" s="99"/>
      <c r="J1286" s="81"/>
      <c r="K1286" s="97"/>
      <c r="L1286" s="96"/>
      <c r="M1286" s="96"/>
      <c r="N1286" s="96"/>
      <c r="O1286" s="96"/>
      <c r="P1286" s="96"/>
    </row>
    <row r="1287" spans="1:16" x14ac:dyDescent="0.2">
      <c r="A1287" s="98" t="s">
        <v>2848</v>
      </c>
      <c r="B1287" s="74" t="s">
        <v>2849</v>
      </c>
      <c r="C1287" s="74"/>
      <c r="D1287" s="102" t="s">
        <v>2835</v>
      </c>
      <c r="E1287" s="36" t="s">
        <v>2754</v>
      </c>
      <c r="F1287" s="93">
        <v>109</v>
      </c>
      <c r="G1287" s="93"/>
      <c r="H1287" s="79">
        <f t="shared" ref="H1287:H1295" si="24">+IF(AND(F1287="",G1287=""),"",ROUND(G1287,2)*F1287)</f>
        <v>0</v>
      </c>
      <c r="I1287" s="99" t="s">
        <v>80</v>
      </c>
      <c r="J1287" s="81" t="s">
        <v>2755</v>
      </c>
      <c r="K1287" s="97"/>
      <c r="L1287" s="96"/>
      <c r="M1287" s="96"/>
      <c r="N1287" s="96"/>
      <c r="O1287" s="96"/>
      <c r="P1287" s="96"/>
    </row>
    <row r="1288" spans="1:16" x14ac:dyDescent="0.2">
      <c r="A1288" s="98" t="s">
        <v>2850</v>
      </c>
      <c r="B1288" s="74" t="s">
        <v>2851</v>
      </c>
      <c r="C1288" s="74"/>
      <c r="D1288" s="102" t="s">
        <v>2838</v>
      </c>
      <c r="E1288" s="36" t="s">
        <v>2754</v>
      </c>
      <c r="F1288" s="93">
        <v>57</v>
      </c>
      <c r="G1288" s="93"/>
      <c r="H1288" s="79">
        <f t="shared" si="24"/>
        <v>0</v>
      </c>
      <c r="I1288" s="99" t="s">
        <v>80</v>
      </c>
      <c r="J1288" s="81" t="s">
        <v>2755</v>
      </c>
      <c r="K1288" s="97"/>
      <c r="L1288" s="96"/>
      <c r="M1288" s="96"/>
      <c r="N1288" s="96"/>
      <c r="O1288" s="96"/>
      <c r="P1288" s="96"/>
    </row>
    <row r="1289" spans="1:16" x14ac:dyDescent="0.2">
      <c r="A1289" s="98" t="s">
        <v>2852</v>
      </c>
      <c r="B1289" s="74" t="s">
        <v>2853</v>
      </c>
      <c r="C1289" s="74"/>
      <c r="D1289" s="102" t="s">
        <v>2854</v>
      </c>
      <c r="E1289" s="36" t="s">
        <v>2754</v>
      </c>
      <c r="F1289" s="93">
        <v>2</v>
      </c>
      <c r="G1289" s="93"/>
      <c r="H1289" s="79">
        <f t="shared" si="24"/>
        <v>0</v>
      </c>
      <c r="I1289" s="99" t="s">
        <v>80</v>
      </c>
      <c r="J1289" s="81" t="s">
        <v>2755</v>
      </c>
      <c r="K1289" s="97"/>
      <c r="L1289" s="96"/>
      <c r="M1289" s="96"/>
      <c r="N1289" s="96"/>
      <c r="O1289" s="96"/>
      <c r="P1289" s="96"/>
    </row>
    <row r="1290" spans="1:16" x14ac:dyDescent="0.2">
      <c r="A1290" s="98" t="s">
        <v>2855</v>
      </c>
      <c r="B1290" s="74" t="s">
        <v>2856</v>
      </c>
      <c r="C1290" s="74"/>
      <c r="D1290" s="102" t="s">
        <v>2857</v>
      </c>
      <c r="E1290" s="36" t="s">
        <v>2754</v>
      </c>
      <c r="F1290" s="93">
        <v>1</v>
      </c>
      <c r="G1290" s="93"/>
      <c r="H1290" s="79">
        <f t="shared" si="24"/>
        <v>0</v>
      </c>
      <c r="I1290" s="99" t="s">
        <v>80</v>
      </c>
      <c r="J1290" s="81" t="s">
        <v>2755</v>
      </c>
      <c r="K1290" s="97"/>
      <c r="L1290" s="96"/>
      <c r="M1290" s="96"/>
      <c r="N1290" s="96"/>
      <c r="O1290" s="96"/>
      <c r="P1290" s="96"/>
    </row>
    <row r="1291" spans="1:16" x14ac:dyDescent="0.2">
      <c r="A1291" s="98" t="s">
        <v>2858</v>
      </c>
      <c r="B1291" s="74" t="s">
        <v>2859</v>
      </c>
      <c r="C1291" s="75" t="s">
        <v>53</v>
      </c>
      <c r="D1291" s="102" t="s">
        <v>2857</v>
      </c>
      <c r="E1291" s="36" t="s">
        <v>2754</v>
      </c>
      <c r="F1291" s="93">
        <v>37</v>
      </c>
      <c r="G1291" s="93"/>
      <c r="H1291" s="79">
        <f t="shared" si="24"/>
        <v>0</v>
      </c>
      <c r="I1291" s="99" t="s">
        <v>80</v>
      </c>
      <c r="J1291" s="81" t="s">
        <v>2755</v>
      </c>
      <c r="K1291" s="97"/>
      <c r="L1291" s="96"/>
      <c r="M1291" s="96"/>
      <c r="N1291" s="96"/>
      <c r="O1291" s="96"/>
      <c r="P1291" s="96"/>
    </row>
    <row r="1292" spans="1:16" x14ac:dyDescent="0.2">
      <c r="A1292" s="98" t="s">
        <v>2860</v>
      </c>
      <c r="B1292" s="74" t="s">
        <v>2861</v>
      </c>
      <c r="C1292" s="74"/>
      <c r="D1292" s="102" t="s">
        <v>2862</v>
      </c>
      <c r="E1292" s="36" t="s">
        <v>2754</v>
      </c>
      <c r="F1292" s="93">
        <v>1</v>
      </c>
      <c r="G1292" s="93"/>
      <c r="H1292" s="79">
        <f t="shared" si="24"/>
        <v>0</v>
      </c>
      <c r="I1292" s="99" t="s">
        <v>80</v>
      </c>
      <c r="J1292" s="81" t="s">
        <v>2755</v>
      </c>
      <c r="K1292" s="97"/>
      <c r="L1292" s="96"/>
      <c r="M1292" s="96"/>
      <c r="N1292" s="96"/>
      <c r="O1292" s="96"/>
      <c r="P1292" s="96"/>
    </row>
    <row r="1293" spans="1:16" x14ac:dyDescent="0.2">
      <c r="A1293" s="98" t="s">
        <v>2863</v>
      </c>
      <c r="B1293" s="74" t="s">
        <v>2864</v>
      </c>
      <c r="C1293" s="74"/>
      <c r="D1293" s="102" t="s">
        <v>2865</v>
      </c>
      <c r="E1293" s="36"/>
      <c r="F1293" s="93">
        <v>20</v>
      </c>
      <c r="G1293" s="93"/>
      <c r="H1293" s="79">
        <f t="shared" si="24"/>
        <v>0</v>
      </c>
      <c r="I1293" s="99" t="s">
        <v>80</v>
      </c>
      <c r="J1293" s="81" t="s">
        <v>2755</v>
      </c>
      <c r="K1293" s="97"/>
      <c r="L1293" s="96"/>
      <c r="M1293" s="96"/>
      <c r="N1293" s="96"/>
      <c r="O1293" s="96"/>
      <c r="P1293" s="96"/>
    </row>
    <row r="1294" spans="1:16" x14ac:dyDescent="0.2">
      <c r="A1294" s="98" t="s">
        <v>2866</v>
      </c>
      <c r="B1294" s="74" t="s">
        <v>2867</v>
      </c>
      <c r="C1294" s="75" t="s">
        <v>53</v>
      </c>
      <c r="D1294" s="102" t="s">
        <v>2868</v>
      </c>
      <c r="E1294" s="36" t="s">
        <v>2754</v>
      </c>
      <c r="F1294" s="93">
        <v>6</v>
      </c>
      <c r="G1294" s="93"/>
      <c r="H1294" s="79">
        <f t="shared" si="24"/>
        <v>0</v>
      </c>
      <c r="I1294" s="99" t="s">
        <v>80</v>
      </c>
      <c r="J1294" s="81" t="s">
        <v>2755</v>
      </c>
      <c r="K1294" s="97"/>
      <c r="L1294" s="96"/>
      <c r="M1294" s="96"/>
      <c r="N1294" s="96"/>
      <c r="O1294" s="96"/>
      <c r="P1294" s="96"/>
    </row>
    <row r="1295" spans="1:16" x14ac:dyDescent="0.2">
      <c r="A1295" s="98" t="s">
        <v>2869</v>
      </c>
      <c r="B1295" s="74" t="s">
        <v>2870</v>
      </c>
      <c r="C1295" s="75" t="s">
        <v>53</v>
      </c>
      <c r="D1295" s="102" t="s">
        <v>2871</v>
      </c>
      <c r="E1295" s="36" t="s">
        <v>2754</v>
      </c>
      <c r="F1295" s="93">
        <v>6</v>
      </c>
      <c r="G1295" s="93"/>
      <c r="H1295" s="79">
        <f t="shared" si="24"/>
        <v>0</v>
      </c>
      <c r="I1295" s="99" t="s">
        <v>80</v>
      </c>
      <c r="J1295" s="81" t="s">
        <v>2755</v>
      </c>
      <c r="K1295" s="97"/>
      <c r="L1295" s="96"/>
      <c r="M1295" s="96"/>
      <c r="N1295" s="96"/>
      <c r="O1295" s="96"/>
      <c r="P1295" s="96"/>
    </row>
    <row r="1296" spans="1:16" x14ac:dyDescent="0.2">
      <c r="A1296" s="98"/>
      <c r="B1296" s="74" t="s">
        <v>2872</v>
      </c>
      <c r="C1296" s="74"/>
      <c r="D1296" s="100" t="s">
        <v>2873</v>
      </c>
      <c r="E1296" s="36"/>
      <c r="F1296" s="93"/>
      <c r="G1296" s="93"/>
      <c r="H1296" s="79"/>
      <c r="I1296" s="99"/>
      <c r="J1296" s="81"/>
      <c r="K1296" s="97"/>
      <c r="L1296" s="96"/>
      <c r="M1296" s="96"/>
      <c r="N1296" s="96"/>
      <c r="O1296" s="96"/>
      <c r="P1296" s="96"/>
    </row>
    <row r="1297" spans="1:16" x14ac:dyDescent="0.2">
      <c r="A1297" s="98"/>
      <c r="B1297" s="74" t="s">
        <v>2874</v>
      </c>
      <c r="C1297" s="74"/>
      <c r="D1297" s="105" t="s">
        <v>2875</v>
      </c>
      <c r="E1297" s="36"/>
      <c r="F1297" s="93"/>
      <c r="G1297" s="93"/>
      <c r="H1297" s="79"/>
      <c r="I1297" s="99"/>
      <c r="J1297" s="81"/>
      <c r="K1297" s="97"/>
      <c r="L1297" s="96"/>
      <c r="M1297" s="96"/>
      <c r="N1297" s="96"/>
      <c r="O1297" s="96"/>
      <c r="P1297" s="96"/>
    </row>
    <row r="1298" spans="1:16" x14ac:dyDescent="0.2">
      <c r="A1298" s="98" t="s">
        <v>2876</v>
      </c>
      <c r="B1298" s="74" t="s">
        <v>2877</v>
      </c>
      <c r="C1298" s="74"/>
      <c r="D1298" s="102" t="s">
        <v>2878</v>
      </c>
      <c r="E1298" s="36" t="s">
        <v>126</v>
      </c>
      <c r="F1298" s="93">
        <v>100</v>
      </c>
      <c r="G1298" s="93"/>
      <c r="H1298" s="79">
        <f>+IF(AND(F1298="",G1298=""),"",ROUND(G1298,2)*F1298)</f>
        <v>0</v>
      </c>
      <c r="I1298" s="99" t="s">
        <v>80</v>
      </c>
      <c r="J1298" s="81" t="s">
        <v>2755</v>
      </c>
      <c r="K1298" s="97"/>
      <c r="L1298" s="96"/>
      <c r="M1298" s="96"/>
      <c r="N1298" s="96"/>
      <c r="O1298" s="96"/>
      <c r="P1298" s="96"/>
    </row>
    <row r="1299" spans="1:16" x14ac:dyDescent="0.2">
      <c r="A1299" s="98" t="s">
        <v>2879</v>
      </c>
      <c r="B1299" s="74" t="s">
        <v>2880</v>
      </c>
      <c r="C1299" s="74"/>
      <c r="D1299" s="102" t="s">
        <v>2881</v>
      </c>
      <c r="E1299" s="36" t="s">
        <v>126</v>
      </c>
      <c r="F1299" s="93">
        <v>350</v>
      </c>
      <c r="G1299" s="93"/>
      <c r="H1299" s="79">
        <f>+IF(AND(F1299="",G1299=""),"",ROUND(G1299,2)*F1299)</f>
        <v>0</v>
      </c>
      <c r="I1299" s="99" t="s">
        <v>80</v>
      </c>
      <c r="J1299" s="81" t="s">
        <v>2755</v>
      </c>
      <c r="K1299" s="97"/>
      <c r="L1299" s="96"/>
      <c r="M1299" s="96"/>
      <c r="N1299" s="96"/>
      <c r="O1299" s="96"/>
      <c r="P1299" s="96"/>
    </row>
    <row r="1300" spans="1:16" x14ac:dyDescent="0.2">
      <c r="A1300" s="98"/>
      <c r="B1300" s="74" t="s">
        <v>2882</v>
      </c>
      <c r="C1300" s="74"/>
      <c r="D1300" s="102" t="s">
        <v>2883</v>
      </c>
      <c r="E1300" s="36"/>
      <c r="F1300" s="93"/>
      <c r="G1300" s="93"/>
      <c r="H1300" s="79"/>
      <c r="I1300" s="99"/>
      <c r="J1300" s="81"/>
      <c r="K1300" s="97"/>
      <c r="L1300" s="96"/>
      <c r="M1300" s="96"/>
      <c r="N1300" s="96"/>
      <c r="O1300" s="96"/>
      <c r="P1300" s="96"/>
    </row>
    <row r="1301" spans="1:16" x14ac:dyDescent="0.2">
      <c r="A1301" s="98" t="s">
        <v>2884</v>
      </c>
      <c r="B1301" s="74" t="s">
        <v>2885</v>
      </c>
      <c r="C1301" s="74"/>
      <c r="D1301" s="102" t="s">
        <v>2886</v>
      </c>
      <c r="E1301" s="36" t="s">
        <v>126</v>
      </c>
      <c r="F1301" s="93">
        <v>360</v>
      </c>
      <c r="G1301" s="93"/>
      <c r="H1301" s="79">
        <f>+IF(AND(F1301="",G1301=""),"",ROUND(G1301,2)*F1301)</f>
        <v>0</v>
      </c>
      <c r="I1301" s="99" t="s">
        <v>80</v>
      </c>
      <c r="J1301" s="81" t="s">
        <v>2755</v>
      </c>
      <c r="K1301" s="97"/>
      <c r="L1301" s="96"/>
      <c r="M1301" s="96"/>
      <c r="N1301" s="96"/>
      <c r="O1301" s="96"/>
      <c r="P1301" s="96"/>
    </row>
    <row r="1302" spans="1:16" x14ac:dyDescent="0.2">
      <c r="A1302" s="98"/>
      <c r="B1302" s="74" t="s">
        <v>2887</v>
      </c>
      <c r="C1302" s="74"/>
      <c r="D1302" s="102" t="s">
        <v>2888</v>
      </c>
      <c r="E1302" s="36"/>
      <c r="F1302" s="93"/>
      <c r="G1302" s="93"/>
      <c r="H1302" s="79"/>
      <c r="I1302" s="99"/>
      <c r="J1302" s="81"/>
      <c r="K1302" s="97"/>
      <c r="L1302" s="96"/>
      <c r="M1302" s="96"/>
      <c r="N1302" s="96"/>
      <c r="O1302" s="96"/>
      <c r="P1302" s="96"/>
    </row>
    <row r="1303" spans="1:16" x14ac:dyDescent="0.2">
      <c r="A1303" s="98" t="s">
        <v>2889</v>
      </c>
      <c r="B1303" s="74" t="s">
        <v>2890</v>
      </c>
      <c r="C1303" s="74"/>
      <c r="D1303" s="102" t="s">
        <v>2891</v>
      </c>
      <c r="E1303" s="36" t="s">
        <v>126</v>
      </c>
      <c r="F1303" s="93">
        <v>3000</v>
      </c>
      <c r="G1303" s="93"/>
      <c r="H1303" s="79">
        <f>+IF(AND(F1303="",G1303=""),"",ROUND(G1303,2)*F1303)</f>
        <v>0</v>
      </c>
      <c r="I1303" s="99" t="s">
        <v>80</v>
      </c>
      <c r="J1303" s="81" t="s">
        <v>2755</v>
      </c>
      <c r="K1303" s="97"/>
      <c r="L1303" s="96"/>
      <c r="M1303" s="96"/>
      <c r="N1303" s="96"/>
      <c r="O1303" s="96"/>
      <c r="P1303" s="96"/>
    </row>
    <row r="1304" spans="1:16" x14ac:dyDescent="0.2">
      <c r="A1304" s="98" t="s">
        <v>2892</v>
      </c>
      <c r="B1304" s="74" t="s">
        <v>2893</v>
      </c>
      <c r="C1304" s="74"/>
      <c r="D1304" s="102" t="s">
        <v>2894</v>
      </c>
      <c r="E1304" s="36" t="s">
        <v>126</v>
      </c>
      <c r="F1304" s="93">
        <v>3000</v>
      </c>
      <c r="G1304" s="93"/>
      <c r="H1304" s="79">
        <f>+IF(AND(F1304="",G1304=""),"",ROUND(G1304,2)*F1304)</f>
        <v>0</v>
      </c>
      <c r="I1304" s="99" t="s">
        <v>80</v>
      </c>
      <c r="J1304" s="81" t="s">
        <v>2755</v>
      </c>
      <c r="K1304" s="97"/>
      <c r="L1304" s="96"/>
      <c r="M1304" s="96"/>
      <c r="N1304" s="96"/>
      <c r="O1304" s="96"/>
      <c r="P1304" s="96"/>
    </row>
    <row r="1305" spans="1:16" x14ac:dyDescent="0.2">
      <c r="A1305" s="98"/>
      <c r="B1305" s="74" t="s">
        <v>2895</v>
      </c>
      <c r="C1305" s="74"/>
      <c r="D1305" s="102" t="s">
        <v>2896</v>
      </c>
      <c r="E1305" s="36"/>
      <c r="F1305" s="93"/>
      <c r="G1305" s="93"/>
      <c r="H1305" s="79"/>
      <c r="I1305" s="99"/>
      <c r="J1305" s="81"/>
      <c r="K1305" s="97"/>
      <c r="L1305" s="96"/>
      <c r="M1305" s="96"/>
      <c r="N1305" s="96"/>
      <c r="O1305" s="96"/>
      <c r="P1305" s="96"/>
    </row>
    <row r="1306" spans="1:16" x14ac:dyDescent="0.2">
      <c r="A1306" s="98" t="s">
        <v>2897</v>
      </c>
      <c r="B1306" s="74" t="s">
        <v>2898</v>
      </c>
      <c r="C1306" s="74"/>
      <c r="D1306" s="102" t="s">
        <v>2899</v>
      </c>
      <c r="E1306" s="36" t="s">
        <v>126</v>
      </c>
      <c r="F1306" s="93">
        <v>2000</v>
      </c>
      <c r="G1306" s="93"/>
      <c r="H1306" s="79">
        <f>+IF(AND(F1306="",G1306=""),"",ROUND(G1306,2)*F1306)</f>
        <v>0</v>
      </c>
      <c r="I1306" s="99" t="s">
        <v>80</v>
      </c>
      <c r="J1306" s="81" t="s">
        <v>2755</v>
      </c>
      <c r="K1306" s="97"/>
      <c r="L1306" s="96"/>
      <c r="M1306" s="96"/>
      <c r="N1306" s="96"/>
      <c r="O1306" s="96"/>
      <c r="P1306" s="96"/>
    </row>
    <row r="1307" spans="1:16" x14ac:dyDescent="0.2">
      <c r="A1307" s="98" t="s">
        <v>2900</v>
      </c>
      <c r="B1307" s="74" t="s">
        <v>2901</v>
      </c>
      <c r="C1307" s="74"/>
      <c r="D1307" s="102" t="s">
        <v>2902</v>
      </c>
      <c r="E1307" s="36" t="s">
        <v>126</v>
      </c>
      <c r="F1307" s="93">
        <v>500</v>
      </c>
      <c r="G1307" s="93"/>
      <c r="H1307" s="79">
        <f>+IF(AND(F1307="",G1307=""),"",ROUND(G1307,2)*F1307)</f>
        <v>0</v>
      </c>
      <c r="I1307" s="99" t="s">
        <v>80</v>
      </c>
      <c r="J1307" s="81" t="s">
        <v>2755</v>
      </c>
      <c r="K1307" s="97"/>
      <c r="L1307" s="96"/>
      <c r="M1307" s="96"/>
      <c r="N1307" s="96"/>
      <c r="O1307" s="96"/>
      <c r="P1307" s="96"/>
    </row>
    <row r="1308" spans="1:16" x14ac:dyDescent="0.2">
      <c r="A1308" s="98"/>
      <c r="B1308" s="74" t="s">
        <v>2903</v>
      </c>
      <c r="C1308" s="74"/>
      <c r="D1308" s="102" t="s">
        <v>2904</v>
      </c>
      <c r="E1308" s="36"/>
      <c r="F1308" s="93"/>
      <c r="G1308" s="93"/>
      <c r="H1308" s="79"/>
      <c r="I1308" s="99"/>
      <c r="J1308" s="81"/>
      <c r="K1308" s="97"/>
      <c r="L1308" s="96"/>
      <c r="M1308" s="96"/>
      <c r="N1308" s="96"/>
      <c r="O1308" s="96"/>
      <c r="P1308" s="96"/>
    </row>
    <row r="1309" spans="1:16" x14ac:dyDescent="0.2">
      <c r="A1309" s="98" t="s">
        <v>2905</v>
      </c>
      <c r="B1309" s="74" t="s">
        <v>2906</v>
      </c>
      <c r="C1309" s="74"/>
      <c r="D1309" s="102" t="s">
        <v>2907</v>
      </c>
      <c r="E1309" s="36" t="s">
        <v>2754</v>
      </c>
      <c r="F1309" s="93">
        <v>30</v>
      </c>
      <c r="G1309" s="93"/>
      <c r="H1309" s="79">
        <f>+IF(AND(F1309="",G1309=""),"",ROUND(G1309,2)*F1309)</f>
        <v>0</v>
      </c>
      <c r="I1309" s="99" t="s">
        <v>80</v>
      </c>
      <c r="J1309" s="81" t="s">
        <v>2755</v>
      </c>
      <c r="K1309" s="97"/>
      <c r="L1309" s="96"/>
      <c r="M1309" s="96"/>
      <c r="N1309" s="96"/>
      <c r="O1309" s="96"/>
      <c r="P1309" s="96"/>
    </row>
    <row r="1310" spans="1:16" x14ac:dyDescent="0.2">
      <c r="A1310" s="98" t="s">
        <v>2908</v>
      </c>
      <c r="B1310" s="74" t="s">
        <v>2909</v>
      </c>
      <c r="C1310" s="74"/>
      <c r="D1310" s="102" t="s">
        <v>2910</v>
      </c>
      <c r="E1310" s="36" t="s">
        <v>2754</v>
      </c>
      <c r="F1310" s="93">
        <v>30</v>
      </c>
      <c r="G1310" s="93"/>
      <c r="H1310" s="79">
        <f>+IF(AND(F1310="",G1310=""),"",ROUND(G1310,2)*F1310)</f>
        <v>0</v>
      </c>
      <c r="I1310" s="99" t="s">
        <v>80</v>
      </c>
      <c r="J1310" s="81" t="s">
        <v>2755</v>
      </c>
      <c r="K1310" s="97"/>
      <c r="L1310" s="96"/>
      <c r="M1310" s="96"/>
      <c r="N1310" s="96"/>
      <c r="O1310" s="96"/>
      <c r="P1310" s="96"/>
    </row>
    <row r="1311" spans="1:16" x14ac:dyDescent="0.2">
      <c r="A1311" s="98"/>
      <c r="B1311" s="74" t="s">
        <v>2911</v>
      </c>
      <c r="C1311" s="74"/>
      <c r="D1311" s="100" t="s">
        <v>2912</v>
      </c>
      <c r="E1311" s="36"/>
      <c r="F1311" s="93"/>
      <c r="G1311" s="93"/>
      <c r="H1311" s="79"/>
      <c r="I1311" s="99"/>
      <c r="J1311" s="81"/>
      <c r="K1311" s="97"/>
      <c r="L1311" s="96"/>
      <c r="M1311" s="96"/>
      <c r="N1311" s="96"/>
      <c r="O1311" s="96"/>
      <c r="P1311" s="96"/>
    </row>
    <row r="1312" spans="1:16" x14ac:dyDescent="0.2">
      <c r="A1312" s="98"/>
      <c r="B1312" s="74" t="s">
        <v>2913</v>
      </c>
      <c r="C1312" s="74"/>
      <c r="D1312" s="105" t="s">
        <v>2914</v>
      </c>
      <c r="E1312" s="36"/>
      <c r="F1312" s="93"/>
      <c r="G1312" s="93"/>
      <c r="H1312" s="79"/>
      <c r="I1312" s="99"/>
      <c r="J1312" s="81"/>
      <c r="K1312" s="97"/>
      <c r="L1312" s="96"/>
      <c r="M1312" s="96"/>
      <c r="N1312" s="96"/>
      <c r="O1312" s="96"/>
      <c r="P1312" s="96"/>
    </row>
    <row r="1313" spans="1:16" x14ac:dyDescent="0.2">
      <c r="A1313" s="98" t="s">
        <v>2915</v>
      </c>
      <c r="B1313" s="74" t="s">
        <v>2916</v>
      </c>
      <c r="C1313" s="75" t="s">
        <v>53</v>
      </c>
      <c r="D1313" s="102" t="s">
        <v>2917</v>
      </c>
      <c r="E1313" s="36" t="s">
        <v>126</v>
      </c>
      <c r="F1313" s="93">
        <v>10</v>
      </c>
      <c r="G1313" s="93"/>
      <c r="H1313" s="79">
        <f>+IF(AND(F1313="",G1313=""),"",ROUND(G1313,2)*F1313)</f>
        <v>0</v>
      </c>
      <c r="I1313" s="99" t="s">
        <v>80</v>
      </c>
      <c r="J1313" s="81" t="s">
        <v>2755</v>
      </c>
      <c r="K1313" s="97"/>
      <c r="L1313" s="96"/>
      <c r="M1313" s="96"/>
      <c r="N1313" s="96"/>
      <c r="O1313" s="96"/>
      <c r="P1313" s="96"/>
    </row>
    <row r="1314" spans="1:16" x14ac:dyDescent="0.2">
      <c r="A1314" s="98" t="s">
        <v>2918</v>
      </c>
      <c r="B1314" s="74" t="s">
        <v>2919</v>
      </c>
      <c r="C1314" s="74"/>
      <c r="D1314" s="102" t="s">
        <v>2920</v>
      </c>
      <c r="E1314" s="36" t="s">
        <v>126</v>
      </c>
      <c r="F1314" s="93">
        <v>100</v>
      </c>
      <c r="G1314" s="93"/>
      <c r="H1314" s="79">
        <f>+IF(AND(F1314="",G1314=""),"",ROUND(G1314,2)*F1314)</f>
        <v>0</v>
      </c>
      <c r="I1314" s="99" t="s">
        <v>80</v>
      </c>
      <c r="J1314" s="81" t="s">
        <v>2755</v>
      </c>
      <c r="K1314" s="97"/>
      <c r="L1314" s="96"/>
      <c r="M1314" s="96"/>
      <c r="N1314" s="96"/>
      <c r="O1314" s="96"/>
      <c r="P1314" s="96"/>
    </row>
    <row r="1315" spans="1:16" x14ac:dyDescent="0.2">
      <c r="A1315" s="98" t="s">
        <v>2921</v>
      </c>
      <c r="B1315" s="74" t="s">
        <v>2922</v>
      </c>
      <c r="C1315" s="74"/>
      <c r="D1315" s="102" t="s">
        <v>2923</v>
      </c>
      <c r="E1315" s="36" t="s">
        <v>126</v>
      </c>
      <c r="F1315" s="93">
        <v>80</v>
      </c>
      <c r="G1315" s="93"/>
      <c r="H1315" s="79">
        <f>+IF(AND(F1315="",G1315=""),"",ROUND(G1315,2)*F1315)</f>
        <v>0</v>
      </c>
      <c r="I1315" s="99" t="s">
        <v>80</v>
      </c>
      <c r="J1315" s="81" t="s">
        <v>2755</v>
      </c>
      <c r="K1315" s="97"/>
      <c r="L1315" s="96"/>
      <c r="M1315" s="96"/>
      <c r="N1315" s="96"/>
      <c r="O1315" s="96"/>
      <c r="P1315" s="96"/>
    </row>
    <row r="1316" spans="1:16" x14ac:dyDescent="0.2">
      <c r="A1316" s="98" t="s">
        <v>2924</v>
      </c>
      <c r="B1316" s="74" t="s">
        <v>2925</v>
      </c>
      <c r="C1316" s="74"/>
      <c r="D1316" s="102" t="s">
        <v>2926</v>
      </c>
      <c r="E1316" s="36" t="s">
        <v>126</v>
      </c>
      <c r="F1316" s="93">
        <v>1000</v>
      </c>
      <c r="G1316" s="93"/>
      <c r="H1316" s="79">
        <f>+IF(AND(F1316="",G1316=""),"",ROUND(G1316,2)*F1316)</f>
        <v>0</v>
      </c>
      <c r="I1316" s="99" t="s">
        <v>80</v>
      </c>
      <c r="J1316" s="81" t="s">
        <v>2755</v>
      </c>
      <c r="K1316" s="97"/>
      <c r="L1316" s="96"/>
      <c r="M1316" s="96"/>
      <c r="N1316" s="96"/>
      <c r="O1316" s="96"/>
      <c r="P1316" s="96"/>
    </row>
    <row r="1317" spans="1:16" x14ac:dyDescent="0.2">
      <c r="A1317" s="98"/>
      <c r="B1317" s="74" t="s">
        <v>2927</v>
      </c>
      <c r="C1317" s="74"/>
      <c r="D1317" s="106" t="s">
        <v>2928</v>
      </c>
      <c r="E1317" s="36"/>
      <c r="F1317" s="93"/>
      <c r="G1317" s="93"/>
      <c r="H1317" s="79"/>
      <c r="I1317" s="99"/>
      <c r="J1317" s="81"/>
      <c r="K1317" s="97"/>
      <c r="L1317" s="96"/>
      <c r="M1317" s="96"/>
      <c r="N1317" s="96"/>
      <c r="O1317" s="96"/>
      <c r="P1317" s="96"/>
    </row>
    <row r="1318" spans="1:16" x14ac:dyDescent="0.2">
      <c r="A1318" s="98" t="s">
        <v>2929</v>
      </c>
      <c r="B1318" s="74" t="s">
        <v>2930</v>
      </c>
      <c r="C1318" s="74"/>
      <c r="D1318" s="102" t="s">
        <v>2931</v>
      </c>
      <c r="E1318" s="36" t="s">
        <v>126</v>
      </c>
      <c r="F1318" s="93">
        <v>600</v>
      </c>
      <c r="G1318" s="93"/>
      <c r="H1318" s="79">
        <f>+IF(AND(F1318="",G1318=""),"",ROUND(G1318,2)*F1318)</f>
        <v>0</v>
      </c>
      <c r="I1318" s="99" t="s">
        <v>80</v>
      </c>
      <c r="J1318" s="81" t="s">
        <v>2755</v>
      </c>
      <c r="K1318" s="97"/>
      <c r="L1318" s="96"/>
      <c r="M1318" s="96"/>
      <c r="N1318" s="96"/>
      <c r="O1318" s="96"/>
      <c r="P1318" s="96"/>
    </row>
    <row r="1319" spans="1:16" x14ac:dyDescent="0.2">
      <c r="A1319" s="98" t="s">
        <v>2932</v>
      </c>
      <c r="B1319" s="74" t="s">
        <v>2933</v>
      </c>
      <c r="C1319" s="74"/>
      <c r="D1319" s="102" t="s">
        <v>2934</v>
      </c>
      <c r="E1319" s="36" t="s">
        <v>126</v>
      </c>
      <c r="F1319" s="93">
        <v>600</v>
      </c>
      <c r="G1319" s="93"/>
      <c r="H1319" s="79">
        <f>+IF(AND(F1319="",G1319=""),"",ROUND(G1319,2)*F1319)</f>
        <v>0</v>
      </c>
      <c r="I1319" s="99" t="s">
        <v>80</v>
      </c>
      <c r="J1319" s="81" t="s">
        <v>2755</v>
      </c>
      <c r="K1319" s="97"/>
      <c r="L1319" s="96"/>
      <c r="M1319" s="96"/>
      <c r="N1319" s="96"/>
      <c r="O1319" s="96"/>
      <c r="P1319" s="96"/>
    </row>
    <row r="1320" spans="1:16" x14ac:dyDescent="0.2">
      <c r="A1320" s="98" t="s">
        <v>2935</v>
      </c>
      <c r="B1320" s="74" t="s">
        <v>2936</v>
      </c>
      <c r="C1320" s="74"/>
      <c r="D1320" s="102" t="s">
        <v>2937</v>
      </c>
      <c r="E1320" s="36" t="s">
        <v>126</v>
      </c>
      <c r="F1320" s="93">
        <v>600</v>
      </c>
      <c r="G1320" s="93"/>
      <c r="H1320" s="79">
        <f>+IF(AND(F1320="",G1320=""),"",ROUND(G1320,2)*F1320)</f>
        <v>0</v>
      </c>
      <c r="I1320" s="99" t="s">
        <v>80</v>
      </c>
      <c r="J1320" s="81" t="s">
        <v>2755</v>
      </c>
      <c r="K1320" s="97"/>
      <c r="L1320" s="96"/>
      <c r="M1320" s="96"/>
      <c r="N1320" s="96"/>
      <c r="O1320" s="96"/>
      <c r="P1320" s="96"/>
    </row>
    <row r="1321" spans="1:16" x14ac:dyDescent="0.2">
      <c r="A1321" s="98" t="s">
        <v>2938</v>
      </c>
      <c r="B1321" s="74" t="s">
        <v>2939</v>
      </c>
      <c r="C1321" s="74"/>
      <c r="D1321" s="102" t="s">
        <v>2940</v>
      </c>
      <c r="E1321" s="36" t="s">
        <v>126</v>
      </c>
      <c r="F1321" s="93">
        <v>600</v>
      </c>
      <c r="G1321" s="93"/>
      <c r="H1321" s="79">
        <f>+IF(AND(F1321="",G1321=""),"",ROUND(G1321,2)*F1321)</f>
        <v>0</v>
      </c>
      <c r="I1321" s="99" t="s">
        <v>80</v>
      </c>
      <c r="J1321" s="81" t="s">
        <v>2755</v>
      </c>
      <c r="K1321" s="97"/>
      <c r="L1321" s="96"/>
      <c r="M1321" s="96"/>
      <c r="N1321" s="96"/>
      <c r="O1321" s="96"/>
      <c r="P1321" s="96"/>
    </row>
    <row r="1322" spans="1:16" x14ac:dyDescent="0.2">
      <c r="A1322" s="98" t="s">
        <v>2941</v>
      </c>
      <c r="B1322" s="74" t="s">
        <v>2942</v>
      </c>
      <c r="C1322" s="74"/>
      <c r="D1322" s="102" t="s">
        <v>2943</v>
      </c>
      <c r="E1322" s="36" t="s">
        <v>126</v>
      </c>
      <c r="F1322" s="93">
        <v>600</v>
      </c>
      <c r="G1322" s="93"/>
      <c r="H1322" s="79">
        <f>+IF(AND(F1322="",G1322=""),"",ROUND(G1322,2)*F1322)</f>
        <v>0</v>
      </c>
      <c r="I1322" s="99" t="s">
        <v>80</v>
      </c>
      <c r="J1322" s="81" t="s">
        <v>2755</v>
      </c>
      <c r="K1322" s="97"/>
      <c r="L1322" s="96"/>
      <c r="M1322" s="96"/>
      <c r="N1322" s="96"/>
      <c r="O1322" s="96"/>
      <c r="P1322" s="96"/>
    </row>
    <row r="1323" spans="1:16" x14ac:dyDescent="0.2">
      <c r="A1323" s="98"/>
      <c r="B1323" s="74" t="s">
        <v>2944</v>
      </c>
      <c r="C1323" s="74"/>
      <c r="D1323" s="100" t="s">
        <v>2945</v>
      </c>
      <c r="E1323" s="36"/>
      <c r="F1323" s="93"/>
      <c r="G1323" s="93"/>
      <c r="H1323" s="79"/>
      <c r="I1323" s="99"/>
      <c r="J1323" s="81"/>
      <c r="K1323" s="97"/>
      <c r="L1323" s="96"/>
      <c r="M1323" s="96"/>
      <c r="N1323" s="96"/>
      <c r="O1323" s="96"/>
      <c r="P1323" s="96"/>
    </row>
    <row r="1324" spans="1:16" x14ac:dyDescent="0.2">
      <c r="A1324" s="98" t="s">
        <v>2946</v>
      </c>
      <c r="B1324" s="74" t="s">
        <v>2947</v>
      </c>
      <c r="C1324" s="74"/>
      <c r="D1324" s="102" t="s">
        <v>2948</v>
      </c>
      <c r="E1324" s="36" t="s">
        <v>2754</v>
      </c>
      <c r="F1324" s="93">
        <v>373</v>
      </c>
      <c r="G1324" s="93"/>
      <c r="H1324" s="79">
        <f t="shared" ref="H1324:H1333" si="25">+IF(AND(F1324="",G1324=""),"",ROUND(G1324,2)*F1324)</f>
        <v>0</v>
      </c>
      <c r="I1324" s="99" t="s">
        <v>80</v>
      </c>
      <c r="J1324" s="81" t="s">
        <v>2755</v>
      </c>
      <c r="K1324" s="97"/>
      <c r="L1324" s="96"/>
      <c r="M1324" s="96"/>
      <c r="N1324" s="96"/>
      <c r="O1324" s="96"/>
      <c r="P1324" s="96"/>
    </row>
    <row r="1325" spans="1:16" x14ac:dyDescent="0.2">
      <c r="A1325" s="98" t="s">
        <v>2949</v>
      </c>
      <c r="B1325" s="74" t="s">
        <v>2950</v>
      </c>
      <c r="C1325" s="75" t="s">
        <v>53</v>
      </c>
      <c r="D1325" s="102" t="s">
        <v>2951</v>
      </c>
      <c r="E1325" s="36" t="s">
        <v>2754</v>
      </c>
      <c r="F1325" s="93">
        <v>34</v>
      </c>
      <c r="G1325" s="93"/>
      <c r="H1325" s="79">
        <f t="shared" si="25"/>
        <v>0</v>
      </c>
      <c r="I1325" s="99" t="s">
        <v>80</v>
      </c>
      <c r="J1325" s="81" t="s">
        <v>2755</v>
      </c>
      <c r="K1325" s="97"/>
      <c r="L1325" s="96"/>
      <c r="M1325" s="96"/>
      <c r="N1325" s="96"/>
      <c r="O1325" s="96"/>
      <c r="P1325" s="96"/>
    </row>
    <row r="1326" spans="1:16" x14ac:dyDescent="0.2">
      <c r="A1326" s="98" t="s">
        <v>2952</v>
      </c>
      <c r="B1326" s="74" t="s">
        <v>2953</v>
      </c>
      <c r="C1326" s="75" t="s">
        <v>53</v>
      </c>
      <c r="D1326" s="102" t="s">
        <v>2954</v>
      </c>
      <c r="E1326" s="36" t="s">
        <v>2754</v>
      </c>
      <c r="F1326" s="93">
        <v>10</v>
      </c>
      <c r="G1326" s="93"/>
      <c r="H1326" s="79">
        <f t="shared" si="25"/>
        <v>0</v>
      </c>
      <c r="I1326" s="99" t="s">
        <v>80</v>
      </c>
      <c r="J1326" s="81" t="s">
        <v>2755</v>
      </c>
      <c r="K1326" s="97"/>
      <c r="L1326" s="96"/>
      <c r="M1326" s="96"/>
      <c r="N1326" s="96"/>
      <c r="O1326" s="96"/>
      <c r="P1326" s="96"/>
    </row>
    <row r="1327" spans="1:16" x14ac:dyDescent="0.2">
      <c r="A1327" s="98" t="s">
        <v>2955</v>
      </c>
      <c r="B1327" s="74" t="s">
        <v>2956</v>
      </c>
      <c r="C1327" s="75" t="s">
        <v>53</v>
      </c>
      <c r="D1327" s="102" t="s">
        <v>2957</v>
      </c>
      <c r="E1327" s="36" t="s">
        <v>2754</v>
      </c>
      <c r="F1327" s="93">
        <v>30</v>
      </c>
      <c r="G1327" s="93"/>
      <c r="H1327" s="79">
        <f t="shared" si="25"/>
        <v>0</v>
      </c>
      <c r="I1327" s="99" t="s">
        <v>80</v>
      </c>
      <c r="J1327" s="81" t="s">
        <v>2755</v>
      </c>
      <c r="K1327" s="97"/>
      <c r="L1327" s="96"/>
      <c r="M1327" s="96"/>
      <c r="N1327" s="96"/>
      <c r="O1327" s="96"/>
      <c r="P1327" s="96"/>
    </row>
    <row r="1328" spans="1:16" x14ac:dyDescent="0.2">
      <c r="A1328" s="98" t="s">
        <v>2958</v>
      </c>
      <c r="B1328" s="74" t="s">
        <v>2959</v>
      </c>
      <c r="C1328" s="75" t="s">
        <v>53</v>
      </c>
      <c r="D1328" s="102" t="s">
        <v>2960</v>
      </c>
      <c r="E1328" s="36" t="s">
        <v>2754</v>
      </c>
      <c r="F1328" s="93">
        <v>5</v>
      </c>
      <c r="G1328" s="93"/>
      <c r="H1328" s="79">
        <f t="shared" si="25"/>
        <v>0</v>
      </c>
      <c r="I1328" s="99" t="s">
        <v>80</v>
      </c>
      <c r="J1328" s="81" t="s">
        <v>2755</v>
      </c>
      <c r="K1328" s="97"/>
      <c r="L1328" s="96"/>
      <c r="M1328" s="96"/>
      <c r="N1328" s="96"/>
      <c r="O1328" s="96"/>
      <c r="P1328" s="96"/>
    </row>
    <row r="1329" spans="1:16" x14ac:dyDescent="0.2">
      <c r="A1329" s="98" t="s">
        <v>2961</v>
      </c>
      <c r="B1329" s="74" t="s">
        <v>2962</v>
      </c>
      <c r="C1329" s="75" t="s">
        <v>53</v>
      </c>
      <c r="D1329" s="102" t="s">
        <v>2963</v>
      </c>
      <c r="E1329" s="36" t="s">
        <v>2754</v>
      </c>
      <c r="F1329" s="93">
        <v>75</v>
      </c>
      <c r="G1329" s="93"/>
      <c r="H1329" s="79">
        <f t="shared" si="25"/>
        <v>0</v>
      </c>
      <c r="I1329" s="99" t="s">
        <v>80</v>
      </c>
      <c r="J1329" s="81" t="s">
        <v>2755</v>
      </c>
      <c r="K1329" s="97"/>
      <c r="L1329" s="96"/>
      <c r="M1329" s="96"/>
      <c r="N1329" s="96"/>
      <c r="O1329" s="96"/>
      <c r="P1329" s="96"/>
    </row>
    <row r="1330" spans="1:16" x14ac:dyDescent="0.2">
      <c r="A1330" s="98" t="s">
        <v>2964</v>
      </c>
      <c r="B1330" s="74" t="s">
        <v>2965</v>
      </c>
      <c r="C1330" s="75" t="s">
        <v>53</v>
      </c>
      <c r="D1330" s="102" t="s">
        <v>2966</v>
      </c>
      <c r="E1330" s="36" t="s">
        <v>2754</v>
      </c>
      <c r="F1330" s="93">
        <v>8</v>
      </c>
      <c r="G1330" s="93"/>
      <c r="H1330" s="79">
        <f t="shared" si="25"/>
        <v>0</v>
      </c>
      <c r="I1330" s="99" t="s">
        <v>80</v>
      </c>
      <c r="J1330" s="81" t="s">
        <v>2755</v>
      </c>
      <c r="K1330" s="97"/>
      <c r="L1330" s="96"/>
      <c r="M1330" s="96"/>
      <c r="N1330" s="96"/>
      <c r="O1330" s="96"/>
      <c r="P1330" s="96"/>
    </row>
    <row r="1331" spans="1:16" x14ac:dyDescent="0.2">
      <c r="A1331" s="98" t="s">
        <v>2967</v>
      </c>
      <c r="B1331" s="74" t="s">
        <v>2968</v>
      </c>
      <c r="C1331" s="75" t="s">
        <v>53</v>
      </c>
      <c r="D1331" s="102" t="s">
        <v>2966</v>
      </c>
      <c r="E1331" s="36" t="s">
        <v>2754</v>
      </c>
      <c r="F1331" s="93">
        <v>58</v>
      </c>
      <c r="G1331" s="93"/>
      <c r="H1331" s="79">
        <f t="shared" si="25"/>
        <v>0</v>
      </c>
      <c r="I1331" s="99" t="s">
        <v>80</v>
      </c>
      <c r="J1331" s="81" t="s">
        <v>2755</v>
      </c>
      <c r="K1331" s="97"/>
      <c r="L1331" s="96"/>
      <c r="M1331" s="96"/>
      <c r="N1331" s="96"/>
      <c r="O1331" s="96"/>
      <c r="P1331" s="96"/>
    </row>
    <row r="1332" spans="1:16" x14ac:dyDescent="0.2">
      <c r="A1332" s="98" t="s">
        <v>2969</v>
      </c>
      <c r="B1332" s="74" t="s">
        <v>2970</v>
      </c>
      <c r="C1332" s="75" t="s">
        <v>53</v>
      </c>
      <c r="D1332" s="102" t="s">
        <v>2966</v>
      </c>
      <c r="E1332" s="36" t="s">
        <v>2754</v>
      </c>
      <c r="F1332" s="93">
        <v>16</v>
      </c>
      <c r="G1332" s="93"/>
      <c r="H1332" s="79">
        <f t="shared" si="25"/>
        <v>0</v>
      </c>
      <c r="I1332" s="99" t="s">
        <v>80</v>
      </c>
      <c r="J1332" s="81" t="s">
        <v>2755</v>
      </c>
      <c r="K1332" s="97"/>
      <c r="L1332" s="96"/>
      <c r="M1332" s="96"/>
      <c r="N1332" s="96"/>
      <c r="O1332" s="96"/>
      <c r="P1332" s="96"/>
    </row>
    <row r="1333" spans="1:16" x14ac:dyDescent="0.2">
      <c r="A1333" s="98" t="s">
        <v>2971</v>
      </c>
      <c r="B1333" s="74" t="s">
        <v>2972</v>
      </c>
      <c r="C1333" s="75" t="s">
        <v>53</v>
      </c>
      <c r="D1333" s="102" t="s">
        <v>2973</v>
      </c>
      <c r="E1333" s="36" t="s">
        <v>2754</v>
      </c>
      <c r="F1333" s="93">
        <v>1</v>
      </c>
      <c r="G1333" s="93"/>
      <c r="H1333" s="79">
        <f t="shared" si="25"/>
        <v>0</v>
      </c>
      <c r="I1333" s="99" t="s">
        <v>80</v>
      </c>
      <c r="J1333" s="81" t="s">
        <v>2755</v>
      </c>
      <c r="K1333" s="97"/>
      <c r="L1333" s="96"/>
      <c r="M1333" s="96"/>
      <c r="N1333" s="96"/>
      <c r="O1333" s="96"/>
      <c r="P1333" s="96"/>
    </row>
    <row r="1334" spans="1:16" x14ac:dyDescent="0.2">
      <c r="A1334" s="98"/>
      <c r="B1334" s="74" t="s">
        <v>2974</v>
      </c>
      <c r="C1334" s="74"/>
      <c r="D1334" s="100" t="s">
        <v>2975</v>
      </c>
      <c r="E1334" s="36"/>
      <c r="F1334" s="93"/>
      <c r="G1334" s="93"/>
      <c r="H1334" s="79"/>
      <c r="I1334" s="99"/>
      <c r="J1334" s="81"/>
      <c r="K1334" s="97"/>
      <c r="L1334" s="96"/>
      <c r="M1334" s="96"/>
      <c r="N1334" s="96"/>
      <c r="O1334" s="96"/>
      <c r="P1334" s="96"/>
    </row>
    <row r="1335" spans="1:16" x14ac:dyDescent="0.2">
      <c r="A1335" s="98" t="s">
        <v>2976</v>
      </c>
      <c r="B1335" s="74" t="s">
        <v>2977</v>
      </c>
      <c r="C1335" s="75" t="s">
        <v>53</v>
      </c>
      <c r="D1335" s="102" t="s">
        <v>2978</v>
      </c>
      <c r="E1335" s="36" t="s">
        <v>2754</v>
      </c>
      <c r="F1335" s="93">
        <v>1</v>
      </c>
      <c r="G1335" s="93"/>
      <c r="H1335" s="79">
        <f t="shared" ref="H1335:H1366" si="26">+IF(AND(F1335="",G1335=""),"",ROUND(G1335,2)*F1335)</f>
        <v>0</v>
      </c>
      <c r="I1335" s="99" t="s">
        <v>80</v>
      </c>
      <c r="J1335" s="81" t="s">
        <v>2755</v>
      </c>
      <c r="K1335" s="97"/>
      <c r="L1335" s="96"/>
      <c r="M1335" s="96"/>
      <c r="N1335" s="96"/>
      <c r="O1335" s="96"/>
      <c r="P1335" s="96"/>
    </row>
    <row r="1336" spans="1:16" x14ac:dyDescent="0.2">
      <c r="A1336" s="98" t="s">
        <v>2979</v>
      </c>
      <c r="B1336" s="74" t="s">
        <v>2980</v>
      </c>
      <c r="C1336" s="75" t="s">
        <v>53</v>
      </c>
      <c r="D1336" s="102" t="s">
        <v>2981</v>
      </c>
      <c r="E1336" s="36" t="s">
        <v>2754</v>
      </c>
      <c r="F1336" s="93">
        <v>4</v>
      </c>
      <c r="G1336" s="93"/>
      <c r="H1336" s="79">
        <f t="shared" si="26"/>
        <v>0</v>
      </c>
      <c r="I1336" s="99" t="s">
        <v>80</v>
      </c>
      <c r="J1336" s="81" t="s">
        <v>2755</v>
      </c>
      <c r="K1336" s="97"/>
      <c r="L1336" s="96"/>
      <c r="M1336" s="96"/>
      <c r="N1336" s="96"/>
      <c r="O1336" s="96"/>
      <c r="P1336" s="96"/>
    </row>
    <row r="1337" spans="1:16" x14ac:dyDescent="0.2">
      <c r="A1337" s="98" t="s">
        <v>2982</v>
      </c>
      <c r="B1337" s="74" t="s">
        <v>2983</v>
      </c>
      <c r="C1337" s="75" t="s">
        <v>53</v>
      </c>
      <c r="D1337" s="102" t="s">
        <v>2984</v>
      </c>
      <c r="E1337" s="36" t="s">
        <v>2754</v>
      </c>
      <c r="F1337" s="93">
        <v>4</v>
      </c>
      <c r="G1337" s="93"/>
      <c r="H1337" s="79">
        <f t="shared" si="26"/>
        <v>0</v>
      </c>
      <c r="I1337" s="99" t="s">
        <v>80</v>
      </c>
      <c r="J1337" s="81" t="s">
        <v>2755</v>
      </c>
      <c r="K1337" s="97"/>
      <c r="L1337" s="96"/>
      <c r="M1337" s="96"/>
      <c r="N1337" s="96"/>
      <c r="O1337" s="96"/>
      <c r="P1337" s="96"/>
    </row>
    <row r="1338" spans="1:16" x14ac:dyDescent="0.2">
      <c r="A1338" s="98" t="s">
        <v>2985</v>
      </c>
      <c r="B1338" s="74" t="s">
        <v>2986</v>
      </c>
      <c r="C1338" s="75" t="s">
        <v>53</v>
      </c>
      <c r="D1338" s="102" t="s">
        <v>2987</v>
      </c>
      <c r="E1338" s="36" t="s">
        <v>2754</v>
      </c>
      <c r="F1338" s="93">
        <v>35</v>
      </c>
      <c r="G1338" s="93"/>
      <c r="H1338" s="79">
        <f t="shared" si="26"/>
        <v>0</v>
      </c>
      <c r="I1338" s="99" t="s">
        <v>80</v>
      </c>
      <c r="J1338" s="81" t="s">
        <v>2755</v>
      </c>
      <c r="K1338" s="97"/>
      <c r="L1338" s="96"/>
      <c r="M1338" s="96"/>
      <c r="N1338" s="96"/>
      <c r="O1338" s="96"/>
      <c r="P1338" s="96"/>
    </row>
    <row r="1339" spans="1:16" x14ac:dyDescent="0.2">
      <c r="A1339" s="98" t="s">
        <v>2988</v>
      </c>
      <c r="B1339" s="74" t="s">
        <v>2989</v>
      </c>
      <c r="C1339" s="75" t="s">
        <v>53</v>
      </c>
      <c r="D1339" s="102" t="s">
        <v>2990</v>
      </c>
      <c r="E1339" s="36" t="s">
        <v>2754</v>
      </c>
      <c r="F1339" s="93">
        <v>897</v>
      </c>
      <c r="G1339" s="93"/>
      <c r="H1339" s="79">
        <f t="shared" si="26"/>
        <v>0</v>
      </c>
      <c r="I1339" s="99" t="s">
        <v>80</v>
      </c>
      <c r="J1339" s="81" t="s">
        <v>2755</v>
      </c>
      <c r="K1339" s="97"/>
      <c r="L1339" s="96"/>
      <c r="M1339" s="96"/>
      <c r="N1339" s="96"/>
      <c r="O1339" s="96"/>
      <c r="P1339" s="96"/>
    </row>
    <row r="1340" spans="1:16" x14ac:dyDescent="0.2">
      <c r="A1340" s="98" t="s">
        <v>2991</v>
      </c>
      <c r="B1340" s="74" t="s">
        <v>2992</v>
      </c>
      <c r="C1340" s="75" t="s">
        <v>53</v>
      </c>
      <c r="D1340" s="102" t="s">
        <v>2993</v>
      </c>
      <c r="E1340" s="36" t="s">
        <v>2754</v>
      </c>
      <c r="F1340" s="93">
        <v>301</v>
      </c>
      <c r="G1340" s="93"/>
      <c r="H1340" s="79">
        <f t="shared" si="26"/>
        <v>0</v>
      </c>
      <c r="I1340" s="99" t="s">
        <v>80</v>
      </c>
      <c r="J1340" s="81" t="s">
        <v>2755</v>
      </c>
      <c r="K1340" s="97"/>
      <c r="L1340" s="96"/>
      <c r="M1340" s="96"/>
      <c r="N1340" s="96"/>
      <c r="O1340" s="96"/>
      <c r="P1340" s="96"/>
    </row>
    <row r="1341" spans="1:16" x14ac:dyDescent="0.2">
      <c r="A1341" s="98" t="s">
        <v>2994</v>
      </c>
      <c r="B1341" s="74" t="s">
        <v>2995</v>
      </c>
      <c r="C1341" s="75" t="s">
        <v>53</v>
      </c>
      <c r="D1341" s="102" t="s">
        <v>2996</v>
      </c>
      <c r="E1341" s="36" t="s">
        <v>2754</v>
      </c>
      <c r="F1341" s="93">
        <v>50</v>
      </c>
      <c r="G1341" s="93"/>
      <c r="H1341" s="79">
        <f t="shared" si="26"/>
        <v>0</v>
      </c>
      <c r="I1341" s="99" t="s">
        <v>80</v>
      </c>
      <c r="J1341" s="81" t="s">
        <v>2755</v>
      </c>
      <c r="K1341" s="97"/>
      <c r="L1341" s="96"/>
      <c r="M1341" s="96"/>
      <c r="N1341" s="96"/>
      <c r="O1341" s="96"/>
      <c r="P1341" s="96"/>
    </row>
    <row r="1342" spans="1:16" x14ac:dyDescent="0.2">
      <c r="A1342" s="98" t="s">
        <v>2997</v>
      </c>
      <c r="B1342" s="74" t="s">
        <v>2998</v>
      </c>
      <c r="C1342" s="75" t="s">
        <v>53</v>
      </c>
      <c r="D1342" s="102" t="s">
        <v>2999</v>
      </c>
      <c r="E1342" s="36" t="s">
        <v>2754</v>
      </c>
      <c r="F1342" s="93">
        <v>221</v>
      </c>
      <c r="G1342" s="93"/>
      <c r="H1342" s="79">
        <f t="shared" si="26"/>
        <v>0</v>
      </c>
      <c r="I1342" s="99" t="s">
        <v>80</v>
      </c>
      <c r="J1342" s="81" t="s">
        <v>2755</v>
      </c>
      <c r="K1342" s="97"/>
      <c r="L1342" s="96"/>
      <c r="M1342" s="96"/>
      <c r="N1342" s="96"/>
      <c r="O1342" s="96"/>
      <c r="P1342" s="96"/>
    </row>
    <row r="1343" spans="1:16" x14ac:dyDescent="0.2">
      <c r="A1343" s="98" t="s">
        <v>3000</v>
      </c>
      <c r="B1343" s="74" t="s">
        <v>3001</v>
      </c>
      <c r="C1343" s="75" t="s">
        <v>53</v>
      </c>
      <c r="D1343" s="102" t="s">
        <v>3002</v>
      </c>
      <c r="E1343" s="36" t="s">
        <v>2754</v>
      </c>
      <c r="F1343" s="93">
        <v>135</v>
      </c>
      <c r="G1343" s="93"/>
      <c r="H1343" s="79">
        <f t="shared" si="26"/>
        <v>0</v>
      </c>
      <c r="I1343" s="99" t="s">
        <v>80</v>
      </c>
      <c r="J1343" s="81" t="s">
        <v>2755</v>
      </c>
      <c r="K1343" s="97"/>
      <c r="L1343" s="96"/>
      <c r="M1343" s="96"/>
      <c r="N1343" s="96"/>
      <c r="O1343" s="96"/>
      <c r="P1343" s="96"/>
    </row>
    <row r="1344" spans="1:16" x14ac:dyDescent="0.2">
      <c r="A1344" s="98" t="s">
        <v>3003</v>
      </c>
      <c r="B1344" s="74" t="s">
        <v>3004</v>
      </c>
      <c r="C1344" s="75" t="s">
        <v>53</v>
      </c>
      <c r="D1344" s="102" t="s">
        <v>3005</v>
      </c>
      <c r="E1344" s="36" t="s">
        <v>2754</v>
      </c>
      <c r="F1344" s="93">
        <v>419</v>
      </c>
      <c r="G1344" s="93"/>
      <c r="H1344" s="79">
        <f t="shared" si="26"/>
        <v>0</v>
      </c>
      <c r="I1344" s="99" t="s">
        <v>80</v>
      </c>
      <c r="J1344" s="81" t="s">
        <v>2755</v>
      </c>
      <c r="K1344" s="97"/>
      <c r="L1344" s="96"/>
      <c r="M1344" s="96"/>
      <c r="N1344" s="96"/>
      <c r="O1344" s="96"/>
      <c r="P1344" s="96"/>
    </row>
    <row r="1345" spans="1:16" x14ac:dyDescent="0.2">
      <c r="A1345" s="98" t="s">
        <v>3006</v>
      </c>
      <c r="B1345" s="74" t="s">
        <v>3007</v>
      </c>
      <c r="C1345" s="75" t="s">
        <v>53</v>
      </c>
      <c r="D1345" s="102" t="s">
        <v>3005</v>
      </c>
      <c r="E1345" s="36" t="s">
        <v>2754</v>
      </c>
      <c r="F1345" s="93">
        <v>31</v>
      </c>
      <c r="G1345" s="93"/>
      <c r="H1345" s="79">
        <f t="shared" si="26"/>
        <v>0</v>
      </c>
      <c r="I1345" s="99" t="s">
        <v>80</v>
      </c>
      <c r="J1345" s="81" t="s">
        <v>2755</v>
      </c>
      <c r="K1345" s="97"/>
      <c r="L1345" s="96"/>
      <c r="M1345" s="96"/>
      <c r="N1345" s="96"/>
      <c r="O1345" s="96"/>
      <c r="P1345" s="96"/>
    </row>
    <row r="1346" spans="1:16" x14ac:dyDescent="0.2">
      <c r="A1346" s="98" t="s">
        <v>3008</v>
      </c>
      <c r="B1346" s="74" t="s">
        <v>3009</v>
      </c>
      <c r="C1346" s="75" t="s">
        <v>53</v>
      </c>
      <c r="D1346" s="102" t="s">
        <v>3010</v>
      </c>
      <c r="E1346" s="36" t="s">
        <v>2754</v>
      </c>
      <c r="F1346" s="93">
        <v>34</v>
      </c>
      <c r="G1346" s="93"/>
      <c r="H1346" s="79">
        <f t="shared" si="26"/>
        <v>0</v>
      </c>
      <c r="I1346" s="99" t="s">
        <v>80</v>
      </c>
      <c r="J1346" s="81" t="s">
        <v>2755</v>
      </c>
      <c r="K1346" s="97"/>
      <c r="L1346" s="96"/>
      <c r="M1346" s="96"/>
      <c r="N1346" s="96"/>
      <c r="O1346" s="96"/>
      <c r="P1346" s="96"/>
    </row>
    <row r="1347" spans="1:16" x14ac:dyDescent="0.2">
      <c r="A1347" s="98" t="s">
        <v>3011</v>
      </c>
      <c r="B1347" s="74" t="s">
        <v>3012</v>
      </c>
      <c r="C1347" s="75" t="s">
        <v>53</v>
      </c>
      <c r="D1347" s="102" t="s">
        <v>3013</v>
      </c>
      <c r="E1347" s="36" t="s">
        <v>2754</v>
      </c>
      <c r="F1347" s="93">
        <v>16</v>
      </c>
      <c r="G1347" s="93"/>
      <c r="H1347" s="79">
        <f t="shared" si="26"/>
        <v>0</v>
      </c>
      <c r="I1347" s="99" t="s">
        <v>80</v>
      </c>
      <c r="J1347" s="81" t="s">
        <v>2755</v>
      </c>
      <c r="K1347" s="97"/>
      <c r="L1347" s="96"/>
      <c r="M1347" s="96"/>
      <c r="N1347" s="96"/>
      <c r="O1347" s="96"/>
      <c r="P1347" s="96"/>
    </row>
    <row r="1348" spans="1:16" x14ac:dyDescent="0.2">
      <c r="A1348" s="98" t="s">
        <v>3014</v>
      </c>
      <c r="B1348" s="74" t="s">
        <v>3015</v>
      </c>
      <c r="C1348" s="75" t="s">
        <v>53</v>
      </c>
      <c r="D1348" s="102" t="s">
        <v>3016</v>
      </c>
      <c r="E1348" s="36" t="s">
        <v>2754</v>
      </c>
      <c r="F1348" s="93">
        <v>26</v>
      </c>
      <c r="G1348" s="93"/>
      <c r="H1348" s="79">
        <f t="shared" si="26"/>
        <v>0</v>
      </c>
      <c r="I1348" s="99" t="s">
        <v>80</v>
      </c>
      <c r="J1348" s="81" t="s">
        <v>2755</v>
      </c>
      <c r="K1348" s="97"/>
      <c r="L1348" s="96"/>
      <c r="M1348" s="96"/>
      <c r="N1348" s="96"/>
      <c r="O1348" s="96"/>
      <c r="P1348" s="96"/>
    </row>
    <row r="1349" spans="1:16" x14ac:dyDescent="0.2">
      <c r="A1349" s="98" t="s">
        <v>3017</v>
      </c>
      <c r="B1349" s="74" t="s">
        <v>3018</v>
      </c>
      <c r="C1349" s="75" t="s">
        <v>53</v>
      </c>
      <c r="D1349" s="102" t="s">
        <v>3019</v>
      </c>
      <c r="E1349" s="36" t="s">
        <v>2754</v>
      </c>
      <c r="F1349" s="93">
        <v>12</v>
      </c>
      <c r="G1349" s="93"/>
      <c r="H1349" s="79">
        <f t="shared" si="26"/>
        <v>0</v>
      </c>
      <c r="I1349" s="99" t="s">
        <v>80</v>
      </c>
      <c r="J1349" s="81" t="s">
        <v>2755</v>
      </c>
      <c r="K1349" s="97"/>
      <c r="L1349" s="96"/>
      <c r="M1349" s="96"/>
      <c r="N1349" s="96"/>
      <c r="O1349" s="96"/>
      <c r="P1349" s="96"/>
    </row>
    <row r="1350" spans="1:16" x14ac:dyDescent="0.2">
      <c r="A1350" s="98" t="s">
        <v>3020</v>
      </c>
      <c r="B1350" s="74" t="s">
        <v>3021</v>
      </c>
      <c r="C1350" s="75" t="s">
        <v>53</v>
      </c>
      <c r="D1350" s="102" t="s">
        <v>3022</v>
      </c>
      <c r="E1350" s="36" t="s">
        <v>2754</v>
      </c>
      <c r="F1350" s="93">
        <v>27</v>
      </c>
      <c r="G1350" s="93"/>
      <c r="H1350" s="79">
        <f t="shared" si="26"/>
        <v>0</v>
      </c>
      <c r="I1350" s="99" t="s">
        <v>80</v>
      </c>
      <c r="J1350" s="81" t="s">
        <v>2755</v>
      </c>
      <c r="K1350" s="97"/>
      <c r="L1350" s="96"/>
      <c r="M1350" s="96"/>
      <c r="N1350" s="96"/>
      <c r="O1350" s="96"/>
      <c r="P1350" s="96"/>
    </row>
    <row r="1351" spans="1:16" x14ac:dyDescent="0.2">
      <c r="A1351" s="98" t="s">
        <v>3023</v>
      </c>
      <c r="B1351" s="74" t="s">
        <v>3024</v>
      </c>
      <c r="C1351" s="75" t="s">
        <v>53</v>
      </c>
      <c r="D1351" s="102" t="s">
        <v>3025</v>
      </c>
      <c r="E1351" s="36" t="s">
        <v>2754</v>
      </c>
      <c r="F1351" s="93">
        <v>10</v>
      </c>
      <c r="G1351" s="93"/>
      <c r="H1351" s="79">
        <f t="shared" si="26"/>
        <v>0</v>
      </c>
      <c r="I1351" s="99" t="s">
        <v>80</v>
      </c>
      <c r="J1351" s="81" t="s">
        <v>2755</v>
      </c>
      <c r="K1351" s="97"/>
      <c r="L1351" s="96"/>
      <c r="M1351" s="96"/>
      <c r="N1351" s="96"/>
      <c r="O1351" s="96"/>
      <c r="P1351" s="96"/>
    </row>
    <row r="1352" spans="1:16" x14ac:dyDescent="0.2">
      <c r="A1352" s="98" t="s">
        <v>3026</v>
      </c>
      <c r="B1352" s="74" t="s">
        <v>3027</v>
      </c>
      <c r="C1352" s="75" t="s">
        <v>53</v>
      </c>
      <c r="D1352" s="102" t="s">
        <v>3028</v>
      </c>
      <c r="E1352" s="36" t="s">
        <v>2754</v>
      </c>
      <c r="F1352" s="93">
        <v>16</v>
      </c>
      <c r="G1352" s="93"/>
      <c r="H1352" s="79">
        <f t="shared" si="26"/>
        <v>0</v>
      </c>
      <c r="I1352" s="99" t="s">
        <v>80</v>
      </c>
      <c r="J1352" s="81" t="s">
        <v>2755</v>
      </c>
      <c r="K1352" s="97"/>
      <c r="L1352" s="96"/>
      <c r="M1352" s="96"/>
      <c r="N1352" s="96"/>
      <c r="O1352" s="96"/>
      <c r="P1352" s="96"/>
    </row>
    <row r="1353" spans="1:16" x14ac:dyDescent="0.2">
      <c r="A1353" s="98" t="s">
        <v>3029</v>
      </c>
      <c r="B1353" s="74" t="s">
        <v>3030</v>
      </c>
      <c r="C1353" s="75" t="s">
        <v>53</v>
      </c>
      <c r="D1353" s="102" t="s">
        <v>3031</v>
      </c>
      <c r="E1353" s="36" t="s">
        <v>2754</v>
      </c>
      <c r="F1353" s="93">
        <v>4</v>
      </c>
      <c r="G1353" s="93"/>
      <c r="H1353" s="79">
        <f t="shared" si="26"/>
        <v>0</v>
      </c>
      <c r="I1353" s="99" t="s">
        <v>80</v>
      </c>
      <c r="J1353" s="81" t="s">
        <v>2755</v>
      </c>
      <c r="K1353" s="97"/>
      <c r="L1353" s="96"/>
      <c r="M1353" s="96"/>
      <c r="N1353" s="96"/>
      <c r="O1353" s="96"/>
      <c r="P1353" s="96"/>
    </row>
    <row r="1354" spans="1:16" x14ac:dyDescent="0.2">
      <c r="A1354" s="98" t="s">
        <v>3032</v>
      </c>
      <c r="B1354" s="74" t="s">
        <v>3033</v>
      </c>
      <c r="C1354" s="75" t="s">
        <v>53</v>
      </c>
      <c r="D1354" s="102" t="s">
        <v>3034</v>
      </c>
      <c r="E1354" s="36" t="s">
        <v>2754</v>
      </c>
      <c r="F1354" s="93">
        <v>19</v>
      </c>
      <c r="G1354" s="93"/>
      <c r="H1354" s="79">
        <f t="shared" si="26"/>
        <v>0</v>
      </c>
      <c r="I1354" s="99" t="s">
        <v>80</v>
      </c>
      <c r="J1354" s="81" t="s">
        <v>2755</v>
      </c>
      <c r="K1354" s="97"/>
      <c r="L1354" s="96"/>
      <c r="M1354" s="96"/>
      <c r="N1354" s="96"/>
      <c r="O1354" s="96"/>
      <c r="P1354" s="96"/>
    </row>
    <row r="1355" spans="1:16" x14ac:dyDescent="0.2">
      <c r="A1355" s="98" t="s">
        <v>3035</v>
      </c>
      <c r="B1355" s="74" t="s">
        <v>3036</v>
      </c>
      <c r="C1355" s="75" t="s">
        <v>53</v>
      </c>
      <c r="D1355" s="102" t="s">
        <v>3037</v>
      </c>
      <c r="E1355" s="36" t="s">
        <v>2754</v>
      </c>
      <c r="F1355" s="93">
        <v>10</v>
      </c>
      <c r="G1355" s="93"/>
      <c r="H1355" s="79">
        <f t="shared" si="26"/>
        <v>0</v>
      </c>
      <c r="I1355" s="99" t="s">
        <v>80</v>
      </c>
      <c r="J1355" s="81" t="s">
        <v>2755</v>
      </c>
      <c r="K1355" s="97"/>
      <c r="L1355" s="96"/>
      <c r="M1355" s="96"/>
      <c r="N1355" s="96"/>
      <c r="O1355" s="96"/>
      <c r="P1355" s="96"/>
    </row>
    <row r="1356" spans="1:16" x14ac:dyDescent="0.2">
      <c r="A1356" s="98" t="s">
        <v>3038</v>
      </c>
      <c r="B1356" s="74" t="s">
        <v>3039</v>
      </c>
      <c r="C1356" s="75" t="s">
        <v>53</v>
      </c>
      <c r="D1356" s="102" t="s">
        <v>3040</v>
      </c>
      <c r="E1356" s="36" t="s">
        <v>2754</v>
      </c>
      <c r="F1356" s="93">
        <v>2</v>
      </c>
      <c r="G1356" s="93"/>
      <c r="H1356" s="79">
        <f t="shared" si="26"/>
        <v>0</v>
      </c>
      <c r="I1356" s="99" t="s">
        <v>80</v>
      </c>
      <c r="J1356" s="81" t="s">
        <v>2755</v>
      </c>
      <c r="K1356" s="97"/>
      <c r="L1356" s="96"/>
      <c r="M1356" s="96"/>
      <c r="N1356" s="96"/>
      <c r="O1356" s="96"/>
      <c r="P1356" s="96"/>
    </row>
    <row r="1357" spans="1:16" x14ac:dyDescent="0.2">
      <c r="A1357" s="98" t="s">
        <v>3041</v>
      </c>
      <c r="B1357" s="74" t="s">
        <v>3042</v>
      </c>
      <c r="C1357" s="75" t="s">
        <v>53</v>
      </c>
      <c r="D1357" s="102" t="s">
        <v>3040</v>
      </c>
      <c r="E1357" s="36" t="s">
        <v>2754</v>
      </c>
      <c r="F1357" s="93">
        <v>10</v>
      </c>
      <c r="G1357" s="93"/>
      <c r="H1357" s="79">
        <f t="shared" si="26"/>
        <v>0</v>
      </c>
      <c r="I1357" s="99" t="s">
        <v>80</v>
      </c>
      <c r="J1357" s="81" t="s">
        <v>2755</v>
      </c>
      <c r="K1357" s="97"/>
      <c r="L1357" s="96"/>
      <c r="M1357" s="96"/>
      <c r="N1357" s="96"/>
      <c r="O1357" s="96"/>
      <c r="P1357" s="96"/>
    </row>
    <row r="1358" spans="1:16" x14ac:dyDescent="0.2">
      <c r="A1358" s="98" t="s">
        <v>3043</v>
      </c>
      <c r="B1358" s="74" t="s">
        <v>3044</v>
      </c>
      <c r="C1358" s="75" t="s">
        <v>53</v>
      </c>
      <c r="D1358" s="102" t="s">
        <v>3045</v>
      </c>
      <c r="E1358" s="36" t="s">
        <v>2754</v>
      </c>
      <c r="F1358" s="93">
        <v>13</v>
      </c>
      <c r="G1358" s="93"/>
      <c r="H1358" s="79">
        <f t="shared" si="26"/>
        <v>0</v>
      </c>
      <c r="I1358" s="99" t="s">
        <v>80</v>
      </c>
      <c r="J1358" s="81" t="s">
        <v>2755</v>
      </c>
      <c r="K1358" s="97"/>
      <c r="L1358" s="96"/>
      <c r="M1358" s="96"/>
      <c r="N1358" s="96"/>
      <c r="O1358" s="96"/>
      <c r="P1358" s="96"/>
    </row>
    <row r="1359" spans="1:16" x14ac:dyDescent="0.2">
      <c r="A1359" s="98" t="s">
        <v>3046</v>
      </c>
      <c r="B1359" s="74" t="s">
        <v>3047</v>
      </c>
      <c r="C1359" s="75" t="s">
        <v>53</v>
      </c>
      <c r="D1359" s="102" t="s">
        <v>3048</v>
      </c>
      <c r="E1359" s="36" t="s">
        <v>2754</v>
      </c>
      <c r="F1359" s="93">
        <v>1</v>
      </c>
      <c r="G1359" s="93"/>
      <c r="H1359" s="79">
        <f t="shared" si="26"/>
        <v>0</v>
      </c>
      <c r="I1359" s="99" t="s">
        <v>80</v>
      </c>
      <c r="J1359" s="81" t="s">
        <v>2755</v>
      </c>
      <c r="K1359" s="97"/>
      <c r="L1359" s="96"/>
      <c r="M1359" s="96"/>
      <c r="N1359" s="96"/>
      <c r="O1359" s="96"/>
      <c r="P1359" s="96"/>
    </row>
    <row r="1360" spans="1:16" x14ac:dyDescent="0.2">
      <c r="A1360" s="98" t="s">
        <v>3049</v>
      </c>
      <c r="B1360" s="74" t="s">
        <v>3050</v>
      </c>
      <c r="C1360" s="75" t="s">
        <v>53</v>
      </c>
      <c r="D1360" s="102" t="s">
        <v>3051</v>
      </c>
      <c r="E1360" s="36" t="s">
        <v>2754</v>
      </c>
      <c r="F1360" s="93">
        <v>7</v>
      </c>
      <c r="G1360" s="93"/>
      <c r="H1360" s="79">
        <f t="shared" si="26"/>
        <v>0</v>
      </c>
      <c r="I1360" s="99" t="s">
        <v>80</v>
      </c>
      <c r="J1360" s="81" t="s">
        <v>2755</v>
      </c>
      <c r="K1360" s="97"/>
      <c r="L1360" s="96"/>
      <c r="M1360" s="96"/>
      <c r="N1360" s="96"/>
      <c r="O1360" s="96"/>
      <c r="P1360" s="96"/>
    </row>
    <row r="1361" spans="1:16" x14ac:dyDescent="0.2">
      <c r="A1361" s="98" t="s">
        <v>3052</v>
      </c>
      <c r="B1361" s="74" t="s">
        <v>3053</v>
      </c>
      <c r="C1361" s="75" t="s">
        <v>53</v>
      </c>
      <c r="D1361" s="102" t="s">
        <v>3054</v>
      </c>
      <c r="E1361" s="36" t="s">
        <v>2754</v>
      </c>
      <c r="F1361" s="93">
        <v>18</v>
      </c>
      <c r="G1361" s="93"/>
      <c r="H1361" s="79">
        <f t="shared" si="26"/>
        <v>0</v>
      </c>
      <c r="I1361" s="99" t="s">
        <v>80</v>
      </c>
      <c r="J1361" s="81" t="s">
        <v>2755</v>
      </c>
      <c r="K1361" s="97"/>
      <c r="L1361" s="96"/>
      <c r="M1361" s="96"/>
      <c r="N1361" s="96"/>
      <c r="O1361" s="96"/>
      <c r="P1361" s="96"/>
    </row>
    <row r="1362" spans="1:16" x14ac:dyDescent="0.2">
      <c r="A1362" s="98" t="s">
        <v>3055</v>
      </c>
      <c r="B1362" s="74" t="s">
        <v>3056</v>
      </c>
      <c r="C1362" s="75" t="s">
        <v>53</v>
      </c>
      <c r="D1362" s="102" t="s">
        <v>3057</v>
      </c>
      <c r="E1362" s="36" t="s">
        <v>2754</v>
      </c>
      <c r="F1362" s="93">
        <v>14</v>
      </c>
      <c r="G1362" s="93"/>
      <c r="H1362" s="79">
        <f t="shared" si="26"/>
        <v>0</v>
      </c>
      <c r="I1362" s="99" t="s">
        <v>80</v>
      </c>
      <c r="J1362" s="81" t="s">
        <v>2755</v>
      </c>
      <c r="K1362" s="97"/>
      <c r="L1362" s="96"/>
      <c r="M1362" s="96"/>
      <c r="N1362" s="96"/>
      <c r="O1362" s="96"/>
      <c r="P1362" s="96"/>
    </row>
    <row r="1363" spans="1:16" x14ac:dyDescent="0.2">
      <c r="A1363" s="98" t="s">
        <v>3058</v>
      </c>
      <c r="B1363" s="74" t="s">
        <v>3059</v>
      </c>
      <c r="C1363" s="75" t="s">
        <v>53</v>
      </c>
      <c r="D1363" s="102" t="s">
        <v>3060</v>
      </c>
      <c r="E1363" s="36" t="s">
        <v>2754</v>
      </c>
      <c r="F1363" s="93">
        <v>7</v>
      </c>
      <c r="G1363" s="93"/>
      <c r="H1363" s="79">
        <f t="shared" si="26"/>
        <v>0</v>
      </c>
      <c r="I1363" s="99" t="s">
        <v>80</v>
      </c>
      <c r="J1363" s="81" t="s">
        <v>2755</v>
      </c>
      <c r="K1363" s="97"/>
      <c r="L1363" s="96"/>
      <c r="M1363" s="96"/>
      <c r="N1363" s="96"/>
      <c r="O1363" s="96"/>
      <c r="P1363" s="96"/>
    </row>
    <row r="1364" spans="1:16" x14ac:dyDescent="0.2">
      <c r="A1364" s="98" t="s">
        <v>3061</v>
      </c>
      <c r="B1364" s="74" t="s">
        <v>3062</v>
      </c>
      <c r="C1364" s="75" t="s">
        <v>53</v>
      </c>
      <c r="D1364" s="102" t="s">
        <v>3063</v>
      </c>
      <c r="E1364" s="36" t="s">
        <v>2754</v>
      </c>
      <c r="F1364" s="93">
        <v>13</v>
      </c>
      <c r="G1364" s="93"/>
      <c r="H1364" s="79">
        <f t="shared" si="26"/>
        <v>0</v>
      </c>
      <c r="I1364" s="99" t="s">
        <v>80</v>
      </c>
      <c r="J1364" s="81" t="s">
        <v>2755</v>
      </c>
      <c r="K1364" s="97"/>
      <c r="L1364" s="96"/>
      <c r="M1364" s="96"/>
      <c r="N1364" s="96"/>
      <c r="O1364" s="96"/>
      <c r="P1364" s="96"/>
    </row>
    <row r="1365" spans="1:16" x14ac:dyDescent="0.2">
      <c r="A1365" s="98" t="s">
        <v>3064</v>
      </c>
      <c r="B1365" s="74" t="s">
        <v>3065</v>
      </c>
      <c r="C1365" s="75" t="s">
        <v>53</v>
      </c>
      <c r="D1365" s="102" t="s">
        <v>3066</v>
      </c>
      <c r="E1365" s="36" t="s">
        <v>2754</v>
      </c>
      <c r="F1365" s="93">
        <v>60</v>
      </c>
      <c r="G1365" s="93"/>
      <c r="H1365" s="79">
        <f t="shared" si="26"/>
        <v>0</v>
      </c>
      <c r="I1365" s="99" t="s">
        <v>80</v>
      </c>
      <c r="J1365" s="81" t="s">
        <v>2755</v>
      </c>
      <c r="K1365" s="97"/>
      <c r="L1365" s="96"/>
      <c r="M1365" s="96"/>
      <c r="N1365" s="96"/>
      <c r="O1365" s="96"/>
      <c r="P1365" s="96"/>
    </row>
    <row r="1366" spans="1:16" x14ac:dyDescent="0.2">
      <c r="A1366" s="98" t="s">
        <v>3067</v>
      </c>
      <c r="B1366" s="74" t="s">
        <v>3068</v>
      </c>
      <c r="C1366" s="75" t="s">
        <v>53</v>
      </c>
      <c r="D1366" s="102" t="s">
        <v>3069</v>
      </c>
      <c r="E1366" s="36" t="s">
        <v>2754</v>
      </c>
      <c r="F1366" s="93">
        <v>17</v>
      </c>
      <c r="G1366" s="93"/>
      <c r="H1366" s="79">
        <f t="shared" si="26"/>
        <v>0</v>
      </c>
      <c r="I1366" s="99" t="s">
        <v>80</v>
      </c>
      <c r="J1366" s="81" t="s">
        <v>2755</v>
      </c>
      <c r="K1366" s="97"/>
      <c r="L1366" s="96"/>
      <c r="M1366" s="96"/>
      <c r="N1366" s="96"/>
      <c r="O1366" s="96"/>
      <c r="P1366" s="96"/>
    </row>
    <row r="1367" spans="1:16" x14ac:dyDescent="0.2">
      <c r="A1367" s="98" t="s">
        <v>3070</v>
      </c>
      <c r="B1367" s="74" t="s">
        <v>3071</v>
      </c>
      <c r="C1367" s="75" t="s">
        <v>53</v>
      </c>
      <c r="D1367" s="102" t="s">
        <v>3072</v>
      </c>
      <c r="E1367" s="36" t="s">
        <v>2754</v>
      </c>
      <c r="F1367" s="93">
        <v>9</v>
      </c>
      <c r="G1367" s="93"/>
      <c r="H1367" s="79">
        <f t="shared" ref="H1367:H1398" si="27">+IF(AND(F1367="",G1367=""),"",ROUND(G1367,2)*F1367)</f>
        <v>0</v>
      </c>
      <c r="I1367" s="99" t="s">
        <v>80</v>
      </c>
      <c r="J1367" s="81" t="s">
        <v>2755</v>
      </c>
      <c r="K1367" s="97"/>
      <c r="L1367" s="96"/>
      <c r="M1367" s="96"/>
      <c r="N1367" s="96"/>
      <c r="O1367" s="96"/>
      <c r="P1367" s="96"/>
    </row>
    <row r="1368" spans="1:16" x14ac:dyDescent="0.2">
      <c r="A1368" s="98" t="s">
        <v>3073</v>
      </c>
      <c r="B1368" s="74" t="s">
        <v>3074</v>
      </c>
      <c r="C1368" s="75" t="s">
        <v>53</v>
      </c>
      <c r="D1368" s="102" t="s">
        <v>3075</v>
      </c>
      <c r="E1368" s="36" t="s">
        <v>2754</v>
      </c>
      <c r="F1368" s="93">
        <v>58</v>
      </c>
      <c r="G1368" s="93"/>
      <c r="H1368" s="79">
        <f t="shared" si="27"/>
        <v>0</v>
      </c>
      <c r="I1368" s="99" t="s">
        <v>80</v>
      </c>
      <c r="J1368" s="81" t="s">
        <v>2755</v>
      </c>
      <c r="K1368" s="97"/>
      <c r="L1368" s="96"/>
      <c r="M1368" s="96"/>
      <c r="N1368" s="96"/>
      <c r="O1368" s="96"/>
      <c r="P1368" s="96"/>
    </row>
    <row r="1369" spans="1:16" x14ac:dyDescent="0.2">
      <c r="A1369" s="98" t="s">
        <v>3076</v>
      </c>
      <c r="B1369" s="74" t="s">
        <v>3077</v>
      </c>
      <c r="C1369" s="75" t="s">
        <v>53</v>
      </c>
      <c r="D1369" s="102" t="s">
        <v>3078</v>
      </c>
      <c r="E1369" s="36" t="s">
        <v>2754</v>
      </c>
      <c r="F1369" s="93">
        <v>16</v>
      </c>
      <c r="G1369" s="93"/>
      <c r="H1369" s="79">
        <f t="shared" si="27"/>
        <v>0</v>
      </c>
      <c r="I1369" s="99" t="s">
        <v>80</v>
      </c>
      <c r="J1369" s="81" t="s">
        <v>2755</v>
      </c>
      <c r="K1369" s="97"/>
      <c r="L1369" s="96"/>
      <c r="M1369" s="96"/>
      <c r="N1369" s="96"/>
      <c r="O1369" s="96"/>
      <c r="P1369" s="96"/>
    </row>
    <row r="1370" spans="1:16" x14ac:dyDescent="0.2">
      <c r="A1370" s="98" t="s">
        <v>3079</v>
      </c>
      <c r="B1370" s="74" t="s">
        <v>3080</v>
      </c>
      <c r="C1370" s="75" t="s">
        <v>53</v>
      </c>
      <c r="D1370" s="102" t="s">
        <v>3081</v>
      </c>
      <c r="E1370" s="36" t="s">
        <v>2754</v>
      </c>
      <c r="F1370" s="93">
        <v>3</v>
      </c>
      <c r="G1370" s="93"/>
      <c r="H1370" s="79">
        <f t="shared" si="27"/>
        <v>0</v>
      </c>
      <c r="I1370" s="99" t="s">
        <v>80</v>
      </c>
      <c r="J1370" s="81" t="s">
        <v>2755</v>
      </c>
      <c r="K1370" s="97"/>
      <c r="L1370" s="96"/>
      <c r="M1370" s="96"/>
      <c r="N1370" s="96"/>
      <c r="O1370" s="96"/>
      <c r="P1370" s="96"/>
    </row>
    <row r="1371" spans="1:16" x14ac:dyDescent="0.2">
      <c r="A1371" s="98" t="s">
        <v>3082</v>
      </c>
      <c r="B1371" s="74" t="s">
        <v>3083</v>
      </c>
      <c r="C1371" s="75" t="s">
        <v>53</v>
      </c>
      <c r="D1371" s="102" t="s">
        <v>3084</v>
      </c>
      <c r="E1371" s="36" t="s">
        <v>2754</v>
      </c>
      <c r="F1371" s="93">
        <v>79</v>
      </c>
      <c r="G1371" s="93"/>
      <c r="H1371" s="79">
        <f t="shared" si="27"/>
        <v>0</v>
      </c>
      <c r="I1371" s="99" t="s">
        <v>80</v>
      </c>
      <c r="J1371" s="81" t="s">
        <v>2755</v>
      </c>
      <c r="K1371" s="97"/>
      <c r="L1371" s="96"/>
      <c r="M1371" s="96"/>
      <c r="N1371" s="96"/>
      <c r="O1371" s="96"/>
      <c r="P1371" s="96"/>
    </row>
    <row r="1372" spans="1:16" x14ac:dyDescent="0.2">
      <c r="A1372" s="98" t="s">
        <v>3085</v>
      </c>
      <c r="B1372" s="74" t="s">
        <v>3086</v>
      </c>
      <c r="C1372" s="75" t="s">
        <v>53</v>
      </c>
      <c r="D1372" s="102" t="s">
        <v>3087</v>
      </c>
      <c r="E1372" s="36" t="s">
        <v>2754</v>
      </c>
      <c r="F1372" s="93">
        <v>14</v>
      </c>
      <c r="G1372" s="93"/>
      <c r="H1372" s="79">
        <f t="shared" si="27"/>
        <v>0</v>
      </c>
      <c r="I1372" s="99" t="s">
        <v>80</v>
      </c>
      <c r="J1372" s="81" t="s">
        <v>2755</v>
      </c>
      <c r="K1372" s="97"/>
      <c r="L1372" s="96"/>
      <c r="M1372" s="96"/>
      <c r="N1372" s="96"/>
      <c r="O1372" s="96"/>
      <c r="P1372" s="96"/>
    </row>
    <row r="1373" spans="1:16" x14ac:dyDescent="0.2">
      <c r="A1373" s="98" t="s">
        <v>3088</v>
      </c>
      <c r="B1373" s="74" t="s">
        <v>3089</v>
      </c>
      <c r="C1373" s="75" t="s">
        <v>53</v>
      </c>
      <c r="D1373" s="102" t="s">
        <v>3090</v>
      </c>
      <c r="E1373" s="36" t="s">
        <v>2754</v>
      </c>
      <c r="F1373" s="93">
        <v>6</v>
      </c>
      <c r="G1373" s="93"/>
      <c r="H1373" s="79">
        <f t="shared" si="27"/>
        <v>0</v>
      </c>
      <c r="I1373" s="99" t="s">
        <v>80</v>
      </c>
      <c r="J1373" s="81" t="s">
        <v>2755</v>
      </c>
      <c r="K1373" s="97"/>
      <c r="L1373" s="96"/>
      <c r="M1373" s="96"/>
      <c r="N1373" s="96"/>
      <c r="O1373" s="96"/>
      <c r="P1373" s="96"/>
    </row>
    <row r="1374" spans="1:16" x14ac:dyDescent="0.2">
      <c r="A1374" s="98" t="s">
        <v>3091</v>
      </c>
      <c r="B1374" s="74" t="s">
        <v>3092</v>
      </c>
      <c r="C1374" s="75" t="s">
        <v>53</v>
      </c>
      <c r="D1374" s="102" t="s">
        <v>3093</v>
      </c>
      <c r="E1374" s="36" t="s">
        <v>2754</v>
      </c>
      <c r="F1374" s="93">
        <v>7</v>
      </c>
      <c r="G1374" s="93"/>
      <c r="H1374" s="79">
        <f t="shared" si="27"/>
        <v>0</v>
      </c>
      <c r="I1374" s="99" t="s">
        <v>80</v>
      </c>
      <c r="J1374" s="81" t="s">
        <v>2755</v>
      </c>
      <c r="K1374" s="97"/>
      <c r="L1374" s="96"/>
      <c r="M1374" s="96"/>
      <c r="N1374" s="96"/>
      <c r="O1374" s="96"/>
      <c r="P1374" s="96"/>
    </row>
    <row r="1375" spans="1:16" x14ac:dyDescent="0.2">
      <c r="A1375" s="98" t="s">
        <v>3094</v>
      </c>
      <c r="B1375" s="74" t="s">
        <v>3095</v>
      </c>
      <c r="C1375" s="75" t="s">
        <v>53</v>
      </c>
      <c r="D1375" s="102" t="s">
        <v>3096</v>
      </c>
      <c r="E1375" s="36" t="s">
        <v>2754</v>
      </c>
      <c r="F1375" s="93">
        <v>95</v>
      </c>
      <c r="G1375" s="93"/>
      <c r="H1375" s="79">
        <f t="shared" si="27"/>
        <v>0</v>
      </c>
      <c r="I1375" s="99" t="s">
        <v>80</v>
      </c>
      <c r="J1375" s="81" t="s">
        <v>2755</v>
      </c>
      <c r="K1375" s="97"/>
      <c r="L1375" s="96"/>
      <c r="M1375" s="96"/>
      <c r="N1375" s="96"/>
      <c r="O1375" s="96"/>
      <c r="P1375" s="96"/>
    </row>
    <row r="1376" spans="1:16" x14ac:dyDescent="0.2">
      <c r="A1376" s="98" t="s">
        <v>3097</v>
      </c>
      <c r="B1376" s="74" t="s">
        <v>3098</v>
      </c>
      <c r="C1376" s="75" t="s">
        <v>53</v>
      </c>
      <c r="D1376" s="102" t="s">
        <v>3096</v>
      </c>
      <c r="E1376" s="36" t="s">
        <v>2754</v>
      </c>
      <c r="F1376" s="93">
        <v>7</v>
      </c>
      <c r="G1376" s="93"/>
      <c r="H1376" s="79">
        <f t="shared" si="27"/>
        <v>0</v>
      </c>
      <c r="I1376" s="99" t="s">
        <v>80</v>
      </c>
      <c r="J1376" s="81" t="s">
        <v>2755</v>
      </c>
      <c r="K1376" s="97"/>
      <c r="L1376" s="96"/>
      <c r="M1376" s="96"/>
      <c r="N1376" s="96"/>
      <c r="O1376" s="96"/>
      <c r="P1376" s="96"/>
    </row>
    <row r="1377" spans="1:16" x14ac:dyDescent="0.2">
      <c r="A1377" s="98" t="s">
        <v>3099</v>
      </c>
      <c r="B1377" s="74" t="s">
        <v>3100</v>
      </c>
      <c r="C1377" s="75" t="s">
        <v>53</v>
      </c>
      <c r="D1377" s="102" t="s">
        <v>3101</v>
      </c>
      <c r="E1377" s="36" t="s">
        <v>2754</v>
      </c>
      <c r="F1377" s="93">
        <v>102</v>
      </c>
      <c r="G1377" s="93"/>
      <c r="H1377" s="79">
        <f t="shared" si="27"/>
        <v>0</v>
      </c>
      <c r="I1377" s="99" t="s">
        <v>80</v>
      </c>
      <c r="J1377" s="81" t="s">
        <v>2755</v>
      </c>
      <c r="K1377" s="97"/>
      <c r="L1377" s="96"/>
      <c r="M1377" s="96"/>
      <c r="N1377" s="96"/>
      <c r="O1377" s="96"/>
      <c r="P1377" s="96"/>
    </row>
    <row r="1378" spans="1:16" x14ac:dyDescent="0.2">
      <c r="A1378" s="98" t="s">
        <v>3102</v>
      </c>
      <c r="B1378" s="74" t="s">
        <v>3103</v>
      </c>
      <c r="C1378" s="75" t="s">
        <v>53</v>
      </c>
      <c r="D1378" s="102" t="s">
        <v>3104</v>
      </c>
      <c r="E1378" s="36" t="s">
        <v>2754</v>
      </c>
      <c r="F1378" s="93">
        <v>1</v>
      </c>
      <c r="G1378" s="93"/>
      <c r="H1378" s="79">
        <f t="shared" si="27"/>
        <v>0</v>
      </c>
      <c r="I1378" s="99" t="s">
        <v>80</v>
      </c>
      <c r="J1378" s="81" t="s">
        <v>2755</v>
      </c>
      <c r="K1378" s="97"/>
      <c r="L1378" s="96"/>
      <c r="M1378" s="96"/>
      <c r="N1378" s="96"/>
      <c r="O1378" s="96"/>
      <c r="P1378" s="96"/>
    </row>
    <row r="1379" spans="1:16" x14ac:dyDescent="0.2">
      <c r="A1379" s="98" t="s">
        <v>3105</v>
      </c>
      <c r="B1379" s="74" t="s">
        <v>3106</v>
      </c>
      <c r="C1379" s="75" t="s">
        <v>53</v>
      </c>
      <c r="D1379" s="102" t="s">
        <v>3107</v>
      </c>
      <c r="E1379" s="36" t="s">
        <v>2754</v>
      </c>
      <c r="F1379" s="93">
        <v>1</v>
      </c>
      <c r="G1379" s="93"/>
      <c r="H1379" s="79">
        <f t="shared" si="27"/>
        <v>0</v>
      </c>
      <c r="I1379" s="99" t="s">
        <v>80</v>
      </c>
      <c r="J1379" s="81" t="s">
        <v>2755</v>
      </c>
      <c r="K1379" s="97"/>
      <c r="L1379" s="96"/>
      <c r="M1379" s="96"/>
      <c r="N1379" s="96"/>
      <c r="O1379" s="96"/>
      <c r="P1379" s="96"/>
    </row>
    <row r="1380" spans="1:16" x14ac:dyDescent="0.2">
      <c r="A1380" s="98" t="s">
        <v>3108</v>
      </c>
      <c r="B1380" s="74" t="s">
        <v>3109</v>
      </c>
      <c r="C1380" s="75" t="s">
        <v>53</v>
      </c>
      <c r="D1380" s="102" t="s">
        <v>3110</v>
      </c>
      <c r="E1380" s="36" t="s">
        <v>55</v>
      </c>
      <c r="F1380" s="93">
        <v>1</v>
      </c>
      <c r="G1380" s="93"/>
      <c r="H1380" s="79">
        <f t="shared" si="27"/>
        <v>0</v>
      </c>
      <c r="I1380" s="99" t="s">
        <v>80</v>
      </c>
      <c r="J1380" s="81" t="s">
        <v>2755</v>
      </c>
      <c r="K1380" s="97"/>
      <c r="L1380" s="96"/>
      <c r="M1380" s="96"/>
      <c r="N1380" s="96"/>
      <c r="O1380" s="96"/>
      <c r="P1380" s="96"/>
    </row>
    <row r="1381" spans="1:16" x14ac:dyDescent="0.2">
      <c r="A1381" s="98" t="s">
        <v>3111</v>
      </c>
      <c r="B1381" s="74" t="s">
        <v>3112</v>
      </c>
      <c r="C1381" s="75" t="s">
        <v>53</v>
      </c>
      <c r="D1381" s="102" t="s">
        <v>3113</v>
      </c>
      <c r="E1381" s="36" t="s">
        <v>2754</v>
      </c>
      <c r="F1381" s="93">
        <v>105</v>
      </c>
      <c r="G1381" s="93"/>
      <c r="H1381" s="79">
        <f t="shared" si="27"/>
        <v>0</v>
      </c>
      <c r="I1381" s="99" t="s">
        <v>80</v>
      </c>
      <c r="J1381" s="81" t="s">
        <v>2755</v>
      </c>
      <c r="K1381" s="97"/>
      <c r="L1381" s="96"/>
      <c r="M1381" s="96"/>
      <c r="N1381" s="96"/>
      <c r="O1381" s="96"/>
      <c r="P1381" s="96"/>
    </row>
    <row r="1382" spans="1:16" x14ac:dyDescent="0.2">
      <c r="A1382" s="98" t="s">
        <v>3114</v>
      </c>
      <c r="B1382" s="74" t="s">
        <v>3115</v>
      </c>
      <c r="C1382" s="75" t="s">
        <v>53</v>
      </c>
      <c r="D1382" s="102" t="s">
        <v>3116</v>
      </c>
      <c r="E1382" s="36" t="s">
        <v>2754</v>
      </c>
      <c r="F1382" s="93">
        <v>30</v>
      </c>
      <c r="G1382" s="93"/>
      <c r="H1382" s="79">
        <f t="shared" si="27"/>
        <v>0</v>
      </c>
      <c r="I1382" s="99" t="s">
        <v>80</v>
      </c>
      <c r="J1382" s="81" t="s">
        <v>2755</v>
      </c>
      <c r="K1382" s="97"/>
      <c r="L1382" s="96"/>
      <c r="M1382" s="96"/>
      <c r="N1382" s="96"/>
      <c r="O1382" s="96"/>
      <c r="P1382" s="96"/>
    </row>
    <row r="1383" spans="1:16" x14ac:dyDescent="0.2">
      <c r="A1383" s="98" t="s">
        <v>3117</v>
      </c>
      <c r="B1383" s="74" t="s">
        <v>3118</v>
      </c>
      <c r="C1383" s="75" t="s">
        <v>53</v>
      </c>
      <c r="D1383" s="102" t="s">
        <v>3116</v>
      </c>
      <c r="E1383" s="36" t="s">
        <v>2754</v>
      </c>
      <c r="F1383" s="93">
        <v>37</v>
      </c>
      <c r="G1383" s="93"/>
      <c r="H1383" s="79">
        <f t="shared" si="27"/>
        <v>0</v>
      </c>
      <c r="I1383" s="99" t="s">
        <v>80</v>
      </c>
      <c r="J1383" s="81" t="s">
        <v>2755</v>
      </c>
      <c r="K1383" s="97"/>
      <c r="L1383" s="96"/>
      <c r="M1383" s="96"/>
      <c r="N1383" s="96"/>
      <c r="O1383" s="96"/>
      <c r="P1383" s="96"/>
    </row>
    <row r="1384" spans="1:16" x14ac:dyDescent="0.2">
      <c r="A1384" s="98"/>
      <c r="B1384" s="74" t="s">
        <v>3119</v>
      </c>
      <c r="C1384" s="74"/>
      <c r="D1384" s="102" t="s">
        <v>3120</v>
      </c>
      <c r="E1384" s="36"/>
      <c r="F1384" s="93"/>
      <c r="G1384" s="93"/>
      <c r="H1384" s="79" t="str">
        <f t="shared" si="27"/>
        <v/>
      </c>
      <c r="I1384" s="99"/>
      <c r="J1384" s="81" t="s">
        <v>2755</v>
      </c>
      <c r="K1384" s="97"/>
      <c r="L1384" s="96"/>
      <c r="M1384" s="96"/>
      <c r="N1384" s="96"/>
      <c r="O1384" s="96"/>
      <c r="P1384" s="96"/>
    </row>
    <row r="1385" spans="1:16" x14ac:dyDescent="0.2">
      <c r="A1385" s="104">
        <v>345117</v>
      </c>
      <c r="B1385" s="74" t="s">
        <v>3121</v>
      </c>
      <c r="C1385" s="75" t="s">
        <v>53</v>
      </c>
      <c r="D1385" s="102" t="s">
        <v>3122</v>
      </c>
      <c r="E1385" s="36" t="s">
        <v>2754</v>
      </c>
      <c r="F1385" s="93">
        <v>1</v>
      </c>
      <c r="G1385" s="93"/>
      <c r="H1385" s="79">
        <f t="shared" si="27"/>
        <v>0</v>
      </c>
      <c r="I1385" s="99" t="s">
        <v>80</v>
      </c>
      <c r="J1385" s="81" t="s">
        <v>2755</v>
      </c>
      <c r="K1385" s="97"/>
      <c r="L1385" s="96"/>
      <c r="M1385" s="96"/>
      <c r="N1385" s="96"/>
      <c r="O1385" s="96"/>
      <c r="P1385" s="96"/>
    </row>
    <row r="1386" spans="1:16" x14ac:dyDescent="0.2">
      <c r="A1386" s="98"/>
      <c r="B1386" s="74" t="s">
        <v>3123</v>
      </c>
      <c r="C1386" s="74"/>
      <c r="D1386" s="102" t="s">
        <v>3124</v>
      </c>
      <c r="E1386" s="36"/>
      <c r="F1386" s="93"/>
      <c r="G1386" s="93"/>
      <c r="H1386" s="79" t="str">
        <f t="shared" si="27"/>
        <v/>
      </c>
      <c r="I1386" s="99"/>
      <c r="J1386" s="81" t="s">
        <v>2755</v>
      </c>
      <c r="K1386" s="97"/>
      <c r="L1386" s="96"/>
      <c r="M1386" s="96"/>
      <c r="N1386" s="96"/>
      <c r="O1386" s="96"/>
      <c r="P1386" s="96"/>
    </row>
    <row r="1387" spans="1:16" x14ac:dyDescent="0.2">
      <c r="A1387" s="104">
        <v>345118</v>
      </c>
      <c r="B1387" s="74" t="s">
        <v>3125</v>
      </c>
      <c r="C1387" s="75" t="s">
        <v>53</v>
      </c>
      <c r="D1387" s="102" t="s">
        <v>3126</v>
      </c>
      <c r="E1387" s="36" t="s">
        <v>2754</v>
      </c>
      <c r="F1387" s="93">
        <v>6</v>
      </c>
      <c r="G1387" s="93"/>
      <c r="H1387" s="79">
        <f t="shared" si="27"/>
        <v>0</v>
      </c>
      <c r="I1387" s="99" t="s">
        <v>80</v>
      </c>
      <c r="J1387" s="81" t="s">
        <v>2755</v>
      </c>
      <c r="K1387" s="97"/>
      <c r="L1387" s="96"/>
      <c r="M1387" s="96"/>
      <c r="N1387" s="96"/>
      <c r="O1387" s="96"/>
      <c r="P1387" s="96"/>
    </row>
    <row r="1388" spans="1:16" x14ac:dyDescent="0.2">
      <c r="A1388" s="104">
        <v>345119</v>
      </c>
      <c r="B1388" s="74" t="s">
        <v>3127</v>
      </c>
      <c r="C1388" s="75" t="s">
        <v>53</v>
      </c>
      <c r="D1388" s="102" t="s">
        <v>3128</v>
      </c>
      <c r="E1388" s="36" t="s">
        <v>2754</v>
      </c>
      <c r="F1388" s="93">
        <v>10</v>
      </c>
      <c r="G1388" s="93"/>
      <c r="H1388" s="79">
        <f t="shared" si="27"/>
        <v>0</v>
      </c>
      <c r="I1388" s="99" t="s">
        <v>80</v>
      </c>
      <c r="J1388" s="81" t="s">
        <v>2755</v>
      </c>
      <c r="K1388" s="97"/>
      <c r="L1388" s="96"/>
      <c r="M1388" s="96"/>
      <c r="N1388" s="96"/>
      <c r="O1388" s="96"/>
      <c r="P1388" s="96"/>
    </row>
    <row r="1389" spans="1:16" x14ac:dyDescent="0.2">
      <c r="A1389" s="104">
        <v>345120</v>
      </c>
      <c r="B1389" s="74" t="s">
        <v>3129</v>
      </c>
      <c r="C1389" s="75" t="s">
        <v>53</v>
      </c>
      <c r="D1389" s="102" t="s">
        <v>3122</v>
      </c>
      <c r="E1389" s="36" t="s">
        <v>2754</v>
      </c>
      <c r="F1389" s="93">
        <v>21</v>
      </c>
      <c r="G1389" s="93"/>
      <c r="H1389" s="79">
        <f t="shared" si="27"/>
        <v>0</v>
      </c>
      <c r="I1389" s="99" t="s">
        <v>80</v>
      </c>
      <c r="J1389" s="81" t="s">
        <v>2755</v>
      </c>
      <c r="K1389" s="97"/>
      <c r="L1389" s="96"/>
      <c r="M1389" s="96"/>
      <c r="N1389" s="96"/>
      <c r="O1389" s="96"/>
      <c r="P1389" s="96"/>
    </row>
    <row r="1390" spans="1:16" x14ac:dyDescent="0.2">
      <c r="A1390" s="104">
        <v>345121</v>
      </c>
      <c r="B1390" s="74" t="s">
        <v>3130</v>
      </c>
      <c r="C1390" s="75" t="s">
        <v>53</v>
      </c>
      <c r="D1390" s="102" t="s">
        <v>3131</v>
      </c>
      <c r="E1390" s="36" t="s">
        <v>2754</v>
      </c>
      <c r="F1390" s="93">
        <v>40</v>
      </c>
      <c r="G1390" s="93"/>
      <c r="H1390" s="79">
        <f t="shared" si="27"/>
        <v>0</v>
      </c>
      <c r="I1390" s="99" t="s">
        <v>80</v>
      </c>
      <c r="J1390" s="81" t="s">
        <v>2755</v>
      </c>
      <c r="K1390" s="97"/>
      <c r="L1390" s="96"/>
      <c r="M1390" s="96"/>
      <c r="N1390" s="96"/>
      <c r="O1390" s="96"/>
      <c r="P1390" s="96"/>
    </row>
    <row r="1391" spans="1:16" x14ac:dyDescent="0.2">
      <c r="A1391" s="104">
        <v>345122</v>
      </c>
      <c r="B1391" s="74" t="s">
        <v>3132</v>
      </c>
      <c r="C1391" s="75" t="s">
        <v>53</v>
      </c>
      <c r="D1391" s="102" t="s">
        <v>3133</v>
      </c>
      <c r="E1391" s="36" t="s">
        <v>126</v>
      </c>
      <c r="F1391" s="93">
        <v>3000</v>
      </c>
      <c r="G1391" s="93"/>
      <c r="H1391" s="79">
        <f t="shared" si="27"/>
        <v>0</v>
      </c>
      <c r="I1391" s="99" t="s">
        <v>80</v>
      </c>
      <c r="J1391" s="81" t="s">
        <v>2755</v>
      </c>
      <c r="K1391" s="97"/>
      <c r="L1391" s="96"/>
      <c r="M1391" s="96"/>
      <c r="N1391" s="96"/>
      <c r="O1391" s="96"/>
      <c r="P1391" s="96"/>
    </row>
    <row r="1392" spans="1:16" x14ac:dyDescent="0.2">
      <c r="A1392" s="104">
        <v>345123</v>
      </c>
      <c r="B1392" s="74" t="s">
        <v>3134</v>
      </c>
      <c r="C1392" s="74"/>
      <c r="D1392" s="102" t="s">
        <v>3135</v>
      </c>
      <c r="E1392" s="36" t="s">
        <v>126</v>
      </c>
      <c r="F1392" s="93">
        <v>3000</v>
      </c>
      <c r="G1392" s="93"/>
      <c r="H1392" s="79">
        <f t="shared" si="27"/>
        <v>0</v>
      </c>
      <c r="I1392" s="99" t="s">
        <v>80</v>
      </c>
      <c r="J1392" s="81" t="s">
        <v>2755</v>
      </c>
      <c r="K1392" s="97"/>
      <c r="L1392" s="96"/>
      <c r="M1392" s="96"/>
      <c r="N1392" s="96"/>
      <c r="O1392" s="96"/>
      <c r="P1392" s="96"/>
    </row>
    <row r="1393" spans="1:16" x14ac:dyDescent="0.2">
      <c r="A1393" s="104">
        <v>345124</v>
      </c>
      <c r="B1393" s="74" t="s">
        <v>3136</v>
      </c>
      <c r="C1393" s="75" t="s">
        <v>53</v>
      </c>
      <c r="D1393" s="102" t="s">
        <v>3137</v>
      </c>
      <c r="E1393" s="36" t="s">
        <v>2754</v>
      </c>
      <c r="F1393" s="93">
        <v>1</v>
      </c>
      <c r="G1393" s="93"/>
      <c r="H1393" s="79">
        <f t="shared" si="27"/>
        <v>0</v>
      </c>
      <c r="I1393" s="99" t="s">
        <v>80</v>
      </c>
      <c r="J1393" s="81" t="s">
        <v>2755</v>
      </c>
      <c r="K1393" s="97"/>
      <c r="L1393" s="96"/>
      <c r="M1393" s="96"/>
      <c r="N1393" s="96"/>
      <c r="O1393" s="96"/>
      <c r="P1393" s="96"/>
    </row>
    <row r="1394" spans="1:16" x14ac:dyDescent="0.2">
      <c r="A1394" s="98"/>
      <c r="B1394" s="74" t="s">
        <v>3138</v>
      </c>
      <c r="C1394" s="74"/>
      <c r="D1394" s="100" t="s">
        <v>3139</v>
      </c>
      <c r="E1394" s="36"/>
      <c r="F1394" s="93"/>
      <c r="G1394" s="93"/>
      <c r="H1394" s="79"/>
      <c r="I1394" s="99"/>
      <c r="J1394" s="81"/>
      <c r="K1394" s="97"/>
      <c r="L1394" s="96"/>
      <c r="M1394" s="96"/>
      <c r="N1394" s="96"/>
      <c r="O1394" s="96"/>
      <c r="P1394" s="96"/>
    </row>
    <row r="1395" spans="1:16" x14ac:dyDescent="0.2">
      <c r="A1395" s="104">
        <v>345125</v>
      </c>
      <c r="B1395" s="74" t="s">
        <v>3140</v>
      </c>
      <c r="C1395" s="74"/>
      <c r="D1395" s="102" t="s">
        <v>3141</v>
      </c>
      <c r="E1395" s="36" t="s">
        <v>2754</v>
      </c>
      <c r="F1395" s="93">
        <v>20</v>
      </c>
      <c r="G1395" s="93"/>
      <c r="H1395" s="79">
        <f>+IF(AND(F1395="",G1395=""),"",ROUND(G1395,2)*F1395)</f>
        <v>0</v>
      </c>
      <c r="I1395" s="99" t="s">
        <v>80</v>
      </c>
      <c r="J1395" s="81" t="s">
        <v>2755</v>
      </c>
      <c r="K1395" s="97"/>
      <c r="L1395" s="96"/>
      <c r="M1395" s="96"/>
      <c r="N1395" s="96"/>
      <c r="O1395" s="96"/>
      <c r="P1395" s="96"/>
    </row>
    <row r="1396" spans="1:16" x14ac:dyDescent="0.2">
      <c r="A1396" s="104">
        <v>345126</v>
      </c>
      <c r="B1396" s="74" t="s">
        <v>3142</v>
      </c>
      <c r="C1396" s="75" t="s">
        <v>53</v>
      </c>
      <c r="D1396" s="102" t="s">
        <v>3143</v>
      </c>
      <c r="E1396" s="36" t="s">
        <v>126</v>
      </c>
      <c r="F1396" s="93">
        <v>150</v>
      </c>
      <c r="G1396" s="93"/>
      <c r="H1396" s="79">
        <f>+IF(AND(F1396="",G1396=""),"",ROUND(G1396,2)*F1396)</f>
        <v>0</v>
      </c>
      <c r="I1396" s="99" t="s">
        <v>80</v>
      </c>
      <c r="J1396" s="81" t="s">
        <v>2755</v>
      </c>
      <c r="K1396" s="97"/>
      <c r="L1396" s="96"/>
      <c r="M1396" s="96"/>
      <c r="N1396" s="96"/>
      <c r="O1396" s="96"/>
      <c r="P1396" s="96"/>
    </row>
    <row r="1397" spans="1:16" x14ac:dyDescent="0.2">
      <c r="A1397" s="104">
        <v>345127</v>
      </c>
      <c r="B1397" s="74" t="s">
        <v>3144</v>
      </c>
      <c r="C1397" s="75" t="s">
        <v>53</v>
      </c>
      <c r="D1397" s="102" t="s">
        <v>3145</v>
      </c>
      <c r="E1397" s="36" t="s">
        <v>2754</v>
      </c>
      <c r="F1397" s="93">
        <v>1</v>
      </c>
      <c r="G1397" s="93"/>
      <c r="H1397" s="79">
        <f>+IF(AND(F1397="",G1397=""),"",ROUND(G1397,2)*F1397)</f>
        <v>0</v>
      </c>
      <c r="I1397" s="99" t="s">
        <v>80</v>
      </c>
      <c r="J1397" s="81" t="s">
        <v>2755</v>
      </c>
      <c r="K1397" s="97"/>
      <c r="L1397" s="96"/>
      <c r="M1397" s="96"/>
      <c r="N1397" s="96"/>
      <c r="O1397" s="96"/>
      <c r="P1397" s="96"/>
    </row>
    <row r="1398" spans="1:16" ht="24" x14ac:dyDescent="0.2">
      <c r="A1398" s="98"/>
      <c r="B1398" s="74" t="s">
        <v>3146</v>
      </c>
      <c r="C1398" s="74"/>
      <c r="D1398" s="107" t="s">
        <v>3147</v>
      </c>
      <c r="E1398" s="36"/>
      <c r="F1398" s="93"/>
      <c r="G1398" s="93"/>
      <c r="H1398" s="79"/>
      <c r="I1398" s="99"/>
      <c r="J1398" s="81"/>
      <c r="K1398" s="97"/>
      <c r="L1398" s="96"/>
      <c r="M1398" s="96"/>
      <c r="N1398" s="96"/>
      <c r="O1398" s="96"/>
      <c r="P1398" s="96"/>
    </row>
    <row r="1399" spans="1:16" x14ac:dyDescent="0.2">
      <c r="A1399" s="104">
        <v>345128</v>
      </c>
      <c r="B1399" s="74" t="s">
        <v>3148</v>
      </c>
      <c r="C1399" s="75" t="s">
        <v>53</v>
      </c>
      <c r="D1399" s="102" t="s">
        <v>3149</v>
      </c>
      <c r="E1399" s="36" t="s">
        <v>2754</v>
      </c>
      <c r="F1399" s="93">
        <v>1</v>
      </c>
      <c r="G1399" s="93"/>
      <c r="H1399" s="79">
        <f t="shared" ref="H1399:H1408" si="28">+IF(AND(F1399="",G1399=""),"",ROUND(G1399,2)*F1399)</f>
        <v>0</v>
      </c>
      <c r="I1399" s="99" t="s">
        <v>80</v>
      </c>
      <c r="J1399" s="81" t="s">
        <v>2755</v>
      </c>
      <c r="K1399" s="97"/>
      <c r="L1399" s="96"/>
      <c r="M1399" s="96"/>
      <c r="N1399" s="96"/>
      <c r="O1399" s="96"/>
      <c r="P1399" s="96"/>
    </row>
    <row r="1400" spans="1:16" x14ac:dyDescent="0.2">
      <c r="A1400" s="104">
        <v>345129</v>
      </c>
      <c r="B1400" s="74" t="s">
        <v>3150</v>
      </c>
      <c r="C1400" s="75" t="s">
        <v>53</v>
      </c>
      <c r="D1400" s="102" t="s">
        <v>3151</v>
      </c>
      <c r="E1400" s="36" t="s">
        <v>2754</v>
      </c>
      <c r="F1400" s="93">
        <v>7</v>
      </c>
      <c r="G1400" s="93"/>
      <c r="H1400" s="79">
        <f t="shared" si="28"/>
        <v>0</v>
      </c>
      <c r="I1400" s="99" t="s">
        <v>80</v>
      </c>
      <c r="J1400" s="81" t="s">
        <v>2755</v>
      </c>
      <c r="K1400" s="97"/>
      <c r="L1400" s="96"/>
      <c r="M1400" s="96"/>
      <c r="N1400" s="96"/>
      <c r="O1400" s="96"/>
      <c r="P1400" s="96"/>
    </row>
    <row r="1401" spans="1:16" x14ac:dyDescent="0.2">
      <c r="A1401" s="104">
        <v>345130</v>
      </c>
      <c r="B1401" s="74" t="s">
        <v>3152</v>
      </c>
      <c r="C1401" s="75" t="s">
        <v>53</v>
      </c>
      <c r="D1401" s="102" t="s">
        <v>3153</v>
      </c>
      <c r="E1401" s="36" t="s">
        <v>2754</v>
      </c>
      <c r="F1401" s="93">
        <v>296</v>
      </c>
      <c r="G1401" s="93"/>
      <c r="H1401" s="79">
        <f t="shared" si="28"/>
        <v>0</v>
      </c>
      <c r="I1401" s="99" t="s">
        <v>80</v>
      </c>
      <c r="J1401" s="81" t="s">
        <v>2755</v>
      </c>
      <c r="K1401" s="97"/>
      <c r="L1401" s="96"/>
      <c r="M1401" s="96"/>
      <c r="N1401" s="96"/>
      <c r="O1401" s="96"/>
      <c r="P1401" s="96"/>
    </row>
    <row r="1402" spans="1:16" x14ac:dyDescent="0.2">
      <c r="A1402" s="104">
        <v>345131</v>
      </c>
      <c r="B1402" s="74" t="s">
        <v>3154</v>
      </c>
      <c r="C1402" s="75" t="s">
        <v>53</v>
      </c>
      <c r="D1402" s="102" t="s">
        <v>3155</v>
      </c>
      <c r="E1402" s="36" t="s">
        <v>2754</v>
      </c>
      <c r="F1402" s="93">
        <v>45</v>
      </c>
      <c r="G1402" s="93"/>
      <c r="H1402" s="79">
        <f t="shared" si="28"/>
        <v>0</v>
      </c>
      <c r="I1402" s="99" t="s">
        <v>80</v>
      </c>
      <c r="J1402" s="81" t="s">
        <v>2755</v>
      </c>
      <c r="K1402" s="97"/>
      <c r="L1402" s="96"/>
      <c r="M1402" s="96"/>
      <c r="N1402" s="96"/>
      <c r="O1402" s="96"/>
      <c r="P1402" s="96"/>
    </row>
    <row r="1403" spans="1:16" x14ac:dyDescent="0.2">
      <c r="A1403" s="104">
        <v>345132</v>
      </c>
      <c r="B1403" s="74" t="s">
        <v>3156</v>
      </c>
      <c r="C1403" s="75" t="s">
        <v>53</v>
      </c>
      <c r="D1403" s="102" t="s">
        <v>3157</v>
      </c>
      <c r="E1403" s="36" t="s">
        <v>2754</v>
      </c>
      <c r="F1403" s="93">
        <v>10</v>
      </c>
      <c r="G1403" s="93"/>
      <c r="H1403" s="79">
        <f t="shared" si="28"/>
        <v>0</v>
      </c>
      <c r="I1403" s="99" t="s">
        <v>80</v>
      </c>
      <c r="J1403" s="81" t="s">
        <v>2755</v>
      </c>
      <c r="K1403" s="97"/>
      <c r="L1403" s="96"/>
      <c r="M1403" s="96"/>
      <c r="N1403" s="96"/>
      <c r="O1403" s="96"/>
      <c r="P1403" s="96"/>
    </row>
    <row r="1404" spans="1:16" x14ac:dyDescent="0.2">
      <c r="A1404" s="104">
        <v>345133</v>
      </c>
      <c r="B1404" s="74" t="s">
        <v>3158</v>
      </c>
      <c r="C1404" s="75" t="s">
        <v>53</v>
      </c>
      <c r="D1404" s="102" t="s">
        <v>3159</v>
      </c>
      <c r="E1404" s="36" t="s">
        <v>2754</v>
      </c>
      <c r="F1404" s="93">
        <v>284</v>
      </c>
      <c r="G1404" s="93"/>
      <c r="H1404" s="79">
        <f t="shared" si="28"/>
        <v>0</v>
      </c>
      <c r="I1404" s="99" t="s">
        <v>80</v>
      </c>
      <c r="J1404" s="81" t="s">
        <v>2755</v>
      </c>
      <c r="K1404" s="97"/>
      <c r="L1404" s="96"/>
      <c r="M1404" s="96"/>
      <c r="N1404" s="96"/>
      <c r="O1404" s="96"/>
      <c r="P1404" s="96"/>
    </row>
    <row r="1405" spans="1:16" x14ac:dyDescent="0.2">
      <c r="A1405" s="104">
        <v>345134</v>
      </c>
      <c r="B1405" s="74" t="s">
        <v>3160</v>
      </c>
      <c r="C1405" s="75" t="s">
        <v>53</v>
      </c>
      <c r="D1405" s="102" t="s">
        <v>3161</v>
      </c>
      <c r="E1405" s="36" t="s">
        <v>2754</v>
      </c>
      <c r="F1405" s="93">
        <v>1</v>
      </c>
      <c r="G1405" s="93"/>
      <c r="H1405" s="79">
        <f t="shared" si="28"/>
        <v>0</v>
      </c>
      <c r="I1405" s="99" t="s">
        <v>80</v>
      </c>
      <c r="J1405" s="81" t="s">
        <v>2755</v>
      </c>
      <c r="K1405" s="97"/>
      <c r="L1405" s="96"/>
      <c r="M1405" s="96"/>
      <c r="N1405" s="96"/>
      <c r="O1405" s="96"/>
      <c r="P1405" s="96"/>
    </row>
    <row r="1406" spans="1:16" x14ac:dyDescent="0.2">
      <c r="A1406" s="104">
        <v>345135</v>
      </c>
      <c r="B1406" s="74" t="s">
        <v>3162</v>
      </c>
      <c r="C1406" s="75" t="s">
        <v>53</v>
      </c>
      <c r="D1406" s="102" t="s">
        <v>3163</v>
      </c>
      <c r="E1406" s="36" t="s">
        <v>2754</v>
      </c>
      <c r="F1406" s="93">
        <v>1</v>
      </c>
      <c r="G1406" s="93"/>
      <c r="H1406" s="79">
        <f t="shared" si="28"/>
        <v>0</v>
      </c>
      <c r="I1406" s="99" t="s">
        <v>80</v>
      </c>
      <c r="J1406" s="81" t="s">
        <v>2755</v>
      </c>
      <c r="K1406" s="97"/>
      <c r="L1406" s="96"/>
      <c r="M1406" s="96"/>
      <c r="N1406" s="96"/>
      <c r="O1406" s="96"/>
      <c r="P1406" s="96"/>
    </row>
    <row r="1407" spans="1:16" x14ac:dyDescent="0.2">
      <c r="A1407" s="104">
        <v>345136</v>
      </c>
      <c r="B1407" s="74" t="s">
        <v>3164</v>
      </c>
      <c r="C1407" s="75" t="s">
        <v>53</v>
      </c>
      <c r="D1407" s="102" t="s">
        <v>3165</v>
      </c>
      <c r="E1407" s="36" t="s">
        <v>2754</v>
      </c>
      <c r="F1407" s="93">
        <v>1</v>
      </c>
      <c r="G1407" s="93"/>
      <c r="H1407" s="79">
        <f t="shared" si="28"/>
        <v>0</v>
      </c>
      <c r="I1407" s="99" t="s">
        <v>80</v>
      </c>
      <c r="J1407" s="81" t="s">
        <v>2755</v>
      </c>
      <c r="K1407" s="97"/>
      <c r="L1407" s="96"/>
      <c r="M1407" s="96"/>
      <c r="N1407" s="96"/>
      <c r="O1407" s="96"/>
      <c r="P1407" s="96"/>
    </row>
    <row r="1408" spans="1:16" x14ac:dyDescent="0.2">
      <c r="A1408" s="104">
        <v>345137</v>
      </c>
      <c r="B1408" s="74" t="s">
        <v>3166</v>
      </c>
      <c r="C1408" s="75" t="s">
        <v>53</v>
      </c>
      <c r="D1408" s="102" t="s">
        <v>3167</v>
      </c>
      <c r="E1408" s="36" t="s">
        <v>2754</v>
      </c>
      <c r="F1408" s="93">
        <v>1</v>
      </c>
      <c r="G1408" s="93"/>
      <c r="H1408" s="79">
        <f t="shared" si="28"/>
        <v>0</v>
      </c>
      <c r="I1408" s="99" t="s">
        <v>80</v>
      </c>
      <c r="J1408" s="81" t="s">
        <v>2755</v>
      </c>
      <c r="K1408" s="97"/>
      <c r="L1408" s="96"/>
      <c r="M1408" s="96"/>
      <c r="N1408" s="96"/>
      <c r="O1408" s="96"/>
      <c r="P1408" s="96"/>
    </row>
    <row r="1409" spans="1:16" x14ac:dyDescent="0.2">
      <c r="A1409" s="98"/>
      <c r="B1409" s="74" t="s">
        <v>3168</v>
      </c>
      <c r="C1409" s="75" t="s">
        <v>53</v>
      </c>
      <c r="D1409" s="100" t="s">
        <v>3169</v>
      </c>
      <c r="E1409" s="36"/>
      <c r="F1409" s="93"/>
      <c r="G1409" s="93"/>
      <c r="H1409" s="79"/>
      <c r="I1409" s="99"/>
      <c r="J1409" s="81"/>
      <c r="K1409" s="97"/>
      <c r="L1409" s="96"/>
      <c r="M1409" s="96"/>
      <c r="N1409" s="96"/>
      <c r="O1409" s="96"/>
      <c r="P1409" s="96"/>
    </row>
    <row r="1410" spans="1:16" x14ac:dyDescent="0.2">
      <c r="A1410" s="104">
        <v>345138</v>
      </c>
      <c r="B1410" s="74" t="s">
        <v>3170</v>
      </c>
      <c r="C1410" s="75" t="s">
        <v>53</v>
      </c>
      <c r="D1410" s="102" t="s">
        <v>3171</v>
      </c>
      <c r="E1410" s="36" t="s">
        <v>2754</v>
      </c>
      <c r="F1410" s="93">
        <v>1</v>
      </c>
      <c r="G1410" s="93"/>
      <c r="H1410" s="79">
        <f t="shared" ref="H1410:H1422" si="29">+IF(AND(F1410="",G1410=""),"",ROUND(G1410,2)*F1410)</f>
        <v>0</v>
      </c>
      <c r="I1410" s="99" t="s">
        <v>80</v>
      </c>
      <c r="J1410" s="81" t="s">
        <v>2755</v>
      </c>
      <c r="K1410" s="97"/>
      <c r="L1410" s="96"/>
      <c r="M1410" s="96"/>
      <c r="N1410" s="96"/>
      <c r="O1410" s="96"/>
      <c r="P1410" s="96"/>
    </row>
    <row r="1411" spans="1:16" x14ac:dyDescent="0.2">
      <c r="A1411" s="104">
        <v>345139</v>
      </c>
      <c r="B1411" s="74" t="s">
        <v>3172</v>
      </c>
      <c r="C1411" s="75" t="s">
        <v>53</v>
      </c>
      <c r="D1411" s="102" t="s">
        <v>3173</v>
      </c>
      <c r="E1411" s="36" t="s">
        <v>2754</v>
      </c>
      <c r="F1411" s="93">
        <v>1</v>
      </c>
      <c r="G1411" s="93"/>
      <c r="H1411" s="79">
        <f t="shared" si="29"/>
        <v>0</v>
      </c>
      <c r="I1411" s="99" t="s">
        <v>80</v>
      </c>
      <c r="J1411" s="81" t="s">
        <v>2755</v>
      </c>
      <c r="K1411" s="97"/>
      <c r="L1411" s="96"/>
      <c r="M1411" s="96"/>
      <c r="N1411" s="96"/>
      <c r="O1411" s="96"/>
      <c r="P1411" s="96"/>
    </row>
    <row r="1412" spans="1:16" x14ac:dyDescent="0.2">
      <c r="A1412" s="104">
        <v>345140</v>
      </c>
      <c r="B1412" s="74" t="s">
        <v>3174</v>
      </c>
      <c r="C1412" s="75" t="s">
        <v>53</v>
      </c>
      <c r="D1412" s="102" t="s">
        <v>3175</v>
      </c>
      <c r="E1412" s="36" t="s">
        <v>2754</v>
      </c>
      <c r="F1412" s="93">
        <v>308</v>
      </c>
      <c r="G1412" s="93"/>
      <c r="H1412" s="79">
        <f t="shared" si="29"/>
        <v>0</v>
      </c>
      <c r="I1412" s="99" t="s">
        <v>80</v>
      </c>
      <c r="J1412" s="81" t="s">
        <v>2755</v>
      </c>
      <c r="K1412" s="97"/>
      <c r="L1412" s="96"/>
      <c r="M1412" s="96"/>
      <c r="N1412" s="96"/>
      <c r="O1412" s="96"/>
      <c r="P1412" s="96"/>
    </row>
    <row r="1413" spans="1:16" x14ac:dyDescent="0.2">
      <c r="A1413" s="104">
        <v>345141</v>
      </c>
      <c r="B1413" s="74" t="s">
        <v>3176</v>
      </c>
      <c r="C1413" s="75" t="s">
        <v>53</v>
      </c>
      <c r="D1413" s="102" t="s">
        <v>3177</v>
      </c>
      <c r="E1413" s="36" t="s">
        <v>2754</v>
      </c>
      <c r="F1413" s="93">
        <v>308</v>
      </c>
      <c r="G1413" s="93"/>
      <c r="H1413" s="79">
        <f t="shared" si="29"/>
        <v>0</v>
      </c>
      <c r="I1413" s="99" t="s">
        <v>80</v>
      </c>
      <c r="J1413" s="81" t="s">
        <v>2755</v>
      </c>
      <c r="K1413" s="97"/>
      <c r="L1413" s="96"/>
      <c r="M1413" s="96"/>
      <c r="N1413" s="96"/>
      <c r="O1413" s="96"/>
      <c r="P1413" s="96"/>
    </row>
    <row r="1414" spans="1:16" x14ac:dyDescent="0.2">
      <c r="A1414" s="104">
        <v>345142</v>
      </c>
      <c r="B1414" s="74" t="s">
        <v>3178</v>
      </c>
      <c r="C1414" s="75" t="s">
        <v>53</v>
      </c>
      <c r="D1414" s="102" t="s">
        <v>3179</v>
      </c>
      <c r="E1414" s="36" t="s">
        <v>2754</v>
      </c>
      <c r="F1414" s="93">
        <v>152</v>
      </c>
      <c r="G1414" s="93"/>
      <c r="H1414" s="79">
        <f t="shared" si="29"/>
        <v>0</v>
      </c>
      <c r="I1414" s="99" t="s">
        <v>80</v>
      </c>
      <c r="J1414" s="81" t="s">
        <v>2755</v>
      </c>
      <c r="K1414" s="97"/>
      <c r="L1414" s="96"/>
      <c r="M1414" s="96"/>
      <c r="N1414" s="96"/>
      <c r="O1414" s="96"/>
      <c r="P1414" s="96"/>
    </row>
    <row r="1415" spans="1:16" x14ac:dyDescent="0.2">
      <c r="A1415" s="104">
        <v>345143</v>
      </c>
      <c r="B1415" s="74" t="s">
        <v>3180</v>
      </c>
      <c r="C1415" s="75" t="s">
        <v>53</v>
      </c>
      <c r="D1415" s="102" t="s">
        <v>3181</v>
      </c>
      <c r="E1415" s="36" t="s">
        <v>2754</v>
      </c>
      <c r="F1415" s="93">
        <v>14</v>
      </c>
      <c r="G1415" s="93"/>
      <c r="H1415" s="79">
        <f t="shared" si="29"/>
        <v>0</v>
      </c>
      <c r="I1415" s="99" t="s">
        <v>80</v>
      </c>
      <c r="J1415" s="81" t="s">
        <v>2755</v>
      </c>
      <c r="K1415" s="97"/>
      <c r="L1415" s="96"/>
      <c r="M1415" s="96"/>
      <c r="N1415" s="96"/>
      <c r="O1415" s="96"/>
      <c r="P1415" s="96"/>
    </row>
    <row r="1416" spans="1:16" x14ac:dyDescent="0.2">
      <c r="A1416" s="104">
        <v>345144</v>
      </c>
      <c r="B1416" s="74" t="s">
        <v>3182</v>
      </c>
      <c r="C1416" s="75" t="s">
        <v>53</v>
      </c>
      <c r="D1416" s="102" t="s">
        <v>3183</v>
      </c>
      <c r="E1416" s="36" t="s">
        <v>2754</v>
      </c>
      <c r="F1416" s="93">
        <v>14</v>
      </c>
      <c r="G1416" s="93"/>
      <c r="H1416" s="79">
        <f t="shared" si="29"/>
        <v>0</v>
      </c>
      <c r="I1416" s="99" t="s">
        <v>80</v>
      </c>
      <c r="J1416" s="81" t="s">
        <v>2755</v>
      </c>
      <c r="K1416" s="97"/>
      <c r="L1416" s="96"/>
      <c r="M1416" s="96"/>
      <c r="N1416" s="96"/>
      <c r="O1416" s="96"/>
      <c r="P1416" s="96"/>
    </row>
    <row r="1417" spans="1:16" x14ac:dyDescent="0.2">
      <c r="A1417" s="104">
        <v>345145</v>
      </c>
      <c r="B1417" s="74" t="s">
        <v>3184</v>
      </c>
      <c r="C1417" s="75" t="s">
        <v>53</v>
      </c>
      <c r="D1417" s="102" t="s">
        <v>3185</v>
      </c>
      <c r="E1417" s="36" t="s">
        <v>2754</v>
      </c>
      <c r="F1417" s="93">
        <v>1</v>
      </c>
      <c r="G1417" s="93"/>
      <c r="H1417" s="79">
        <f t="shared" si="29"/>
        <v>0</v>
      </c>
      <c r="I1417" s="99" t="s">
        <v>80</v>
      </c>
      <c r="J1417" s="81" t="s">
        <v>2755</v>
      </c>
      <c r="K1417" s="97"/>
      <c r="L1417" s="96"/>
      <c r="M1417" s="96"/>
      <c r="N1417" s="96"/>
      <c r="O1417" s="96"/>
      <c r="P1417" s="96"/>
    </row>
    <row r="1418" spans="1:16" x14ac:dyDescent="0.2">
      <c r="A1418" s="104">
        <v>345146</v>
      </c>
      <c r="B1418" s="74" t="s">
        <v>3186</v>
      </c>
      <c r="C1418" s="75" t="s">
        <v>53</v>
      </c>
      <c r="D1418" s="102" t="s">
        <v>3187</v>
      </c>
      <c r="E1418" s="36" t="s">
        <v>2754</v>
      </c>
      <c r="F1418" s="93">
        <v>5</v>
      </c>
      <c r="G1418" s="93"/>
      <c r="H1418" s="79">
        <f t="shared" si="29"/>
        <v>0</v>
      </c>
      <c r="I1418" s="99" t="s">
        <v>80</v>
      </c>
      <c r="J1418" s="81" t="s">
        <v>2755</v>
      </c>
      <c r="K1418" s="97"/>
      <c r="L1418" s="96"/>
      <c r="M1418" s="96"/>
      <c r="N1418" s="96"/>
      <c r="O1418" s="96"/>
      <c r="P1418" s="96"/>
    </row>
    <row r="1419" spans="1:16" x14ac:dyDescent="0.2">
      <c r="A1419" s="104">
        <v>345147</v>
      </c>
      <c r="B1419" s="74" t="s">
        <v>3188</v>
      </c>
      <c r="C1419" s="75" t="s">
        <v>53</v>
      </c>
      <c r="D1419" s="102" t="s">
        <v>3189</v>
      </c>
      <c r="E1419" s="36" t="s">
        <v>2754</v>
      </c>
      <c r="F1419" s="93">
        <v>5</v>
      </c>
      <c r="G1419" s="93"/>
      <c r="H1419" s="79">
        <f t="shared" si="29"/>
        <v>0</v>
      </c>
      <c r="I1419" s="99" t="s">
        <v>80</v>
      </c>
      <c r="J1419" s="81" t="s">
        <v>2755</v>
      </c>
      <c r="K1419" s="97"/>
      <c r="L1419" s="96"/>
      <c r="M1419" s="96"/>
      <c r="N1419" s="96"/>
      <c r="O1419" s="96"/>
      <c r="P1419" s="96"/>
    </row>
    <row r="1420" spans="1:16" x14ac:dyDescent="0.2">
      <c r="A1420" s="104">
        <v>345148</v>
      </c>
      <c r="B1420" s="74" t="s">
        <v>3190</v>
      </c>
      <c r="C1420" s="75" t="s">
        <v>53</v>
      </c>
      <c r="D1420" s="102" t="s">
        <v>3191</v>
      </c>
      <c r="E1420" s="36" t="s">
        <v>2754</v>
      </c>
      <c r="F1420" s="93">
        <v>8</v>
      </c>
      <c r="G1420" s="93"/>
      <c r="H1420" s="79">
        <f t="shared" si="29"/>
        <v>0</v>
      </c>
      <c r="I1420" s="99" t="s">
        <v>80</v>
      </c>
      <c r="J1420" s="81" t="s">
        <v>2755</v>
      </c>
      <c r="K1420" s="97"/>
      <c r="L1420" s="96"/>
      <c r="M1420" s="96"/>
      <c r="N1420" s="96"/>
      <c r="O1420" s="96"/>
      <c r="P1420" s="96"/>
    </row>
    <row r="1421" spans="1:16" x14ac:dyDescent="0.2">
      <c r="A1421" s="104">
        <v>345149</v>
      </c>
      <c r="B1421" s="74" t="s">
        <v>3192</v>
      </c>
      <c r="C1421" s="75" t="s">
        <v>53</v>
      </c>
      <c r="D1421" s="102" t="s">
        <v>3193</v>
      </c>
      <c r="E1421" s="36" t="s">
        <v>2754</v>
      </c>
      <c r="F1421" s="93">
        <v>10</v>
      </c>
      <c r="G1421" s="93"/>
      <c r="H1421" s="79">
        <f t="shared" si="29"/>
        <v>0</v>
      </c>
      <c r="I1421" s="99" t="s">
        <v>80</v>
      </c>
      <c r="J1421" s="81" t="s">
        <v>2755</v>
      </c>
      <c r="K1421" s="97"/>
      <c r="L1421" s="96"/>
      <c r="M1421" s="96"/>
      <c r="N1421" s="96"/>
      <c r="O1421" s="96"/>
      <c r="P1421" s="96"/>
    </row>
    <row r="1422" spans="1:16" x14ac:dyDescent="0.2">
      <c r="A1422" s="104">
        <v>345150</v>
      </c>
      <c r="B1422" s="74" t="s">
        <v>3194</v>
      </c>
      <c r="C1422" s="75" t="s">
        <v>53</v>
      </c>
      <c r="D1422" s="102" t="s">
        <v>3195</v>
      </c>
      <c r="E1422" s="36" t="s">
        <v>2754</v>
      </c>
      <c r="F1422" s="93">
        <v>100</v>
      </c>
      <c r="G1422" s="93"/>
      <c r="H1422" s="79">
        <f t="shared" si="29"/>
        <v>0</v>
      </c>
      <c r="I1422" s="99" t="s">
        <v>80</v>
      </c>
      <c r="J1422" s="81" t="s">
        <v>2755</v>
      </c>
      <c r="K1422" s="97"/>
      <c r="L1422" s="96"/>
      <c r="M1422" s="96"/>
      <c r="N1422" s="96"/>
      <c r="O1422" s="96"/>
      <c r="P1422" s="96"/>
    </row>
    <row r="1423" spans="1:16" x14ac:dyDescent="0.2">
      <c r="A1423" s="98"/>
      <c r="B1423" s="74" t="s">
        <v>3196</v>
      </c>
      <c r="C1423" s="74"/>
      <c r="D1423" s="100" t="s">
        <v>3197</v>
      </c>
      <c r="E1423" s="36"/>
      <c r="F1423" s="93"/>
      <c r="G1423" s="93"/>
      <c r="H1423" s="79"/>
      <c r="I1423" s="99"/>
      <c r="J1423" s="81"/>
      <c r="K1423" s="97"/>
      <c r="L1423" s="96"/>
      <c r="M1423" s="96"/>
      <c r="N1423" s="96"/>
      <c r="O1423" s="96"/>
      <c r="P1423" s="96"/>
    </row>
    <row r="1424" spans="1:16" x14ac:dyDescent="0.2">
      <c r="A1424" s="104">
        <v>345151</v>
      </c>
      <c r="B1424" s="74" t="s">
        <v>3198</v>
      </c>
      <c r="C1424" s="75" t="s">
        <v>53</v>
      </c>
      <c r="D1424" s="102" t="s">
        <v>3199</v>
      </c>
      <c r="E1424" s="36" t="s">
        <v>2754</v>
      </c>
      <c r="F1424" s="93">
        <v>1</v>
      </c>
      <c r="G1424" s="93"/>
      <c r="H1424" s="79">
        <f t="shared" ref="H1424:H1430" si="30">+IF(AND(F1424="",G1424=""),"",ROUND(G1424,2)*F1424)</f>
        <v>0</v>
      </c>
      <c r="I1424" s="99" t="s">
        <v>80</v>
      </c>
      <c r="J1424" s="81" t="s">
        <v>2755</v>
      </c>
      <c r="K1424" s="97"/>
      <c r="L1424" s="96"/>
      <c r="M1424" s="96"/>
      <c r="N1424" s="96"/>
      <c r="O1424" s="96"/>
      <c r="P1424" s="96"/>
    </row>
    <row r="1425" spans="1:16" x14ac:dyDescent="0.2">
      <c r="A1425" s="104">
        <v>345152</v>
      </c>
      <c r="B1425" s="74" t="s">
        <v>3200</v>
      </c>
      <c r="C1425" s="75" t="s">
        <v>53</v>
      </c>
      <c r="D1425" s="102" t="s">
        <v>3201</v>
      </c>
      <c r="E1425" s="36" t="s">
        <v>2754</v>
      </c>
      <c r="F1425" s="93">
        <v>1</v>
      </c>
      <c r="G1425" s="93"/>
      <c r="H1425" s="79">
        <f t="shared" si="30"/>
        <v>0</v>
      </c>
      <c r="I1425" s="99" t="s">
        <v>80</v>
      </c>
      <c r="J1425" s="81" t="s">
        <v>2755</v>
      </c>
      <c r="K1425" s="97"/>
      <c r="L1425" s="96"/>
      <c r="M1425" s="96"/>
      <c r="N1425" s="96"/>
      <c r="O1425" s="96"/>
      <c r="P1425" s="96"/>
    </row>
    <row r="1426" spans="1:16" x14ac:dyDescent="0.2">
      <c r="A1426" s="104">
        <v>345153</v>
      </c>
      <c r="B1426" s="74" t="s">
        <v>3202</v>
      </c>
      <c r="C1426" s="75" t="s">
        <v>53</v>
      </c>
      <c r="D1426" s="102" t="s">
        <v>3203</v>
      </c>
      <c r="E1426" s="36" t="s">
        <v>2754</v>
      </c>
      <c r="F1426" s="93">
        <v>1</v>
      </c>
      <c r="G1426" s="93"/>
      <c r="H1426" s="79">
        <f t="shared" si="30"/>
        <v>0</v>
      </c>
      <c r="I1426" s="99" t="s">
        <v>80</v>
      </c>
      <c r="J1426" s="81" t="s">
        <v>2755</v>
      </c>
      <c r="K1426" s="97"/>
      <c r="L1426" s="96"/>
      <c r="M1426" s="96"/>
      <c r="N1426" s="96"/>
      <c r="O1426" s="96"/>
      <c r="P1426" s="96"/>
    </row>
    <row r="1427" spans="1:16" x14ac:dyDescent="0.2">
      <c r="A1427" s="104">
        <v>345154</v>
      </c>
      <c r="B1427" s="74" t="s">
        <v>3204</v>
      </c>
      <c r="C1427" s="75" t="s">
        <v>53</v>
      </c>
      <c r="D1427" s="102" t="s">
        <v>3205</v>
      </c>
      <c r="E1427" s="36" t="s">
        <v>2754</v>
      </c>
      <c r="F1427" s="93">
        <v>1</v>
      </c>
      <c r="G1427" s="93"/>
      <c r="H1427" s="79">
        <f t="shared" si="30"/>
        <v>0</v>
      </c>
      <c r="I1427" s="99" t="s">
        <v>80</v>
      </c>
      <c r="J1427" s="81" t="s">
        <v>2755</v>
      </c>
      <c r="K1427" s="97"/>
      <c r="L1427" s="96"/>
      <c r="M1427" s="96"/>
      <c r="N1427" s="96"/>
      <c r="O1427" s="96"/>
      <c r="P1427" s="96"/>
    </row>
    <row r="1428" spans="1:16" x14ac:dyDescent="0.2">
      <c r="A1428" s="104">
        <v>345155</v>
      </c>
      <c r="B1428" s="74" t="s">
        <v>3206</v>
      </c>
      <c r="C1428" s="75" t="s">
        <v>53</v>
      </c>
      <c r="D1428" s="102" t="s">
        <v>3207</v>
      </c>
      <c r="E1428" s="36" t="s">
        <v>2754</v>
      </c>
      <c r="F1428" s="93">
        <v>7</v>
      </c>
      <c r="G1428" s="93"/>
      <c r="H1428" s="79">
        <f t="shared" si="30"/>
        <v>0</v>
      </c>
      <c r="I1428" s="99" t="s">
        <v>80</v>
      </c>
      <c r="J1428" s="81" t="s">
        <v>2755</v>
      </c>
      <c r="K1428" s="97"/>
      <c r="L1428" s="96"/>
      <c r="M1428" s="96"/>
      <c r="N1428" s="96"/>
      <c r="O1428" s="96"/>
      <c r="P1428" s="96"/>
    </row>
    <row r="1429" spans="1:16" x14ac:dyDescent="0.2">
      <c r="A1429" s="104">
        <v>345156</v>
      </c>
      <c r="B1429" s="74" t="s">
        <v>3208</v>
      </c>
      <c r="C1429" s="75" t="s">
        <v>53</v>
      </c>
      <c r="D1429" s="102" t="s">
        <v>3209</v>
      </c>
      <c r="E1429" s="36" t="s">
        <v>2754</v>
      </c>
      <c r="F1429" s="93">
        <v>7</v>
      </c>
      <c r="G1429" s="93"/>
      <c r="H1429" s="79">
        <f t="shared" si="30"/>
        <v>0</v>
      </c>
      <c r="I1429" s="99" t="s">
        <v>80</v>
      </c>
      <c r="J1429" s="81" t="s">
        <v>2755</v>
      </c>
      <c r="K1429" s="97"/>
      <c r="L1429" s="96"/>
      <c r="M1429" s="96"/>
      <c r="N1429" s="96"/>
      <c r="O1429" s="96"/>
      <c r="P1429" s="96"/>
    </row>
    <row r="1430" spans="1:16" x14ac:dyDescent="0.2">
      <c r="A1430" s="104">
        <v>345157</v>
      </c>
      <c r="B1430" s="74" t="s">
        <v>3210</v>
      </c>
      <c r="C1430" s="75" t="s">
        <v>53</v>
      </c>
      <c r="D1430" s="102" t="s">
        <v>3211</v>
      </c>
      <c r="E1430" s="36" t="s">
        <v>126</v>
      </c>
      <c r="F1430" s="93">
        <v>1000</v>
      </c>
      <c r="G1430" s="93"/>
      <c r="H1430" s="79">
        <f t="shared" si="30"/>
        <v>0</v>
      </c>
      <c r="I1430" s="99" t="s">
        <v>80</v>
      </c>
      <c r="J1430" s="81" t="s">
        <v>2755</v>
      </c>
      <c r="K1430" s="97"/>
      <c r="L1430" s="96"/>
      <c r="M1430" s="96"/>
      <c r="N1430" s="96"/>
      <c r="O1430" s="96"/>
      <c r="P1430" s="96"/>
    </row>
    <row r="1431" spans="1:16" x14ac:dyDescent="0.2">
      <c r="A1431" s="98"/>
      <c r="B1431" s="74" t="s">
        <v>3212</v>
      </c>
      <c r="C1431" s="74"/>
      <c r="D1431" s="100" t="s">
        <v>3213</v>
      </c>
      <c r="E1431" s="36"/>
      <c r="F1431" s="93"/>
      <c r="G1431" s="93"/>
      <c r="H1431" s="79"/>
      <c r="I1431" s="99"/>
      <c r="J1431" s="81"/>
      <c r="K1431" s="97"/>
      <c r="L1431" s="96"/>
      <c r="M1431" s="96"/>
      <c r="N1431" s="96"/>
      <c r="O1431" s="96"/>
      <c r="P1431" s="96"/>
    </row>
    <row r="1432" spans="1:16" x14ac:dyDescent="0.2">
      <c r="A1432" s="104">
        <v>345158</v>
      </c>
      <c r="B1432" s="74" t="s">
        <v>3214</v>
      </c>
      <c r="C1432" s="75" t="s">
        <v>53</v>
      </c>
      <c r="D1432" s="102" t="s">
        <v>3215</v>
      </c>
      <c r="E1432" s="36" t="s">
        <v>2754</v>
      </c>
      <c r="F1432" s="93">
        <v>1</v>
      </c>
      <c r="G1432" s="93"/>
      <c r="H1432" s="79">
        <f t="shared" ref="H1432:H1441" si="31">+IF(AND(F1432="",G1432=""),"",ROUND(G1432,2)*F1432)</f>
        <v>0</v>
      </c>
      <c r="I1432" s="99" t="s">
        <v>80</v>
      </c>
      <c r="J1432" s="81" t="s">
        <v>2755</v>
      </c>
      <c r="K1432" s="97"/>
      <c r="L1432" s="96"/>
      <c r="M1432" s="96"/>
      <c r="N1432" s="96"/>
      <c r="O1432" s="96"/>
      <c r="P1432" s="96"/>
    </row>
    <row r="1433" spans="1:16" x14ac:dyDescent="0.2">
      <c r="A1433" s="104">
        <v>345159</v>
      </c>
      <c r="B1433" s="74" t="s">
        <v>3216</v>
      </c>
      <c r="C1433" s="75" t="s">
        <v>53</v>
      </c>
      <c r="D1433" s="102" t="s">
        <v>3217</v>
      </c>
      <c r="E1433" s="36" t="s">
        <v>2754</v>
      </c>
      <c r="F1433" s="93">
        <v>1</v>
      </c>
      <c r="G1433" s="93"/>
      <c r="H1433" s="79">
        <f t="shared" si="31"/>
        <v>0</v>
      </c>
      <c r="I1433" s="99" t="s">
        <v>80</v>
      </c>
      <c r="J1433" s="81" t="s">
        <v>2755</v>
      </c>
      <c r="K1433" s="97"/>
      <c r="L1433" s="96"/>
      <c r="M1433" s="96"/>
      <c r="N1433" s="96"/>
      <c r="O1433" s="96"/>
      <c r="P1433" s="96"/>
    </row>
    <row r="1434" spans="1:16" x14ac:dyDescent="0.2">
      <c r="A1434" s="104">
        <v>345160</v>
      </c>
      <c r="B1434" s="74" t="s">
        <v>3218</v>
      </c>
      <c r="C1434" s="75" t="s">
        <v>53</v>
      </c>
      <c r="D1434" s="102" t="s">
        <v>3219</v>
      </c>
      <c r="E1434" s="36" t="s">
        <v>2754</v>
      </c>
      <c r="F1434" s="93">
        <v>1</v>
      </c>
      <c r="G1434" s="93"/>
      <c r="H1434" s="79">
        <f t="shared" si="31"/>
        <v>0</v>
      </c>
      <c r="I1434" s="99" t="s">
        <v>80</v>
      </c>
      <c r="J1434" s="81" t="s">
        <v>2755</v>
      </c>
      <c r="K1434" s="97"/>
      <c r="L1434" s="96"/>
      <c r="M1434" s="96"/>
      <c r="N1434" s="96"/>
      <c r="O1434" s="96"/>
      <c r="P1434" s="96"/>
    </row>
    <row r="1435" spans="1:16" x14ac:dyDescent="0.2">
      <c r="A1435" s="104">
        <v>345161</v>
      </c>
      <c r="B1435" s="74" t="s">
        <v>3220</v>
      </c>
      <c r="C1435" s="75" t="s">
        <v>53</v>
      </c>
      <c r="D1435" s="102" t="s">
        <v>3221</v>
      </c>
      <c r="E1435" s="36" t="s">
        <v>2754</v>
      </c>
      <c r="F1435" s="93">
        <v>1</v>
      </c>
      <c r="G1435" s="93"/>
      <c r="H1435" s="79">
        <f t="shared" si="31"/>
        <v>0</v>
      </c>
      <c r="I1435" s="99" t="s">
        <v>80</v>
      </c>
      <c r="J1435" s="81" t="s">
        <v>2755</v>
      </c>
      <c r="K1435" s="97"/>
      <c r="L1435" s="96"/>
      <c r="M1435" s="96"/>
      <c r="N1435" s="96"/>
      <c r="O1435" s="96"/>
      <c r="P1435" s="96"/>
    </row>
    <row r="1436" spans="1:16" x14ac:dyDescent="0.2">
      <c r="A1436" s="104">
        <v>345162</v>
      </c>
      <c r="B1436" s="74" t="s">
        <v>3222</v>
      </c>
      <c r="C1436" s="75" t="s">
        <v>53</v>
      </c>
      <c r="D1436" s="102" t="s">
        <v>3223</v>
      </c>
      <c r="E1436" s="36" t="s">
        <v>2754</v>
      </c>
      <c r="F1436" s="93">
        <v>1</v>
      </c>
      <c r="G1436" s="93"/>
      <c r="H1436" s="79">
        <f t="shared" si="31"/>
        <v>0</v>
      </c>
      <c r="I1436" s="99" t="s">
        <v>80</v>
      </c>
      <c r="J1436" s="81" t="s">
        <v>2755</v>
      </c>
      <c r="K1436" s="97"/>
      <c r="L1436" s="96"/>
      <c r="M1436" s="96"/>
      <c r="N1436" s="96"/>
      <c r="O1436" s="96"/>
      <c r="P1436" s="96"/>
    </row>
    <row r="1437" spans="1:16" x14ac:dyDescent="0.2">
      <c r="A1437" s="104">
        <v>345163</v>
      </c>
      <c r="B1437" s="74" t="s">
        <v>3224</v>
      </c>
      <c r="C1437" s="75" t="s">
        <v>53</v>
      </c>
      <c r="D1437" s="102" t="s">
        <v>3225</v>
      </c>
      <c r="E1437" s="36" t="s">
        <v>2754</v>
      </c>
      <c r="F1437" s="93">
        <v>1</v>
      </c>
      <c r="G1437" s="93"/>
      <c r="H1437" s="79">
        <f t="shared" si="31"/>
        <v>0</v>
      </c>
      <c r="I1437" s="99" t="s">
        <v>80</v>
      </c>
      <c r="J1437" s="81" t="s">
        <v>2755</v>
      </c>
      <c r="K1437" s="97"/>
      <c r="L1437" s="96"/>
      <c r="M1437" s="96"/>
      <c r="N1437" s="96"/>
      <c r="O1437" s="96"/>
      <c r="P1437" s="96"/>
    </row>
    <row r="1438" spans="1:16" x14ac:dyDescent="0.2">
      <c r="A1438" s="104">
        <v>345164</v>
      </c>
      <c r="B1438" s="74" t="s">
        <v>3226</v>
      </c>
      <c r="C1438" s="75" t="s">
        <v>53</v>
      </c>
      <c r="D1438" s="102" t="s">
        <v>3227</v>
      </c>
      <c r="E1438" s="36" t="s">
        <v>2754</v>
      </c>
      <c r="F1438" s="93">
        <v>1</v>
      </c>
      <c r="G1438" s="93"/>
      <c r="H1438" s="79">
        <f t="shared" si="31"/>
        <v>0</v>
      </c>
      <c r="I1438" s="99" t="s">
        <v>80</v>
      </c>
      <c r="J1438" s="81" t="s">
        <v>2755</v>
      </c>
      <c r="K1438" s="97"/>
      <c r="L1438" s="96"/>
      <c r="M1438" s="96"/>
      <c r="N1438" s="96"/>
      <c r="O1438" s="96"/>
      <c r="P1438" s="96"/>
    </row>
    <row r="1439" spans="1:16" x14ac:dyDescent="0.2">
      <c r="A1439" s="104">
        <v>345165</v>
      </c>
      <c r="B1439" s="74" t="s">
        <v>3228</v>
      </c>
      <c r="C1439" s="75" t="s">
        <v>53</v>
      </c>
      <c r="D1439" s="102" t="s">
        <v>3229</v>
      </c>
      <c r="E1439" s="36" t="s">
        <v>2754</v>
      </c>
      <c r="F1439" s="93">
        <v>76</v>
      </c>
      <c r="G1439" s="93"/>
      <c r="H1439" s="79">
        <f t="shared" si="31"/>
        <v>0</v>
      </c>
      <c r="I1439" s="99" t="s">
        <v>80</v>
      </c>
      <c r="J1439" s="81" t="s">
        <v>2755</v>
      </c>
      <c r="K1439" s="97"/>
      <c r="L1439" s="96"/>
      <c r="M1439" s="96"/>
      <c r="N1439" s="96"/>
      <c r="O1439" s="96"/>
      <c r="P1439" s="96"/>
    </row>
    <row r="1440" spans="1:16" x14ac:dyDescent="0.2">
      <c r="A1440" s="104">
        <v>345166</v>
      </c>
      <c r="B1440" s="74" t="s">
        <v>3230</v>
      </c>
      <c r="C1440" s="75" t="s">
        <v>53</v>
      </c>
      <c r="D1440" s="102" t="s">
        <v>3229</v>
      </c>
      <c r="E1440" s="36" t="s">
        <v>2754</v>
      </c>
      <c r="F1440" s="93">
        <v>37</v>
      </c>
      <c r="G1440" s="93"/>
      <c r="H1440" s="79">
        <f t="shared" si="31"/>
        <v>0</v>
      </c>
      <c r="I1440" s="99" t="s">
        <v>80</v>
      </c>
      <c r="J1440" s="81" t="s">
        <v>2755</v>
      </c>
      <c r="K1440" s="97"/>
      <c r="L1440" s="96"/>
      <c r="M1440" s="96"/>
      <c r="N1440" s="96"/>
      <c r="O1440" s="96"/>
      <c r="P1440" s="96"/>
    </row>
    <row r="1441" spans="1:16" x14ac:dyDescent="0.2">
      <c r="A1441" s="104">
        <v>345167</v>
      </c>
      <c r="B1441" s="74" t="s">
        <v>3231</v>
      </c>
      <c r="C1441" s="75" t="s">
        <v>53</v>
      </c>
      <c r="D1441" s="102" t="s">
        <v>3232</v>
      </c>
      <c r="E1441" s="36" t="s">
        <v>126</v>
      </c>
      <c r="F1441" s="93">
        <v>3500</v>
      </c>
      <c r="G1441" s="93"/>
      <c r="H1441" s="79">
        <f t="shared" si="31"/>
        <v>0</v>
      </c>
      <c r="I1441" s="99" t="s">
        <v>80</v>
      </c>
      <c r="J1441" s="81" t="s">
        <v>2755</v>
      </c>
      <c r="K1441" s="97"/>
      <c r="L1441" s="96"/>
      <c r="M1441" s="96"/>
      <c r="N1441" s="96"/>
      <c r="O1441" s="96"/>
      <c r="P1441" s="96"/>
    </row>
    <row r="1442" spans="1:16" x14ac:dyDescent="0.2">
      <c r="A1442" s="98"/>
      <c r="B1442" s="74" t="s">
        <v>3233</v>
      </c>
      <c r="C1442" s="74"/>
      <c r="D1442" s="100" t="s">
        <v>3234</v>
      </c>
      <c r="E1442" s="36"/>
      <c r="F1442" s="93"/>
      <c r="G1442" s="93"/>
      <c r="H1442" s="79"/>
      <c r="I1442" s="99"/>
      <c r="J1442" s="81"/>
      <c r="K1442" s="97"/>
      <c r="L1442" s="96"/>
      <c r="M1442" s="96"/>
      <c r="N1442" s="96"/>
      <c r="O1442" s="96"/>
      <c r="P1442" s="96"/>
    </row>
    <row r="1443" spans="1:16" x14ac:dyDescent="0.2">
      <c r="A1443" s="104">
        <v>345168</v>
      </c>
      <c r="B1443" s="74" t="s">
        <v>3235</v>
      </c>
      <c r="C1443" s="75" t="s">
        <v>53</v>
      </c>
      <c r="D1443" s="102" t="s">
        <v>3236</v>
      </c>
      <c r="E1443" s="36" t="s">
        <v>2754</v>
      </c>
      <c r="F1443" s="93">
        <v>1</v>
      </c>
      <c r="G1443" s="93"/>
      <c r="H1443" s="79">
        <f t="shared" ref="H1443:H1450" si="32">+IF(AND(F1443="",G1443=""),"",ROUND(G1443,2)*F1443)</f>
        <v>0</v>
      </c>
      <c r="I1443" s="99" t="s">
        <v>80</v>
      </c>
      <c r="J1443" s="81" t="s">
        <v>2755</v>
      </c>
      <c r="K1443" s="97"/>
      <c r="L1443" s="96"/>
      <c r="M1443" s="96"/>
      <c r="N1443" s="96"/>
      <c r="O1443" s="96"/>
      <c r="P1443" s="96"/>
    </row>
    <row r="1444" spans="1:16" x14ac:dyDescent="0.2">
      <c r="A1444" s="104">
        <v>345169</v>
      </c>
      <c r="B1444" s="74" t="s">
        <v>3237</v>
      </c>
      <c r="C1444" s="75" t="s">
        <v>53</v>
      </c>
      <c r="D1444" s="102" t="s">
        <v>3238</v>
      </c>
      <c r="E1444" s="36" t="s">
        <v>2754</v>
      </c>
      <c r="F1444" s="93">
        <v>1</v>
      </c>
      <c r="G1444" s="93"/>
      <c r="H1444" s="79">
        <f t="shared" si="32"/>
        <v>0</v>
      </c>
      <c r="I1444" s="99" t="s">
        <v>80</v>
      </c>
      <c r="J1444" s="81" t="s">
        <v>2755</v>
      </c>
      <c r="K1444" s="97"/>
      <c r="L1444" s="96"/>
      <c r="M1444" s="96"/>
      <c r="N1444" s="96"/>
      <c r="O1444" s="96"/>
      <c r="P1444" s="96"/>
    </row>
    <row r="1445" spans="1:16" x14ac:dyDescent="0.2">
      <c r="A1445" s="104">
        <v>345170</v>
      </c>
      <c r="B1445" s="74" t="s">
        <v>3239</v>
      </c>
      <c r="C1445" s="75" t="s">
        <v>53</v>
      </c>
      <c r="D1445" s="102" t="s">
        <v>3240</v>
      </c>
      <c r="E1445" s="36" t="s">
        <v>2754</v>
      </c>
      <c r="F1445" s="93">
        <v>1</v>
      </c>
      <c r="G1445" s="93"/>
      <c r="H1445" s="79">
        <f t="shared" si="32"/>
        <v>0</v>
      </c>
      <c r="I1445" s="99" t="s">
        <v>80</v>
      </c>
      <c r="J1445" s="81" t="s">
        <v>2755</v>
      </c>
      <c r="K1445" s="97"/>
      <c r="L1445" s="96"/>
      <c r="M1445" s="96"/>
      <c r="N1445" s="96"/>
      <c r="O1445" s="96"/>
      <c r="P1445" s="96"/>
    </row>
    <row r="1446" spans="1:16" x14ac:dyDescent="0.2">
      <c r="A1446" s="104">
        <v>345171</v>
      </c>
      <c r="B1446" s="74" t="s">
        <v>3241</v>
      </c>
      <c r="C1446" s="75" t="s">
        <v>53</v>
      </c>
      <c r="D1446" s="102" t="s">
        <v>3242</v>
      </c>
      <c r="E1446" s="36" t="s">
        <v>2754</v>
      </c>
      <c r="F1446" s="93">
        <v>2</v>
      </c>
      <c r="G1446" s="93"/>
      <c r="H1446" s="79">
        <f t="shared" si="32"/>
        <v>0</v>
      </c>
      <c r="I1446" s="99" t="s">
        <v>80</v>
      </c>
      <c r="J1446" s="81" t="s">
        <v>2755</v>
      </c>
      <c r="K1446" s="97"/>
      <c r="L1446" s="96"/>
      <c r="M1446" s="96"/>
      <c r="N1446" s="96"/>
      <c r="O1446" s="96"/>
      <c r="P1446" s="96"/>
    </row>
    <row r="1447" spans="1:16" x14ac:dyDescent="0.2">
      <c r="A1447" s="104">
        <v>345172</v>
      </c>
      <c r="B1447" s="74" t="s">
        <v>3243</v>
      </c>
      <c r="C1447" s="75" t="s">
        <v>53</v>
      </c>
      <c r="D1447" s="102" t="s">
        <v>3244</v>
      </c>
      <c r="E1447" s="36" t="s">
        <v>2754</v>
      </c>
      <c r="F1447" s="93">
        <v>35</v>
      </c>
      <c r="G1447" s="93"/>
      <c r="H1447" s="79">
        <f t="shared" si="32"/>
        <v>0</v>
      </c>
      <c r="I1447" s="99" t="s">
        <v>80</v>
      </c>
      <c r="J1447" s="81" t="s">
        <v>2755</v>
      </c>
      <c r="K1447" s="97"/>
      <c r="L1447" s="96"/>
      <c r="M1447" s="96"/>
      <c r="N1447" s="96"/>
      <c r="O1447" s="96"/>
      <c r="P1447" s="96"/>
    </row>
    <row r="1448" spans="1:16" x14ac:dyDescent="0.2">
      <c r="A1448" s="104">
        <v>345173</v>
      </c>
      <c r="B1448" s="74" t="s">
        <v>3245</v>
      </c>
      <c r="C1448" s="75" t="s">
        <v>53</v>
      </c>
      <c r="D1448" s="102" t="s">
        <v>3246</v>
      </c>
      <c r="E1448" s="36" t="s">
        <v>2754</v>
      </c>
      <c r="F1448" s="93">
        <v>2</v>
      </c>
      <c r="G1448" s="93"/>
      <c r="H1448" s="79">
        <f t="shared" si="32"/>
        <v>0</v>
      </c>
      <c r="I1448" s="99" t="s">
        <v>80</v>
      </c>
      <c r="J1448" s="81" t="s">
        <v>2755</v>
      </c>
      <c r="K1448" s="97"/>
      <c r="L1448" s="96"/>
      <c r="M1448" s="96"/>
      <c r="N1448" s="96"/>
      <c r="O1448" s="96"/>
      <c r="P1448" s="96"/>
    </row>
    <row r="1449" spans="1:16" x14ac:dyDescent="0.2">
      <c r="A1449" s="104">
        <v>345174</v>
      </c>
      <c r="B1449" s="74" t="s">
        <v>3247</v>
      </c>
      <c r="C1449" s="75" t="s">
        <v>53</v>
      </c>
      <c r="D1449" s="102" t="s">
        <v>3248</v>
      </c>
      <c r="E1449" s="36" t="s">
        <v>55</v>
      </c>
      <c r="F1449" s="93">
        <v>1</v>
      </c>
      <c r="G1449" s="93"/>
      <c r="H1449" s="79">
        <f t="shared" si="32"/>
        <v>0</v>
      </c>
      <c r="I1449" s="99" t="s">
        <v>80</v>
      </c>
      <c r="J1449" s="81" t="s">
        <v>2755</v>
      </c>
      <c r="K1449" s="97"/>
      <c r="L1449" s="96"/>
      <c r="M1449" s="96"/>
      <c r="N1449" s="96"/>
      <c r="O1449" s="96"/>
      <c r="P1449" s="96"/>
    </row>
    <row r="1450" spans="1:16" x14ac:dyDescent="0.2">
      <c r="A1450" s="104">
        <v>345175</v>
      </c>
      <c r="B1450" s="74" t="s">
        <v>3249</v>
      </c>
      <c r="C1450" s="75" t="s">
        <v>53</v>
      </c>
      <c r="D1450" s="102" t="s">
        <v>3250</v>
      </c>
      <c r="E1450" s="36" t="s">
        <v>55</v>
      </c>
      <c r="F1450" s="93">
        <v>1</v>
      </c>
      <c r="G1450" s="93"/>
      <c r="H1450" s="79">
        <f t="shared" si="32"/>
        <v>0</v>
      </c>
      <c r="I1450" s="99" t="s">
        <v>80</v>
      </c>
      <c r="J1450" s="81" t="s">
        <v>2755</v>
      </c>
      <c r="K1450" s="97"/>
      <c r="L1450" s="96"/>
      <c r="M1450" s="96"/>
      <c r="N1450" s="96"/>
      <c r="O1450" s="96"/>
      <c r="P1450" s="96"/>
    </row>
    <row r="1451" spans="1:16" x14ac:dyDescent="0.2">
      <c r="A1451" s="98"/>
      <c r="B1451" s="74" t="s">
        <v>3251</v>
      </c>
      <c r="C1451" s="74"/>
      <c r="D1451" s="100" t="s">
        <v>3252</v>
      </c>
      <c r="E1451" s="36"/>
      <c r="F1451" s="93"/>
      <c r="G1451" s="93"/>
      <c r="H1451" s="79"/>
      <c r="I1451" s="99"/>
      <c r="J1451" s="81"/>
      <c r="K1451" s="97"/>
      <c r="L1451" s="96"/>
      <c r="M1451" s="96"/>
      <c r="N1451" s="96"/>
      <c r="O1451" s="96"/>
      <c r="P1451" s="96"/>
    </row>
    <row r="1452" spans="1:16" x14ac:dyDescent="0.2">
      <c r="A1452" s="104">
        <v>345176</v>
      </c>
      <c r="B1452" s="74" t="s">
        <v>3253</v>
      </c>
      <c r="C1452" s="75" t="s">
        <v>53</v>
      </c>
      <c r="D1452" s="102" t="s">
        <v>3254</v>
      </c>
      <c r="E1452" s="36" t="s">
        <v>2754</v>
      </c>
      <c r="F1452" s="93">
        <v>5</v>
      </c>
      <c r="G1452" s="93"/>
      <c r="H1452" s="79">
        <f>+IF(AND(F1452="",G1452=""),"",ROUND(G1452,2)*F1452)</f>
        <v>0</v>
      </c>
      <c r="I1452" s="99" t="s">
        <v>80</v>
      </c>
      <c r="J1452" s="81" t="s">
        <v>2755</v>
      </c>
      <c r="K1452" s="97"/>
      <c r="L1452" s="96"/>
      <c r="M1452" s="96"/>
      <c r="N1452" s="96"/>
      <c r="O1452" s="96"/>
      <c r="P1452" s="96"/>
    </row>
    <row r="1453" spans="1:16" x14ac:dyDescent="0.2">
      <c r="A1453" s="104">
        <v>345177</v>
      </c>
      <c r="B1453" s="74" t="s">
        <v>3255</v>
      </c>
      <c r="C1453" s="75" t="s">
        <v>53</v>
      </c>
      <c r="D1453" s="102" t="s">
        <v>3254</v>
      </c>
      <c r="E1453" s="36" t="s">
        <v>2754</v>
      </c>
      <c r="F1453" s="93">
        <v>1</v>
      </c>
      <c r="G1453" s="93"/>
      <c r="H1453" s="79">
        <f>+IF(AND(F1453="",G1453=""),"",ROUND(G1453,2)*F1453)</f>
        <v>0</v>
      </c>
      <c r="I1453" s="99" t="s">
        <v>80</v>
      </c>
      <c r="J1453" s="81" t="s">
        <v>2755</v>
      </c>
      <c r="K1453" s="97"/>
      <c r="L1453" s="96"/>
      <c r="M1453" s="96"/>
      <c r="N1453" s="96"/>
      <c r="O1453" s="96"/>
      <c r="P1453" s="96"/>
    </row>
    <row r="1454" spans="1:16" x14ac:dyDescent="0.2">
      <c r="A1454" s="98"/>
      <c r="B1454" s="74" t="s">
        <v>3256</v>
      </c>
      <c r="C1454" s="74"/>
      <c r="D1454" s="100" t="s">
        <v>3257</v>
      </c>
      <c r="E1454" s="36"/>
      <c r="F1454" s="93"/>
      <c r="G1454" s="93"/>
      <c r="H1454" s="79"/>
      <c r="I1454" s="99"/>
      <c r="J1454" s="81"/>
      <c r="K1454" s="97"/>
      <c r="L1454" s="96"/>
      <c r="M1454" s="96"/>
      <c r="N1454" s="96"/>
      <c r="O1454" s="96"/>
      <c r="P1454" s="96"/>
    </row>
    <row r="1455" spans="1:16" x14ac:dyDescent="0.2">
      <c r="A1455" s="104">
        <v>345178</v>
      </c>
      <c r="B1455" s="74" t="s">
        <v>3258</v>
      </c>
      <c r="C1455" s="74"/>
      <c r="D1455" s="102" t="s">
        <v>3259</v>
      </c>
      <c r="E1455" s="36" t="s">
        <v>2754</v>
      </c>
      <c r="F1455" s="93">
        <v>1</v>
      </c>
      <c r="G1455" s="93"/>
      <c r="H1455" s="79">
        <f t="shared" ref="H1455:H1460" si="33">+IF(AND(F1455="",G1455=""),"",ROUND(G1455,2)*F1455)</f>
        <v>0</v>
      </c>
      <c r="I1455" s="99" t="s">
        <v>80</v>
      </c>
      <c r="J1455" s="81" t="s">
        <v>2755</v>
      </c>
      <c r="K1455" s="97"/>
      <c r="L1455" s="96"/>
      <c r="M1455" s="96"/>
      <c r="N1455" s="96"/>
      <c r="O1455" s="96"/>
      <c r="P1455" s="96"/>
    </row>
    <row r="1456" spans="1:16" x14ac:dyDescent="0.2">
      <c r="A1456" s="104">
        <v>345179</v>
      </c>
      <c r="B1456" s="74" t="s">
        <v>3260</v>
      </c>
      <c r="C1456" s="74"/>
      <c r="D1456" s="102" t="s">
        <v>3261</v>
      </c>
      <c r="E1456" s="36" t="s">
        <v>2754</v>
      </c>
      <c r="F1456" s="93">
        <v>1</v>
      </c>
      <c r="G1456" s="93"/>
      <c r="H1456" s="79">
        <f t="shared" si="33"/>
        <v>0</v>
      </c>
      <c r="I1456" s="99" t="s">
        <v>80</v>
      </c>
      <c r="J1456" s="81" t="s">
        <v>2755</v>
      </c>
      <c r="K1456" s="97"/>
      <c r="L1456" s="96"/>
      <c r="M1456" s="96"/>
      <c r="N1456" s="96"/>
      <c r="O1456" s="96"/>
      <c r="P1456" s="96"/>
    </row>
    <row r="1457" spans="1:16" ht="21" x14ac:dyDescent="0.2">
      <c r="A1457" s="104">
        <v>345180</v>
      </c>
      <c r="B1457" s="74" t="s">
        <v>3262</v>
      </c>
      <c r="C1457" s="75" t="s">
        <v>53</v>
      </c>
      <c r="D1457" s="103" t="s">
        <v>3263</v>
      </c>
      <c r="E1457" s="36" t="s">
        <v>2754</v>
      </c>
      <c r="F1457" s="93">
        <v>1</v>
      </c>
      <c r="G1457" s="93"/>
      <c r="H1457" s="79">
        <f t="shared" si="33"/>
        <v>0</v>
      </c>
      <c r="I1457" s="99" t="s">
        <v>80</v>
      </c>
      <c r="J1457" s="81" t="s">
        <v>2755</v>
      </c>
      <c r="K1457" s="97"/>
      <c r="L1457" s="96"/>
      <c r="M1457" s="96"/>
      <c r="N1457" s="96"/>
      <c r="O1457" s="96"/>
      <c r="P1457" s="96"/>
    </row>
    <row r="1458" spans="1:16" x14ac:dyDescent="0.2">
      <c r="A1458" s="104">
        <v>345181</v>
      </c>
      <c r="B1458" s="74" t="s">
        <v>3264</v>
      </c>
      <c r="C1458" s="75" t="s">
        <v>53</v>
      </c>
      <c r="D1458" s="102" t="s">
        <v>3265</v>
      </c>
      <c r="E1458" s="36" t="s">
        <v>2754</v>
      </c>
      <c r="F1458" s="93">
        <v>1</v>
      </c>
      <c r="G1458" s="93"/>
      <c r="H1458" s="79">
        <f t="shared" si="33"/>
        <v>0</v>
      </c>
      <c r="I1458" s="99" t="s">
        <v>80</v>
      </c>
      <c r="J1458" s="81" t="s">
        <v>2755</v>
      </c>
      <c r="K1458" s="97"/>
      <c r="L1458" s="96"/>
      <c r="M1458" s="96"/>
      <c r="N1458" s="96"/>
      <c r="O1458" s="96"/>
      <c r="P1458" s="96"/>
    </row>
    <row r="1459" spans="1:16" x14ac:dyDescent="0.2">
      <c r="A1459" s="104">
        <v>345182</v>
      </c>
      <c r="B1459" s="74" t="s">
        <v>3266</v>
      </c>
      <c r="C1459" s="75" t="s">
        <v>53</v>
      </c>
      <c r="D1459" s="102" t="s">
        <v>3267</v>
      </c>
      <c r="E1459" s="36" t="s">
        <v>126</v>
      </c>
      <c r="F1459" s="93">
        <v>350</v>
      </c>
      <c r="G1459" s="93"/>
      <c r="H1459" s="79">
        <f t="shared" si="33"/>
        <v>0</v>
      </c>
      <c r="I1459" s="99" t="s">
        <v>80</v>
      </c>
      <c r="J1459" s="81" t="s">
        <v>2755</v>
      </c>
      <c r="K1459" s="97"/>
      <c r="L1459" s="96"/>
      <c r="M1459" s="96"/>
      <c r="N1459" s="96"/>
      <c r="O1459" s="96"/>
      <c r="P1459" s="96"/>
    </row>
    <row r="1460" spans="1:16" x14ac:dyDescent="0.2">
      <c r="A1460" s="104">
        <v>345183</v>
      </c>
      <c r="B1460" s="74" t="s">
        <v>3268</v>
      </c>
      <c r="C1460" s="75" t="s">
        <v>53</v>
      </c>
      <c r="D1460" s="102" t="s">
        <v>3269</v>
      </c>
      <c r="E1460" s="36" t="s">
        <v>2754</v>
      </c>
      <c r="F1460" s="93">
        <v>4</v>
      </c>
      <c r="G1460" s="93"/>
      <c r="H1460" s="79">
        <f t="shared" si="33"/>
        <v>0</v>
      </c>
      <c r="I1460" s="99" t="s">
        <v>80</v>
      </c>
      <c r="J1460" s="81" t="s">
        <v>2755</v>
      </c>
      <c r="K1460" s="97"/>
      <c r="L1460" s="96"/>
      <c r="M1460" s="96"/>
      <c r="N1460" s="96"/>
      <c r="O1460" s="96"/>
      <c r="P1460" s="96"/>
    </row>
    <row r="1461" spans="1:16" x14ac:dyDescent="0.2">
      <c r="A1461" s="98"/>
      <c r="B1461" s="74" t="s">
        <v>3270</v>
      </c>
      <c r="C1461" s="74"/>
      <c r="D1461" s="100" t="s">
        <v>3271</v>
      </c>
      <c r="E1461" s="36"/>
      <c r="F1461" s="93"/>
      <c r="G1461" s="93"/>
      <c r="H1461" s="79"/>
      <c r="I1461" s="99"/>
      <c r="J1461" s="81"/>
      <c r="K1461" s="97"/>
      <c r="L1461" s="96"/>
      <c r="M1461" s="96"/>
      <c r="N1461" s="96"/>
      <c r="O1461" s="96"/>
      <c r="P1461" s="96"/>
    </row>
    <row r="1462" spans="1:16" x14ac:dyDescent="0.2">
      <c r="A1462" s="104">
        <v>345184</v>
      </c>
      <c r="B1462" s="74" t="s">
        <v>3272</v>
      </c>
      <c r="C1462" s="75" t="s">
        <v>53</v>
      </c>
      <c r="D1462" s="102" t="s">
        <v>3273</v>
      </c>
      <c r="E1462" s="36" t="s">
        <v>2754</v>
      </c>
      <c r="F1462" s="93">
        <v>4</v>
      </c>
      <c r="G1462" s="93"/>
      <c r="H1462" s="79">
        <f>+IF(AND(F1462="",G1462=""),"",ROUND(G1462,2)*F1462)</f>
        <v>0</v>
      </c>
      <c r="I1462" s="99" t="s">
        <v>80</v>
      </c>
      <c r="J1462" s="81" t="s">
        <v>2755</v>
      </c>
      <c r="K1462" s="97"/>
      <c r="L1462" s="96"/>
      <c r="M1462" s="96"/>
      <c r="N1462" s="96"/>
      <c r="O1462" s="96"/>
      <c r="P1462" s="96"/>
    </row>
    <row r="1463" spans="1:16" x14ac:dyDescent="0.2">
      <c r="A1463" s="104">
        <v>345185</v>
      </c>
      <c r="B1463" s="74" t="s">
        <v>3274</v>
      </c>
      <c r="C1463" s="75" t="s">
        <v>53</v>
      </c>
      <c r="D1463" s="102" t="s">
        <v>3275</v>
      </c>
      <c r="E1463" s="36" t="s">
        <v>2754</v>
      </c>
      <c r="F1463" s="93">
        <v>4</v>
      </c>
      <c r="G1463" s="93"/>
      <c r="H1463" s="79">
        <f>+IF(AND(F1463="",G1463=""),"",ROUND(G1463,2)*F1463)</f>
        <v>0</v>
      </c>
      <c r="I1463" s="99" t="s">
        <v>80</v>
      </c>
      <c r="J1463" s="81" t="s">
        <v>2755</v>
      </c>
      <c r="K1463" s="97"/>
      <c r="L1463" s="96"/>
      <c r="M1463" s="96"/>
      <c r="N1463" s="96"/>
      <c r="O1463" s="96"/>
      <c r="P1463" s="96"/>
    </row>
    <row r="1464" spans="1:16" x14ac:dyDescent="0.2">
      <c r="A1464" s="98"/>
      <c r="B1464" s="74" t="s">
        <v>3276</v>
      </c>
      <c r="C1464" s="74"/>
      <c r="D1464" s="100" t="s">
        <v>3277</v>
      </c>
      <c r="E1464" s="36"/>
      <c r="F1464" s="93"/>
      <c r="G1464" s="93"/>
      <c r="H1464" s="79"/>
      <c r="I1464" s="99"/>
      <c r="J1464" s="81"/>
      <c r="K1464" s="97"/>
      <c r="L1464" s="96"/>
      <c r="M1464" s="96"/>
      <c r="N1464" s="96"/>
      <c r="O1464" s="96"/>
      <c r="P1464" s="96"/>
    </row>
    <row r="1465" spans="1:16" x14ac:dyDescent="0.2">
      <c r="A1465" s="104">
        <v>345186</v>
      </c>
      <c r="B1465" s="74" t="s">
        <v>3278</v>
      </c>
      <c r="C1465" s="75" t="s">
        <v>53</v>
      </c>
      <c r="D1465" s="102" t="s">
        <v>3279</v>
      </c>
      <c r="E1465" s="36" t="s">
        <v>2754</v>
      </c>
      <c r="F1465" s="93">
        <v>1</v>
      </c>
      <c r="G1465" s="93"/>
      <c r="H1465" s="79">
        <f t="shared" ref="H1465:H1470" si="34">+IF(AND(F1465="",G1465=""),"",ROUND(G1465,2)*F1465)</f>
        <v>0</v>
      </c>
      <c r="I1465" s="99" t="s">
        <v>80</v>
      </c>
      <c r="J1465" s="81" t="s">
        <v>2755</v>
      </c>
      <c r="K1465" s="97"/>
      <c r="L1465" s="96"/>
      <c r="M1465" s="96"/>
      <c r="N1465" s="96"/>
      <c r="O1465" s="96"/>
      <c r="P1465" s="96"/>
    </row>
    <row r="1466" spans="1:16" x14ac:dyDescent="0.2">
      <c r="A1466" s="104">
        <v>345187</v>
      </c>
      <c r="B1466" s="74" t="s">
        <v>3280</v>
      </c>
      <c r="C1466" s="75" t="s">
        <v>53</v>
      </c>
      <c r="D1466" s="102" t="s">
        <v>3281</v>
      </c>
      <c r="E1466" s="36" t="s">
        <v>2754</v>
      </c>
      <c r="F1466" s="93">
        <v>30</v>
      </c>
      <c r="G1466" s="93"/>
      <c r="H1466" s="79">
        <f t="shared" si="34"/>
        <v>0</v>
      </c>
      <c r="I1466" s="99" t="s">
        <v>80</v>
      </c>
      <c r="J1466" s="81" t="s">
        <v>2755</v>
      </c>
      <c r="K1466" s="97"/>
      <c r="L1466" s="96"/>
      <c r="M1466" s="96"/>
      <c r="N1466" s="96"/>
      <c r="O1466" s="96"/>
      <c r="P1466" s="96"/>
    </row>
    <row r="1467" spans="1:16" x14ac:dyDescent="0.2">
      <c r="A1467" s="104">
        <v>345188</v>
      </c>
      <c r="B1467" s="74" t="s">
        <v>3282</v>
      </c>
      <c r="C1467" s="75" t="s">
        <v>53</v>
      </c>
      <c r="D1467" s="102" t="s">
        <v>3283</v>
      </c>
      <c r="E1467" s="36" t="s">
        <v>2754</v>
      </c>
      <c r="F1467" s="93">
        <v>30</v>
      </c>
      <c r="G1467" s="93"/>
      <c r="H1467" s="79">
        <f t="shared" si="34"/>
        <v>0</v>
      </c>
      <c r="I1467" s="99" t="s">
        <v>80</v>
      </c>
      <c r="J1467" s="81" t="s">
        <v>2755</v>
      </c>
      <c r="K1467" s="97"/>
      <c r="L1467" s="96"/>
      <c r="M1467" s="96"/>
      <c r="N1467" s="96"/>
      <c r="O1467" s="96"/>
      <c r="P1467" s="96"/>
    </row>
    <row r="1468" spans="1:16" x14ac:dyDescent="0.2">
      <c r="A1468" s="104">
        <v>345189</v>
      </c>
      <c r="B1468" s="74" t="s">
        <v>3284</v>
      </c>
      <c r="C1468" s="75" t="s">
        <v>53</v>
      </c>
      <c r="D1468" s="102" t="s">
        <v>3285</v>
      </c>
      <c r="E1468" s="36" t="s">
        <v>2754</v>
      </c>
      <c r="F1468" s="93">
        <v>30</v>
      </c>
      <c r="G1468" s="93"/>
      <c r="H1468" s="79">
        <f t="shared" si="34"/>
        <v>0</v>
      </c>
      <c r="I1468" s="99" t="s">
        <v>80</v>
      </c>
      <c r="J1468" s="81" t="s">
        <v>2755</v>
      </c>
      <c r="K1468" s="97"/>
      <c r="L1468" s="96"/>
      <c r="M1468" s="96"/>
      <c r="N1468" s="96"/>
      <c r="O1468" s="96"/>
      <c r="P1468" s="96"/>
    </row>
    <row r="1469" spans="1:16" x14ac:dyDescent="0.2">
      <c r="A1469" s="104">
        <v>345190</v>
      </c>
      <c r="B1469" s="74" t="s">
        <v>3286</v>
      </c>
      <c r="C1469" s="75" t="s">
        <v>53</v>
      </c>
      <c r="D1469" s="102" t="s">
        <v>3287</v>
      </c>
      <c r="E1469" s="36" t="s">
        <v>2754</v>
      </c>
      <c r="F1469" s="93">
        <v>100</v>
      </c>
      <c r="G1469" s="93"/>
      <c r="H1469" s="79">
        <f t="shared" si="34"/>
        <v>0</v>
      </c>
      <c r="I1469" s="99" t="s">
        <v>80</v>
      </c>
      <c r="J1469" s="81" t="s">
        <v>2755</v>
      </c>
      <c r="K1469" s="97"/>
      <c r="L1469" s="96"/>
      <c r="M1469" s="96"/>
      <c r="N1469" s="96"/>
      <c r="O1469" s="96"/>
      <c r="P1469" s="96"/>
    </row>
    <row r="1470" spans="1:16" x14ac:dyDescent="0.2">
      <c r="A1470" s="104">
        <v>345191</v>
      </c>
      <c r="B1470" s="74" t="s">
        <v>3288</v>
      </c>
      <c r="C1470" s="75" t="s">
        <v>53</v>
      </c>
      <c r="D1470" s="102" t="s">
        <v>3289</v>
      </c>
      <c r="E1470" s="36" t="s">
        <v>2754</v>
      </c>
      <c r="F1470" s="93">
        <v>1</v>
      </c>
      <c r="G1470" s="93"/>
      <c r="H1470" s="79">
        <f t="shared" si="34"/>
        <v>0</v>
      </c>
      <c r="I1470" s="99" t="s">
        <v>80</v>
      </c>
      <c r="J1470" s="81" t="s">
        <v>2755</v>
      </c>
      <c r="K1470" s="97"/>
      <c r="L1470" s="96"/>
      <c r="M1470" s="96"/>
      <c r="N1470" s="96"/>
      <c r="O1470" s="96"/>
      <c r="P1470" s="96"/>
    </row>
    <row r="1471" spans="1:16" x14ac:dyDescent="0.2">
      <c r="A1471" s="98"/>
      <c r="B1471" s="74" t="s">
        <v>3290</v>
      </c>
      <c r="C1471" s="74"/>
      <c r="D1471" s="100" t="s">
        <v>3291</v>
      </c>
      <c r="E1471" s="36"/>
      <c r="F1471" s="93"/>
      <c r="G1471" s="93"/>
      <c r="H1471" s="79"/>
      <c r="I1471" s="99"/>
      <c r="J1471" s="81"/>
      <c r="K1471" s="97"/>
      <c r="L1471" s="96"/>
      <c r="M1471" s="96"/>
      <c r="N1471" s="96"/>
      <c r="O1471" s="96"/>
      <c r="P1471" s="96"/>
    </row>
    <row r="1472" spans="1:16" x14ac:dyDescent="0.2">
      <c r="A1472" s="104">
        <v>345192</v>
      </c>
      <c r="B1472" s="74" t="s">
        <v>3292</v>
      </c>
      <c r="C1472" s="75" t="s">
        <v>53</v>
      </c>
      <c r="D1472" s="102" t="s">
        <v>3293</v>
      </c>
      <c r="E1472" s="36" t="s">
        <v>2754</v>
      </c>
      <c r="F1472" s="93">
        <v>5</v>
      </c>
      <c r="G1472" s="93"/>
      <c r="H1472" s="79">
        <f t="shared" ref="H1472:H1485" si="35">+IF(AND(F1472="",G1472=""),"",ROUND(G1472,2)*F1472)</f>
        <v>0</v>
      </c>
      <c r="I1472" s="99" t="s">
        <v>80</v>
      </c>
      <c r="J1472" s="81" t="s">
        <v>2755</v>
      </c>
      <c r="K1472" s="97"/>
      <c r="L1472" s="96"/>
      <c r="M1472" s="96"/>
      <c r="N1472" s="96"/>
      <c r="O1472" s="96"/>
      <c r="P1472" s="96"/>
    </row>
    <row r="1473" spans="1:16" x14ac:dyDescent="0.2">
      <c r="A1473" s="104">
        <v>345193</v>
      </c>
      <c r="B1473" s="74" t="s">
        <v>3294</v>
      </c>
      <c r="C1473" s="75" t="s">
        <v>53</v>
      </c>
      <c r="D1473" s="102" t="s">
        <v>3295</v>
      </c>
      <c r="E1473" s="36" t="s">
        <v>2754</v>
      </c>
      <c r="F1473" s="93">
        <v>34</v>
      </c>
      <c r="G1473" s="93"/>
      <c r="H1473" s="79">
        <f t="shared" si="35"/>
        <v>0</v>
      </c>
      <c r="I1473" s="99" t="s">
        <v>80</v>
      </c>
      <c r="J1473" s="81" t="s">
        <v>2755</v>
      </c>
      <c r="K1473" s="97"/>
      <c r="L1473" s="96"/>
      <c r="M1473" s="96"/>
      <c r="N1473" s="96"/>
      <c r="O1473" s="96"/>
      <c r="P1473" s="96"/>
    </row>
    <row r="1474" spans="1:16" x14ac:dyDescent="0.2">
      <c r="A1474" s="104">
        <v>345194</v>
      </c>
      <c r="B1474" s="74" t="s">
        <v>3296</v>
      </c>
      <c r="C1474" s="75" t="s">
        <v>53</v>
      </c>
      <c r="D1474" s="102" t="s">
        <v>3297</v>
      </c>
      <c r="E1474" s="36" t="s">
        <v>2754</v>
      </c>
      <c r="F1474" s="93">
        <v>1</v>
      </c>
      <c r="G1474" s="93"/>
      <c r="H1474" s="79">
        <f t="shared" si="35"/>
        <v>0</v>
      </c>
      <c r="I1474" s="99" t="s">
        <v>80</v>
      </c>
      <c r="J1474" s="81" t="s">
        <v>2755</v>
      </c>
      <c r="K1474" s="97"/>
      <c r="L1474" s="96"/>
      <c r="M1474" s="96"/>
      <c r="N1474" s="96"/>
      <c r="O1474" s="96"/>
      <c r="P1474" s="96"/>
    </row>
    <row r="1475" spans="1:16" x14ac:dyDescent="0.2">
      <c r="A1475" s="104">
        <v>345195</v>
      </c>
      <c r="B1475" s="74" t="s">
        <v>3298</v>
      </c>
      <c r="C1475" s="75" t="s">
        <v>53</v>
      </c>
      <c r="D1475" s="102" t="s">
        <v>3299</v>
      </c>
      <c r="E1475" s="36" t="s">
        <v>2754</v>
      </c>
      <c r="F1475" s="93">
        <v>3</v>
      </c>
      <c r="G1475" s="93"/>
      <c r="H1475" s="79">
        <f t="shared" si="35"/>
        <v>0</v>
      </c>
      <c r="I1475" s="99" t="s">
        <v>80</v>
      </c>
      <c r="J1475" s="81" t="s">
        <v>2755</v>
      </c>
      <c r="K1475" s="97"/>
      <c r="L1475" s="96"/>
      <c r="M1475" s="96"/>
      <c r="N1475" s="96"/>
      <c r="O1475" s="96"/>
      <c r="P1475" s="96"/>
    </row>
    <row r="1476" spans="1:16" x14ac:dyDescent="0.2">
      <c r="A1476" s="104">
        <v>345196</v>
      </c>
      <c r="B1476" s="74" t="s">
        <v>3300</v>
      </c>
      <c r="C1476" s="75" t="s">
        <v>53</v>
      </c>
      <c r="D1476" s="102" t="s">
        <v>3301</v>
      </c>
      <c r="E1476" s="36" t="s">
        <v>2754</v>
      </c>
      <c r="F1476" s="93">
        <v>1</v>
      </c>
      <c r="G1476" s="93"/>
      <c r="H1476" s="79">
        <f t="shared" si="35"/>
        <v>0</v>
      </c>
      <c r="I1476" s="99" t="s">
        <v>80</v>
      </c>
      <c r="J1476" s="81" t="s">
        <v>2755</v>
      </c>
      <c r="K1476" s="97"/>
      <c r="L1476" s="96"/>
      <c r="M1476" s="96"/>
      <c r="N1476" s="96"/>
      <c r="O1476" s="96"/>
      <c r="P1476" s="96"/>
    </row>
    <row r="1477" spans="1:16" x14ac:dyDescent="0.2">
      <c r="A1477" s="104">
        <v>345197</v>
      </c>
      <c r="B1477" s="74" t="s">
        <v>3302</v>
      </c>
      <c r="C1477" s="75" t="s">
        <v>53</v>
      </c>
      <c r="D1477" s="102" t="s">
        <v>3303</v>
      </c>
      <c r="E1477" s="36" t="s">
        <v>2754</v>
      </c>
      <c r="F1477" s="93">
        <v>1</v>
      </c>
      <c r="G1477" s="93"/>
      <c r="H1477" s="79">
        <f t="shared" si="35"/>
        <v>0</v>
      </c>
      <c r="I1477" s="99" t="s">
        <v>80</v>
      </c>
      <c r="J1477" s="81" t="s">
        <v>2755</v>
      </c>
      <c r="K1477" s="97"/>
      <c r="L1477" s="96"/>
      <c r="M1477" s="96"/>
      <c r="N1477" s="96"/>
      <c r="O1477" s="96"/>
      <c r="P1477" s="96"/>
    </row>
    <row r="1478" spans="1:16" x14ac:dyDescent="0.2">
      <c r="A1478" s="104">
        <v>345198</v>
      </c>
      <c r="B1478" s="74" t="s">
        <v>3304</v>
      </c>
      <c r="C1478" s="75" t="s">
        <v>53</v>
      </c>
      <c r="D1478" s="102" t="s">
        <v>3305</v>
      </c>
      <c r="E1478" s="36" t="s">
        <v>2754</v>
      </c>
      <c r="F1478" s="93">
        <v>1</v>
      </c>
      <c r="G1478" s="93"/>
      <c r="H1478" s="79">
        <f t="shared" si="35"/>
        <v>0</v>
      </c>
      <c r="I1478" s="99" t="s">
        <v>80</v>
      </c>
      <c r="J1478" s="81" t="s">
        <v>2755</v>
      </c>
      <c r="K1478" s="97"/>
      <c r="L1478" s="96"/>
      <c r="M1478" s="96"/>
      <c r="N1478" s="96"/>
      <c r="O1478" s="96"/>
      <c r="P1478" s="96"/>
    </row>
    <row r="1479" spans="1:16" x14ac:dyDescent="0.2">
      <c r="A1479" s="104">
        <v>345199</v>
      </c>
      <c r="B1479" s="74" t="s">
        <v>3306</v>
      </c>
      <c r="C1479" s="75" t="s">
        <v>53</v>
      </c>
      <c r="D1479" s="102" t="s">
        <v>3307</v>
      </c>
      <c r="E1479" s="36" t="s">
        <v>2754</v>
      </c>
      <c r="F1479" s="93">
        <v>1</v>
      </c>
      <c r="G1479" s="93"/>
      <c r="H1479" s="79">
        <f t="shared" si="35"/>
        <v>0</v>
      </c>
      <c r="I1479" s="99" t="s">
        <v>80</v>
      </c>
      <c r="J1479" s="81" t="s">
        <v>2755</v>
      </c>
      <c r="K1479" s="97"/>
      <c r="L1479" s="96"/>
      <c r="M1479" s="96"/>
      <c r="N1479" s="96"/>
      <c r="O1479" s="96"/>
      <c r="P1479" s="96"/>
    </row>
    <row r="1480" spans="1:16" x14ac:dyDescent="0.2">
      <c r="A1480" s="104">
        <v>345200</v>
      </c>
      <c r="B1480" s="74" t="s">
        <v>3308</v>
      </c>
      <c r="C1480" s="75" t="s">
        <v>53</v>
      </c>
      <c r="D1480" s="102" t="s">
        <v>3309</v>
      </c>
      <c r="E1480" s="36" t="s">
        <v>2754</v>
      </c>
      <c r="F1480" s="93">
        <v>1</v>
      </c>
      <c r="G1480" s="93"/>
      <c r="H1480" s="79">
        <f t="shared" si="35"/>
        <v>0</v>
      </c>
      <c r="I1480" s="99" t="s">
        <v>80</v>
      </c>
      <c r="J1480" s="81" t="s">
        <v>2755</v>
      </c>
      <c r="K1480" s="97"/>
      <c r="L1480" s="96"/>
      <c r="M1480" s="96"/>
      <c r="N1480" s="96"/>
      <c r="O1480" s="96"/>
      <c r="P1480" s="96"/>
    </row>
    <row r="1481" spans="1:16" x14ac:dyDescent="0.2">
      <c r="A1481" s="104">
        <v>345201</v>
      </c>
      <c r="B1481" s="74" t="s">
        <v>3310</v>
      </c>
      <c r="C1481" s="75" t="s">
        <v>53</v>
      </c>
      <c r="D1481" s="102" t="s">
        <v>3311</v>
      </c>
      <c r="E1481" s="36" t="s">
        <v>2754</v>
      </c>
      <c r="F1481" s="93">
        <v>1</v>
      </c>
      <c r="G1481" s="93"/>
      <c r="H1481" s="79">
        <f t="shared" si="35"/>
        <v>0</v>
      </c>
      <c r="I1481" s="99" t="s">
        <v>80</v>
      </c>
      <c r="J1481" s="81" t="s">
        <v>2755</v>
      </c>
      <c r="K1481" s="97"/>
      <c r="L1481" s="96"/>
      <c r="M1481" s="96"/>
      <c r="N1481" s="96"/>
      <c r="O1481" s="96"/>
      <c r="P1481" s="96"/>
    </row>
    <row r="1482" spans="1:16" x14ac:dyDescent="0.2">
      <c r="A1482" s="104">
        <v>345202</v>
      </c>
      <c r="B1482" s="74" t="s">
        <v>3312</v>
      </c>
      <c r="C1482" s="75" t="s">
        <v>53</v>
      </c>
      <c r="D1482" s="102" t="s">
        <v>3313</v>
      </c>
      <c r="E1482" s="36" t="s">
        <v>2754</v>
      </c>
      <c r="F1482" s="93">
        <v>1</v>
      </c>
      <c r="G1482" s="93"/>
      <c r="H1482" s="79">
        <f t="shared" si="35"/>
        <v>0</v>
      </c>
      <c r="I1482" s="99" t="s">
        <v>80</v>
      </c>
      <c r="J1482" s="81" t="s">
        <v>2755</v>
      </c>
      <c r="K1482" s="97"/>
      <c r="L1482" s="96"/>
      <c r="M1482" s="96"/>
      <c r="N1482" s="96"/>
      <c r="O1482" s="96"/>
      <c r="P1482" s="96"/>
    </row>
    <row r="1483" spans="1:16" x14ac:dyDescent="0.2">
      <c r="A1483" s="104">
        <v>345203</v>
      </c>
      <c r="B1483" s="74" t="s">
        <v>3314</v>
      </c>
      <c r="C1483" s="75" t="s">
        <v>53</v>
      </c>
      <c r="D1483" s="102" t="s">
        <v>3315</v>
      </c>
      <c r="E1483" s="36" t="s">
        <v>2754</v>
      </c>
      <c r="F1483" s="93">
        <v>1</v>
      </c>
      <c r="G1483" s="93"/>
      <c r="H1483" s="79">
        <f t="shared" si="35"/>
        <v>0</v>
      </c>
      <c r="I1483" s="99" t="s">
        <v>80</v>
      </c>
      <c r="J1483" s="81" t="s">
        <v>2755</v>
      </c>
      <c r="K1483" s="97"/>
      <c r="L1483" s="96"/>
      <c r="M1483" s="96"/>
      <c r="N1483" s="96"/>
      <c r="O1483" s="96"/>
      <c r="P1483" s="96"/>
    </row>
    <row r="1484" spans="1:16" x14ac:dyDescent="0.2">
      <c r="A1484" s="104">
        <v>345204</v>
      </c>
      <c r="B1484" s="74" t="s">
        <v>3316</v>
      </c>
      <c r="C1484" s="75" t="s">
        <v>53</v>
      </c>
      <c r="D1484" s="102" t="s">
        <v>3317</v>
      </c>
      <c r="E1484" s="36" t="s">
        <v>2754</v>
      </c>
      <c r="F1484" s="93">
        <v>1</v>
      </c>
      <c r="G1484" s="93"/>
      <c r="H1484" s="79">
        <f t="shared" si="35"/>
        <v>0</v>
      </c>
      <c r="I1484" s="99" t="s">
        <v>80</v>
      </c>
      <c r="J1484" s="81" t="s">
        <v>2755</v>
      </c>
      <c r="K1484" s="97"/>
      <c r="L1484" s="96"/>
      <c r="M1484" s="96"/>
      <c r="N1484" s="96"/>
      <c r="O1484" s="96"/>
      <c r="P1484" s="96"/>
    </row>
    <row r="1485" spans="1:16" x14ac:dyDescent="0.2">
      <c r="A1485" s="104">
        <v>345205</v>
      </c>
      <c r="B1485" s="74" t="s">
        <v>3318</v>
      </c>
      <c r="C1485" s="75" t="s">
        <v>53</v>
      </c>
      <c r="D1485" s="102" t="s">
        <v>3319</v>
      </c>
      <c r="E1485" s="36" t="s">
        <v>2754</v>
      </c>
      <c r="F1485" s="93">
        <v>1</v>
      </c>
      <c r="G1485" s="93"/>
      <c r="H1485" s="79">
        <f t="shared" si="35"/>
        <v>0</v>
      </c>
      <c r="I1485" s="99" t="s">
        <v>80</v>
      </c>
      <c r="J1485" s="81" t="s">
        <v>2755</v>
      </c>
      <c r="K1485" s="97"/>
      <c r="L1485" s="96"/>
      <c r="M1485" s="96"/>
      <c r="N1485" s="96"/>
      <c r="O1485" s="96"/>
      <c r="P1485" s="96"/>
    </row>
    <row r="1486" spans="1:16" x14ac:dyDescent="0.2">
      <c r="A1486" s="73"/>
      <c r="B1486" s="74" t="s">
        <v>3320</v>
      </c>
      <c r="C1486" s="75"/>
      <c r="D1486" s="76" t="s">
        <v>3321</v>
      </c>
      <c r="E1486" s="36"/>
      <c r="F1486" s="93"/>
      <c r="G1486" s="93"/>
      <c r="H1486" s="79" t="str">
        <f t="shared" ref="H1486:H1517" si="36">+IF(AND(F1486="",G1486=""),"",ROUND(F1486*G1486,2))</f>
        <v/>
      </c>
      <c r="I1486" s="80"/>
      <c r="J1486" s="81"/>
      <c r="K1486" s="96"/>
      <c r="L1486" s="96"/>
      <c r="M1486" s="96"/>
      <c r="N1486" s="96"/>
      <c r="O1486" s="96"/>
      <c r="P1486" s="96"/>
    </row>
    <row r="1487" spans="1:16" x14ac:dyDescent="0.2">
      <c r="A1487" s="73"/>
      <c r="B1487" s="74" t="s">
        <v>3322</v>
      </c>
      <c r="C1487" s="75"/>
      <c r="D1487" s="76" t="s">
        <v>3323</v>
      </c>
      <c r="E1487" s="36"/>
      <c r="F1487" s="93"/>
      <c r="G1487" s="93"/>
      <c r="H1487" s="79" t="str">
        <f t="shared" si="36"/>
        <v/>
      </c>
      <c r="I1487" s="80"/>
      <c r="J1487" s="81"/>
      <c r="K1487" s="96"/>
      <c r="L1487" s="96"/>
      <c r="M1487" s="96"/>
      <c r="N1487" s="96"/>
      <c r="O1487" s="96"/>
      <c r="P1487" s="96"/>
    </row>
    <row r="1488" spans="1:16" x14ac:dyDescent="0.2">
      <c r="A1488" s="73"/>
      <c r="B1488" s="74" t="s">
        <v>3324</v>
      </c>
      <c r="C1488" s="75"/>
      <c r="D1488" s="76" t="s">
        <v>3325</v>
      </c>
      <c r="E1488" s="36"/>
      <c r="F1488" s="93"/>
      <c r="G1488" s="93"/>
      <c r="H1488" s="79" t="str">
        <f t="shared" si="36"/>
        <v/>
      </c>
      <c r="I1488" s="80"/>
      <c r="J1488" s="81"/>
      <c r="K1488" s="96"/>
      <c r="L1488" s="96"/>
      <c r="M1488" s="96"/>
      <c r="N1488" s="96"/>
      <c r="O1488" s="96"/>
      <c r="P1488" s="96"/>
    </row>
    <row r="1489" spans="1:16" x14ac:dyDescent="0.2">
      <c r="A1489" s="73">
        <v>346</v>
      </c>
      <c r="B1489" s="74" t="s">
        <v>3326</v>
      </c>
      <c r="C1489" s="75" t="s">
        <v>53</v>
      </c>
      <c r="D1489" s="76" t="s">
        <v>3327</v>
      </c>
      <c r="E1489" s="36" t="s">
        <v>3328</v>
      </c>
      <c r="F1489" s="93">
        <v>1</v>
      </c>
      <c r="G1489" s="93"/>
      <c r="H1489" s="79">
        <f t="shared" si="36"/>
        <v>0</v>
      </c>
      <c r="I1489" s="80" t="s">
        <v>80</v>
      </c>
      <c r="J1489" s="81" t="s">
        <v>3329</v>
      </c>
      <c r="K1489" s="96"/>
      <c r="L1489" s="96"/>
      <c r="M1489" s="96"/>
      <c r="N1489" s="96"/>
      <c r="O1489" s="96"/>
      <c r="P1489" s="96"/>
    </row>
    <row r="1490" spans="1:16" x14ac:dyDescent="0.2">
      <c r="A1490" s="73"/>
      <c r="B1490" s="74" t="s">
        <v>3330</v>
      </c>
      <c r="C1490" s="75"/>
      <c r="D1490" s="76" t="s">
        <v>3331</v>
      </c>
      <c r="E1490" s="36"/>
      <c r="F1490" s="93"/>
      <c r="G1490" s="93"/>
      <c r="H1490" s="79" t="str">
        <f t="shared" si="36"/>
        <v/>
      </c>
      <c r="I1490" s="80"/>
      <c r="J1490" s="81"/>
      <c r="K1490" s="96"/>
      <c r="L1490" s="96"/>
      <c r="M1490" s="96"/>
      <c r="N1490" s="96"/>
      <c r="O1490" s="96"/>
      <c r="P1490" s="96"/>
    </row>
    <row r="1491" spans="1:16" x14ac:dyDescent="0.2">
      <c r="A1491" s="73"/>
      <c r="B1491" s="74" t="s">
        <v>3332</v>
      </c>
      <c r="C1491" s="75"/>
      <c r="D1491" s="76" t="s">
        <v>3333</v>
      </c>
      <c r="E1491" s="36"/>
      <c r="F1491" s="93"/>
      <c r="G1491" s="93"/>
      <c r="H1491" s="79" t="str">
        <f t="shared" si="36"/>
        <v/>
      </c>
      <c r="I1491" s="80"/>
      <c r="J1491" s="81"/>
      <c r="K1491" s="96"/>
      <c r="L1491" s="96"/>
      <c r="M1491" s="96"/>
      <c r="N1491" s="96"/>
      <c r="O1491" s="96"/>
      <c r="P1491" s="96"/>
    </row>
    <row r="1492" spans="1:16" x14ac:dyDescent="0.2">
      <c r="A1492" s="73">
        <v>347</v>
      </c>
      <c r="B1492" s="74" t="s">
        <v>3334</v>
      </c>
      <c r="C1492" s="75"/>
      <c r="D1492" s="76" t="s">
        <v>3335</v>
      </c>
      <c r="E1492" s="36" t="s">
        <v>3328</v>
      </c>
      <c r="F1492" s="93">
        <v>1</v>
      </c>
      <c r="G1492" s="93"/>
      <c r="H1492" s="79">
        <f t="shared" si="36"/>
        <v>0</v>
      </c>
      <c r="I1492" s="80" t="s">
        <v>80</v>
      </c>
      <c r="J1492" s="81" t="s">
        <v>3329</v>
      </c>
      <c r="K1492" s="96"/>
      <c r="L1492" s="96"/>
      <c r="M1492" s="96"/>
      <c r="N1492" s="96"/>
      <c r="O1492" s="96"/>
      <c r="P1492" s="96"/>
    </row>
    <row r="1493" spans="1:16" x14ac:dyDescent="0.2">
      <c r="A1493" s="73"/>
      <c r="B1493" s="74" t="s">
        <v>3336</v>
      </c>
      <c r="C1493" s="75"/>
      <c r="D1493" s="76" t="s">
        <v>1404</v>
      </c>
      <c r="E1493" s="36"/>
      <c r="F1493" s="93"/>
      <c r="G1493" s="93"/>
      <c r="H1493" s="79" t="str">
        <f t="shared" si="36"/>
        <v/>
      </c>
      <c r="I1493" s="80"/>
      <c r="J1493" s="81"/>
      <c r="K1493" s="96"/>
      <c r="L1493" s="96"/>
      <c r="M1493" s="96"/>
      <c r="N1493" s="96"/>
      <c r="O1493" s="96"/>
      <c r="P1493" s="96"/>
    </row>
    <row r="1494" spans="1:16" x14ac:dyDescent="0.2">
      <c r="A1494" s="73"/>
      <c r="B1494" s="74" t="s">
        <v>3337</v>
      </c>
      <c r="C1494" s="75"/>
      <c r="D1494" s="76" t="s">
        <v>3338</v>
      </c>
      <c r="E1494" s="36"/>
      <c r="F1494" s="93"/>
      <c r="G1494" s="93"/>
      <c r="H1494" s="79" t="str">
        <f t="shared" si="36"/>
        <v/>
      </c>
      <c r="I1494" s="80"/>
      <c r="J1494" s="81"/>
      <c r="K1494" s="96"/>
      <c r="L1494" s="96"/>
      <c r="M1494" s="96"/>
      <c r="N1494" s="96"/>
      <c r="O1494" s="96"/>
      <c r="P1494" s="96"/>
    </row>
    <row r="1495" spans="1:16" x14ac:dyDescent="0.2">
      <c r="A1495" s="73">
        <v>348</v>
      </c>
      <c r="B1495" s="74" t="s">
        <v>3339</v>
      </c>
      <c r="C1495" s="75"/>
      <c r="D1495" s="76" t="s">
        <v>3340</v>
      </c>
      <c r="E1495" s="36" t="s">
        <v>117</v>
      </c>
      <c r="F1495" s="93">
        <v>4</v>
      </c>
      <c r="G1495" s="93"/>
      <c r="H1495" s="79">
        <f t="shared" si="36"/>
        <v>0</v>
      </c>
      <c r="I1495" s="80" t="s">
        <v>80</v>
      </c>
      <c r="J1495" s="81" t="s">
        <v>3329</v>
      </c>
      <c r="K1495" s="96"/>
      <c r="L1495" s="96"/>
      <c r="M1495" s="96"/>
      <c r="N1495" s="96"/>
      <c r="O1495" s="96"/>
      <c r="P1495" s="96"/>
    </row>
    <row r="1496" spans="1:16" x14ac:dyDescent="0.2">
      <c r="A1496" s="73"/>
      <c r="B1496" s="74" t="s">
        <v>3341</v>
      </c>
      <c r="C1496" s="75"/>
      <c r="D1496" s="76" t="s">
        <v>3342</v>
      </c>
      <c r="E1496" s="36"/>
      <c r="F1496" s="93"/>
      <c r="G1496" s="93"/>
      <c r="H1496" s="79" t="str">
        <f t="shared" si="36"/>
        <v/>
      </c>
      <c r="I1496" s="80"/>
      <c r="J1496" s="81"/>
      <c r="K1496" s="96"/>
      <c r="L1496" s="96"/>
      <c r="M1496" s="96"/>
      <c r="N1496" s="96"/>
      <c r="O1496" s="96"/>
      <c r="P1496" s="96"/>
    </row>
    <row r="1497" spans="1:16" x14ac:dyDescent="0.2">
      <c r="A1497" s="73">
        <v>349</v>
      </c>
      <c r="B1497" s="74" t="s">
        <v>3343</v>
      </c>
      <c r="C1497" s="75"/>
      <c r="D1497" s="76" t="s">
        <v>3344</v>
      </c>
      <c r="E1497" s="36" t="s">
        <v>117</v>
      </c>
      <c r="F1497" s="93">
        <v>1</v>
      </c>
      <c r="G1497" s="93"/>
      <c r="H1497" s="79">
        <f t="shared" si="36"/>
        <v>0</v>
      </c>
      <c r="I1497" s="80" t="s">
        <v>80</v>
      </c>
      <c r="J1497" s="81" t="s">
        <v>3329</v>
      </c>
      <c r="K1497" s="96"/>
      <c r="L1497" s="96"/>
      <c r="M1497" s="96"/>
      <c r="N1497" s="96"/>
      <c r="O1497" s="96"/>
      <c r="P1497" s="96"/>
    </row>
    <row r="1498" spans="1:16" x14ac:dyDescent="0.2">
      <c r="A1498" s="73"/>
      <c r="B1498" s="74" t="s">
        <v>3345</v>
      </c>
      <c r="C1498" s="75"/>
      <c r="D1498" s="76" t="s">
        <v>3346</v>
      </c>
      <c r="E1498" s="36"/>
      <c r="F1498" s="93"/>
      <c r="G1498" s="93"/>
      <c r="H1498" s="79" t="str">
        <f t="shared" si="36"/>
        <v/>
      </c>
      <c r="I1498" s="80"/>
      <c r="J1498" s="81"/>
      <c r="K1498" s="96"/>
      <c r="L1498" s="96"/>
      <c r="M1498" s="96"/>
      <c r="N1498" s="96"/>
      <c r="O1498" s="96"/>
      <c r="P1498" s="96"/>
    </row>
    <row r="1499" spans="1:16" x14ac:dyDescent="0.2">
      <c r="A1499" s="73"/>
      <c r="B1499" s="74" t="s">
        <v>3347</v>
      </c>
      <c r="C1499" s="75"/>
      <c r="D1499" s="76" t="s">
        <v>3348</v>
      </c>
      <c r="E1499" s="36"/>
      <c r="F1499" s="93"/>
      <c r="G1499" s="93"/>
      <c r="H1499" s="79" t="str">
        <f t="shared" si="36"/>
        <v/>
      </c>
      <c r="I1499" s="80"/>
      <c r="J1499" s="81"/>
      <c r="K1499" s="96"/>
      <c r="L1499" s="96"/>
      <c r="M1499" s="96"/>
      <c r="N1499" s="96"/>
      <c r="O1499" s="96"/>
      <c r="P1499" s="96"/>
    </row>
    <row r="1500" spans="1:16" x14ac:dyDescent="0.2">
      <c r="A1500" s="73"/>
      <c r="B1500" s="74" t="s">
        <v>3349</v>
      </c>
      <c r="C1500" s="75"/>
      <c r="D1500" s="76" t="s">
        <v>3350</v>
      </c>
      <c r="E1500" s="36"/>
      <c r="F1500" s="93"/>
      <c r="G1500" s="93"/>
      <c r="H1500" s="79" t="str">
        <f t="shared" si="36"/>
        <v/>
      </c>
      <c r="I1500" s="80"/>
      <c r="J1500" s="81"/>
      <c r="K1500" s="96"/>
      <c r="L1500" s="96"/>
      <c r="M1500" s="96"/>
      <c r="N1500" s="96"/>
      <c r="O1500" s="96"/>
      <c r="P1500" s="96"/>
    </row>
    <row r="1501" spans="1:16" x14ac:dyDescent="0.2">
      <c r="A1501" s="73">
        <v>350</v>
      </c>
      <c r="B1501" s="74" t="s">
        <v>3351</v>
      </c>
      <c r="C1501" s="75"/>
      <c r="D1501" s="76" t="s">
        <v>3352</v>
      </c>
      <c r="E1501" s="36" t="s">
        <v>171</v>
      </c>
      <c r="F1501" s="93">
        <v>2</v>
      </c>
      <c r="G1501" s="93"/>
      <c r="H1501" s="79">
        <f t="shared" si="36"/>
        <v>0</v>
      </c>
      <c r="I1501" s="80" t="s">
        <v>80</v>
      </c>
      <c r="J1501" s="81" t="s">
        <v>81</v>
      </c>
      <c r="K1501" s="96"/>
      <c r="L1501" s="96"/>
      <c r="M1501" s="96"/>
      <c r="N1501" s="96"/>
      <c r="O1501" s="96"/>
      <c r="P1501" s="96"/>
    </row>
    <row r="1502" spans="1:16" x14ac:dyDescent="0.2">
      <c r="A1502" s="73"/>
      <c r="B1502" s="74" t="s">
        <v>3353</v>
      </c>
      <c r="C1502" s="75"/>
      <c r="D1502" s="76" t="s">
        <v>3354</v>
      </c>
      <c r="E1502" s="36"/>
      <c r="F1502" s="93"/>
      <c r="G1502" s="93"/>
      <c r="H1502" s="79" t="str">
        <f t="shared" si="36"/>
        <v/>
      </c>
      <c r="I1502" s="80"/>
      <c r="J1502" s="81"/>
      <c r="K1502" s="96"/>
      <c r="L1502" s="96"/>
      <c r="M1502" s="96"/>
      <c r="N1502" s="96"/>
      <c r="O1502" s="96"/>
      <c r="P1502" s="96"/>
    </row>
    <row r="1503" spans="1:16" x14ac:dyDescent="0.2">
      <c r="A1503" s="73"/>
      <c r="B1503" s="74" t="s">
        <v>3355</v>
      </c>
      <c r="C1503" s="75"/>
      <c r="D1503" s="76" t="s">
        <v>3356</v>
      </c>
      <c r="E1503" s="36"/>
      <c r="F1503" s="93"/>
      <c r="G1503" s="93"/>
      <c r="H1503" s="79" t="str">
        <f t="shared" si="36"/>
        <v/>
      </c>
      <c r="I1503" s="80"/>
      <c r="J1503" s="81"/>
      <c r="K1503" s="96"/>
      <c r="L1503" s="96"/>
      <c r="M1503" s="96"/>
      <c r="N1503" s="96"/>
      <c r="O1503" s="96"/>
      <c r="P1503" s="96"/>
    </row>
    <row r="1504" spans="1:16" x14ac:dyDescent="0.2">
      <c r="A1504" s="73">
        <v>351</v>
      </c>
      <c r="B1504" s="74" t="s">
        <v>3357</v>
      </c>
      <c r="C1504" s="75"/>
      <c r="D1504" s="76" t="s">
        <v>3358</v>
      </c>
      <c r="E1504" s="36" t="s">
        <v>171</v>
      </c>
      <c r="F1504" s="93">
        <v>3</v>
      </c>
      <c r="G1504" s="93"/>
      <c r="H1504" s="79">
        <f t="shared" si="36"/>
        <v>0</v>
      </c>
      <c r="I1504" s="80" t="s">
        <v>80</v>
      </c>
      <c r="J1504" s="81" t="s">
        <v>81</v>
      </c>
      <c r="K1504" s="96"/>
      <c r="L1504" s="96"/>
      <c r="M1504" s="96"/>
      <c r="N1504" s="96"/>
      <c r="O1504" s="96"/>
      <c r="P1504" s="96"/>
    </row>
    <row r="1505" spans="1:16" x14ac:dyDescent="0.2">
      <c r="A1505" s="73"/>
      <c r="B1505" s="74" t="s">
        <v>3359</v>
      </c>
      <c r="C1505" s="75"/>
      <c r="D1505" s="76" t="s">
        <v>3360</v>
      </c>
      <c r="E1505" s="36"/>
      <c r="F1505" s="93"/>
      <c r="G1505" s="93"/>
      <c r="H1505" s="79" t="str">
        <f t="shared" si="36"/>
        <v/>
      </c>
      <c r="I1505" s="80"/>
      <c r="J1505" s="81"/>
      <c r="K1505" s="96"/>
      <c r="L1505" s="96"/>
      <c r="M1505" s="96"/>
      <c r="N1505" s="96"/>
      <c r="O1505" s="96"/>
      <c r="P1505" s="96"/>
    </row>
    <row r="1506" spans="1:16" x14ac:dyDescent="0.2">
      <c r="A1506" s="73"/>
      <c r="B1506" s="74" t="s">
        <v>3361</v>
      </c>
      <c r="C1506" s="75"/>
      <c r="D1506" s="76" t="s">
        <v>3362</v>
      </c>
      <c r="E1506" s="36"/>
      <c r="F1506" s="93"/>
      <c r="G1506" s="93"/>
      <c r="H1506" s="79" t="str">
        <f t="shared" si="36"/>
        <v/>
      </c>
      <c r="I1506" s="80"/>
      <c r="J1506" s="81"/>
      <c r="K1506" s="96"/>
      <c r="L1506" s="96"/>
      <c r="M1506" s="96"/>
      <c r="N1506" s="96"/>
      <c r="O1506" s="96"/>
      <c r="P1506" s="96"/>
    </row>
    <row r="1507" spans="1:16" ht="24" x14ac:dyDescent="0.2">
      <c r="A1507" s="73">
        <v>352</v>
      </c>
      <c r="B1507" s="74" t="s">
        <v>3363</v>
      </c>
      <c r="C1507" s="75"/>
      <c r="D1507" s="76" t="s">
        <v>3364</v>
      </c>
      <c r="E1507" s="36" t="s">
        <v>171</v>
      </c>
      <c r="F1507" s="93">
        <v>2</v>
      </c>
      <c r="G1507" s="93"/>
      <c r="H1507" s="79">
        <f t="shared" si="36"/>
        <v>0</v>
      </c>
      <c r="I1507" s="80" t="s">
        <v>80</v>
      </c>
      <c r="J1507" s="81" t="s">
        <v>81</v>
      </c>
      <c r="K1507" s="96"/>
      <c r="L1507" s="96"/>
      <c r="M1507" s="96"/>
      <c r="N1507" s="96"/>
      <c r="O1507" s="96"/>
      <c r="P1507" s="96"/>
    </row>
    <row r="1508" spans="1:16" x14ac:dyDescent="0.2">
      <c r="A1508" s="73"/>
      <c r="B1508" s="74" t="s">
        <v>3365</v>
      </c>
      <c r="C1508" s="75"/>
      <c r="D1508" s="76" t="s">
        <v>3366</v>
      </c>
      <c r="E1508" s="36"/>
      <c r="F1508" s="93"/>
      <c r="G1508" s="93"/>
      <c r="H1508" s="79" t="str">
        <f t="shared" si="36"/>
        <v/>
      </c>
      <c r="I1508" s="80"/>
      <c r="J1508" s="81"/>
      <c r="K1508" s="96"/>
      <c r="L1508" s="96"/>
      <c r="M1508" s="96"/>
      <c r="N1508" s="96"/>
      <c r="O1508" s="96"/>
      <c r="P1508" s="96"/>
    </row>
    <row r="1509" spans="1:16" x14ac:dyDescent="0.2">
      <c r="A1509" s="73"/>
      <c r="B1509" s="74" t="s">
        <v>3367</v>
      </c>
      <c r="C1509" s="75"/>
      <c r="D1509" s="76" t="s">
        <v>3368</v>
      </c>
      <c r="E1509" s="36"/>
      <c r="F1509" s="93"/>
      <c r="G1509" s="93"/>
      <c r="H1509" s="79" t="str">
        <f t="shared" si="36"/>
        <v/>
      </c>
      <c r="I1509" s="80"/>
      <c r="J1509" s="81"/>
      <c r="K1509" s="96"/>
      <c r="L1509" s="96"/>
      <c r="M1509" s="96"/>
      <c r="N1509" s="96"/>
      <c r="O1509" s="96"/>
      <c r="P1509" s="96"/>
    </row>
    <row r="1510" spans="1:16" x14ac:dyDescent="0.2">
      <c r="A1510" s="73">
        <v>353</v>
      </c>
      <c r="B1510" s="74" t="s">
        <v>3369</v>
      </c>
      <c r="C1510" s="75"/>
      <c r="D1510" s="76" t="s">
        <v>3358</v>
      </c>
      <c r="E1510" s="36" t="s">
        <v>171</v>
      </c>
      <c r="F1510" s="93">
        <v>3</v>
      </c>
      <c r="G1510" s="93"/>
      <c r="H1510" s="79">
        <f t="shared" si="36"/>
        <v>0</v>
      </c>
      <c r="I1510" s="80" t="s">
        <v>80</v>
      </c>
      <c r="J1510" s="81" t="s">
        <v>81</v>
      </c>
      <c r="K1510" s="96"/>
      <c r="L1510" s="96"/>
      <c r="M1510" s="96"/>
      <c r="N1510" s="96"/>
      <c r="O1510" s="96"/>
      <c r="P1510" s="96"/>
    </row>
    <row r="1511" spans="1:16" x14ac:dyDescent="0.2">
      <c r="A1511" s="73"/>
      <c r="B1511" s="74" t="s">
        <v>3370</v>
      </c>
      <c r="C1511" s="75"/>
      <c r="D1511" s="76" t="s">
        <v>3371</v>
      </c>
      <c r="E1511" s="36"/>
      <c r="F1511" s="93"/>
      <c r="G1511" s="93"/>
      <c r="H1511" s="79" t="str">
        <f t="shared" si="36"/>
        <v/>
      </c>
      <c r="I1511" s="80"/>
      <c r="J1511" s="81"/>
    </row>
    <row r="1512" spans="1:16" x14ac:dyDescent="0.2">
      <c r="A1512" s="73"/>
      <c r="B1512" s="74" t="s">
        <v>3372</v>
      </c>
      <c r="C1512" s="75"/>
      <c r="D1512" s="76" t="s">
        <v>3373</v>
      </c>
      <c r="E1512" s="36"/>
      <c r="F1512" s="93"/>
      <c r="G1512" s="93"/>
      <c r="H1512" s="79" t="str">
        <f t="shared" si="36"/>
        <v/>
      </c>
      <c r="I1512" s="80"/>
      <c r="J1512" s="81"/>
    </row>
    <row r="1513" spans="1:16" ht="24" x14ac:dyDescent="0.2">
      <c r="A1513" s="73"/>
      <c r="B1513" s="74" t="s">
        <v>3374</v>
      </c>
      <c r="C1513" s="75"/>
      <c r="D1513" s="76" t="s">
        <v>3375</v>
      </c>
      <c r="E1513" s="36"/>
      <c r="F1513" s="93"/>
      <c r="G1513" s="93"/>
      <c r="H1513" s="79" t="str">
        <f t="shared" si="36"/>
        <v/>
      </c>
      <c r="I1513" s="80"/>
      <c r="J1513" s="81"/>
    </row>
    <row r="1514" spans="1:16" x14ac:dyDescent="0.2">
      <c r="A1514" s="73"/>
      <c r="B1514" s="74" t="s">
        <v>3376</v>
      </c>
      <c r="C1514" s="75"/>
      <c r="D1514" s="76" t="s">
        <v>3377</v>
      </c>
      <c r="E1514" s="36"/>
      <c r="F1514" s="93"/>
      <c r="G1514" s="93"/>
      <c r="H1514" s="79" t="str">
        <f t="shared" si="36"/>
        <v/>
      </c>
      <c r="I1514" s="80"/>
      <c r="J1514" s="81"/>
    </row>
    <row r="1515" spans="1:16" x14ac:dyDescent="0.2">
      <c r="A1515" s="73">
        <v>354</v>
      </c>
      <c r="B1515" s="74" t="s">
        <v>3378</v>
      </c>
      <c r="C1515" s="75"/>
      <c r="D1515" s="76" t="s">
        <v>3379</v>
      </c>
      <c r="E1515" s="36" t="s">
        <v>126</v>
      </c>
      <c r="F1515" s="93">
        <v>30</v>
      </c>
      <c r="G1515" s="93"/>
      <c r="H1515" s="79">
        <f t="shared" si="36"/>
        <v>0</v>
      </c>
      <c r="I1515" s="80" t="s">
        <v>80</v>
      </c>
      <c r="J1515" s="81" t="s">
        <v>81</v>
      </c>
    </row>
    <row r="1516" spans="1:16" x14ac:dyDescent="0.2">
      <c r="A1516" s="73"/>
      <c r="B1516" s="74" t="s">
        <v>3380</v>
      </c>
      <c r="C1516" s="75"/>
      <c r="D1516" s="76" t="s">
        <v>3381</v>
      </c>
      <c r="E1516" s="36"/>
      <c r="F1516" s="93"/>
      <c r="G1516" s="93"/>
      <c r="H1516" s="79" t="str">
        <f t="shared" si="36"/>
        <v/>
      </c>
      <c r="I1516" s="80"/>
      <c r="J1516" s="81"/>
    </row>
    <row r="1517" spans="1:16" x14ac:dyDescent="0.2">
      <c r="A1517" s="73">
        <v>355</v>
      </c>
      <c r="B1517" s="74" t="s">
        <v>3382</v>
      </c>
      <c r="C1517" s="75"/>
      <c r="D1517" s="76" t="s">
        <v>606</v>
      </c>
      <c r="E1517" s="36" t="s">
        <v>126</v>
      </c>
      <c r="F1517" s="93">
        <v>252</v>
      </c>
      <c r="G1517" s="93"/>
      <c r="H1517" s="79">
        <f t="shared" si="36"/>
        <v>0</v>
      </c>
      <c r="I1517" s="80" t="s">
        <v>80</v>
      </c>
      <c r="J1517" s="81" t="s">
        <v>81</v>
      </c>
    </row>
    <row r="1518" spans="1:16" x14ac:dyDescent="0.2">
      <c r="A1518" s="73">
        <v>356</v>
      </c>
      <c r="B1518" s="74" t="s">
        <v>3383</v>
      </c>
      <c r="C1518" s="75"/>
      <c r="D1518" s="76" t="s">
        <v>608</v>
      </c>
      <c r="E1518" s="36" t="s">
        <v>126</v>
      </c>
      <c r="F1518" s="93">
        <v>40</v>
      </c>
      <c r="G1518" s="93"/>
      <c r="H1518" s="79">
        <f t="shared" ref="H1518:H1549" si="37">+IF(AND(F1518="",G1518=""),"",ROUND(F1518*G1518,2))</f>
        <v>0</v>
      </c>
      <c r="I1518" s="80" t="s">
        <v>80</v>
      </c>
      <c r="J1518" s="81" t="s">
        <v>81</v>
      </c>
    </row>
    <row r="1519" spans="1:16" x14ac:dyDescent="0.2">
      <c r="A1519" s="73"/>
      <c r="B1519" s="74" t="s">
        <v>3384</v>
      </c>
      <c r="C1519" s="75"/>
      <c r="D1519" s="76" t="s">
        <v>3385</v>
      </c>
      <c r="E1519" s="36"/>
      <c r="F1519" s="93"/>
      <c r="G1519" s="93"/>
      <c r="H1519" s="79" t="str">
        <f t="shared" si="37"/>
        <v/>
      </c>
      <c r="I1519" s="80"/>
      <c r="J1519" s="81"/>
    </row>
    <row r="1520" spans="1:16" x14ac:dyDescent="0.2">
      <c r="A1520" s="73"/>
      <c r="B1520" s="74" t="s">
        <v>3386</v>
      </c>
      <c r="C1520" s="75"/>
      <c r="D1520" s="76" t="s">
        <v>3387</v>
      </c>
      <c r="E1520" s="36"/>
      <c r="F1520" s="93"/>
      <c r="G1520" s="93"/>
      <c r="H1520" s="79" t="str">
        <f t="shared" si="37"/>
        <v/>
      </c>
      <c r="I1520" s="80"/>
      <c r="J1520" s="81"/>
    </row>
    <row r="1521" spans="1:10" x14ac:dyDescent="0.2">
      <c r="A1521" s="73">
        <v>357</v>
      </c>
      <c r="B1521" s="74" t="s">
        <v>3388</v>
      </c>
      <c r="C1521" s="75"/>
      <c r="D1521" s="76" t="s">
        <v>3389</v>
      </c>
      <c r="E1521" s="36" t="s">
        <v>126</v>
      </c>
      <c r="F1521" s="93">
        <v>642.5</v>
      </c>
      <c r="G1521" s="93"/>
      <c r="H1521" s="79">
        <f t="shared" si="37"/>
        <v>0</v>
      </c>
      <c r="I1521" s="80" t="s">
        <v>80</v>
      </c>
      <c r="J1521" s="81" t="s">
        <v>81</v>
      </c>
    </row>
    <row r="1522" spans="1:10" x14ac:dyDescent="0.2">
      <c r="A1522" s="73"/>
      <c r="B1522" s="74" t="s">
        <v>3390</v>
      </c>
      <c r="C1522" s="75"/>
      <c r="D1522" s="76" t="s">
        <v>3391</v>
      </c>
      <c r="E1522" s="36"/>
      <c r="F1522" s="93"/>
      <c r="G1522" s="93"/>
      <c r="H1522" s="79" t="str">
        <f t="shared" si="37"/>
        <v/>
      </c>
      <c r="I1522" s="80"/>
      <c r="J1522" s="81"/>
    </row>
    <row r="1523" spans="1:10" x14ac:dyDescent="0.2">
      <c r="A1523" s="73"/>
      <c r="B1523" s="74" t="s">
        <v>3392</v>
      </c>
      <c r="C1523" s="75"/>
      <c r="D1523" s="76" t="s">
        <v>3393</v>
      </c>
      <c r="E1523" s="36"/>
      <c r="F1523" s="93"/>
      <c r="G1523" s="93"/>
      <c r="H1523" s="79" t="str">
        <f t="shared" si="37"/>
        <v/>
      </c>
      <c r="I1523" s="80"/>
      <c r="J1523" s="81"/>
    </row>
    <row r="1524" spans="1:10" x14ac:dyDescent="0.2">
      <c r="A1524" s="73">
        <v>358</v>
      </c>
      <c r="B1524" s="74" t="s">
        <v>3394</v>
      </c>
      <c r="C1524" s="75"/>
      <c r="D1524" s="76" t="s">
        <v>3395</v>
      </c>
      <c r="E1524" s="36" t="s">
        <v>126</v>
      </c>
      <c r="F1524" s="93">
        <v>292</v>
      </c>
      <c r="G1524" s="93"/>
      <c r="H1524" s="79">
        <f t="shared" si="37"/>
        <v>0</v>
      </c>
      <c r="I1524" s="80" t="s">
        <v>80</v>
      </c>
      <c r="J1524" s="81" t="s">
        <v>81</v>
      </c>
    </row>
    <row r="1525" spans="1:10" x14ac:dyDescent="0.2">
      <c r="A1525" s="73"/>
      <c r="B1525" s="74" t="s">
        <v>3396</v>
      </c>
      <c r="C1525" s="75"/>
      <c r="D1525" s="76" t="s">
        <v>3397</v>
      </c>
      <c r="E1525" s="36"/>
      <c r="F1525" s="93"/>
      <c r="G1525" s="93"/>
      <c r="H1525" s="79" t="str">
        <f t="shared" si="37"/>
        <v/>
      </c>
      <c r="I1525" s="80"/>
      <c r="J1525" s="81"/>
    </row>
    <row r="1526" spans="1:10" x14ac:dyDescent="0.2">
      <c r="A1526" s="73"/>
      <c r="B1526" s="74" t="s">
        <v>3398</v>
      </c>
      <c r="C1526" s="75"/>
      <c r="D1526" s="76" t="s">
        <v>3399</v>
      </c>
      <c r="E1526" s="36"/>
      <c r="F1526" s="93"/>
      <c r="G1526" s="93"/>
      <c r="H1526" s="79" t="str">
        <f t="shared" si="37"/>
        <v/>
      </c>
      <c r="I1526" s="80"/>
      <c r="J1526" s="81"/>
    </row>
    <row r="1527" spans="1:10" x14ac:dyDescent="0.2">
      <c r="A1527" s="73"/>
      <c r="B1527" s="74" t="s">
        <v>3400</v>
      </c>
      <c r="C1527" s="75"/>
      <c r="D1527" s="76" t="s">
        <v>3401</v>
      </c>
      <c r="E1527" s="36"/>
      <c r="F1527" s="93"/>
      <c r="G1527" s="93"/>
      <c r="H1527" s="79" t="str">
        <f t="shared" si="37"/>
        <v/>
      </c>
      <c r="I1527" s="80"/>
      <c r="J1527" s="81"/>
    </row>
    <row r="1528" spans="1:10" x14ac:dyDescent="0.2">
      <c r="A1528" s="73"/>
      <c r="B1528" s="74" t="s">
        <v>3402</v>
      </c>
      <c r="C1528" s="75"/>
      <c r="D1528" s="76" t="s">
        <v>3403</v>
      </c>
      <c r="E1528" s="36"/>
      <c r="F1528" s="93"/>
      <c r="G1528" s="93"/>
      <c r="H1528" s="79" t="str">
        <f t="shared" si="37"/>
        <v/>
      </c>
      <c r="I1528" s="80"/>
      <c r="J1528" s="81"/>
    </row>
    <row r="1529" spans="1:10" x14ac:dyDescent="0.2">
      <c r="A1529" s="73">
        <v>359</v>
      </c>
      <c r="B1529" s="74" t="s">
        <v>3404</v>
      </c>
      <c r="C1529" s="75"/>
      <c r="D1529" s="76" t="s">
        <v>3405</v>
      </c>
      <c r="E1529" s="36" t="s">
        <v>131</v>
      </c>
      <c r="F1529" s="93">
        <v>100</v>
      </c>
      <c r="G1529" s="93"/>
      <c r="H1529" s="79">
        <f t="shared" si="37"/>
        <v>0</v>
      </c>
      <c r="I1529" s="80" t="s">
        <v>80</v>
      </c>
      <c r="J1529" s="81" t="s">
        <v>81</v>
      </c>
    </row>
    <row r="1530" spans="1:10" x14ac:dyDescent="0.2">
      <c r="A1530" s="73"/>
      <c r="B1530" s="74" t="s">
        <v>3406</v>
      </c>
      <c r="C1530" s="75"/>
      <c r="D1530" s="76" t="s">
        <v>3407</v>
      </c>
      <c r="E1530" s="36"/>
      <c r="F1530" s="93"/>
      <c r="G1530" s="93"/>
      <c r="H1530" s="79" t="str">
        <f t="shared" si="37"/>
        <v/>
      </c>
      <c r="I1530" s="80"/>
      <c r="J1530" s="81"/>
    </row>
    <row r="1531" spans="1:10" x14ac:dyDescent="0.2">
      <c r="A1531" s="73"/>
      <c r="B1531" s="74" t="s">
        <v>3408</v>
      </c>
      <c r="C1531" s="75"/>
      <c r="D1531" s="76" t="s">
        <v>3409</v>
      </c>
      <c r="E1531" s="36"/>
      <c r="F1531" s="93"/>
      <c r="G1531" s="93"/>
      <c r="H1531" s="79" t="str">
        <f t="shared" si="37"/>
        <v/>
      </c>
      <c r="I1531" s="80"/>
      <c r="J1531" s="81"/>
    </row>
    <row r="1532" spans="1:10" x14ac:dyDescent="0.2">
      <c r="A1532" s="73"/>
      <c r="B1532" s="74" t="s">
        <v>3410</v>
      </c>
      <c r="C1532" s="75"/>
      <c r="D1532" s="76" t="s">
        <v>3411</v>
      </c>
      <c r="E1532" s="36"/>
      <c r="F1532" s="93"/>
      <c r="G1532" s="93"/>
      <c r="H1532" s="79" t="str">
        <f t="shared" si="37"/>
        <v/>
      </c>
      <c r="I1532" s="80"/>
      <c r="J1532" s="81"/>
    </row>
    <row r="1533" spans="1:10" x14ac:dyDescent="0.2">
      <c r="A1533" s="73">
        <v>360</v>
      </c>
      <c r="B1533" s="74" t="s">
        <v>3412</v>
      </c>
      <c r="C1533" s="75"/>
      <c r="D1533" s="76" t="s">
        <v>3413</v>
      </c>
      <c r="E1533" s="36" t="s">
        <v>171</v>
      </c>
      <c r="F1533" s="93">
        <v>9</v>
      </c>
      <c r="G1533" s="93"/>
      <c r="H1533" s="79">
        <f t="shared" si="37"/>
        <v>0</v>
      </c>
      <c r="I1533" s="80" t="s">
        <v>80</v>
      </c>
      <c r="J1533" s="81" t="s">
        <v>81</v>
      </c>
    </row>
    <row r="1534" spans="1:10" x14ac:dyDescent="0.2">
      <c r="A1534" s="73"/>
      <c r="B1534" s="74" t="s">
        <v>3414</v>
      </c>
      <c r="C1534" s="75"/>
      <c r="D1534" s="76" t="s">
        <v>3415</v>
      </c>
      <c r="E1534" s="36"/>
      <c r="F1534" s="93"/>
      <c r="G1534" s="93"/>
      <c r="H1534" s="79" t="str">
        <f t="shared" si="37"/>
        <v/>
      </c>
      <c r="I1534" s="80"/>
      <c r="J1534" s="81"/>
    </row>
    <row r="1535" spans="1:10" x14ac:dyDescent="0.2">
      <c r="A1535" s="73"/>
      <c r="B1535" s="74" t="s">
        <v>3416</v>
      </c>
      <c r="C1535" s="75"/>
      <c r="D1535" s="76" t="s">
        <v>3401</v>
      </c>
      <c r="E1535" s="36"/>
      <c r="F1535" s="93"/>
      <c r="G1535" s="93"/>
      <c r="H1535" s="79" t="str">
        <f t="shared" si="37"/>
        <v/>
      </c>
      <c r="I1535" s="80"/>
      <c r="J1535" s="81"/>
    </row>
    <row r="1536" spans="1:10" x14ac:dyDescent="0.2">
      <c r="A1536" s="73"/>
      <c r="B1536" s="74" t="s">
        <v>3417</v>
      </c>
      <c r="C1536" s="75"/>
      <c r="D1536" s="76" t="s">
        <v>3403</v>
      </c>
      <c r="E1536" s="36"/>
      <c r="F1536" s="93"/>
      <c r="G1536" s="93"/>
      <c r="H1536" s="79" t="str">
        <f t="shared" si="37"/>
        <v/>
      </c>
      <c r="I1536" s="80"/>
      <c r="J1536" s="81"/>
    </row>
    <row r="1537" spans="1:10" x14ac:dyDescent="0.2">
      <c r="A1537" s="73">
        <v>361</v>
      </c>
      <c r="B1537" s="74" t="s">
        <v>3418</v>
      </c>
      <c r="C1537" s="75"/>
      <c r="D1537" s="76" t="s">
        <v>1027</v>
      </c>
      <c r="E1537" s="36" t="s">
        <v>131</v>
      </c>
      <c r="F1537" s="93">
        <v>350</v>
      </c>
      <c r="G1537" s="93"/>
      <c r="H1537" s="79">
        <f t="shared" si="37"/>
        <v>0</v>
      </c>
      <c r="I1537" s="80" t="s">
        <v>80</v>
      </c>
      <c r="J1537" s="81" t="s">
        <v>81</v>
      </c>
    </row>
    <row r="1538" spans="1:10" x14ac:dyDescent="0.2">
      <c r="A1538" s="73"/>
      <c r="B1538" s="74" t="s">
        <v>3419</v>
      </c>
      <c r="C1538" s="75"/>
      <c r="D1538" s="76" t="s">
        <v>3420</v>
      </c>
      <c r="E1538" s="36"/>
      <c r="F1538" s="93"/>
      <c r="G1538" s="93"/>
      <c r="H1538" s="79" t="str">
        <f t="shared" si="37"/>
        <v/>
      </c>
      <c r="I1538" s="80"/>
      <c r="J1538" s="81"/>
    </row>
    <row r="1539" spans="1:10" x14ac:dyDescent="0.2">
      <c r="A1539" s="73"/>
      <c r="B1539" s="74" t="s">
        <v>3421</v>
      </c>
      <c r="C1539" s="75"/>
      <c r="D1539" s="76" t="s">
        <v>3422</v>
      </c>
      <c r="E1539" s="36"/>
      <c r="F1539" s="93"/>
      <c r="G1539" s="93"/>
      <c r="H1539" s="79" t="str">
        <f t="shared" si="37"/>
        <v/>
      </c>
      <c r="I1539" s="80"/>
      <c r="J1539" s="81"/>
    </row>
    <row r="1540" spans="1:10" x14ac:dyDescent="0.2">
      <c r="A1540" s="73"/>
      <c r="B1540" s="74" t="s">
        <v>3423</v>
      </c>
      <c r="C1540" s="75"/>
      <c r="D1540" s="76" t="s">
        <v>3424</v>
      </c>
      <c r="E1540" s="36"/>
      <c r="F1540" s="93"/>
      <c r="G1540" s="93"/>
      <c r="H1540" s="79" t="str">
        <f t="shared" si="37"/>
        <v/>
      </c>
      <c r="I1540" s="80"/>
      <c r="J1540" s="81"/>
    </row>
    <row r="1541" spans="1:10" x14ac:dyDescent="0.2">
      <c r="A1541" s="73">
        <v>362</v>
      </c>
      <c r="B1541" s="74" t="s">
        <v>3425</v>
      </c>
      <c r="C1541" s="75"/>
      <c r="D1541" s="76" t="s">
        <v>3426</v>
      </c>
      <c r="E1541" s="36" t="s">
        <v>171</v>
      </c>
      <c r="F1541" s="93">
        <v>1</v>
      </c>
      <c r="G1541" s="93"/>
      <c r="H1541" s="79">
        <f t="shared" si="37"/>
        <v>0</v>
      </c>
      <c r="I1541" s="80" t="s">
        <v>80</v>
      </c>
      <c r="J1541" s="81" t="s">
        <v>81</v>
      </c>
    </row>
    <row r="1542" spans="1:10" x14ac:dyDescent="0.2">
      <c r="A1542" s="73"/>
      <c r="B1542" s="74" t="s">
        <v>3427</v>
      </c>
      <c r="C1542" s="75"/>
      <c r="D1542" s="76" t="s">
        <v>3428</v>
      </c>
      <c r="E1542" s="36"/>
      <c r="F1542" s="93"/>
      <c r="G1542" s="93"/>
      <c r="H1542" s="79" t="str">
        <f t="shared" si="37"/>
        <v/>
      </c>
      <c r="I1542" s="80"/>
      <c r="J1542" s="81"/>
    </row>
    <row r="1543" spans="1:10" x14ac:dyDescent="0.2">
      <c r="A1543" s="73">
        <v>363</v>
      </c>
      <c r="B1543" s="74" t="s">
        <v>3429</v>
      </c>
      <c r="C1543" s="75"/>
      <c r="D1543" s="76" t="s">
        <v>3430</v>
      </c>
      <c r="E1543" s="36" t="s">
        <v>171</v>
      </c>
      <c r="F1543" s="93">
        <v>2</v>
      </c>
      <c r="G1543" s="93"/>
      <c r="H1543" s="79">
        <f t="shared" si="37"/>
        <v>0</v>
      </c>
      <c r="I1543" s="80" t="s">
        <v>80</v>
      </c>
      <c r="J1543" s="81" t="s">
        <v>81</v>
      </c>
    </row>
    <row r="1544" spans="1:10" ht="24" x14ac:dyDescent="0.2">
      <c r="A1544" s="73"/>
      <c r="B1544" s="74" t="s">
        <v>3431</v>
      </c>
      <c r="C1544" s="75"/>
      <c r="D1544" s="76" t="s">
        <v>3432</v>
      </c>
      <c r="E1544" s="36"/>
      <c r="F1544" s="93"/>
      <c r="G1544" s="93"/>
      <c r="H1544" s="79" t="str">
        <f t="shared" si="37"/>
        <v/>
      </c>
      <c r="I1544" s="80"/>
      <c r="J1544" s="81"/>
    </row>
    <row r="1545" spans="1:10" x14ac:dyDescent="0.2">
      <c r="A1545" s="73"/>
      <c r="B1545" s="74" t="s">
        <v>3433</v>
      </c>
      <c r="C1545" s="75"/>
      <c r="D1545" s="76" t="s">
        <v>3434</v>
      </c>
      <c r="E1545" s="36"/>
      <c r="F1545" s="93"/>
      <c r="G1545" s="93"/>
      <c r="H1545" s="79" t="str">
        <f t="shared" si="37"/>
        <v/>
      </c>
      <c r="I1545" s="80"/>
      <c r="J1545" s="81"/>
    </row>
    <row r="1546" spans="1:10" x14ac:dyDescent="0.2">
      <c r="A1546" s="73"/>
      <c r="B1546" s="74" t="s">
        <v>3435</v>
      </c>
      <c r="C1546" s="75"/>
      <c r="D1546" s="76" t="s">
        <v>3436</v>
      </c>
      <c r="E1546" s="36"/>
      <c r="F1546" s="93"/>
      <c r="G1546" s="93"/>
      <c r="H1546" s="79" t="str">
        <f t="shared" si="37"/>
        <v/>
      </c>
      <c r="I1546" s="80"/>
      <c r="J1546" s="81"/>
    </row>
    <row r="1547" spans="1:10" x14ac:dyDescent="0.2">
      <c r="A1547" s="73"/>
      <c r="B1547" s="74" t="s">
        <v>3437</v>
      </c>
      <c r="C1547" s="75"/>
      <c r="D1547" s="76" t="s">
        <v>3438</v>
      </c>
      <c r="E1547" s="36"/>
      <c r="F1547" s="93"/>
      <c r="G1547" s="93"/>
      <c r="H1547" s="79" t="str">
        <f t="shared" si="37"/>
        <v/>
      </c>
      <c r="I1547" s="80"/>
      <c r="J1547" s="81"/>
    </row>
    <row r="1548" spans="1:10" x14ac:dyDescent="0.2">
      <c r="A1548" s="73">
        <v>364</v>
      </c>
      <c r="B1548" s="74" t="s">
        <v>3439</v>
      </c>
      <c r="C1548" s="75"/>
      <c r="D1548" s="76" t="s">
        <v>3440</v>
      </c>
      <c r="E1548" s="36" t="s">
        <v>171</v>
      </c>
      <c r="F1548" s="93">
        <v>1</v>
      </c>
      <c r="G1548" s="93"/>
      <c r="H1548" s="79">
        <f t="shared" si="37"/>
        <v>0</v>
      </c>
      <c r="I1548" s="80" t="s">
        <v>80</v>
      </c>
      <c r="J1548" s="81" t="s">
        <v>81</v>
      </c>
    </row>
    <row r="1549" spans="1:10" x14ac:dyDescent="0.2">
      <c r="A1549" s="73"/>
      <c r="B1549" s="74" t="s">
        <v>3441</v>
      </c>
      <c r="C1549" s="75"/>
      <c r="D1549" s="76" t="s">
        <v>3442</v>
      </c>
      <c r="E1549" s="36"/>
      <c r="F1549" s="93"/>
      <c r="G1549" s="93"/>
      <c r="H1549" s="79" t="str">
        <f t="shared" si="37"/>
        <v/>
      </c>
      <c r="I1549" s="80"/>
      <c r="J1549" s="81"/>
    </row>
    <row r="1550" spans="1:10" x14ac:dyDescent="0.2">
      <c r="A1550" s="73">
        <v>365</v>
      </c>
      <c r="B1550" s="74" t="s">
        <v>3443</v>
      </c>
      <c r="C1550" s="75"/>
      <c r="D1550" s="76" t="s">
        <v>3444</v>
      </c>
      <c r="E1550" s="36" t="s">
        <v>117</v>
      </c>
      <c r="F1550" s="93">
        <v>5</v>
      </c>
      <c r="G1550" s="93"/>
      <c r="H1550" s="79">
        <f t="shared" ref="H1550:H1581" si="38">+IF(AND(F1550="",G1550=""),"",ROUND(F1550*G1550,2))</f>
        <v>0</v>
      </c>
      <c r="I1550" s="80" t="s">
        <v>80</v>
      </c>
      <c r="J1550" s="81" t="s">
        <v>81</v>
      </c>
    </row>
    <row r="1551" spans="1:10" x14ac:dyDescent="0.2">
      <c r="A1551" s="73"/>
      <c r="B1551" s="74" t="s">
        <v>3445</v>
      </c>
      <c r="C1551" s="75"/>
      <c r="D1551" s="76" t="s">
        <v>3446</v>
      </c>
      <c r="E1551" s="36"/>
      <c r="F1551" s="93"/>
      <c r="G1551" s="93"/>
      <c r="H1551" s="79" t="str">
        <f t="shared" si="38"/>
        <v/>
      </c>
      <c r="I1551" s="80"/>
      <c r="J1551" s="81"/>
    </row>
    <row r="1552" spans="1:10" x14ac:dyDescent="0.2">
      <c r="A1552" s="73"/>
      <c r="B1552" s="74" t="s">
        <v>3447</v>
      </c>
      <c r="C1552" s="75"/>
      <c r="D1552" s="76" t="s">
        <v>3448</v>
      </c>
      <c r="E1552" s="36"/>
      <c r="F1552" s="93"/>
      <c r="G1552" s="93"/>
      <c r="H1552" s="79" t="str">
        <f t="shared" si="38"/>
        <v/>
      </c>
      <c r="I1552" s="80"/>
      <c r="J1552" s="81"/>
    </row>
    <row r="1553" spans="1:10" x14ac:dyDescent="0.2">
      <c r="A1553" s="73">
        <v>366</v>
      </c>
      <c r="B1553" s="74" t="s">
        <v>3449</v>
      </c>
      <c r="C1553" s="75"/>
      <c r="D1553" s="76" t="s">
        <v>3450</v>
      </c>
      <c r="E1553" s="36" t="s">
        <v>171</v>
      </c>
      <c r="F1553" s="93">
        <v>1</v>
      </c>
      <c r="G1553" s="93"/>
      <c r="H1553" s="79">
        <f t="shared" si="38"/>
        <v>0</v>
      </c>
      <c r="I1553" s="80" t="s">
        <v>80</v>
      </c>
      <c r="J1553" s="81" t="s">
        <v>81</v>
      </c>
    </row>
    <row r="1554" spans="1:10" x14ac:dyDescent="0.2">
      <c r="A1554" s="73"/>
      <c r="B1554" s="74" t="s">
        <v>3451</v>
      </c>
      <c r="C1554" s="75"/>
      <c r="D1554" s="76" t="s">
        <v>3452</v>
      </c>
      <c r="E1554" s="36"/>
      <c r="F1554" s="93"/>
      <c r="G1554" s="93"/>
      <c r="H1554" s="79" t="str">
        <f t="shared" si="38"/>
        <v/>
      </c>
      <c r="I1554" s="80"/>
      <c r="J1554" s="81"/>
    </row>
    <row r="1555" spans="1:10" ht="24" x14ac:dyDescent="0.2">
      <c r="A1555" s="73"/>
      <c r="B1555" s="74" t="s">
        <v>3453</v>
      </c>
      <c r="C1555" s="75"/>
      <c r="D1555" s="76" t="s">
        <v>3454</v>
      </c>
      <c r="E1555" s="36"/>
      <c r="F1555" s="93"/>
      <c r="G1555" s="93"/>
      <c r="H1555" s="79" t="str">
        <f t="shared" si="38"/>
        <v/>
      </c>
      <c r="I1555" s="80"/>
      <c r="J1555" s="81"/>
    </row>
    <row r="1556" spans="1:10" x14ac:dyDescent="0.2">
      <c r="A1556" s="73"/>
      <c r="B1556" s="74" t="s">
        <v>3455</v>
      </c>
      <c r="C1556" s="75"/>
      <c r="D1556" s="76" t="s">
        <v>3456</v>
      </c>
      <c r="E1556" s="36"/>
      <c r="F1556" s="93"/>
      <c r="G1556" s="93"/>
      <c r="H1556" s="79" t="str">
        <f t="shared" si="38"/>
        <v/>
      </c>
      <c r="I1556" s="80"/>
      <c r="J1556" s="81"/>
    </row>
    <row r="1557" spans="1:10" x14ac:dyDescent="0.2">
      <c r="A1557" s="73">
        <v>367</v>
      </c>
      <c r="B1557" s="74" t="s">
        <v>3457</v>
      </c>
      <c r="C1557" s="75"/>
      <c r="D1557" s="76" t="s">
        <v>3458</v>
      </c>
      <c r="E1557" s="36" t="s">
        <v>171</v>
      </c>
      <c r="F1557" s="93">
        <v>9</v>
      </c>
      <c r="G1557" s="93"/>
      <c r="H1557" s="79">
        <f t="shared" si="38"/>
        <v>0</v>
      </c>
      <c r="I1557" s="80" t="s">
        <v>80</v>
      </c>
      <c r="J1557" s="81" t="s">
        <v>81</v>
      </c>
    </row>
    <row r="1558" spans="1:10" x14ac:dyDescent="0.2">
      <c r="A1558" s="73"/>
      <c r="B1558" s="74" t="s">
        <v>3459</v>
      </c>
      <c r="C1558" s="75"/>
      <c r="D1558" s="76" t="s">
        <v>3460</v>
      </c>
      <c r="E1558" s="36"/>
      <c r="F1558" s="93"/>
      <c r="G1558" s="93"/>
      <c r="H1558" s="79" t="str">
        <f t="shared" si="38"/>
        <v/>
      </c>
      <c r="I1558" s="80"/>
      <c r="J1558" s="81"/>
    </row>
    <row r="1559" spans="1:10" x14ac:dyDescent="0.2">
      <c r="A1559" s="73"/>
      <c r="B1559" s="74" t="s">
        <v>3461</v>
      </c>
      <c r="C1559" s="75"/>
      <c r="D1559" s="76" t="s">
        <v>3462</v>
      </c>
      <c r="E1559" s="36"/>
      <c r="F1559" s="93"/>
      <c r="G1559" s="93"/>
      <c r="H1559" s="79" t="str">
        <f t="shared" si="38"/>
        <v/>
      </c>
      <c r="I1559" s="80"/>
      <c r="J1559" s="81"/>
    </row>
    <row r="1560" spans="1:10" x14ac:dyDescent="0.2">
      <c r="A1560" s="73">
        <v>368</v>
      </c>
      <c r="B1560" s="74" t="s">
        <v>3463</v>
      </c>
      <c r="C1560" s="75"/>
      <c r="D1560" s="76" t="s">
        <v>3464</v>
      </c>
      <c r="E1560" s="36" t="s">
        <v>171</v>
      </c>
      <c r="F1560" s="93">
        <v>9</v>
      </c>
      <c r="G1560" s="93"/>
      <c r="H1560" s="79">
        <f t="shared" si="38"/>
        <v>0</v>
      </c>
      <c r="I1560" s="80" t="s">
        <v>80</v>
      </c>
      <c r="J1560" s="81" t="s">
        <v>81</v>
      </c>
    </row>
    <row r="1561" spans="1:10" x14ac:dyDescent="0.2">
      <c r="A1561" s="108" t="str">
        <f t="shared" ref="A1561:A1574" ca="1" si="39">+IF(NOT(ISBLANK(INDIRECT("e"&amp;ROW()))),MAX(INDIRECT("a$18:A"&amp;ROW()-1))+1,"")</f>
        <v/>
      </c>
      <c r="B1561" s="74"/>
      <c r="C1561" s="74"/>
      <c r="D1561" s="109"/>
      <c r="E1561" s="36"/>
      <c r="F1561" s="93"/>
      <c r="G1561" s="93"/>
      <c r="H1561" s="79" t="str">
        <f t="shared" si="38"/>
        <v/>
      </c>
      <c r="I1561" s="80" t="str">
        <f t="shared" ref="I1561:I1574" si="40">IF(E1561&lt;&gt;"","P","")</f>
        <v/>
      </c>
      <c r="J1561" s="81"/>
    </row>
    <row r="1562" spans="1:10" x14ac:dyDescent="0.2">
      <c r="A1562" s="108" t="str">
        <f t="shared" ca="1" si="39"/>
        <v/>
      </c>
      <c r="B1562" s="74"/>
      <c r="C1562" s="74"/>
      <c r="D1562" s="109"/>
      <c r="E1562" s="36"/>
      <c r="F1562" s="93"/>
      <c r="G1562" s="93"/>
      <c r="H1562" s="79" t="str">
        <f t="shared" si="38"/>
        <v/>
      </c>
      <c r="I1562" s="80" t="str">
        <f t="shared" si="40"/>
        <v/>
      </c>
      <c r="J1562" s="81"/>
    </row>
    <row r="1563" spans="1:10" x14ac:dyDescent="0.2">
      <c r="A1563" s="108" t="str">
        <f t="shared" ca="1" si="39"/>
        <v/>
      </c>
      <c r="B1563" s="74"/>
      <c r="C1563" s="74"/>
      <c r="D1563" s="109"/>
      <c r="E1563" s="36"/>
      <c r="F1563" s="93"/>
      <c r="G1563" s="93"/>
      <c r="H1563" s="79" t="str">
        <f t="shared" si="38"/>
        <v/>
      </c>
      <c r="I1563" s="80" t="str">
        <f t="shared" si="40"/>
        <v/>
      </c>
      <c r="J1563" s="81"/>
    </row>
    <row r="1564" spans="1:10" x14ac:dyDescent="0.2">
      <c r="A1564" s="108" t="str">
        <f t="shared" ca="1" si="39"/>
        <v/>
      </c>
      <c r="B1564" s="74"/>
      <c r="C1564" s="74"/>
      <c r="D1564" s="109"/>
      <c r="E1564" s="36"/>
      <c r="F1564" s="93"/>
      <c r="G1564" s="93"/>
      <c r="H1564" s="79" t="str">
        <f t="shared" si="38"/>
        <v/>
      </c>
      <c r="I1564" s="80" t="str">
        <f t="shared" si="40"/>
        <v/>
      </c>
      <c r="J1564" s="81"/>
    </row>
    <row r="1565" spans="1:10" x14ac:dyDescent="0.2">
      <c r="A1565" s="108" t="str">
        <f t="shared" ca="1" si="39"/>
        <v/>
      </c>
      <c r="B1565" s="74"/>
      <c r="C1565" s="74"/>
      <c r="D1565" s="109"/>
      <c r="E1565" s="36"/>
      <c r="F1565" s="93"/>
      <c r="G1565" s="93"/>
      <c r="H1565" s="79" t="str">
        <f t="shared" si="38"/>
        <v/>
      </c>
      <c r="I1565" s="80" t="str">
        <f t="shared" si="40"/>
        <v/>
      </c>
      <c r="J1565" s="81"/>
    </row>
    <row r="1566" spans="1:10" x14ac:dyDescent="0.2">
      <c r="A1566" s="108" t="str">
        <f t="shared" ca="1" si="39"/>
        <v/>
      </c>
      <c r="B1566" s="74"/>
      <c r="C1566" s="74"/>
      <c r="D1566" s="109"/>
      <c r="E1566" s="36"/>
      <c r="F1566" s="93"/>
      <c r="G1566" s="93"/>
      <c r="H1566" s="79" t="str">
        <f t="shared" si="38"/>
        <v/>
      </c>
      <c r="I1566" s="80" t="str">
        <f t="shared" si="40"/>
        <v/>
      </c>
      <c r="J1566" s="81"/>
    </row>
    <row r="1567" spans="1:10" x14ac:dyDescent="0.2">
      <c r="A1567" s="108" t="str">
        <f t="shared" ca="1" si="39"/>
        <v/>
      </c>
      <c r="B1567" s="74"/>
      <c r="C1567" s="74"/>
      <c r="D1567" s="109"/>
      <c r="E1567" s="36"/>
      <c r="F1567" s="93"/>
      <c r="G1567" s="93"/>
      <c r="H1567" s="79" t="str">
        <f t="shared" si="38"/>
        <v/>
      </c>
      <c r="I1567" s="80" t="str">
        <f t="shared" si="40"/>
        <v/>
      </c>
      <c r="J1567" s="81"/>
    </row>
    <row r="1568" spans="1:10" x14ac:dyDescent="0.2">
      <c r="A1568" s="108" t="str">
        <f t="shared" ca="1" si="39"/>
        <v/>
      </c>
      <c r="B1568" s="74"/>
      <c r="C1568" s="74"/>
      <c r="D1568" s="109"/>
      <c r="E1568" s="36"/>
      <c r="F1568" s="93"/>
      <c r="G1568" s="93"/>
      <c r="H1568" s="79" t="str">
        <f t="shared" si="38"/>
        <v/>
      </c>
      <c r="I1568" s="80" t="str">
        <f t="shared" si="40"/>
        <v/>
      </c>
      <c r="J1568" s="81"/>
    </row>
    <row r="1569" spans="1:10" x14ac:dyDescent="0.2">
      <c r="A1569" s="108" t="str">
        <f t="shared" ca="1" si="39"/>
        <v/>
      </c>
      <c r="B1569" s="74"/>
      <c r="C1569" s="74"/>
      <c r="D1569" s="109"/>
      <c r="E1569" s="36"/>
      <c r="F1569" s="93"/>
      <c r="G1569" s="93"/>
      <c r="H1569" s="79" t="str">
        <f t="shared" si="38"/>
        <v/>
      </c>
      <c r="I1569" s="80" t="str">
        <f t="shared" si="40"/>
        <v/>
      </c>
      <c r="J1569" s="81"/>
    </row>
    <row r="1570" spans="1:10" x14ac:dyDescent="0.2">
      <c r="A1570" s="108" t="str">
        <f t="shared" ca="1" si="39"/>
        <v/>
      </c>
      <c r="B1570" s="74"/>
      <c r="C1570" s="74"/>
      <c r="D1570" s="109"/>
      <c r="E1570" s="36"/>
      <c r="F1570" s="93"/>
      <c r="G1570" s="93"/>
      <c r="H1570" s="79" t="str">
        <f t="shared" si="38"/>
        <v/>
      </c>
      <c r="I1570" s="80" t="str">
        <f t="shared" si="40"/>
        <v/>
      </c>
      <c r="J1570" s="81"/>
    </row>
    <row r="1571" spans="1:10" x14ac:dyDescent="0.2">
      <c r="A1571" s="108" t="str">
        <f t="shared" ca="1" si="39"/>
        <v/>
      </c>
      <c r="B1571" s="74"/>
      <c r="C1571" s="74"/>
      <c r="D1571" s="109"/>
      <c r="E1571" s="36"/>
      <c r="F1571" s="93"/>
      <c r="G1571" s="93"/>
      <c r="H1571" s="79" t="str">
        <f t="shared" si="38"/>
        <v/>
      </c>
      <c r="I1571" s="80" t="str">
        <f t="shared" si="40"/>
        <v/>
      </c>
      <c r="J1571" s="81"/>
    </row>
    <row r="1572" spans="1:10" x14ac:dyDescent="0.2">
      <c r="A1572" s="108" t="str">
        <f t="shared" ca="1" si="39"/>
        <v/>
      </c>
      <c r="B1572" s="74"/>
      <c r="C1572" s="74"/>
      <c r="D1572" s="109"/>
      <c r="E1572" s="36"/>
      <c r="F1572" s="93"/>
      <c r="G1572" s="93"/>
      <c r="H1572" s="79" t="str">
        <f t="shared" si="38"/>
        <v/>
      </c>
      <c r="I1572" s="80" t="str">
        <f t="shared" si="40"/>
        <v/>
      </c>
      <c r="J1572" s="81"/>
    </row>
    <row r="1573" spans="1:10" x14ac:dyDescent="0.2">
      <c r="A1573" s="108" t="str">
        <f t="shared" ca="1" si="39"/>
        <v/>
      </c>
      <c r="B1573" s="74"/>
      <c r="C1573" s="74"/>
      <c r="D1573" s="109"/>
      <c r="E1573" s="36"/>
      <c r="F1573" s="93"/>
      <c r="G1573" s="93"/>
      <c r="H1573" s="79" t="str">
        <f t="shared" si="38"/>
        <v/>
      </c>
      <c r="I1573" s="80" t="str">
        <f t="shared" si="40"/>
        <v/>
      </c>
      <c r="J1573" s="81"/>
    </row>
    <row r="1574" spans="1:10" x14ac:dyDescent="0.2">
      <c r="A1574" s="108" t="str">
        <f t="shared" ca="1" si="39"/>
        <v/>
      </c>
      <c r="B1574" s="74"/>
      <c r="C1574" s="74"/>
      <c r="D1574" s="109"/>
      <c r="E1574" s="36"/>
      <c r="F1574" s="93"/>
      <c r="G1574" s="93"/>
      <c r="H1574" s="79" t="str">
        <f t="shared" si="38"/>
        <v/>
      </c>
      <c r="I1574" s="80" t="str">
        <f t="shared" si="40"/>
        <v/>
      </c>
      <c r="J1574" s="81"/>
    </row>
  </sheetData>
  <sheetProtection password="CCBA" sheet="1" objects="1" scenarios="1"/>
  <mergeCells count="4">
    <mergeCell ref="A1:J1"/>
    <mergeCell ref="D7:G7"/>
    <mergeCell ref="D8:G8"/>
    <mergeCell ref="D9:G9"/>
  </mergeCells>
  <conditionalFormatting sqref="H10">
    <cfRule type="expression" dxfId="19" priority="3">
      <formula>$H$10=0</formula>
    </cfRule>
    <cfRule type="cellIs" dxfId="18" priority="4" operator="lessThan">
      <formula>$H$10</formula>
    </cfRule>
    <cfRule type="cellIs" dxfId="17" priority="5" operator="greaterThan">
      <formula>$H$10</formula>
    </cfRule>
  </conditionalFormatting>
  <conditionalFormatting sqref="H6">
    <cfRule type="cellIs" dxfId="16" priority="6" operator="equal">
      <formula>0</formula>
    </cfRule>
    <cfRule type="cellIs" dxfId="15" priority="7" operator="lessThan">
      <formula>$H$10</formula>
    </cfRule>
    <cfRule type="cellIs" dxfId="14" priority="8" operator="greaterThanOrEqual">
      <formula>$H$10</formula>
    </cfRule>
  </conditionalFormatting>
  <conditionalFormatting sqref="J28:J44">
    <cfRule type="cellIs" dxfId="11" priority="11" operator="notEqual">
      <formula>""</formula>
    </cfRule>
  </conditionalFormatting>
  <conditionalFormatting sqref="J45:J361">
    <cfRule type="cellIs" dxfId="10" priority="12" operator="notEqual">
      <formula>""</formula>
    </cfRule>
  </conditionalFormatting>
  <dataValidations count="1">
    <dataValidation type="custom" allowBlank="1" showInputMessage="1" showErrorMessage="1" errorTitle="Achtung!" error="Betrag nur mit 2 (zwei) Dezimalstellen!!!" sqref="H7:H8 F19:G202 F1561:G1574">
      <formula1>MOD(F7*10^2,1)=0</formula1>
      <formula2>0</formula2>
    </dataValidation>
  </dataValidation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8"/>
  <sheetViews>
    <sheetView topLeftCell="A122" zoomScaleNormal="100" workbookViewId="0">
      <selection activeCell="H198" sqref="H198"/>
    </sheetView>
  </sheetViews>
  <sheetFormatPr baseColWidth="10" defaultColWidth="9.140625" defaultRowHeight="12.75" x14ac:dyDescent="0.2"/>
  <cols>
    <col min="1" max="1" width="5.5703125" style="21"/>
    <col min="2" max="2" width="13" style="19"/>
    <col min="3" max="3" width="2.140625" style="22"/>
    <col min="4" max="4" width="57.7109375" style="19"/>
    <col min="5" max="5" width="16.7109375" style="19"/>
    <col min="6" max="6" width="15" style="58"/>
    <col min="7" max="7" width="11.28515625" style="58"/>
    <col min="8" max="8" width="17" style="21"/>
    <col min="9" max="1025" width="9.140625" style="21"/>
  </cols>
  <sheetData>
    <row r="1" spans="1:13" ht="15" customHeight="1" x14ac:dyDescent="0.25">
      <c r="A1" s="16" t="s">
        <v>3465</v>
      </c>
      <c r="B1" s="16"/>
      <c r="C1" s="16"/>
      <c r="D1" s="16"/>
      <c r="E1" s="16"/>
      <c r="F1" s="16"/>
      <c r="G1" s="16"/>
      <c r="H1" s="16"/>
      <c r="I1" s="16"/>
      <c r="J1" s="20"/>
      <c r="L1"/>
      <c r="M1"/>
    </row>
    <row r="2" spans="1:13" x14ac:dyDescent="0.2">
      <c r="A2"/>
      <c r="B2"/>
      <c r="C2"/>
      <c r="D2"/>
      <c r="E2"/>
      <c r="F2" s="19"/>
      <c r="G2" s="19"/>
      <c r="H2"/>
      <c r="I2"/>
      <c r="L2"/>
      <c r="M2"/>
    </row>
    <row r="3" spans="1:13" x14ac:dyDescent="0.2">
      <c r="A3" s="19"/>
      <c r="B3"/>
      <c r="C3"/>
      <c r="D3"/>
      <c r="E3"/>
      <c r="F3" s="19"/>
      <c r="G3" s="19"/>
      <c r="H3"/>
      <c r="I3"/>
      <c r="L3"/>
      <c r="M3"/>
    </row>
    <row r="4" spans="1:13" ht="15" x14ac:dyDescent="0.2">
      <c r="A4" s="19"/>
      <c r="B4"/>
      <c r="C4"/>
      <c r="D4" s="59" t="s">
        <v>33</v>
      </c>
      <c r="E4" s="60"/>
      <c r="F4" s="60"/>
      <c r="G4" s="60"/>
      <c r="H4" s="61"/>
      <c r="I4"/>
      <c r="L4"/>
      <c r="M4"/>
    </row>
    <row r="5" spans="1:13" x14ac:dyDescent="0.2">
      <c r="A5" s="19"/>
      <c r="B5"/>
      <c r="C5"/>
      <c r="D5"/>
      <c r="E5"/>
      <c r="F5" s="19"/>
      <c r="G5" s="19"/>
      <c r="H5" s="19"/>
      <c r="I5"/>
      <c r="L5"/>
      <c r="M5"/>
    </row>
    <row r="6" spans="1:13" ht="12.75" customHeight="1" x14ac:dyDescent="0.2">
      <c r="A6" s="19"/>
      <c r="B6"/>
      <c r="C6"/>
      <c r="D6" s="15" t="s">
        <v>3466</v>
      </c>
      <c r="E6" s="15"/>
      <c r="F6" s="15"/>
      <c r="G6" s="15"/>
      <c r="H6" s="62">
        <f>SUM($H$15:$H$9971)</f>
        <v>154548.65</v>
      </c>
      <c r="I6"/>
      <c r="L6"/>
      <c r="M6"/>
    </row>
    <row r="7" spans="1:13" x14ac:dyDescent="0.2">
      <c r="A7" s="19"/>
      <c r="B7"/>
      <c r="C7"/>
      <c r="D7"/>
      <c r="E7"/>
      <c r="F7" s="19"/>
      <c r="G7" s="19"/>
      <c r="H7"/>
      <c r="I7"/>
      <c r="L7"/>
      <c r="M7"/>
    </row>
    <row r="8" spans="1:13" x14ac:dyDescent="0.2">
      <c r="A8" s="19"/>
      <c r="B8"/>
      <c r="C8"/>
      <c r="D8"/>
      <c r="E8"/>
      <c r="F8" s="19"/>
      <c r="G8" s="19"/>
      <c r="H8"/>
      <c r="I8"/>
      <c r="L8"/>
      <c r="M8"/>
    </row>
    <row r="9" spans="1:13" x14ac:dyDescent="0.2">
      <c r="A9" s="19"/>
      <c r="B9"/>
      <c r="C9"/>
      <c r="D9"/>
      <c r="E9"/>
      <c r="F9" s="19"/>
      <c r="G9" s="19"/>
      <c r="H9" s="19"/>
      <c r="I9"/>
      <c r="L9"/>
      <c r="M9"/>
    </row>
    <row r="10" spans="1:13" x14ac:dyDescent="0.2">
      <c r="A10" s="19"/>
      <c r="B10"/>
      <c r="C10"/>
      <c r="D10"/>
      <c r="E10"/>
      <c r="F10" s="19"/>
      <c r="G10" s="19"/>
      <c r="H10" s="19"/>
      <c r="I10"/>
      <c r="L10"/>
      <c r="M10"/>
    </row>
    <row r="11" spans="1:13" x14ac:dyDescent="0.2">
      <c r="A11" s="19"/>
      <c r="B11"/>
      <c r="C11"/>
      <c r="D11"/>
      <c r="E11"/>
      <c r="F11" s="19"/>
      <c r="G11" s="19"/>
      <c r="H11"/>
      <c r="I11"/>
      <c r="L11"/>
      <c r="M11"/>
    </row>
    <row r="12" spans="1:13" x14ac:dyDescent="0.2">
      <c r="A12" s="19"/>
      <c r="B12"/>
      <c r="C12"/>
      <c r="D12"/>
      <c r="E12"/>
      <c r="F12" s="19"/>
      <c r="G12" s="19"/>
      <c r="H12"/>
      <c r="I12"/>
      <c r="L12"/>
      <c r="M12"/>
    </row>
    <row r="13" spans="1:13" ht="15" x14ac:dyDescent="0.25">
      <c r="A13" s="67"/>
      <c r="B13" s="24" t="s">
        <v>30</v>
      </c>
      <c r="C13" s="25"/>
      <c r="D13" s="24"/>
      <c r="E13" s="24"/>
      <c r="F13" s="24"/>
      <c r="G13" s="24"/>
      <c r="H13"/>
      <c r="I13"/>
      <c r="L13"/>
      <c r="M13"/>
    </row>
    <row r="14" spans="1:13" ht="39.75" x14ac:dyDescent="0.2">
      <c r="A14" s="68" t="s">
        <v>37</v>
      </c>
      <c r="B14" s="68" t="s">
        <v>38</v>
      </c>
      <c r="C14" s="68" t="s">
        <v>39</v>
      </c>
      <c r="D14" s="69" t="s">
        <v>40</v>
      </c>
      <c r="E14" s="68" t="s">
        <v>41</v>
      </c>
      <c r="F14" s="68" t="s">
        <v>42</v>
      </c>
      <c r="G14" s="68" t="s">
        <v>43</v>
      </c>
      <c r="H14" s="68" t="s">
        <v>44</v>
      </c>
      <c r="I14" s="71" t="s">
        <v>46</v>
      </c>
      <c r="L14"/>
      <c r="M14" s="72"/>
    </row>
    <row r="15" spans="1:13" x14ac:dyDescent="0.2">
      <c r="A15" s="73"/>
      <c r="B15" s="74" t="s">
        <v>3467</v>
      </c>
      <c r="C15" s="75"/>
      <c r="D15" s="76" t="s">
        <v>3468</v>
      </c>
      <c r="E15" s="36"/>
      <c r="F15" s="77"/>
      <c r="G15" s="77"/>
      <c r="H15" s="79" t="str">
        <f t="shared" ref="H15:H46" si="0">+IF(AND(F15="",G15=""),"",ROUND(F15*G15,2))</f>
        <v/>
      </c>
      <c r="I15" s="81"/>
      <c r="L15"/>
    </row>
    <row r="16" spans="1:13" x14ac:dyDescent="0.2">
      <c r="A16" s="73">
        <v>369</v>
      </c>
      <c r="B16" s="74" t="s">
        <v>3469</v>
      </c>
      <c r="C16" s="75" t="s">
        <v>53</v>
      </c>
      <c r="D16" s="76" t="s">
        <v>3470</v>
      </c>
      <c r="E16" s="36" t="s">
        <v>55</v>
      </c>
      <c r="F16" s="77">
        <v>1</v>
      </c>
      <c r="G16" s="77">
        <v>154548.65</v>
      </c>
      <c r="H16" s="79">
        <f t="shared" si="0"/>
        <v>154548.65</v>
      </c>
      <c r="I16" s="81"/>
      <c r="L16" s="83"/>
    </row>
    <row r="17" spans="1:12" x14ac:dyDescent="0.2">
      <c r="A17" s="73" t="str">
        <f t="shared" ref="A17:A48" ca="1" si="1">+IF(NOT(ISBLANK(INDIRECT("e"&amp;ROW()))),MAX(INDIRECT("a$16:A"&amp;ROW()-1))+1,"")</f>
        <v/>
      </c>
      <c r="B17" s="74"/>
      <c r="C17" s="74"/>
      <c r="D17" s="76"/>
      <c r="E17" s="36"/>
      <c r="F17" s="78"/>
      <c r="G17" s="78"/>
      <c r="H17" s="79" t="str">
        <f t="shared" si="0"/>
        <v/>
      </c>
      <c r="I17" s="81"/>
      <c r="L17" s="92"/>
    </row>
    <row r="18" spans="1:12" x14ac:dyDescent="0.2">
      <c r="A18" s="73" t="str">
        <f t="shared" ca="1" si="1"/>
        <v/>
      </c>
      <c r="B18" s="74"/>
      <c r="C18" s="74"/>
      <c r="D18" s="76"/>
      <c r="E18" s="36"/>
      <c r="F18" s="78"/>
      <c r="G18" s="78"/>
      <c r="H18" s="79" t="str">
        <f t="shared" si="0"/>
        <v/>
      </c>
      <c r="I18" s="81"/>
      <c r="L18" s="83"/>
    </row>
    <row r="19" spans="1:12" x14ac:dyDescent="0.2">
      <c r="A19" s="73" t="str">
        <f t="shared" ca="1" si="1"/>
        <v/>
      </c>
      <c r="B19" s="74"/>
      <c r="C19" s="74"/>
      <c r="D19" s="76"/>
      <c r="E19" s="36"/>
      <c r="F19" s="78"/>
      <c r="G19" s="78"/>
      <c r="H19" s="79" t="str">
        <f t="shared" si="0"/>
        <v/>
      </c>
      <c r="I19" s="81"/>
      <c r="L19"/>
    </row>
    <row r="20" spans="1:12" x14ac:dyDescent="0.2">
      <c r="A20" s="73" t="str">
        <f t="shared" ca="1" si="1"/>
        <v/>
      </c>
      <c r="B20" s="74"/>
      <c r="C20" s="74"/>
      <c r="D20" s="76"/>
      <c r="E20" s="36"/>
      <c r="F20" s="78"/>
      <c r="G20" s="78"/>
      <c r="H20" s="79" t="str">
        <f t="shared" si="0"/>
        <v/>
      </c>
      <c r="I20" s="81"/>
      <c r="L20"/>
    </row>
    <row r="21" spans="1:12" x14ac:dyDescent="0.2">
      <c r="A21" s="73" t="str">
        <f t="shared" ca="1" si="1"/>
        <v/>
      </c>
      <c r="B21" s="74"/>
      <c r="C21" s="74"/>
      <c r="D21" s="76"/>
      <c r="E21" s="36"/>
      <c r="F21" s="78"/>
      <c r="G21" s="78"/>
      <c r="H21" s="79" t="str">
        <f t="shared" si="0"/>
        <v/>
      </c>
      <c r="I21" s="81"/>
      <c r="L21"/>
    </row>
    <row r="22" spans="1:12" x14ac:dyDescent="0.2">
      <c r="A22" s="73" t="str">
        <f t="shared" ca="1" si="1"/>
        <v/>
      </c>
      <c r="B22" s="74"/>
      <c r="C22" s="74"/>
      <c r="D22" s="76"/>
      <c r="E22" s="36"/>
      <c r="F22" s="78"/>
      <c r="G22" s="78"/>
      <c r="H22" s="79" t="str">
        <f t="shared" si="0"/>
        <v/>
      </c>
      <c r="I22" s="81"/>
      <c r="L22" s="83"/>
    </row>
    <row r="23" spans="1:12" x14ac:dyDescent="0.2">
      <c r="A23" s="73" t="str">
        <f t="shared" ca="1" si="1"/>
        <v/>
      </c>
      <c r="B23" s="74"/>
      <c r="C23" s="74"/>
      <c r="D23" s="76"/>
      <c r="E23" s="36"/>
      <c r="F23" s="78"/>
      <c r="G23" s="78"/>
      <c r="H23" s="79" t="str">
        <f t="shared" si="0"/>
        <v/>
      </c>
      <c r="I23" s="81"/>
      <c r="L23" s="92"/>
    </row>
    <row r="24" spans="1:12" x14ac:dyDescent="0.2">
      <c r="A24" s="73" t="str">
        <f t="shared" ca="1" si="1"/>
        <v/>
      </c>
      <c r="B24" s="74"/>
      <c r="C24" s="75"/>
      <c r="D24" s="76"/>
      <c r="E24" s="36"/>
      <c r="F24" s="78"/>
      <c r="G24" s="78"/>
      <c r="H24" s="79" t="str">
        <f t="shared" si="0"/>
        <v/>
      </c>
      <c r="I24" s="81"/>
      <c r="L24" s="83"/>
    </row>
    <row r="25" spans="1:12" x14ac:dyDescent="0.2">
      <c r="A25" s="73" t="str">
        <f t="shared" ca="1" si="1"/>
        <v/>
      </c>
      <c r="B25" s="74"/>
      <c r="C25" s="75"/>
      <c r="D25" s="76"/>
      <c r="E25" s="36"/>
      <c r="F25" s="78"/>
      <c r="G25" s="78"/>
      <c r="H25" s="79" t="str">
        <f t="shared" si="0"/>
        <v/>
      </c>
      <c r="I25" s="81"/>
      <c r="L25"/>
    </row>
    <row r="26" spans="1:12" x14ac:dyDescent="0.2">
      <c r="A26" s="73" t="str">
        <f t="shared" ca="1" si="1"/>
        <v/>
      </c>
      <c r="B26" s="74"/>
      <c r="C26" s="75"/>
      <c r="D26" s="76"/>
      <c r="E26" s="36"/>
      <c r="F26" s="78"/>
      <c r="G26" s="78"/>
      <c r="H26" s="79" t="str">
        <f t="shared" si="0"/>
        <v/>
      </c>
      <c r="I26" s="81"/>
      <c r="L26"/>
    </row>
    <row r="27" spans="1:12" x14ac:dyDescent="0.2">
      <c r="A27" s="73" t="str">
        <f t="shared" ca="1" si="1"/>
        <v/>
      </c>
      <c r="B27" s="74"/>
      <c r="C27" s="75"/>
      <c r="D27" s="76"/>
      <c r="E27" s="36"/>
      <c r="F27" s="78"/>
      <c r="G27" s="78"/>
      <c r="H27" s="79" t="str">
        <f t="shared" si="0"/>
        <v/>
      </c>
      <c r="I27" s="82"/>
      <c r="L27"/>
    </row>
    <row r="28" spans="1:12" x14ac:dyDescent="0.2">
      <c r="A28" s="73" t="str">
        <f t="shared" ca="1" si="1"/>
        <v/>
      </c>
      <c r="B28" s="74"/>
      <c r="C28" s="75"/>
      <c r="D28" s="76"/>
      <c r="E28" s="36"/>
      <c r="F28" s="78"/>
      <c r="G28" s="78"/>
      <c r="H28" s="79" t="str">
        <f t="shared" si="0"/>
        <v/>
      </c>
      <c r="I28" s="81"/>
      <c r="L28" s="83"/>
    </row>
    <row r="29" spans="1:12" x14ac:dyDescent="0.2">
      <c r="A29" s="73" t="str">
        <f t="shared" ca="1" si="1"/>
        <v/>
      </c>
      <c r="B29" s="74"/>
      <c r="C29" s="75"/>
      <c r="D29" s="76"/>
      <c r="E29" s="36"/>
      <c r="F29" s="78"/>
      <c r="G29" s="78"/>
      <c r="H29" s="79" t="str">
        <f t="shared" si="0"/>
        <v/>
      </c>
      <c r="I29" s="81"/>
      <c r="L29" s="92"/>
    </row>
    <row r="30" spans="1:12" x14ac:dyDescent="0.2">
      <c r="A30" s="73" t="str">
        <f t="shared" ca="1" si="1"/>
        <v/>
      </c>
      <c r="B30" s="74"/>
      <c r="C30" s="75"/>
      <c r="D30" s="76"/>
      <c r="E30" s="36"/>
      <c r="F30" s="78"/>
      <c r="G30" s="78"/>
      <c r="H30" s="79" t="str">
        <f t="shared" si="0"/>
        <v/>
      </c>
      <c r="I30" s="81"/>
      <c r="L30" s="83"/>
    </row>
    <row r="31" spans="1:12" x14ac:dyDescent="0.2">
      <c r="A31" s="73" t="str">
        <f t="shared" ca="1" si="1"/>
        <v/>
      </c>
      <c r="B31" s="74"/>
      <c r="C31" s="75"/>
      <c r="D31" s="76"/>
      <c r="E31" s="36"/>
      <c r="F31" s="78"/>
      <c r="G31" s="78"/>
      <c r="H31" s="79" t="str">
        <f t="shared" si="0"/>
        <v/>
      </c>
      <c r="I31" s="81"/>
      <c r="L31"/>
    </row>
    <row r="32" spans="1:12" x14ac:dyDescent="0.2">
      <c r="A32" s="73" t="str">
        <f t="shared" ca="1" si="1"/>
        <v/>
      </c>
      <c r="B32" s="74"/>
      <c r="C32" s="75"/>
      <c r="D32" s="76"/>
      <c r="E32" s="36"/>
      <c r="F32" s="78"/>
      <c r="G32" s="78"/>
      <c r="H32" s="79" t="str">
        <f t="shared" si="0"/>
        <v/>
      </c>
      <c r="I32" s="81"/>
      <c r="L32"/>
    </row>
    <row r="33" spans="1:12" x14ac:dyDescent="0.2">
      <c r="A33" s="73" t="str">
        <f t="shared" ca="1" si="1"/>
        <v/>
      </c>
      <c r="B33" s="74"/>
      <c r="C33" s="75"/>
      <c r="D33" s="76"/>
      <c r="E33" s="36"/>
      <c r="F33" s="78"/>
      <c r="G33" s="78"/>
      <c r="H33" s="79" t="str">
        <f t="shared" si="0"/>
        <v/>
      </c>
      <c r="I33" s="82"/>
      <c r="L33"/>
    </row>
    <row r="34" spans="1:12" x14ac:dyDescent="0.2">
      <c r="A34" s="73" t="str">
        <f t="shared" ca="1" si="1"/>
        <v/>
      </c>
      <c r="B34" s="74"/>
      <c r="C34" s="75"/>
      <c r="D34" s="76"/>
      <c r="E34" s="36"/>
      <c r="F34" s="78"/>
      <c r="G34" s="78"/>
      <c r="H34" s="79" t="str">
        <f t="shared" si="0"/>
        <v/>
      </c>
      <c r="I34" s="81"/>
      <c r="L34" s="83"/>
    </row>
    <row r="35" spans="1:12" x14ac:dyDescent="0.2">
      <c r="A35" s="73" t="str">
        <f t="shared" ca="1" si="1"/>
        <v/>
      </c>
      <c r="B35" s="74"/>
      <c r="C35" s="75"/>
      <c r="D35" s="76"/>
      <c r="E35" s="36"/>
      <c r="F35" s="78"/>
      <c r="G35" s="78"/>
      <c r="H35" s="79" t="str">
        <f t="shared" si="0"/>
        <v/>
      </c>
      <c r="I35" s="81"/>
      <c r="L35" s="92"/>
    </row>
    <row r="36" spans="1:12" x14ac:dyDescent="0.2">
      <c r="A36" s="73" t="str">
        <f t="shared" ca="1" si="1"/>
        <v/>
      </c>
      <c r="B36" s="74"/>
      <c r="C36" s="75"/>
      <c r="D36" s="76"/>
      <c r="E36" s="36"/>
      <c r="F36" s="78"/>
      <c r="G36" s="78"/>
      <c r="H36" s="79" t="str">
        <f t="shared" si="0"/>
        <v/>
      </c>
      <c r="I36" s="81"/>
      <c r="L36" s="83"/>
    </row>
    <row r="37" spans="1:12" x14ac:dyDescent="0.2">
      <c r="A37" s="73" t="str">
        <f t="shared" ca="1" si="1"/>
        <v/>
      </c>
      <c r="B37" s="74"/>
      <c r="C37" s="75"/>
      <c r="D37" s="76"/>
      <c r="E37" s="36"/>
      <c r="F37" s="78"/>
      <c r="G37" s="78"/>
      <c r="H37" s="79" t="str">
        <f t="shared" si="0"/>
        <v/>
      </c>
      <c r="I37" s="81"/>
      <c r="L37"/>
    </row>
    <row r="38" spans="1:12" x14ac:dyDescent="0.2">
      <c r="A38" s="73" t="str">
        <f t="shared" ca="1" si="1"/>
        <v/>
      </c>
      <c r="B38" s="74"/>
      <c r="C38" s="75"/>
      <c r="D38" s="76"/>
      <c r="E38" s="36"/>
      <c r="F38" s="78"/>
      <c r="G38" s="78"/>
      <c r="H38" s="79" t="str">
        <f t="shared" si="0"/>
        <v/>
      </c>
      <c r="I38" s="82"/>
      <c r="L38"/>
    </row>
    <row r="39" spans="1:12" x14ac:dyDescent="0.2">
      <c r="A39" s="73" t="str">
        <f t="shared" ca="1" si="1"/>
        <v/>
      </c>
      <c r="B39" s="74"/>
      <c r="C39" s="75"/>
      <c r="D39" s="76"/>
      <c r="E39" s="36"/>
      <c r="F39" s="78"/>
      <c r="G39" s="78"/>
      <c r="H39" s="79" t="str">
        <f t="shared" si="0"/>
        <v/>
      </c>
      <c r="I39" s="81"/>
      <c r="L39" s="83"/>
    </row>
    <row r="40" spans="1:12" x14ac:dyDescent="0.2">
      <c r="A40" s="73" t="str">
        <f t="shared" ca="1" si="1"/>
        <v/>
      </c>
      <c r="B40" s="74"/>
      <c r="C40" s="75"/>
      <c r="D40" s="76"/>
      <c r="E40" s="36"/>
      <c r="F40" s="78"/>
      <c r="G40" s="78"/>
      <c r="H40" s="79" t="str">
        <f t="shared" si="0"/>
        <v/>
      </c>
      <c r="I40" s="81"/>
      <c r="L40" s="92"/>
    </row>
    <row r="41" spans="1:12" x14ac:dyDescent="0.2">
      <c r="A41" s="73" t="str">
        <f t="shared" ca="1" si="1"/>
        <v/>
      </c>
      <c r="B41" s="74"/>
      <c r="C41" s="75"/>
      <c r="D41" s="76"/>
      <c r="E41" s="36"/>
      <c r="F41" s="78"/>
      <c r="G41" s="78"/>
      <c r="H41" s="79" t="str">
        <f t="shared" si="0"/>
        <v/>
      </c>
      <c r="I41" s="81"/>
      <c r="L41" s="83"/>
    </row>
    <row r="42" spans="1:12" x14ac:dyDescent="0.2">
      <c r="A42" s="73" t="str">
        <f t="shared" ca="1" si="1"/>
        <v/>
      </c>
      <c r="B42" s="74"/>
      <c r="C42" s="75"/>
      <c r="D42" s="76"/>
      <c r="E42" s="36"/>
      <c r="F42" s="78"/>
      <c r="G42" s="78"/>
      <c r="H42" s="79" t="str">
        <f t="shared" si="0"/>
        <v/>
      </c>
      <c r="I42" s="81"/>
      <c r="L42"/>
    </row>
    <row r="43" spans="1:12" x14ac:dyDescent="0.2">
      <c r="A43" s="73" t="str">
        <f t="shared" ca="1" si="1"/>
        <v/>
      </c>
      <c r="B43" s="74"/>
      <c r="C43" s="75"/>
      <c r="D43" s="76"/>
      <c r="E43" s="36"/>
      <c r="F43" s="78"/>
      <c r="G43" s="78"/>
      <c r="H43" s="79" t="str">
        <f t="shared" si="0"/>
        <v/>
      </c>
      <c r="I43" s="81"/>
      <c r="L43"/>
    </row>
    <row r="44" spans="1:12" x14ac:dyDescent="0.2">
      <c r="A44" s="73" t="str">
        <f t="shared" ca="1" si="1"/>
        <v/>
      </c>
      <c r="B44" s="74"/>
      <c r="C44" s="75"/>
      <c r="D44" s="76"/>
      <c r="E44" s="36"/>
      <c r="F44" s="78"/>
      <c r="G44" s="78"/>
      <c r="H44" s="79" t="str">
        <f t="shared" si="0"/>
        <v/>
      </c>
      <c r="I44" s="82"/>
      <c r="L44"/>
    </row>
    <row r="45" spans="1:12" x14ac:dyDescent="0.2">
      <c r="A45" s="73" t="str">
        <f t="shared" ca="1" si="1"/>
        <v/>
      </c>
      <c r="B45" s="74"/>
      <c r="C45" s="75"/>
      <c r="D45" s="76"/>
      <c r="E45" s="36"/>
      <c r="F45" s="78"/>
      <c r="G45" s="78"/>
      <c r="H45" s="79" t="str">
        <f t="shared" si="0"/>
        <v/>
      </c>
      <c r="I45" s="81"/>
      <c r="L45" s="83"/>
    </row>
    <row r="46" spans="1:12" x14ac:dyDescent="0.2">
      <c r="A46" s="73" t="str">
        <f t="shared" ca="1" si="1"/>
        <v/>
      </c>
      <c r="B46" s="74"/>
      <c r="C46" s="75"/>
      <c r="D46" s="76"/>
      <c r="E46" s="36"/>
      <c r="F46" s="78"/>
      <c r="G46" s="78"/>
      <c r="H46" s="79" t="str">
        <f t="shared" si="0"/>
        <v/>
      </c>
      <c r="I46" s="81"/>
      <c r="L46" s="92"/>
    </row>
    <row r="47" spans="1:12" x14ac:dyDescent="0.2">
      <c r="A47" s="73" t="str">
        <f t="shared" ca="1" si="1"/>
        <v/>
      </c>
      <c r="B47" s="74"/>
      <c r="C47" s="75"/>
      <c r="D47" s="76"/>
      <c r="E47" s="36"/>
      <c r="F47" s="78"/>
      <c r="G47" s="78"/>
      <c r="H47" s="79" t="str">
        <f t="shared" ref="H47:H78" si="2">+IF(AND(F47="",G47=""),"",ROUND(F47*G47,2))</f>
        <v/>
      </c>
      <c r="I47" s="81"/>
      <c r="L47" s="83"/>
    </row>
    <row r="48" spans="1:12" x14ac:dyDescent="0.2">
      <c r="A48" s="73" t="str">
        <f t="shared" ca="1" si="1"/>
        <v/>
      </c>
      <c r="B48" s="74"/>
      <c r="C48" s="75"/>
      <c r="D48" s="76"/>
      <c r="E48" s="36"/>
      <c r="F48" s="78"/>
      <c r="G48" s="78"/>
      <c r="H48" s="79" t="str">
        <f t="shared" si="2"/>
        <v/>
      </c>
      <c r="I48" s="81"/>
    </row>
    <row r="49" spans="1:9" x14ac:dyDescent="0.2">
      <c r="A49" s="73" t="str">
        <f t="shared" ref="A49:A80" ca="1" si="3">+IF(NOT(ISBLANK(INDIRECT("e"&amp;ROW()))),MAX(INDIRECT("a$16:A"&amp;ROW()-1))+1,"")</f>
        <v/>
      </c>
      <c r="B49" s="74"/>
      <c r="C49" s="75"/>
      <c r="D49" s="76"/>
      <c r="E49" s="36"/>
      <c r="F49" s="78"/>
      <c r="G49" s="78"/>
      <c r="H49" s="79" t="str">
        <f t="shared" si="2"/>
        <v/>
      </c>
      <c r="I49" s="81"/>
    </row>
    <row r="50" spans="1:9" x14ac:dyDescent="0.2">
      <c r="A50" s="73" t="str">
        <f t="shared" ca="1" si="3"/>
        <v/>
      </c>
      <c r="B50" s="74"/>
      <c r="C50" s="75"/>
      <c r="D50" s="76"/>
      <c r="E50" s="36"/>
      <c r="F50" s="78"/>
      <c r="G50" s="78"/>
      <c r="H50" s="79" t="str">
        <f t="shared" si="2"/>
        <v/>
      </c>
      <c r="I50" s="81"/>
    </row>
    <row r="51" spans="1:9" x14ac:dyDescent="0.2">
      <c r="A51" s="73" t="str">
        <f t="shared" ca="1" si="3"/>
        <v/>
      </c>
      <c r="B51" s="74"/>
      <c r="C51" s="75"/>
      <c r="D51" s="76"/>
      <c r="E51" s="36"/>
      <c r="F51" s="78"/>
      <c r="G51" s="78"/>
      <c r="H51" s="79" t="str">
        <f t="shared" si="2"/>
        <v/>
      </c>
      <c r="I51" s="81"/>
    </row>
    <row r="52" spans="1:9" x14ac:dyDescent="0.2">
      <c r="A52" s="73" t="str">
        <f t="shared" ca="1" si="3"/>
        <v/>
      </c>
      <c r="B52" s="74"/>
      <c r="C52" s="75"/>
      <c r="D52" s="76"/>
      <c r="E52" s="36"/>
      <c r="F52" s="78"/>
      <c r="G52" s="78"/>
      <c r="H52" s="79" t="str">
        <f t="shared" si="2"/>
        <v/>
      </c>
      <c r="I52" s="81"/>
    </row>
    <row r="53" spans="1:9" x14ac:dyDescent="0.2">
      <c r="A53" s="73" t="str">
        <f t="shared" ca="1" si="3"/>
        <v/>
      </c>
      <c r="B53" s="74"/>
      <c r="C53" s="75"/>
      <c r="D53" s="76"/>
      <c r="E53" s="36"/>
      <c r="F53" s="78"/>
      <c r="G53" s="78"/>
      <c r="H53" s="79" t="str">
        <f t="shared" si="2"/>
        <v/>
      </c>
      <c r="I53" s="81"/>
    </row>
    <row r="54" spans="1:9" x14ac:dyDescent="0.2">
      <c r="A54" s="73" t="str">
        <f t="shared" ca="1" si="3"/>
        <v/>
      </c>
      <c r="B54" s="74"/>
      <c r="C54" s="75"/>
      <c r="D54" s="76"/>
      <c r="E54" s="36"/>
      <c r="F54" s="78"/>
      <c r="G54" s="78"/>
      <c r="H54" s="79" t="str">
        <f t="shared" si="2"/>
        <v/>
      </c>
      <c r="I54" s="81"/>
    </row>
    <row r="55" spans="1:9" x14ac:dyDescent="0.2">
      <c r="A55" s="73" t="str">
        <f t="shared" ca="1" si="3"/>
        <v/>
      </c>
      <c r="B55" s="74"/>
      <c r="C55" s="75"/>
      <c r="D55" s="76"/>
      <c r="E55" s="36"/>
      <c r="F55" s="78"/>
      <c r="G55" s="78"/>
      <c r="H55" s="79" t="str">
        <f t="shared" si="2"/>
        <v/>
      </c>
      <c r="I55" s="81"/>
    </row>
    <row r="56" spans="1:9" x14ac:dyDescent="0.2">
      <c r="A56" s="73" t="str">
        <f t="shared" ca="1" si="3"/>
        <v/>
      </c>
      <c r="B56" s="74"/>
      <c r="C56" s="75"/>
      <c r="D56" s="76"/>
      <c r="E56" s="36"/>
      <c r="F56" s="78"/>
      <c r="G56" s="78"/>
      <c r="H56" s="79" t="str">
        <f t="shared" si="2"/>
        <v/>
      </c>
      <c r="I56" s="81"/>
    </row>
    <row r="57" spans="1:9" ht="12.75" customHeight="1" x14ac:dyDescent="0.2">
      <c r="A57" s="73" t="str">
        <f t="shared" ca="1" si="3"/>
        <v/>
      </c>
      <c r="B57" s="74"/>
      <c r="C57" s="75"/>
      <c r="D57" s="76"/>
      <c r="E57" s="36"/>
      <c r="F57" s="78"/>
      <c r="G57" s="78"/>
      <c r="H57" s="79" t="str">
        <f t="shared" si="2"/>
        <v/>
      </c>
      <c r="I57" s="81"/>
    </row>
    <row r="58" spans="1:9" x14ac:dyDescent="0.2">
      <c r="A58" s="73" t="str">
        <f t="shared" ca="1" si="3"/>
        <v/>
      </c>
      <c r="B58" s="74"/>
      <c r="C58" s="75"/>
      <c r="D58" s="76"/>
      <c r="E58" s="36"/>
      <c r="F58" s="78"/>
      <c r="G58" s="78"/>
      <c r="H58" s="79" t="str">
        <f t="shared" si="2"/>
        <v/>
      </c>
      <c r="I58" s="81"/>
    </row>
    <row r="59" spans="1:9" x14ac:dyDescent="0.2">
      <c r="A59" s="73" t="str">
        <f t="shared" ca="1" si="3"/>
        <v/>
      </c>
      <c r="B59" s="74"/>
      <c r="C59" s="75"/>
      <c r="D59" s="76"/>
      <c r="E59" s="36"/>
      <c r="F59" s="78"/>
      <c r="G59" s="78"/>
      <c r="H59" s="79" t="str">
        <f t="shared" si="2"/>
        <v/>
      </c>
      <c r="I59" s="81"/>
    </row>
    <row r="60" spans="1:9" x14ac:dyDescent="0.2">
      <c r="A60" s="73" t="str">
        <f t="shared" ca="1" si="3"/>
        <v/>
      </c>
      <c r="B60" s="74"/>
      <c r="C60" s="75"/>
      <c r="D60" s="76"/>
      <c r="E60" s="36"/>
      <c r="F60" s="78"/>
      <c r="G60" s="78"/>
      <c r="H60" s="79" t="str">
        <f t="shared" si="2"/>
        <v/>
      </c>
      <c r="I60" s="81"/>
    </row>
    <row r="61" spans="1:9" x14ac:dyDescent="0.2">
      <c r="A61" s="73" t="str">
        <f t="shared" ca="1" si="3"/>
        <v/>
      </c>
      <c r="B61" s="74"/>
      <c r="C61" s="75"/>
      <c r="D61" s="76"/>
      <c r="E61" s="36"/>
      <c r="F61" s="78"/>
      <c r="G61" s="78"/>
      <c r="H61" s="79" t="str">
        <f t="shared" si="2"/>
        <v/>
      </c>
      <c r="I61" s="81"/>
    </row>
    <row r="62" spans="1:9" x14ac:dyDescent="0.2">
      <c r="A62" s="73" t="str">
        <f t="shared" ca="1" si="3"/>
        <v/>
      </c>
      <c r="B62" s="74"/>
      <c r="C62" s="75"/>
      <c r="D62" s="76"/>
      <c r="E62" s="36"/>
      <c r="F62" s="78"/>
      <c r="G62" s="78"/>
      <c r="H62" s="79" t="str">
        <f t="shared" si="2"/>
        <v/>
      </c>
      <c r="I62" s="81"/>
    </row>
    <row r="63" spans="1:9" x14ac:dyDescent="0.2">
      <c r="A63" s="73" t="str">
        <f t="shared" ca="1" si="3"/>
        <v/>
      </c>
      <c r="B63" s="74"/>
      <c r="C63" s="75"/>
      <c r="D63" s="76"/>
      <c r="E63" s="36"/>
      <c r="F63" s="78"/>
      <c r="G63" s="78"/>
      <c r="H63" s="79" t="str">
        <f t="shared" si="2"/>
        <v/>
      </c>
      <c r="I63" s="81"/>
    </row>
    <row r="64" spans="1:9" x14ac:dyDescent="0.2">
      <c r="A64" s="73" t="str">
        <f t="shared" ca="1" si="3"/>
        <v/>
      </c>
      <c r="B64" s="74"/>
      <c r="C64" s="75"/>
      <c r="D64" s="76"/>
      <c r="E64" s="36"/>
      <c r="F64" s="78"/>
      <c r="G64" s="78"/>
      <c r="H64" s="79" t="str">
        <f t="shared" si="2"/>
        <v/>
      </c>
      <c r="I64" s="81"/>
    </row>
    <row r="65" spans="1:9" x14ac:dyDescent="0.2">
      <c r="A65" s="73" t="str">
        <f t="shared" ca="1" si="3"/>
        <v/>
      </c>
      <c r="B65" s="74"/>
      <c r="C65" s="75"/>
      <c r="D65" s="76"/>
      <c r="E65" s="36"/>
      <c r="F65" s="78"/>
      <c r="G65" s="78"/>
      <c r="H65" s="79" t="str">
        <f t="shared" si="2"/>
        <v/>
      </c>
      <c r="I65" s="81"/>
    </row>
    <row r="66" spans="1:9" x14ac:dyDescent="0.2">
      <c r="A66" s="73" t="str">
        <f t="shared" ca="1" si="3"/>
        <v/>
      </c>
      <c r="B66" s="74"/>
      <c r="C66" s="75"/>
      <c r="D66" s="76"/>
      <c r="E66" s="36"/>
      <c r="F66" s="78"/>
      <c r="G66" s="78"/>
      <c r="H66" s="79" t="str">
        <f t="shared" si="2"/>
        <v/>
      </c>
      <c r="I66" s="81"/>
    </row>
    <row r="67" spans="1:9" x14ac:dyDescent="0.2">
      <c r="A67" s="73" t="str">
        <f t="shared" ca="1" si="3"/>
        <v/>
      </c>
      <c r="B67" s="74"/>
      <c r="C67" s="75"/>
      <c r="D67" s="76"/>
      <c r="E67" s="36"/>
      <c r="F67" s="78"/>
      <c r="G67" s="78"/>
      <c r="H67" s="79" t="str">
        <f t="shared" si="2"/>
        <v/>
      </c>
      <c r="I67" s="81"/>
    </row>
    <row r="68" spans="1:9" x14ac:dyDescent="0.2">
      <c r="A68" s="73" t="str">
        <f t="shared" ca="1" si="3"/>
        <v/>
      </c>
      <c r="B68" s="74"/>
      <c r="C68" s="75"/>
      <c r="D68" s="76"/>
      <c r="E68" s="36"/>
      <c r="F68" s="78"/>
      <c r="G68" s="78"/>
      <c r="H68" s="79" t="str">
        <f t="shared" si="2"/>
        <v/>
      </c>
      <c r="I68" s="81"/>
    </row>
    <row r="69" spans="1:9" x14ac:dyDescent="0.2">
      <c r="A69" s="73" t="str">
        <f t="shared" ca="1" si="3"/>
        <v/>
      </c>
      <c r="B69" s="74"/>
      <c r="C69" s="75"/>
      <c r="D69" s="76"/>
      <c r="E69" s="36"/>
      <c r="F69" s="78"/>
      <c r="G69" s="78"/>
      <c r="H69" s="79" t="str">
        <f t="shared" si="2"/>
        <v/>
      </c>
      <c r="I69" s="81"/>
    </row>
    <row r="70" spans="1:9" x14ac:dyDescent="0.2">
      <c r="A70" s="73" t="str">
        <f t="shared" ca="1" si="3"/>
        <v/>
      </c>
      <c r="B70" s="74"/>
      <c r="C70" s="75"/>
      <c r="D70" s="76"/>
      <c r="E70" s="36"/>
      <c r="F70" s="78"/>
      <c r="G70" s="78"/>
      <c r="H70" s="79" t="str">
        <f t="shared" si="2"/>
        <v/>
      </c>
      <c r="I70" s="81"/>
    </row>
    <row r="71" spans="1:9" x14ac:dyDescent="0.2">
      <c r="A71" s="73" t="str">
        <f t="shared" ca="1" si="3"/>
        <v/>
      </c>
      <c r="B71" s="74"/>
      <c r="C71" s="75"/>
      <c r="D71" s="76"/>
      <c r="E71" s="36"/>
      <c r="F71" s="78"/>
      <c r="G71" s="78"/>
      <c r="H71" s="79" t="str">
        <f t="shared" si="2"/>
        <v/>
      </c>
      <c r="I71" s="81"/>
    </row>
    <row r="72" spans="1:9" x14ac:dyDescent="0.2">
      <c r="A72" s="73" t="str">
        <f t="shared" ca="1" si="3"/>
        <v/>
      </c>
      <c r="B72" s="74"/>
      <c r="C72" s="75"/>
      <c r="D72" s="76"/>
      <c r="E72" s="36"/>
      <c r="F72" s="78"/>
      <c r="G72" s="78"/>
      <c r="H72" s="79" t="str">
        <f t="shared" si="2"/>
        <v/>
      </c>
      <c r="I72" s="81"/>
    </row>
    <row r="73" spans="1:9" x14ac:dyDescent="0.2">
      <c r="A73" s="73" t="str">
        <f t="shared" ca="1" si="3"/>
        <v/>
      </c>
      <c r="B73" s="74"/>
      <c r="C73" s="75"/>
      <c r="D73" s="76"/>
      <c r="E73" s="36"/>
      <c r="F73" s="78"/>
      <c r="G73" s="78"/>
      <c r="H73" s="79" t="str">
        <f t="shared" si="2"/>
        <v/>
      </c>
      <c r="I73" s="81"/>
    </row>
    <row r="74" spans="1:9" x14ac:dyDescent="0.2">
      <c r="A74" s="73" t="str">
        <f t="shared" ca="1" si="3"/>
        <v/>
      </c>
      <c r="B74" s="74"/>
      <c r="C74" s="75"/>
      <c r="D74" s="76"/>
      <c r="E74" s="36"/>
      <c r="F74" s="78"/>
      <c r="G74" s="78"/>
      <c r="H74" s="79" t="str">
        <f t="shared" si="2"/>
        <v/>
      </c>
      <c r="I74" s="81"/>
    </row>
    <row r="75" spans="1:9" x14ac:dyDescent="0.2">
      <c r="A75" s="73" t="str">
        <f t="shared" ca="1" si="3"/>
        <v/>
      </c>
      <c r="B75" s="74"/>
      <c r="C75" s="75"/>
      <c r="D75" s="76"/>
      <c r="E75" s="36"/>
      <c r="F75" s="78"/>
      <c r="G75" s="78"/>
      <c r="H75" s="79" t="str">
        <f t="shared" si="2"/>
        <v/>
      </c>
      <c r="I75" s="81"/>
    </row>
    <row r="76" spans="1:9" x14ac:dyDescent="0.2">
      <c r="A76" s="73" t="str">
        <f t="shared" ca="1" si="3"/>
        <v/>
      </c>
      <c r="B76" s="74"/>
      <c r="C76" s="75"/>
      <c r="D76" s="76"/>
      <c r="E76" s="36"/>
      <c r="F76" s="78"/>
      <c r="G76" s="78"/>
      <c r="H76" s="79" t="str">
        <f t="shared" si="2"/>
        <v/>
      </c>
      <c r="I76" s="81"/>
    </row>
    <row r="77" spans="1:9" x14ac:dyDescent="0.2">
      <c r="A77" s="73" t="str">
        <f t="shared" ca="1" si="3"/>
        <v/>
      </c>
      <c r="B77" s="74"/>
      <c r="C77" s="75"/>
      <c r="D77" s="76"/>
      <c r="E77" s="36"/>
      <c r="F77" s="78"/>
      <c r="G77" s="78"/>
      <c r="H77" s="79" t="str">
        <f t="shared" si="2"/>
        <v/>
      </c>
      <c r="I77" s="81"/>
    </row>
    <row r="78" spans="1:9" x14ac:dyDescent="0.2">
      <c r="A78" s="73" t="str">
        <f t="shared" ca="1" si="3"/>
        <v/>
      </c>
      <c r="B78" s="74"/>
      <c r="C78" s="75"/>
      <c r="D78" s="76"/>
      <c r="E78" s="36"/>
      <c r="F78" s="78"/>
      <c r="G78" s="78"/>
      <c r="H78" s="79" t="str">
        <f t="shared" si="2"/>
        <v/>
      </c>
      <c r="I78" s="81"/>
    </row>
    <row r="79" spans="1:9" x14ac:dyDescent="0.2">
      <c r="A79" s="73" t="str">
        <f t="shared" ca="1" si="3"/>
        <v/>
      </c>
      <c r="B79" s="74"/>
      <c r="C79" s="75"/>
      <c r="D79" s="76"/>
      <c r="E79" s="36"/>
      <c r="F79" s="78"/>
      <c r="G79" s="78"/>
      <c r="H79" s="79" t="str">
        <f t="shared" ref="H79:H110" si="4">+IF(AND(F79="",G79=""),"",ROUND(F79*G79,2))</f>
        <v/>
      </c>
      <c r="I79" s="81"/>
    </row>
    <row r="80" spans="1:9" x14ac:dyDescent="0.2">
      <c r="A80" s="73" t="str">
        <f t="shared" ca="1" si="3"/>
        <v/>
      </c>
      <c r="B80" s="74"/>
      <c r="C80" s="75"/>
      <c r="D80" s="76"/>
      <c r="E80" s="36"/>
      <c r="F80" s="78"/>
      <c r="G80" s="78"/>
      <c r="H80" s="79" t="str">
        <f t="shared" si="4"/>
        <v/>
      </c>
      <c r="I80" s="81"/>
    </row>
    <row r="81" spans="1:9" x14ac:dyDescent="0.2">
      <c r="A81" s="73" t="str">
        <f t="shared" ref="A81:A112" ca="1" si="5">+IF(NOT(ISBLANK(INDIRECT("e"&amp;ROW()))),MAX(INDIRECT("a$16:A"&amp;ROW()-1))+1,"")</f>
        <v/>
      </c>
      <c r="B81" s="74"/>
      <c r="C81" s="75"/>
      <c r="D81" s="76"/>
      <c r="E81" s="36"/>
      <c r="F81" s="78"/>
      <c r="G81" s="78"/>
      <c r="H81" s="79" t="str">
        <f t="shared" si="4"/>
        <v/>
      </c>
      <c r="I81" s="81"/>
    </row>
    <row r="82" spans="1:9" x14ac:dyDescent="0.2">
      <c r="A82" s="73" t="str">
        <f t="shared" ca="1" si="5"/>
        <v/>
      </c>
      <c r="B82" s="74"/>
      <c r="C82" s="75"/>
      <c r="D82" s="76"/>
      <c r="E82" s="36"/>
      <c r="F82" s="78"/>
      <c r="G82" s="78"/>
      <c r="H82" s="79" t="str">
        <f t="shared" si="4"/>
        <v/>
      </c>
      <c r="I82" s="81"/>
    </row>
    <row r="83" spans="1:9" x14ac:dyDescent="0.2">
      <c r="A83" s="73" t="str">
        <f t="shared" ca="1" si="5"/>
        <v/>
      </c>
      <c r="B83" s="74"/>
      <c r="C83" s="75"/>
      <c r="D83" s="76"/>
      <c r="E83" s="36"/>
      <c r="F83" s="78"/>
      <c r="G83" s="78"/>
      <c r="H83" s="79" t="str">
        <f t="shared" si="4"/>
        <v/>
      </c>
      <c r="I83" s="81"/>
    </row>
    <row r="84" spans="1:9" x14ac:dyDescent="0.2">
      <c r="A84" s="73" t="str">
        <f t="shared" ca="1" si="5"/>
        <v/>
      </c>
      <c r="B84" s="74"/>
      <c r="C84" s="75"/>
      <c r="D84" s="76"/>
      <c r="E84" s="36"/>
      <c r="F84" s="78"/>
      <c r="G84" s="78"/>
      <c r="H84" s="79" t="str">
        <f t="shared" si="4"/>
        <v/>
      </c>
      <c r="I84" s="81"/>
    </row>
    <row r="85" spans="1:9" x14ac:dyDescent="0.2">
      <c r="A85" s="73" t="str">
        <f t="shared" ca="1" si="5"/>
        <v/>
      </c>
      <c r="B85" s="74"/>
      <c r="C85" s="75"/>
      <c r="D85" s="76"/>
      <c r="E85" s="36"/>
      <c r="F85" s="78"/>
      <c r="G85" s="78"/>
      <c r="H85" s="79" t="str">
        <f t="shared" si="4"/>
        <v/>
      </c>
      <c r="I85" s="81"/>
    </row>
    <row r="86" spans="1:9" x14ac:dyDescent="0.2">
      <c r="A86" s="73" t="str">
        <f t="shared" ca="1" si="5"/>
        <v/>
      </c>
      <c r="B86" s="74"/>
      <c r="C86" s="75"/>
      <c r="D86" s="76"/>
      <c r="E86" s="36"/>
      <c r="F86" s="78"/>
      <c r="G86" s="78"/>
      <c r="H86" s="79" t="str">
        <f t="shared" si="4"/>
        <v/>
      </c>
      <c r="I86" s="81"/>
    </row>
    <row r="87" spans="1:9" x14ac:dyDescent="0.2">
      <c r="A87" s="73" t="str">
        <f t="shared" ca="1" si="5"/>
        <v/>
      </c>
      <c r="B87" s="74"/>
      <c r="C87" s="75"/>
      <c r="D87" s="76"/>
      <c r="E87" s="36"/>
      <c r="F87" s="78"/>
      <c r="G87" s="78"/>
      <c r="H87" s="79" t="str">
        <f t="shared" si="4"/>
        <v/>
      </c>
      <c r="I87" s="81"/>
    </row>
    <row r="88" spans="1:9" x14ac:dyDescent="0.2">
      <c r="A88" s="73" t="str">
        <f t="shared" ca="1" si="5"/>
        <v/>
      </c>
      <c r="B88" s="74"/>
      <c r="C88" s="75"/>
      <c r="D88" s="76"/>
      <c r="E88" s="36"/>
      <c r="F88" s="78"/>
      <c r="G88" s="78"/>
      <c r="H88" s="79" t="str">
        <f t="shared" si="4"/>
        <v/>
      </c>
      <c r="I88" s="81"/>
    </row>
    <row r="89" spans="1:9" x14ac:dyDescent="0.2">
      <c r="A89" s="73" t="str">
        <f t="shared" ca="1" si="5"/>
        <v/>
      </c>
      <c r="B89" s="74"/>
      <c r="C89" s="75"/>
      <c r="D89" s="76"/>
      <c r="E89" s="36"/>
      <c r="F89" s="78"/>
      <c r="G89" s="78"/>
      <c r="H89" s="79" t="str">
        <f t="shared" si="4"/>
        <v/>
      </c>
      <c r="I89" s="81"/>
    </row>
    <row r="90" spans="1:9" x14ac:dyDescent="0.2">
      <c r="A90" s="73" t="str">
        <f t="shared" ca="1" si="5"/>
        <v/>
      </c>
      <c r="B90" s="74"/>
      <c r="C90" s="75"/>
      <c r="D90" s="76"/>
      <c r="E90" s="36"/>
      <c r="F90" s="78"/>
      <c r="G90" s="78"/>
      <c r="H90" s="79" t="str">
        <f t="shared" si="4"/>
        <v/>
      </c>
      <c r="I90" s="81"/>
    </row>
    <row r="91" spans="1:9" x14ac:dyDescent="0.2">
      <c r="A91" s="73" t="str">
        <f t="shared" ca="1" si="5"/>
        <v/>
      </c>
      <c r="B91" s="74"/>
      <c r="C91" s="75"/>
      <c r="D91" s="76"/>
      <c r="E91" s="36"/>
      <c r="F91" s="78"/>
      <c r="G91" s="78"/>
      <c r="H91" s="79" t="str">
        <f t="shared" si="4"/>
        <v/>
      </c>
      <c r="I91" s="81"/>
    </row>
    <row r="92" spans="1:9" x14ac:dyDescent="0.2">
      <c r="A92" s="73" t="str">
        <f t="shared" ca="1" si="5"/>
        <v/>
      </c>
      <c r="B92" s="74"/>
      <c r="C92" s="75"/>
      <c r="D92" s="76"/>
      <c r="E92" s="36"/>
      <c r="F92" s="78"/>
      <c r="G92" s="78"/>
      <c r="H92" s="79" t="str">
        <f t="shared" si="4"/>
        <v/>
      </c>
      <c r="I92" s="81"/>
    </row>
    <row r="93" spans="1:9" x14ac:dyDescent="0.2">
      <c r="A93" s="73" t="str">
        <f t="shared" ca="1" si="5"/>
        <v/>
      </c>
      <c r="B93" s="74"/>
      <c r="C93" s="75"/>
      <c r="D93" s="76"/>
      <c r="E93" s="36"/>
      <c r="F93" s="78"/>
      <c r="G93" s="78"/>
      <c r="H93" s="79" t="str">
        <f t="shared" si="4"/>
        <v/>
      </c>
      <c r="I93" s="81"/>
    </row>
    <row r="94" spans="1:9" x14ac:dyDescent="0.2">
      <c r="A94" s="73" t="str">
        <f t="shared" ca="1" si="5"/>
        <v/>
      </c>
      <c r="B94" s="74"/>
      <c r="C94" s="75"/>
      <c r="D94" s="76"/>
      <c r="E94" s="36"/>
      <c r="F94" s="78"/>
      <c r="G94" s="78"/>
      <c r="H94" s="79" t="str">
        <f t="shared" si="4"/>
        <v/>
      </c>
      <c r="I94" s="81"/>
    </row>
    <row r="95" spans="1:9" x14ac:dyDescent="0.2">
      <c r="A95" s="73" t="str">
        <f t="shared" ca="1" si="5"/>
        <v/>
      </c>
      <c r="B95" s="74"/>
      <c r="C95" s="75"/>
      <c r="D95" s="76"/>
      <c r="E95" s="36"/>
      <c r="F95" s="78"/>
      <c r="G95" s="78"/>
      <c r="H95" s="79" t="str">
        <f t="shared" si="4"/>
        <v/>
      </c>
      <c r="I95" s="81"/>
    </row>
    <row r="96" spans="1:9" x14ac:dyDescent="0.2">
      <c r="A96" s="73" t="str">
        <f t="shared" ca="1" si="5"/>
        <v/>
      </c>
      <c r="B96" s="74"/>
      <c r="C96" s="75"/>
      <c r="D96" s="76"/>
      <c r="E96" s="36"/>
      <c r="F96" s="78"/>
      <c r="G96" s="78"/>
      <c r="H96" s="79" t="str">
        <f t="shared" si="4"/>
        <v/>
      </c>
      <c r="I96" s="81"/>
    </row>
    <row r="97" spans="1:9" x14ac:dyDescent="0.2">
      <c r="A97" s="73" t="str">
        <f t="shared" ca="1" si="5"/>
        <v/>
      </c>
      <c r="B97" s="74"/>
      <c r="C97" s="75"/>
      <c r="D97" s="76"/>
      <c r="E97" s="36"/>
      <c r="F97" s="78"/>
      <c r="G97" s="78"/>
      <c r="H97" s="79" t="str">
        <f t="shared" si="4"/>
        <v/>
      </c>
      <c r="I97" s="81"/>
    </row>
    <row r="98" spans="1:9" x14ac:dyDescent="0.2">
      <c r="A98" s="73" t="str">
        <f t="shared" ca="1" si="5"/>
        <v/>
      </c>
      <c r="B98" s="74"/>
      <c r="C98" s="75"/>
      <c r="D98" s="76"/>
      <c r="E98" s="36"/>
      <c r="F98" s="78"/>
      <c r="G98" s="78"/>
      <c r="H98" s="79" t="str">
        <f t="shared" si="4"/>
        <v/>
      </c>
      <c r="I98" s="81"/>
    </row>
    <row r="99" spans="1:9" x14ac:dyDescent="0.2">
      <c r="A99" s="73" t="str">
        <f t="shared" ca="1" si="5"/>
        <v/>
      </c>
      <c r="B99" s="74"/>
      <c r="C99" s="75"/>
      <c r="D99" s="76"/>
      <c r="E99" s="36"/>
      <c r="F99" s="78"/>
      <c r="G99" s="78"/>
      <c r="H99" s="79" t="str">
        <f t="shared" si="4"/>
        <v/>
      </c>
      <c r="I99" s="81"/>
    </row>
    <row r="100" spans="1:9" x14ac:dyDescent="0.2">
      <c r="A100" s="73" t="str">
        <f t="shared" ca="1" si="5"/>
        <v/>
      </c>
      <c r="B100" s="74"/>
      <c r="C100" s="75"/>
      <c r="D100" s="76"/>
      <c r="E100" s="36"/>
      <c r="F100" s="78"/>
      <c r="G100" s="78"/>
      <c r="H100" s="79" t="str">
        <f t="shared" si="4"/>
        <v/>
      </c>
      <c r="I100" s="81"/>
    </row>
    <row r="101" spans="1:9" x14ac:dyDescent="0.2">
      <c r="A101" s="73" t="str">
        <f t="shared" ca="1" si="5"/>
        <v/>
      </c>
      <c r="B101" s="74"/>
      <c r="C101" s="75"/>
      <c r="D101" s="76"/>
      <c r="E101" s="36"/>
      <c r="F101" s="78"/>
      <c r="G101" s="78"/>
      <c r="H101" s="79" t="str">
        <f t="shared" si="4"/>
        <v/>
      </c>
      <c r="I101" s="81"/>
    </row>
    <row r="102" spans="1:9" x14ac:dyDescent="0.2">
      <c r="A102" s="73" t="str">
        <f t="shared" ca="1" si="5"/>
        <v/>
      </c>
      <c r="B102" s="74"/>
      <c r="C102" s="75"/>
      <c r="D102" s="76"/>
      <c r="E102" s="36"/>
      <c r="F102" s="78"/>
      <c r="G102" s="78"/>
      <c r="H102" s="79" t="str">
        <f t="shared" si="4"/>
        <v/>
      </c>
      <c r="I102" s="81"/>
    </row>
    <row r="103" spans="1:9" x14ac:dyDescent="0.2">
      <c r="A103" s="73" t="str">
        <f t="shared" ca="1" si="5"/>
        <v/>
      </c>
      <c r="B103" s="74"/>
      <c r="C103" s="75"/>
      <c r="D103" s="76"/>
      <c r="E103" s="36"/>
      <c r="F103" s="78"/>
      <c r="G103" s="78"/>
      <c r="H103" s="79" t="str">
        <f t="shared" si="4"/>
        <v/>
      </c>
      <c r="I103" s="81"/>
    </row>
    <row r="104" spans="1:9" x14ac:dyDescent="0.2">
      <c r="A104" s="73" t="str">
        <f t="shared" ca="1" si="5"/>
        <v/>
      </c>
      <c r="B104" s="74"/>
      <c r="C104" s="75"/>
      <c r="D104" s="76"/>
      <c r="E104" s="36"/>
      <c r="F104" s="78"/>
      <c r="G104" s="78"/>
      <c r="H104" s="79" t="str">
        <f t="shared" si="4"/>
        <v/>
      </c>
      <c r="I104" s="81"/>
    </row>
    <row r="105" spans="1:9" x14ac:dyDescent="0.2">
      <c r="A105" s="73" t="str">
        <f t="shared" ca="1" si="5"/>
        <v/>
      </c>
      <c r="B105" s="74"/>
      <c r="C105" s="75"/>
      <c r="D105" s="76"/>
      <c r="E105" s="36"/>
      <c r="F105" s="78"/>
      <c r="G105" s="78"/>
      <c r="H105" s="79" t="str">
        <f t="shared" si="4"/>
        <v/>
      </c>
      <c r="I105" s="81"/>
    </row>
    <row r="106" spans="1:9" x14ac:dyDescent="0.2">
      <c r="A106" s="73" t="str">
        <f t="shared" ca="1" si="5"/>
        <v/>
      </c>
      <c r="B106" s="74"/>
      <c r="C106" s="75"/>
      <c r="D106" s="76"/>
      <c r="E106" s="36"/>
      <c r="F106" s="78"/>
      <c r="G106" s="78"/>
      <c r="H106" s="79" t="str">
        <f t="shared" si="4"/>
        <v/>
      </c>
      <c r="I106" s="81"/>
    </row>
    <row r="107" spans="1:9" x14ac:dyDescent="0.2">
      <c r="A107" s="73" t="str">
        <f t="shared" ca="1" si="5"/>
        <v/>
      </c>
      <c r="B107" s="74"/>
      <c r="C107" s="75"/>
      <c r="D107" s="76"/>
      <c r="E107" s="36"/>
      <c r="F107" s="78"/>
      <c r="G107" s="78"/>
      <c r="H107" s="79" t="str">
        <f t="shared" si="4"/>
        <v/>
      </c>
      <c r="I107" s="81"/>
    </row>
    <row r="108" spans="1:9" x14ac:dyDescent="0.2">
      <c r="A108" s="73" t="str">
        <f t="shared" ca="1" si="5"/>
        <v/>
      </c>
      <c r="B108" s="74"/>
      <c r="C108" s="75"/>
      <c r="D108" s="76"/>
      <c r="E108" s="36"/>
      <c r="F108" s="78"/>
      <c r="G108" s="78"/>
      <c r="H108" s="79" t="str">
        <f t="shared" si="4"/>
        <v/>
      </c>
      <c r="I108" s="81"/>
    </row>
    <row r="109" spans="1:9" x14ac:dyDescent="0.2">
      <c r="A109" s="73" t="str">
        <f t="shared" ca="1" si="5"/>
        <v/>
      </c>
      <c r="B109" s="74"/>
      <c r="C109" s="75"/>
      <c r="D109" s="76"/>
      <c r="E109" s="36"/>
      <c r="F109" s="78"/>
      <c r="G109" s="78"/>
      <c r="H109" s="79" t="str">
        <f t="shared" si="4"/>
        <v/>
      </c>
      <c r="I109" s="81"/>
    </row>
    <row r="110" spans="1:9" x14ac:dyDescent="0.2">
      <c r="A110" s="73" t="str">
        <f t="shared" ca="1" si="5"/>
        <v/>
      </c>
      <c r="B110" s="74"/>
      <c r="C110" s="75"/>
      <c r="D110" s="76"/>
      <c r="E110" s="36"/>
      <c r="F110" s="78"/>
      <c r="G110" s="78"/>
      <c r="H110" s="79" t="str">
        <f t="shared" si="4"/>
        <v/>
      </c>
      <c r="I110" s="81"/>
    </row>
    <row r="111" spans="1:9" x14ac:dyDescent="0.2">
      <c r="A111" s="73" t="str">
        <f t="shared" ca="1" si="5"/>
        <v/>
      </c>
      <c r="B111" s="74"/>
      <c r="C111" s="75"/>
      <c r="D111" s="76"/>
      <c r="E111" s="36"/>
      <c r="F111" s="78"/>
      <c r="G111" s="78"/>
      <c r="H111" s="79" t="str">
        <f t="shared" ref="H111:H142" si="6">+IF(AND(F111="",G111=""),"",ROUND(F111*G111,2))</f>
        <v/>
      </c>
      <c r="I111" s="81"/>
    </row>
    <row r="112" spans="1:9" x14ac:dyDescent="0.2">
      <c r="A112" s="73" t="str">
        <f t="shared" ca="1" si="5"/>
        <v/>
      </c>
      <c r="B112" s="74"/>
      <c r="C112" s="75"/>
      <c r="D112" s="76"/>
      <c r="E112" s="36"/>
      <c r="F112" s="78"/>
      <c r="G112" s="78"/>
      <c r="H112" s="79" t="str">
        <f t="shared" si="6"/>
        <v/>
      </c>
      <c r="I112" s="81"/>
    </row>
    <row r="113" spans="1:9" x14ac:dyDescent="0.2">
      <c r="A113" s="73" t="str">
        <f t="shared" ref="A113:A144" ca="1" si="7">+IF(NOT(ISBLANK(INDIRECT("e"&amp;ROW()))),MAX(INDIRECT("a$16:A"&amp;ROW()-1))+1,"")</f>
        <v/>
      </c>
      <c r="B113" s="74"/>
      <c r="C113" s="75"/>
      <c r="D113" s="76"/>
      <c r="E113" s="36"/>
      <c r="F113" s="78"/>
      <c r="G113" s="78"/>
      <c r="H113" s="79" t="str">
        <f t="shared" si="6"/>
        <v/>
      </c>
      <c r="I113" s="81"/>
    </row>
    <row r="114" spans="1:9" x14ac:dyDescent="0.2">
      <c r="A114" s="73" t="str">
        <f t="shared" ca="1" si="7"/>
        <v/>
      </c>
      <c r="B114" s="74"/>
      <c r="C114" s="75"/>
      <c r="D114" s="76"/>
      <c r="E114" s="36"/>
      <c r="F114" s="78"/>
      <c r="G114" s="78"/>
      <c r="H114" s="79" t="str">
        <f t="shared" si="6"/>
        <v/>
      </c>
      <c r="I114" s="81"/>
    </row>
    <row r="115" spans="1:9" x14ac:dyDescent="0.2">
      <c r="A115" s="73" t="str">
        <f t="shared" ca="1" si="7"/>
        <v/>
      </c>
      <c r="B115" s="74"/>
      <c r="C115" s="75"/>
      <c r="D115" s="76"/>
      <c r="E115" s="36"/>
      <c r="F115" s="78"/>
      <c r="G115" s="78"/>
      <c r="H115" s="79" t="str">
        <f t="shared" si="6"/>
        <v/>
      </c>
      <c r="I115" s="81"/>
    </row>
    <row r="116" spans="1:9" x14ac:dyDescent="0.2">
      <c r="A116" s="73" t="str">
        <f t="shared" ca="1" si="7"/>
        <v/>
      </c>
      <c r="B116" s="74"/>
      <c r="C116" s="75"/>
      <c r="D116" s="76"/>
      <c r="E116" s="36"/>
      <c r="F116" s="78"/>
      <c r="G116" s="78"/>
      <c r="H116" s="79" t="str">
        <f t="shared" si="6"/>
        <v/>
      </c>
      <c r="I116" s="81"/>
    </row>
    <row r="117" spans="1:9" x14ac:dyDescent="0.2">
      <c r="A117" s="73" t="str">
        <f t="shared" ca="1" si="7"/>
        <v/>
      </c>
      <c r="B117" s="74"/>
      <c r="C117" s="75"/>
      <c r="D117" s="76"/>
      <c r="E117" s="36"/>
      <c r="F117" s="78"/>
      <c r="G117" s="78"/>
      <c r="H117" s="79" t="str">
        <f t="shared" si="6"/>
        <v/>
      </c>
      <c r="I117" s="81"/>
    </row>
    <row r="118" spans="1:9" x14ac:dyDescent="0.2">
      <c r="A118" s="73" t="str">
        <f t="shared" ca="1" si="7"/>
        <v/>
      </c>
      <c r="B118" s="74"/>
      <c r="C118" s="75"/>
      <c r="D118" s="76"/>
      <c r="E118" s="36"/>
      <c r="F118" s="78"/>
      <c r="G118" s="78"/>
      <c r="H118" s="79" t="str">
        <f t="shared" si="6"/>
        <v/>
      </c>
      <c r="I118" s="81"/>
    </row>
    <row r="119" spans="1:9" x14ac:dyDescent="0.2">
      <c r="A119" s="73" t="str">
        <f t="shared" ca="1" si="7"/>
        <v/>
      </c>
      <c r="B119" s="74"/>
      <c r="C119" s="75"/>
      <c r="D119" s="76"/>
      <c r="E119" s="36"/>
      <c r="F119" s="78"/>
      <c r="G119" s="78"/>
      <c r="H119" s="79" t="str">
        <f t="shared" si="6"/>
        <v/>
      </c>
      <c r="I119" s="81"/>
    </row>
    <row r="120" spans="1:9" x14ac:dyDescent="0.2">
      <c r="A120" s="73" t="str">
        <f t="shared" ca="1" si="7"/>
        <v/>
      </c>
      <c r="B120" s="74"/>
      <c r="C120" s="75"/>
      <c r="D120" s="76"/>
      <c r="E120" s="36"/>
      <c r="F120" s="78"/>
      <c r="G120" s="78"/>
      <c r="H120" s="79" t="str">
        <f t="shared" si="6"/>
        <v/>
      </c>
      <c r="I120" s="81"/>
    </row>
    <row r="121" spans="1:9" x14ac:dyDescent="0.2">
      <c r="A121" s="73" t="str">
        <f t="shared" ca="1" si="7"/>
        <v/>
      </c>
      <c r="B121" s="74"/>
      <c r="C121" s="75"/>
      <c r="D121" s="76"/>
      <c r="E121" s="36"/>
      <c r="F121" s="78"/>
      <c r="G121" s="78"/>
      <c r="H121" s="79" t="str">
        <f t="shared" si="6"/>
        <v/>
      </c>
      <c r="I121" s="81"/>
    </row>
    <row r="122" spans="1:9" x14ac:dyDescent="0.2">
      <c r="A122" s="73" t="str">
        <f t="shared" ca="1" si="7"/>
        <v/>
      </c>
      <c r="B122" s="74"/>
      <c r="C122" s="75"/>
      <c r="D122" s="76"/>
      <c r="E122" s="36"/>
      <c r="F122" s="78"/>
      <c r="G122" s="78"/>
      <c r="H122" s="79" t="str">
        <f t="shared" si="6"/>
        <v/>
      </c>
      <c r="I122" s="81"/>
    </row>
    <row r="123" spans="1:9" x14ac:dyDescent="0.2">
      <c r="A123" s="73" t="str">
        <f t="shared" ca="1" si="7"/>
        <v/>
      </c>
      <c r="B123" s="74"/>
      <c r="C123" s="75"/>
      <c r="D123" s="76"/>
      <c r="E123" s="36"/>
      <c r="F123" s="78"/>
      <c r="G123" s="78"/>
      <c r="H123" s="79" t="str">
        <f t="shared" si="6"/>
        <v/>
      </c>
      <c r="I123" s="81"/>
    </row>
    <row r="124" spans="1:9" x14ac:dyDescent="0.2">
      <c r="A124" s="73" t="str">
        <f t="shared" ca="1" si="7"/>
        <v/>
      </c>
      <c r="B124" s="74"/>
      <c r="C124" s="75"/>
      <c r="D124" s="76"/>
      <c r="E124" s="36"/>
      <c r="F124" s="78"/>
      <c r="G124" s="78"/>
      <c r="H124" s="79" t="str">
        <f t="shared" si="6"/>
        <v/>
      </c>
      <c r="I124" s="81"/>
    </row>
    <row r="125" spans="1:9" x14ac:dyDescent="0.2">
      <c r="A125" s="73" t="str">
        <f t="shared" ca="1" si="7"/>
        <v/>
      </c>
      <c r="B125" s="74"/>
      <c r="C125" s="75"/>
      <c r="D125" s="76"/>
      <c r="E125" s="36"/>
      <c r="F125" s="78"/>
      <c r="G125" s="78"/>
      <c r="H125" s="79" t="str">
        <f t="shared" si="6"/>
        <v/>
      </c>
      <c r="I125" s="81"/>
    </row>
    <row r="126" spans="1:9" x14ac:dyDescent="0.2">
      <c r="A126" s="73" t="str">
        <f t="shared" ca="1" si="7"/>
        <v/>
      </c>
      <c r="B126" s="74"/>
      <c r="C126" s="75"/>
      <c r="D126" s="76"/>
      <c r="E126" s="36"/>
      <c r="F126" s="78"/>
      <c r="G126" s="78"/>
      <c r="H126" s="79" t="str">
        <f t="shared" si="6"/>
        <v/>
      </c>
      <c r="I126" s="81"/>
    </row>
    <row r="127" spans="1:9" x14ac:dyDescent="0.2">
      <c r="A127" s="73" t="str">
        <f t="shared" ca="1" si="7"/>
        <v/>
      </c>
      <c r="B127" s="74"/>
      <c r="C127" s="75"/>
      <c r="D127" s="76"/>
      <c r="E127" s="36"/>
      <c r="F127" s="78"/>
      <c r="G127" s="78"/>
      <c r="H127" s="79" t="str">
        <f t="shared" si="6"/>
        <v/>
      </c>
      <c r="I127" s="81"/>
    </row>
    <row r="128" spans="1:9" x14ac:dyDescent="0.2">
      <c r="A128" s="73" t="str">
        <f t="shared" ca="1" si="7"/>
        <v/>
      </c>
      <c r="B128" s="74"/>
      <c r="C128" s="75"/>
      <c r="D128" s="76"/>
      <c r="E128" s="36"/>
      <c r="F128" s="78"/>
      <c r="G128" s="78"/>
      <c r="H128" s="79" t="str">
        <f t="shared" si="6"/>
        <v/>
      </c>
      <c r="I128" s="81"/>
    </row>
    <row r="129" spans="1:9" x14ac:dyDescent="0.2">
      <c r="A129" s="73" t="str">
        <f t="shared" ca="1" si="7"/>
        <v/>
      </c>
      <c r="B129" s="74"/>
      <c r="C129" s="75"/>
      <c r="D129" s="76"/>
      <c r="E129" s="36"/>
      <c r="F129" s="78"/>
      <c r="G129" s="78"/>
      <c r="H129" s="79" t="str">
        <f t="shared" si="6"/>
        <v/>
      </c>
      <c r="I129" s="81"/>
    </row>
    <row r="130" spans="1:9" x14ac:dyDescent="0.2">
      <c r="A130" s="73" t="str">
        <f t="shared" ca="1" si="7"/>
        <v/>
      </c>
      <c r="B130" s="74"/>
      <c r="C130" s="75"/>
      <c r="D130" s="76"/>
      <c r="E130" s="36"/>
      <c r="F130" s="78"/>
      <c r="G130" s="78"/>
      <c r="H130" s="79" t="str">
        <f t="shared" si="6"/>
        <v/>
      </c>
      <c r="I130" s="81"/>
    </row>
    <row r="131" spans="1:9" x14ac:dyDescent="0.2">
      <c r="A131" s="73" t="str">
        <f t="shared" ca="1" si="7"/>
        <v/>
      </c>
      <c r="B131" s="74"/>
      <c r="C131" s="75"/>
      <c r="D131" s="76"/>
      <c r="E131" s="36"/>
      <c r="F131" s="78"/>
      <c r="G131" s="78"/>
      <c r="H131" s="79" t="str">
        <f t="shared" si="6"/>
        <v/>
      </c>
      <c r="I131" s="81"/>
    </row>
    <row r="132" spans="1:9" x14ac:dyDescent="0.2">
      <c r="A132" s="73" t="str">
        <f t="shared" ca="1" si="7"/>
        <v/>
      </c>
      <c r="B132" s="74"/>
      <c r="C132" s="75"/>
      <c r="D132" s="76"/>
      <c r="E132" s="36"/>
      <c r="F132" s="78"/>
      <c r="G132" s="78"/>
      <c r="H132" s="79" t="str">
        <f t="shared" si="6"/>
        <v/>
      </c>
      <c r="I132" s="81"/>
    </row>
    <row r="133" spans="1:9" x14ac:dyDescent="0.2">
      <c r="A133" s="73" t="str">
        <f t="shared" ca="1" si="7"/>
        <v/>
      </c>
      <c r="B133" s="74"/>
      <c r="C133" s="75"/>
      <c r="D133" s="76"/>
      <c r="E133" s="36"/>
      <c r="F133" s="78"/>
      <c r="G133" s="78"/>
      <c r="H133" s="79" t="str">
        <f t="shared" si="6"/>
        <v/>
      </c>
      <c r="I133" s="81"/>
    </row>
    <row r="134" spans="1:9" x14ac:dyDescent="0.2">
      <c r="A134" s="73" t="str">
        <f t="shared" ca="1" si="7"/>
        <v/>
      </c>
      <c r="B134" s="74"/>
      <c r="C134" s="75"/>
      <c r="D134" s="76"/>
      <c r="E134" s="36"/>
      <c r="F134" s="78"/>
      <c r="G134" s="78"/>
      <c r="H134" s="79" t="str">
        <f t="shared" si="6"/>
        <v/>
      </c>
      <c r="I134" s="81"/>
    </row>
    <row r="135" spans="1:9" x14ac:dyDescent="0.2">
      <c r="A135" s="73" t="str">
        <f t="shared" ca="1" si="7"/>
        <v/>
      </c>
      <c r="B135" s="74"/>
      <c r="C135" s="75"/>
      <c r="D135" s="76"/>
      <c r="E135" s="36"/>
      <c r="F135" s="78"/>
      <c r="G135" s="78"/>
      <c r="H135" s="79" t="str">
        <f t="shared" si="6"/>
        <v/>
      </c>
      <c r="I135" s="81"/>
    </row>
    <row r="136" spans="1:9" x14ac:dyDescent="0.2">
      <c r="A136" s="73" t="str">
        <f t="shared" ca="1" si="7"/>
        <v/>
      </c>
      <c r="B136" s="74"/>
      <c r="C136" s="75"/>
      <c r="D136" s="76"/>
      <c r="E136" s="36"/>
      <c r="F136" s="78"/>
      <c r="G136" s="78"/>
      <c r="H136" s="79" t="str">
        <f t="shared" si="6"/>
        <v/>
      </c>
      <c r="I136" s="81"/>
    </row>
    <row r="137" spans="1:9" x14ac:dyDescent="0.2">
      <c r="A137" s="73" t="str">
        <f t="shared" ca="1" si="7"/>
        <v/>
      </c>
      <c r="B137" s="74"/>
      <c r="C137" s="75"/>
      <c r="D137" s="76"/>
      <c r="E137" s="36"/>
      <c r="F137" s="78"/>
      <c r="G137" s="78"/>
      <c r="H137" s="79" t="str">
        <f t="shared" si="6"/>
        <v/>
      </c>
      <c r="I137" s="81"/>
    </row>
    <row r="138" spans="1:9" x14ac:dyDescent="0.2">
      <c r="A138" s="73" t="str">
        <f t="shared" ca="1" si="7"/>
        <v/>
      </c>
      <c r="B138" s="74"/>
      <c r="C138" s="75"/>
      <c r="D138" s="76"/>
      <c r="E138" s="36"/>
      <c r="F138" s="78"/>
      <c r="G138" s="78"/>
      <c r="H138" s="79" t="str">
        <f t="shared" si="6"/>
        <v/>
      </c>
      <c r="I138" s="81"/>
    </row>
    <row r="139" spans="1:9" x14ac:dyDescent="0.2">
      <c r="A139" s="73" t="str">
        <f t="shared" ca="1" si="7"/>
        <v/>
      </c>
      <c r="B139" s="74"/>
      <c r="C139" s="75"/>
      <c r="D139" s="76"/>
      <c r="E139" s="36"/>
      <c r="F139" s="78"/>
      <c r="G139" s="78"/>
      <c r="H139" s="79" t="str">
        <f t="shared" si="6"/>
        <v/>
      </c>
      <c r="I139" s="81"/>
    </row>
    <row r="140" spans="1:9" x14ac:dyDescent="0.2">
      <c r="A140" s="73" t="str">
        <f t="shared" ca="1" si="7"/>
        <v/>
      </c>
      <c r="B140" s="74"/>
      <c r="C140" s="75"/>
      <c r="D140" s="76"/>
      <c r="E140" s="36"/>
      <c r="F140" s="78"/>
      <c r="G140" s="78"/>
      <c r="H140" s="79" t="str">
        <f t="shared" si="6"/>
        <v/>
      </c>
      <c r="I140" s="81"/>
    </row>
    <row r="141" spans="1:9" x14ac:dyDescent="0.2">
      <c r="A141" s="73" t="str">
        <f t="shared" ca="1" si="7"/>
        <v/>
      </c>
      <c r="B141" s="74"/>
      <c r="C141" s="75"/>
      <c r="D141" s="76"/>
      <c r="E141" s="36"/>
      <c r="F141" s="78"/>
      <c r="G141" s="78"/>
      <c r="H141" s="79" t="str">
        <f t="shared" si="6"/>
        <v/>
      </c>
      <c r="I141" s="81"/>
    </row>
    <row r="142" spans="1:9" x14ac:dyDescent="0.2">
      <c r="A142" s="73" t="str">
        <f t="shared" ca="1" si="7"/>
        <v/>
      </c>
      <c r="B142" s="74"/>
      <c r="C142" s="75"/>
      <c r="D142" s="76"/>
      <c r="E142" s="36"/>
      <c r="F142" s="78"/>
      <c r="G142" s="78"/>
      <c r="H142" s="79" t="str">
        <f t="shared" si="6"/>
        <v/>
      </c>
      <c r="I142" s="81"/>
    </row>
    <row r="143" spans="1:9" x14ac:dyDescent="0.2">
      <c r="A143" s="73" t="str">
        <f t="shared" ca="1" si="7"/>
        <v/>
      </c>
      <c r="B143" s="74"/>
      <c r="C143" s="75"/>
      <c r="D143" s="76"/>
      <c r="E143" s="36"/>
      <c r="F143" s="78"/>
      <c r="G143" s="78"/>
      <c r="H143" s="79" t="str">
        <f t="shared" ref="H143:H174" si="8">+IF(AND(F143="",G143=""),"",ROUND(F143*G143,2))</f>
        <v/>
      </c>
      <c r="I143" s="81"/>
    </row>
    <row r="144" spans="1:9" x14ac:dyDescent="0.2">
      <c r="A144" s="73" t="str">
        <f t="shared" ca="1" si="7"/>
        <v/>
      </c>
      <c r="B144" s="74"/>
      <c r="C144" s="75"/>
      <c r="D144" s="76"/>
      <c r="E144" s="36"/>
      <c r="F144" s="78"/>
      <c r="G144" s="78"/>
      <c r="H144" s="79" t="str">
        <f t="shared" si="8"/>
        <v/>
      </c>
      <c r="I144" s="81"/>
    </row>
    <row r="145" spans="1:9" x14ac:dyDescent="0.2">
      <c r="A145" s="73" t="str">
        <f t="shared" ref="A145:A176" ca="1" si="9">+IF(NOT(ISBLANK(INDIRECT("e"&amp;ROW()))),MAX(INDIRECT("a$16:A"&amp;ROW()-1))+1,"")</f>
        <v/>
      </c>
      <c r="B145" s="74"/>
      <c r="C145" s="75"/>
      <c r="D145" s="76"/>
      <c r="E145" s="36"/>
      <c r="F145" s="78"/>
      <c r="G145" s="78"/>
      <c r="H145" s="79" t="str">
        <f t="shared" si="8"/>
        <v/>
      </c>
      <c r="I145" s="81"/>
    </row>
    <row r="146" spans="1:9" x14ac:dyDescent="0.2">
      <c r="A146" s="73" t="str">
        <f t="shared" ca="1" si="9"/>
        <v/>
      </c>
      <c r="B146" s="74"/>
      <c r="C146" s="75"/>
      <c r="D146" s="76"/>
      <c r="E146" s="36"/>
      <c r="F146" s="78"/>
      <c r="G146" s="78"/>
      <c r="H146" s="79" t="str">
        <f t="shared" si="8"/>
        <v/>
      </c>
      <c r="I146" s="81"/>
    </row>
    <row r="147" spans="1:9" x14ac:dyDescent="0.2">
      <c r="A147" s="73" t="str">
        <f t="shared" ca="1" si="9"/>
        <v/>
      </c>
      <c r="B147" s="74"/>
      <c r="C147" s="75"/>
      <c r="D147" s="76"/>
      <c r="E147" s="36"/>
      <c r="F147" s="78"/>
      <c r="G147" s="78"/>
      <c r="H147" s="79" t="str">
        <f t="shared" si="8"/>
        <v/>
      </c>
      <c r="I147" s="81"/>
    </row>
    <row r="148" spans="1:9" x14ac:dyDescent="0.2">
      <c r="A148" s="73" t="str">
        <f t="shared" ca="1" si="9"/>
        <v/>
      </c>
      <c r="B148" s="74"/>
      <c r="C148" s="75"/>
      <c r="D148" s="76"/>
      <c r="E148" s="36"/>
      <c r="F148" s="78"/>
      <c r="G148" s="78"/>
      <c r="H148" s="79" t="str">
        <f t="shared" si="8"/>
        <v/>
      </c>
      <c r="I148" s="81"/>
    </row>
    <row r="149" spans="1:9" x14ac:dyDescent="0.2">
      <c r="A149" s="73" t="str">
        <f t="shared" ca="1" si="9"/>
        <v/>
      </c>
      <c r="B149" s="74"/>
      <c r="C149" s="75"/>
      <c r="D149" s="76"/>
      <c r="E149" s="36"/>
      <c r="F149" s="78"/>
      <c r="G149" s="78"/>
      <c r="H149" s="79" t="str">
        <f t="shared" si="8"/>
        <v/>
      </c>
      <c r="I149" s="81"/>
    </row>
    <row r="150" spans="1:9" x14ac:dyDescent="0.2">
      <c r="A150" s="73" t="str">
        <f t="shared" ca="1" si="9"/>
        <v/>
      </c>
      <c r="B150" s="74"/>
      <c r="C150" s="75"/>
      <c r="D150" s="76"/>
      <c r="E150" s="36"/>
      <c r="F150" s="78"/>
      <c r="G150" s="78"/>
      <c r="H150" s="79" t="str">
        <f t="shared" si="8"/>
        <v/>
      </c>
      <c r="I150" s="81"/>
    </row>
    <row r="151" spans="1:9" x14ac:dyDescent="0.2">
      <c r="A151" s="73" t="str">
        <f t="shared" ca="1" si="9"/>
        <v/>
      </c>
      <c r="B151" s="74"/>
      <c r="C151" s="75"/>
      <c r="D151" s="76"/>
      <c r="E151" s="36"/>
      <c r="F151" s="78"/>
      <c r="G151" s="78"/>
      <c r="H151" s="79" t="str">
        <f t="shared" si="8"/>
        <v/>
      </c>
      <c r="I151" s="81"/>
    </row>
    <row r="152" spans="1:9" x14ac:dyDescent="0.2">
      <c r="A152" s="73" t="str">
        <f t="shared" ca="1" si="9"/>
        <v/>
      </c>
      <c r="B152" s="74"/>
      <c r="C152" s="75"/>
      <c r="D152" s="76"/>
      <c r="E152" s="36"/>
      <c r="F152" s="78"/>
      <c r="G152" s="78"/>
      <c r="H152" s="79" t="str">
        <f t="shared" si="8"/>
        <v/>
      </c>
      <c r="I152" s="81"/>
    </row>
    <row r="153" spans="1:9" x14ac:dyDescent="0.2">
      <c r="A153" s="73" t="str">
        <f t="shared" ca="1" si="9"/>
        <v/>
      </c>
      <c r="B153" s="74"/>
      <c r="C153" s="75"/>
      <c r="D153" s="76"/>
      <c r="E153" s="36"/>
      <c r="F153" s="78"/>
      <c r="G153" s="78"/>
      <c r="H153" s="79" t="str">
        <f t="shared" si="8"/>
        <v/>
      </c>
      <c r="I153" s="81"/>
    </row>
    <row r="154" spans="1:9" x14ac:dyDescent="0.2">
      <c r="A154" s="73" t="str">
        <f t="shared" ca="1" si="9"/>
        <v/>
      </c>
      <c r="B154" s="74"/>
      <c r="C154" s="75"/>
      <c r="D154" s="76"/>
      <c r="E154" s="36"/>
      <c r="F154" s="78"/>
      <c r="G154" s="78"/>
      <c r="H154" s="79" t="str">
        <f t="shared" si="8"/>
        <v/>
      </c>
      <c r="I154" s="81"/>
    </row>
    <row r="155" spans="1:9" x14ac:dyDescent="0.2">
      <c r="A155" s="73" t="str">
        <f t="shared" ca="1" si="9"/>
        <v/>
      </c>
      <c r="B155" s="74"/>
      <c r="C155" s="75"/>
      <c r="D155" s="76"/>
      <c r="E155" s="36"/>
      <c r="F155" s="78"/>
      <c r="G155" s="78"/>
      <c r="H155" s="79" t="str">
        <f t="shared" si="8"/>
        <v/>
      </c>
      <c r="I155" s="81"/>
    </row>
    <row r="156" spans="1:9" x14ac:dyDescent="0.2">
      <c r="A156" s="73" t="str">
        <f t="shared" ca="1" si="9"/>
        <v/>
      </c>
      <c r="B156" s="74"/>
      <c r="C156" s="75"/>
      <c r="D156" s="76"/>
      <c r="E156" s="36"/>
      <c r="F156" s="78"/>
      <c r="G156" s="78"/>
      <c r="H156" s="79" t="str">
        <f t="shared" si="8"/>
        <v/>
      </c>
      <c r="I156" s="81"/>
    </row>
    <row r="157" spans="1:9" x14ac:dyDescent="0.2">
      <c r="A157" s="73" t="str">
        <f t="shared" ca="1" si="9"/>
        <v/>
      </c>
      <c r="B157" s="74"/>
      <c r="C157" s="75"/>
      <c r="D157" s="76"/>
      <c r="E157" s="36"/>
      <c r="F157" s="78"/>
      <c r="G157" s="78"/>
      <c r="H157" s="79" t="str">
        <f t="shared" si="8"/>
        <v/>
      </c>
      <c r="I157" s="81"/>
    </row>
    <row r="158" spans="1:9" x14ac:dyDescent="0.2">
      <c r="A158" s="73" t="str">
        <f t="shared" ca="1" si="9"/>
        <v/>
      </c>
      <c r="B158" s="74"/>
      <c r="C158" s="75"/>
      <c r="D158" s="76"/>
      <c r="E158" s="36"/>
      <c r="F158" s="78"/>
      <c r="G158" s="78"/>
      <c r="H158" s="79" t="str">
        <f t="shared" si="8"/>
        <v/>
      </c>
      <c r="I158" s="81"/>
    </row>
    <row r="159" spans="1:9" x14ac:dyDescent="0.2">
      <c r="A159" s="73" t="str">
        <f t="shared" ca="1" si="9"/>
        <v/>
      </c>
      <c r="B159" s="74"/>
      <c r="C159" s="75"/>
      <c r="D159" s="76"/>
      <c r="E159" s="36"/>
      <c r="F159" s="78"/>
      <c r="G159" s="78"/>
      <c r="H159" s="79" t="str">
        <f t="shared" si="8"/>
        <v/>
      </c>
      <c r="I159" s="81"/>
    </row>
    <row r="160" spans="1:9" x14ac:dyDescent="0.2">
      <c r="A160" s="73" t="str">
        <f t="shared" ca="1" si="9"/>
        <v/>
      </c>
      <c r="B160" s="74"/>
      <c r="C160" s="75"/>
      <c r="D160" s="76"/>
      <c r="E160" s="36"/>
      <c r="F160" s="78"/>
      <c r="G160" s="78"/>
      <c r="H160" s="79" t="str">
        <f t="shared" si="8"/>
        <v/>
      </c>
      <c r="I160" s="81"/>
    </row>
    <row r="161" spans="1:9" x14ac:dyDescent="0.2">
      <c r="A161" s="73" t="str">
        <f t="shared" ca="1" si="9"/>
        <v/>
      </c>
      <c r="B161" s="74"/>
      <c r="C161" s="75"/>
      <c r="D161" s="76"/>
      <c r="E161" s="36"/>
      <c r="F161" s="78"/>
      <c r="G161" s="78"/>
      <c r="H161" s="79" t="str">
        <f t="shared" si="8"/>
        <v/>
      </c>
      <c r="I161" s="81"/>
    </row>
    <row r="162" spans="1:9" x14ac:dyDescent="0.2">
      <c r="A162" s="73" t="str">
        <f t="shared" ca="1" si="9"/>
        <v/>
      </c>
      <c r="B162" s="74"/>
      <c r="C162" s="75"/>
      <c r="D162" s="76"/>
      <c r="E162" s="36"/>
      <c r="F162" s="78"/>
      <c r="G162" s="78"/>
      <c r="H162" s="79" t="str">
        <f t="shared" si="8"/>
        <v/>
      </c>
      <c r="I162" s="81"/>
    </row>
    <row r="163" spans="1:9" x14ac:dyDescent="0.2">
      <c r="A163" s="73" t="str">
        <f t="shared" ca="1" si="9"/>
        <v/>
      </c>
      <c r="B163" s="74"/>
      <c r="C163" s="75"/>
      <c r="D163" s="76"/>
      <c r="E163" s="36"/>
      <c r="F163" s="78"/>
      <c r="G163" s="78"/>
      <c r="H163" s="79" t="str">
        <f t="shared" si="8"/>
        <v/>
      </c>
      <c r="I163" s="81"/>
    </row>
    <row r="164" spans="1:9" x14ac:dyDescent="0.2">
      <c r="A164" s="73" t="str">
        <f t="shared" ca="1" si="9"/>
        <v/>
      </c>
      <c r="B164" s="74"/>
      <c r="C164" s="75"/>
      <c r="D164" s="76"/>
      <c r="E164" s="36"/>
      <c r="F164" s="78"/>
      <c r="G164" s="78"/>
      <c r="H164" s="79" t="str">
        <f t="shared" si="8"/>
        <v/>
      </c>
      <c r="I164" s="81"/>
    </row>
    <row r="165" spans="1:9" x14ac:dyDescent="0.2">
      <c r="A165" s="73" t="str">
        <f t="shared" ca="1" si="9"/>
        <v/>
      </c>
      <c r="B165" s="74"/>
      <c r="C165" s="75"/>
      <c r="D165" s="76"/>
      <c r="E165" s="36"/>
      <c r="F165" s="78"/>
      <c r="G165" s="78"/>
      <c r="H165" s="79" t="str">
        <f t="shared" si="8"/>
        <v/>
      </c>
      <c r="I165" s="81"/>
    </row>
    <row r="166" spans="1:9" x14ac:dyDescent="0.2">
      <c r="A166" s="73" t="str">
        <f t="shared" ca="1" si="9"/>
        <v/>
      </c>
      <c r="B166" s="74"/>
      <c r="C166" s="75"/>
      <c r="D166" s="76"/>
      <c r="E166" s="36"/>
      <c r="F166" s="78"/>
      <c r="G166" s="78"/>
      <c r="H166" s="79" t="str">
        <f t="shared" si="8"/>
        <v/>
      </c>
      <c r="I166" s="81"/>
    </row>
    <row r="167" spans="1:9" x14ac:dyDescent="0.2">
      <c r="A167" s="73" t="str">
        <f t="shared" ca="1" si="9"/>
        <v/>
      </c>
      <c r="B167" s="74"/>
      <c r="C167" s="75"/>
      <c r="D167" s="76"/>
      <c r="E167" s="36"/>
      <c r="F167" s="78"/>
      <c r="G167" s="78"/>
      <c r="H167" s="79" t="str">
        <f t="shared" si="8"/>
        <v/>
      </c>
      <c r="I167" s="81"/>
    </row>
    <row r="168" spans="1:9" x14ac:dyDescent="0.2">
      <c r="A168" s="73" t="str">
        <f t="shared" ca="1" si="9"/>
        <v/>
      </c>
      <c r="B168" s="74"/>
      <c r="C168" s="75"/>
      <c r="D168" s="76"/>
      <c r="E168" s="36"/>
      <c r="F168" s="78"/>
      <c r="G168" s="78"/>
      <c r="H168" s="79" t="str">
        <f t="shared" si="8"/>
        <v/>
      </c>
      <c r="I168" s="81"/>
    </row>
    <row r="169" spans="1:9" x14ac:dyDescent="0.2">
      <c r="A169" s="73" t="str">
        <f t="shared" ca="1" si="9"/>
        <v/>
      </c>
      <c r="B169" s="74"/>
      <c r="C169" s="75"/>
      <c r="D169" s="76"/>
      <c r="E169" s="36"/>
      <c r="F169" s="78"/>
      <c r="G169" s="78"/>
      <c r="H169" s="79" t="str">
        <f t="shared" si="8"/>
        <v/>
      </c>
      <c r="I169" s="81"/>
    </row>
    <row r="170" spans="1:9" x14ac:dyDescent="0.2">
      <c r="A170" s="73" t="str">
        <f t="shared" ca="1" si="9"/>
        <v/>
      </c>
      <c r="B170" s="74"/>
      <c r="C170" s="75"/>
      <c r="D170" s="76"/>
      <c r="E170" s="36"/>
      <c r="F170" s="78"/>
      <c r="G170" s="78"/>
      <c r="H170" s="79" t="str">
        <f t="shared" si="8"/>
        <v/>
      </c>
      <c r="I170" s="81"/>
    </row>
    <row r="171" spans="1:9" x14ac:dyDescent="0.2">
      <c r="A171" s="73" t="str">
        <f t="shared" ca="1" si="9"/>
        <v/>
      </c>
      <c r="B171" s="74"/>
      <c r="C171" s="75"/>
      <c r="D171" s="76"/>
      <c r="E171" s="36"/>
      <c r="F171" s="78"/>
      <c r="G171" s="78"/>
      <c r="H171" s="79" t="str">
        <f t="shared" si="8"/>
        <v/>
      </c>
      <c r="I171" s="81"/>
    </row>
    <row r="172" spans="1:9" x14ac:dyDescent="0.2">
      <c r="A172" s="73" t="str">
        <f t="shared" ca="1" si="9"/>
        <v/>
      </c>
      <c r="B172" s="74"/>
      <c r="C172" s="75"/>
      <c r="D172" s="76"/>
      <c r="E172" s="36"/>
      <c r="F172" s="78"/>
      <c r="G172" s="78"/>
      <c r="H172" s="79" t="str">
        <f t="shared" si="8"/>
        <v/>
      </c>
      <c r="I172" s="81"/>
    </row>
    <row r="173" spans="1:9" x14ac:dyDescent="0.2">
      <c r="A173" s="73" t="str">
        <f t="shared" ca="1" si="9"/>
        <v/>
      </c>
      <c r="B173" s="74"/>
      <c r="C173" s="75"/>
      <c r="D173" s="76"/>
      <c r="E173" s="36"/>
      <c r="F173" s="78"/>
      <c r="G173" s="78"/>
      <c r="H173" s="79" t="str">
        <f t="shared" si="8"/>
        <v/>
      </c>
      <c r="I173" s="81"/>
    </row>
    <row r="174" spans="1:9" x14ac:dyDescent="0.2">
      <c r="A174" s="73" t="str">
        <f t="shared" ca="1" si="9"/>
        <v/>
      </c>
      <c r="B174" s="74"/>
      <c r="C174" s="75"/>
      <c r="D174" s="76"/>
      <c r="E174" s="36"/>
      <c r="F174" s="78"/>
      <c r="G174" s="78"/>
      <c r="H174" s="79" t="str">
        <f t="shared" si="8"/>
        <v/>
      </c>
      <c r="I174" s="81"/>
    </row>
    <row r="175" spans="1:9" x14ac:dyDescent="0.2">
      <c r="A175" s="73" t="str">
        <f t="shared" ca="1" si="9"/>
        <v/>
      </c>
      <c r="B175" s="74"/>
      <c r="C175" s="75"/>
      <c r="D175" s="76"/>
      <c r="E175" s="36"/>
      <c r="F175" s="78"/>
      <c r="G175" s="78"/>
      <c r="H175" s="79" t="str">
        <f t="shared" ref="H175:H206" si="10">+IF(AND(F175="",G175=""),"",ROUND(F175*G175,2))</f>
        <v/>
      </c>
      <c r="I175" s="81"/>
    </row>
    <row r="176" spans="1:9" x14ac:dyDescent="0.2">
      <c r="A176" s="73" t="str">
        <f t="shared" ca="1" si="9"/>
        <v/>
      </c>
      <c r="B176" s="74"/>
      <c r="C176" s="75"/>
      <c r="D176" s="76"/>
      <c r="E176" s="36"/>
      <c r="F176" s="78"/>
      <c r="G176" s="78"/>
      <c r="H176" s="79" t="str">
        <f t="shared" si="10"/>
        <v/>
      </c>
      <c r="I176" s="81"/>
    </row>
    <row r="177" spans="1:9" x14ac:dyDescent="0.2">
      <c r="A177" s="73" t="str">
        <f t="shared" ref="A177:A198" ca="1" si="11">+IF(NOT(ISBLANK(INDIRECT("e"&amp;ROW()))),MAX(INDIRECT("a$16:A"&amp;ROW()-1))+1,"")</f>
        <v/>
      </c>
      <c r="B177" s="74"/>
      <c r="C177" s="75"/>
      <c r="D177" s="76"/>
      <c r="E177" s="36"/>
      <c r="F177" s="78"/>
      <c r="G177" s="78"/>
      <c r="H177" s="79" t="str">
        <f t="shared" si="10"/>
        <v/>
      </c>
      <c r="I177" s="81"/>
    </row>
    <row r="178" spans="1:9" x14ac:dyDescent="0.2">
      <c r="A178" s="73" t="str">
        <f t="shared" ca="1" si="11"/>
        <v/>
      </c>
      <c r="B178" s="74"/>
      <c r="C178" s="75"/>
      <c r="D178" s="76"/>
      <c r="E178" s="36"/>
      <c r="F178" s="78"/>
      <c r="G178" s="78"/>
      <c r="H178" s="79" t="str">
        <f t="shared" si="10"/>
        <v/>
      </c>
      <c r="I178" s="81"/>
    </row>
    <row r="179" spans="1:9" x14ac:dyDescent="0.2">
      <c r="A179" s="73" t="str">
        <f t="shared" ca="1" si="11"/>
        <v/>
      </c>
      <c r="B179" s="74"/>
      <c r="C179" s="75"/>
      <c r="D179" s="76"/>
      <c r="E179" s="36"/>
      <c r="F179" s="78"/>
      <c r="G179" s="78"/>
      <c r="H179" s="79" t="str">
        <f t="shared" si="10"/>
        <v/>
      </c>
      <c r="I179" s="81"/>
    </row>
    <row r="180" spans="1:9" x14ac:dyDescent="0.2">
      <c r="A180" s="73" t="str">
        <f t="shared" ca="1" si="11"/>
        <v/>
      </c>
      <c r="B180" s="74"/>
      <c r="C180" s="75"/>
      <c r="D180" s="76"/>
      <c r="E180" s="36"/>
      <c r="F180" s="78"/>
      <c r="G180" s="78"/>
      <c r="H180" s="79" t="str">
        <f t="shared" si="10"/>
        <v/>
      </c>
      <c r="I180" s="81"/>
    </row>
    <row r="181" spans="1:9" x14ac:dyDescent="0.2">
      <c r="A181" s="73" t="str">
        <f t="shared" ca="1" si="11"/>
        <v/>
      </c>
      <c r="B181" s="74"/>
      <c r="C181" s="75"/>
      <c r="D181" s="76"/>
      <c r="E181" s="36"/>
      <c r="F181" s="78"/>
      <c r="G181" s="78"/>
      <c r="H181" s="79" t="str">
        <f t="shared" si="10"/>
        <v/>
      </c>
      <c r="I181" s="81"/>
    </row>
    <row r="182" spans="1:9" x14ac:dyDescent="0.2">
      <c r="A182" s="73" t="str">
        <f t="shared" ca="1" si="11"/>
        <v/>
      </c>
      <c r="B182" s="74"/>
      <c r="C182" s="75"/>
      <c r="D182" s="76"/>
      <c r="E182" s="36"/>
      <c r="F182" s="78"/>
      <c r="G182" s="78"/>
      <c r="H182" s="79" t="str">
        <f t="shared" si="10"/>
        <v/>
      </c>
      <c r="I182" s="81"/>
    </row>
    <row r="183" spans="1:9" x14ac:dyDescent="0.2">
      <c r="A183" s="73" t="str">
        <f t="shared" ca="1" si="11"/>
        <v/>
      </c>
      <c r="B183" s="74"/>
      <c r="C183" s="75"/>
      <c r="D183" s="76"/>
      <c r="E183" s="36"/>
      <c r="F183" s="78"/>
      <c r="G183" s="78"/>
      <c r="H183" s="79" t="str">
        <f t="shared" si="10"/>
        <v/>
      </c>
      <c r="I183" s="81"/>
    </row>
    <row r="184" spans="1:9" x14ac:dyDescent="0.2">
      <c r="A184" s="73" t="str">
        <f t="shared" ca="1" si="11"/>
        <v/>
      </c>
      <c r="B184" s="74"/>
      <c r="C184" s="75"/>
      <c r="D184" s="76"/>
      <c r="E184" s="36"/>
      <c r="F184" s="78"/>
      <c r="G184" s="78"/>
      <c r="H184" s="79" t="str">
        <f t="shared" si="10"/>
        <v/>
      </c>
      <c r="I184" s="81"/>
    </row>
    <row r="185" spans="1:9" x14ac:dyDescent="0.2">
      <c r="A185" s="73" t="str">
        <f t="shared" ca="1" si="11"/>
        <v/>
      </c>
      <c r="B185" s="74"/>
      <c r="C185" s="75"/>
      <c r="D185" s="76"/>
      <c r="E185" s="36"/>
      <c r="F185" s="78"/>
      <c r="G185" s="78"/>
      <c r="H185" s="79" t="str">
        <f t="shared" si="10"/>
        <v/>
      </c>
      <c r="I185" s="81"/>
    </row>
    <row r="186" spans="1:9" x14ac:dyDescent="0.2">
      <c r="A186" s="73" t="str">
        <f t="shared" ca="1" si="11"/>
        <v/>
      </c>
      <c r="B186" s="74"/>
      <c r="C186" s="75"/>
      <c r="D186" s="76"/>
      <c r="E186" s="36"/>
      <c r="F186" s="78"/>
      <c r="G186" s="78"/>
      <c r="H186" s="79" t="str">
        <f t="shared" si="10"/>
        <v/>
      </c>
      <c r="I186" s="81"/>
    </row>
    <row r="187" spans="1:9" x14ac:dyDescent="0.2">
      <c r="A187" s="73" t="str">
        <f t="shared" ca="1" si="11"/>
        <v/>
      </c>
      <c r="B187" s="74"/>
      <c r="C187" s="75"/>
      <c r="D187" s="76"/>
      <c r="E187" s="36"/>
      <c r="F187" s="78"/>
      <c r="G187" s="78"/>
      <c r="H187" s="79" t="str">
        <f t="shared" si="10"/>
        <v/>
      </c>
      <c r="I187" s="81"/>
    </row>
    <row r="188" spans="1:9" x14ac:dyDescent="0.2">
      <c r="A188" s="73" t="str">
        <f t="shared" ca="1" si="11"/>
        <v/>
      </c>
      <c r="B188" s="74"/>
      <c r="C188" s="75"/>
      <c r="D188" s="76"/>
      <c r="E188" s="36"/>
      <c r="F188" s="78"/>
      <c r="G188" s="78"/>
      <c r="H188" s="79" t="str">
        <f t="shared" si="10"/>
        <v/>
      </c>
      <c r="I188" s="81"/>
    </row>
    <row r="189" spans="1:9" x14ac:dyDescent="0.2">
      <c r="A189" s="73" t="str">
        <f t="shared" ca="1" si="11"/>
        <v/>
      </c>
      <c r="B189" s="74"/>
      <c r="C189" s="75"/>
      <c r="D189" s="76"/>
      <c r="E189" s="36"/>
      <c r="F189" s="78"/>
      <c r="G189" s="78"/>
      <c r="H189" s="79" t="str">
        <f t="shared" si="10"/>
        <v/>
      </c>
      <c r="I189" s="81"/>
    </row>
    <row r="190" spans="1:9" x14ac:dyDescent="0.2">
      <c r="A190" s="73" t="str">
        <f t="shared" ca="1" si="11"/>
        <v/>
      </c>
      <c r="B190" s="74"/>
      <c r="C190" s="75"/>
      <c r="D190" s="76"/>
      <c r="E190" s="36"/>
      <c r="F190" s="78"/>
      <c r="G190" s="78"/>
      <c r="H190" s="79" t="str">
        <f t="shared" si="10"/>
        <v/>
      </c>
      <c r="I190" s="81"/>
    </row>
    <row r="191" spans="1:9" x14ac:dyDescent="0.2">
      <c r="A191" s="73" t="str">
        <f t="shared" ca="1" si="11"/>
        <v/>
      </c>
      <c r="B191" s="74"/>
      <c r="C191" s="75"/>
      <c r="D191" s="76"/>
      <c r="E191" s="36"/>
      <c r="F191" s="78"/>
      <c r="G191" s="78"/>
      <c r="H191" s="79" t="str">
        <f t="shared" si="10"/>
        <v/>
      </c>
      <c r="I191" s="81"/>
    </row>
    <row r="192" spans="1:9" x14ac:dyDescent="0.2">
      <c r="A192" s="73" t="str">
        <f t="shared" ca="1" si="11"/>
        <v/>
      </c>
      <c r="B192" s="74"/>
      <c r="C192" s="75"/>
      <c r="D192" s="76"/>
      <c r="E192" s="36"/>
      <c r="F192" s="78"/>
      <c r="G192" s="78"/>
      <c r="H192" s="79" t="str">
        <f t="shared" si="10"/>
        <v/>
      </c>
      <c r="I192" s="81"/>
    </row>
    <row r="193" spans="1:9" x14ac:dyDescent="0.2">
      <c r="A193" s="73" t="str">
        <f t="shared" ca="1" si="11"/>
        <v/>
      </c>
      <c r="B193" s="74"/>
      <c r="C193" s="75"/>
      <c r="D193" s="76"/>
      <c r="E193" s="36"/>
      <c r="F193" s="78"/>
      <c r="G193" s="78"/>
      <c r="H193" s="79" t="str">
        <f t="shared" si="10"/>
        <v/>
      </c>
      <c r="I193" s="81"/>
    </row>
    <row r="194" spans="1:9" x14ac:dyDescent="0.2">
      <c r="A194" s="73" t="str">
        <f t="shared" ca="1" si="11"/>
        <v/>
      </c>
      <c r="B194" s="74"/>
      <c r="C194" s="75"/>
      <c r="D194" s="76"/>
      <c r="E194" s="36"/>
      <c r="F194" s="78"/>
      <c r="G194" s="78"/>
      <c r="H194" s="79" t="str">
        <f t="shared" si="10"/>
        <v/>
      </c>
      <c r="I194" s="81"/>
    </row>
    <row r="195" spans="1:9" x14ac:dyDescent="0.2">
      <c r="A195" s="73" t="str">
        <f t="shared" ca="1" si="11"/>
        <v/>
      </c>
      <c r="B195" s="74"/>
      <c r="C195" s="75"/>
      <c r="D195" s="76"/>
      <c r="E195" s="36"/>
      <c r="F195" s="78"/>
      <c r="G195" s="78"/>
      <c r="H195" s="79" t="str">
        <f t="shared" si="10"/>
        <v/>
      </c>
      <c r="I195" s="81"/>
    </row>
    <row r="196" spans="1:9" x14ac:dyDescent="0.2">
      <c r="A196" s="73" t="str">
        <f t="shared" ca="1" si="11"/>
        <v/>
      </c>
      <c r="B196" s="74"/>
      <c r="C196" s="75"/>
      <c r="D196" s="76"/>
      <c r="E196" s="36"/>
      <c r="F196" s="78"/>
      <c r="G196" s="78"/>
      <c r="H196" s="79" t="str">
        <f t="shared" si="10"/>
        <v/>
      </c>
      <c r="I196" s="81"/>
    </row>
    <row r="197" spans="1:9" x14ac:dyDescent="0.2">
      <c r="A197" s="73" t="str">
        <f t="shared" ca="1" si="11"/>
        <v/>
      </c>
      <c r="B197" s="74"/>
      <c r="C197" s="75"/>
      <c r="D197" s="76"/>
      <c r="E197" s="36"/>
      <c r="F197" s="78"/>
      <c r="G197" s="78"/>
      <c r="H197" s="79" t="str">
        <f t="shared" si="10"/>
        <v/>
      </c>
      <c r="I197" s="81"/>
    </row>
    <row r="198" spans="1:9" x14ac:dyDescent="0.2">
      <c r="A198" s="73" t="str">
        <f t="shared" ca="1" si="11"/>
        <v/>
      </c>
      <c r="B198" s="74"/>
      <c r="C198" s="75"/>
      <c r="D198" s="76"/>
      <c r="E198" s="36"/>
      <c r="F198" s="78"/>
      <c r="G198" s="78"/>
      <c r="H198" s="79" t="str">
        <f t="shared" si="10"/>
        <v/>
      </c>
      <c r="I198" s="81"/>
    </row>
  </sheetData>
  <sheetProtection sheet="1" objects="1" scenarios="1"/>
  <mergeCells count="2">
    <mergeCell ref="A1:I1"/>
    <mergeCell ref="D6:G6"/>
  </mergeCells>
  <conditionalFormatting sqref="I17:I23">
    <cfRule type="cellIs" dxfId="7" priority="4" operator="notEqual">
      <formula>""</formula>
    </cfRule>
  </conditionalFormatting>
  <conditionalFormatting sqref="H6">
    <cfRule type="cellIs" dxfId="6" priority="5" operator="equal">
      <formula>0</formula>
    </cfRule>
    <cfRule type="cellIs" dxfId="5" priority="6" operator="lessThan">
      <formula>#REF!</formula>
    </cfRule>
    <cfRule type="cellIs" dxfId="4" priority="7" operator="greaterThanOrEqual">
      <formula>#REF!</formula>
    </cfRule>
  </conditionalFormatting>
  <conditionalFormatting sqref="D15:D16">
    <cfRule type="cellIs" dxfId="2" priority="9" operator="notEqual">
      <formula>""</formula>
    </cfRule>
  </conditionalFormatting>
  <conditionalFormatting sqref="F15:G16">
    <cfRule type="cellIs" dxfId="1" priority="10" operator="notEqual">
      <formula>""</formula>
    </cfRule>
  </conditionalFormatting>
  <conditionalFormatting sqref="I15:I16">
    <cfRule type="cellIs" dxfId="0" priority="11" operator="notEqual">
      <formula>""</formula>
    </cfRule>
  </conditionalFormatting>
  <dataValidations count="1">
    <dataValidation type="custom" allowBlank="1" showInputMessage="1" showErrorMessage="1" errorTitle="Achtung!" error="Betrag nur mit 2 (zwei) Dezimalstellen!!!" sqref="F17:G198">
      <formula1>MOD(F17*10^2,1)=0</formula1>
      <formula2>0</formula2>
    </dataValidation>
  </dataValidation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8"/>
  <sheetViews>
    <sheetView topLeftCell="A2" zoomScaleNormal="100" workbookViewId="0">
      <selection activeCell="G4" sqref="G4"/>
    </sheetView>
  </sheetViews>
  <sheetFormatPr baseColWidth="10" defaultColWidth="9.140625" defaultRowHeight="12.75" x14ac:dyDescent="0.2"/>
  <cols>
    <col min="1" max="1" width="21.7109375" style="110"/>
    <col min="2" max="2" width="23.42578125" style="110"/>
    <col min="3" max="5" width="11.42578125" style="110"/>
    <col min="6" max="6" width="45.28515625" style="110"/>
    <col min="7" max="7" width="49.28515625" style="110"/>
    <col min="8" max="1025" width="9.140625" style="110"/>
  </cols>
  <sheetData>
    <row r="1" spans="1:7" ht="15.75" x14ac:dyDescent="0.2">
      <c r="A1" s="111" t="s">
        <v>3471</v>
      </c>
      <c r="B1" s="111" t="s">
        <v>3472</v>
      </c>
      <c r="F1"/>
      <c r="G1"/>
    </row>
    <row r="2" spans="1:7" ht="15.75" x14ac:dyDescent="0.2">
      <c r="A2" s="112"/>
      <c r="B2" s="112"/>
      <c r="F2"/>
      <c r="G2"/>
    </row>
    <row r="3" spans="1:7" x14ac:dyDescent="0.2">
      <c r="A3" s="113" t="s">
        <v>3473</v>
      </c>
      <c r="B3" s="113" t="s">
        <v>3474</v>
      </c>
      <c r="F3"/>
      <c r="G3"/>
    </row>
    <row r="4" spans="1:7" x14ac:dyDescent="0.2">
      <c r="A4" s="114" t="s">
        <v>3475</v>
      </c>
      <c r="B4" s="114" t="s">
        <v>3476</v>
      </c>
      <c r="F4"/>
      <c r="G4"/>
    </row>
    <row r="5" spans="1:7" ht="15" x14ac:dyDescent="0.25">
      <c r="A5" s="114" t="s">
        <v>3477</v>
      </c>
      <c r="B5" s="114" t="s">
        <v>3478</v>
      </c>
      <c r="F5" s="115" t="s">
        <v>3479</v>
      </c>
      <c r="G5" s="116" t="s">
        <v>7</v>
      </c>
    </row>
    <row r="6" spans="1:7" ht="15" x14ac:dyDescent="0.25">
      <c r="A6" s="114" t="s">
        <v>3480</v>
      </c>
      <c r="B6" s="114" t="s">
        <v>3481</v>
      </c>
      <c r="F6" s="115" t="s">
        <v>3482</v>
      </c>
      <c r="G6" s="116" t="s">
        <v>3483</v>
      </c>
    </row>
    <row r="7" spans="1:7" ht="15" x14ac:dyDescent="0.25">
      <c r="A7" s="114" t="s">
        <v>3484</v>
      </c>
      <c r="B7" s="114" t="s">
        <v>3485</v>
      </c>
      <c r="F7" s="115" t="s">
        <v>3486</v>
      </c>
      <c r="G7" s="116" t="s">
        <v>3487</v>
      </c>
    </row>
    <row r="8" spans="1:7" ht="15" x14ac:dyDescent="0.25">
      <c r="A8" s="114" t="s">
        <v>3488</v>
      </c>
      <c r="B8" s="114" t="s">
        <v>3489</v>
      </c>
      <c r="F8" s="115" t="s">
        <v>3490</v>
      </c>
      <c r="G8" s="116" t="s">
        <v>3491</v>
      </c>
    </row>
    <row r="9" spans="1:7" ht="15" x14ac:dyDescent="0.25">
      <c r="A9" s="114" t="s">
        <v>3492</v>
      </c>
      <c r="B9" s="114" t="s">
        <v>3493</v>
      </c>
      <c r="F9" s="115" t="s">
        <v>3494</v>
      </c>
      <c r="G9" s="116" t="s">
        <v>3495</v>
      </c>
    </row>
    <row r="10" spans="1:7" x14ac:dyDescent="0.2">
      <c r="A10" s="114" t="s">
        <v>3496</v>
      </c>
      <c r="B10" s="114" t="s">
        <v>3497</v>
      </c>
    </row>
    <row r="11" spans="1:7" x14ac:dyDescent="0.2">
      <c r="A11" s="114" t="s">
        <v>3498</v>
      </c>
      <c r="B11" s="114" t="s">
        <v>3499</v>
      </c>
    </row>
    <row r="12" spans="1:7" x14ac:dyDescent="0.2">
      <c r="A12" s="114" t="s">
        <v>3500</v>
      </c>
      <c r="B12" s="114" t="s">
        <v>3501</v>
      </c>
    </row>
    <row r="13" spans="1:7" x14ac:dyDescent="0.2">
      <c r="A13" s="114" t="s">
        <v>3502</v>
      </c>
      <c r="B13" s="114" t="s">
        <v>3503</v>
      </c>
    </row>
    <row r="14" spans="1:7" x14ac:dyDescent="0.2">
      <c r="A14" s="114" t="s">
        <v>3504</v>
      </c>
      <c r="B14" s="114" t="s">
        <v>3505</v>
      </c>
    </row>
    <row r="15" spans="1:7" x14ac:dyDescent="0.2">
      <c r="A15" s="114" t="s">
        <v>3506</v>
      </c>
      <c r="B15" s="114" t="s">
        <v>3507</v>
      </c>
    </row>
    <row r="16" spans="1:7" x14ac:dyDescent="0.2">
      <c r="A16" s="114" t="s">
        <v>3508</v>
      </c>
      <c r="B16" s="114" t="s">
        <v>3509</v>
      </c>
    </row>
    <row r="17" spans="1:2" x14ac:dyDescent="0.2">
      <c r="A17" s="114" t="s">
        <v>3510</v>
      </c>
      <c r="B17" s="114" t="s">
        <v>3511</v>
      </c>
    </row>
    <row r="18" spans="1:2" x14ac:dyDescent="0.2">
      <c r="A18" s="114" t="s">
        <v>3512</v>
      </c>
      <c r="B18" s="114" t="s">
        <v>3513</v>
      </c>
    </row>
    <row r="19" spans="1:2" x14ac:dyDescent="0.2">
      <c r="A19" s="114" t="s">
        <v>3514</v>
      </c>
      <c r="B19" s="114" t="s">
        <v>3515</v>
      </c>
    </row>
    <row r="20" spans="1:2" x14ac:dyDescent="0.2">
      <c r="A20" s="114" t="s">
        <v>3516</v>
      </c>
      <c r="B20" s="114" t="s">
        <v>3517</v>
      </c>
    </row>
    <row r="21" spans="1:2" x14ac:dyDescent="0.2">
      <c r="A21" s="114" t="s">
        <v>3518</v>
      </c>
      <c r="B21" s="114" t="s">
        <v>3519</v>
      </c>
    </row>
    <row r="22" spans="1:2" x14ac:dyDescent="0.2">
      <c r="A22" s="114" t="s">
        <v>3520</v>
      </c>
      <c r="B22" s="114" t="s">
        <v>3521</v>
      </c>
    </row>
    <row r="23" spans="1:2" x14ac:dyDescent="0.2">
      <c r="A23" s="114" t="s">
        <v>3522</v>
      </c>
      <c r="B23" s="114" t="s">
        <v>3523</v>
      </c>
    </row>
    <row r="24" spans="1:2" x14ac:dyDescent="0.2">
      <c r="A24" s="114" t="s">
        <v>3524</v>
      </c>
      <c r="B24" s="114" t="s">
        <v>3524</v>
      </c>
    </row>
    <row r="25" spans="1:2" x14ac:dyDescent="0.2">
      <c r="A25" s="114" t="s">
        <v>3525</v>
      </c>
      <c r="B25" s="114" t="s">
        <v>3526</v>
      </c>
    </row>
    <row r="26" spans="1:2" x14ac:dyDescent="0.2">
      <c r="A26" s="114" t="s">
        <v>3527</v>
      </c>
      <c r="B26" s="114" t="s">
        <v>3528</v>
      </c>
    </row>
    <row r="27" spans="1:2" x14ac:dyDescent="0.2">
      <c r="A27" s="114" t="s">
        <v>3529</v>
      </c>
      <c r="B27" s="114" t="s">
        <v>3530</v>
      </c>
    </row>
    <row r="28" spans="1:2" x14ac:dyDescent="0.2">
      <c r="A28" s="114" t="s">
        <v>3531</v>
      </c>
      <c r="B28" s="114" t="s">
        <v>3532</v>
      </c>
    </row>
    <row r="29" spans="1:2" x14ac:dyDescent="0.2">
      <c r="A29" s="114" t="s">
        <v>3533</v>
      </c>
      <c r="B29" s="114" t="s">
        <v>3534</v>
      </c>
    </row>
    <row r="30" spans="1:2" x14ac:dyDescent="0.2">
      <c r="A30" s="114" t="s">
        <v>3535</v>
      </c>
      <c r="B30" s="114" t="s">
        <v>3536</v>
      </c>
    </row>
    <row r="31" spans="1:2" x14ac:dyDescent="0.2">
      <c r="A31" s="114" t="s">
        <v>3537</v>
      </c>
      <c r="B31" s="114" t="s">
        <v>3538</v>
      </c>
    </row>
    <row r="32" spans="1:2" x14ac:dyDescent="0.2">
      <c r="A32" s="114" t="s">
        <v>3539</v>
      </c>
      <c r="B32" s="114" t="s">
        <v>3540</v>
      </c>
    </row>
    <row r="33" spans="1:2" x14ac:dyDescent="0.2">
      <c r="A33" s="114" t="s">
        <v>3541</v>
      </c>
      <c r="B33" s="114" t="s">
        <v>3542</v>
      </c>
    </row>
    <row r="34" spans="1:2" x14ac:dyDescent="0.2">
      <c r="A34" s="114" t="s">
        <v>3543</v>
      </c>
      <c r="B34" s="114" t="s">
        <v>3544</v>
      </c>
    </row>
    <row r="35" spans="1:2" x14ac:dyDescent="0.2">
      <c r="A35" s="114" t="s">
        <v>3545</v>
      </c>
      <c r="B35" s="114" t="s">
        <v>3546</v>
      </c>
    </row>
    <row r="36" spans="1:2" x14ac:dyDescent="0.2">
      <c r="A36" s="114" t="s">
        <v>3547</v>
      </c>
      <c r="B36" s="114" t="s">
        <v>3548</v>
      </c>
    </row>
    <row r="37" spans="1:2" x14ac:dyDescent="0.2">
      <c r="A37" s="114" t="s">
        <v>3549</v>
      </c>
      <c r="B37" s="114" t="s">
        <v>3550</v>
      </c>
    </row>
    <row r="38" spans="1:2" x14ac:dyDescent="0.2">
      <c r="A38" s="114" t="s">
        <v>3551</v>
      </c>
      <c r="B38" s="114" t="s">
        <v>3552</v>
      </c>
    </row>
    <row r="39" spans="1:2" x14ac:dyDescent="0.2">
      <c r="A39" s="114" t="s">
        <v>3553</v>
      </c>
      <c r="B39" s="114" t="s">
        <v>3554</v>
      </c>
    </row>
    <row r="40" spans="1:2" x14ac:dyDescent="0.2">
      <c r="A40" s="114" t="s">
        <v>3555</v>
      </c>
      <c r="B40" s="114" t="s">
        <v>3556</v>
      </c>
    </row>
    <row r="41" spans="1:2" x14ac:dyDescent="0.2">
      <c r="A41" s="114" t="s">
        <v>3557</v>
      </c>
      <c r="B41" s="114" t="s">
        <v>3558</v>
      </c>
    </row>
    <row r="42" spans="1:2" x14ac:dyDescent="0.2">
      <c r="A42" s="114" t="s">
        <v>3559</v>
      </c>
      <c r="B42" s="114" t="s">
        <v>3560</v>
      </c>
    </row>
    <row r="43" spans="1:2" x14ac:dyDescent="0.2">
      <c r="A43" s="114" t="s">
        <v>3561</v>
      </c>
      <c r="B43" s="114" t="s">
        <v>3561</v>
      </c>
    </row>
    <row r="44" spans="1:2" x14ac:dyDescent="0.2">
      <c r="A44" s="114" t="s">
        <v>3562</v>
      </c>
      <c r="B44" s="114" t="s">
        <v>3563</v>
      </c>
    </row>
    <row r="45" spans="1:2" x14ac:dyDescent="0.2">
      <c r="A45" s="114" t="s">
        <v>3564</v>
      </c>
      <c r="B45" s="114" t="s">
        <v>3565</v>
      </c>
    </row>
    <row r="46" spans="1:2" x14ac:dyDescent="0.2">
      <c r="A46" s="114" t="s">
        <v>3566</v>
      </c>
      <c r="B46" s="114" t="s">
        <v>3567</v>
      </c>
    </row>
    <row r="47" spans="1:2" x14ac:dyDescent="0.2">
      <c r="A47" s="114" t="s">
        <v>3568</v>
      </c>
      <c r="B47" s="114" t="s">
        <v>3569</v>
      </c>
    </row>
    <row r="48" spans="1:2" x14ac:dyDescent="0.2">
      <c r="A48" s="114" t="s">
        <v>3570</v>
      </c>
      <c r="B48" s="114" t="s">
        <v>3571</v>
      </c>
    </row>
    <row r="49" spans="1:2" x14ac:dyDescent="0.2">
      <c r="A49" s="114" t="s">
        <v>3572</v>
      </c>
      <c r="B49" s="114" t="s">
        <v>3573</v>
      </c>
    </row>
    <row r="50" spans="1:2" x14ac:dyDescent="0.2">
      <c r="A50" s="114" t="s">
        <v>3574</v>
      </c>
      <c r="B50" s="114" t="s">
        <v>3575</v>
      </c>
    </row>
    <row r="51" spans="1:2" x14ac:dyDescent="0.2">
      <c r="A51" s="114" t="s">
        <v>3576</v>
      </c>
      <c r="B51" s="114" t="s">
        <v>3577</v>
      </c>
    </row>
    <row r="52" spans="1:2" x14ac:dyDescent="0.2">
      <c r="A52" s="114" t="s">
        <v>5</v>
      </c>
      <c r="B52" s="114" t="s">
        <v>3578</v>
      </c>
    </row>
    <row r="53" spans="1:2" x14ac:dyDescent="0.2">
      <c r="A53" s="114" t="s">
        <v>3579</v>
      </c>
      <c r="B53" s="114" t="s">
        <v>3580</v>
      </c>
    </row>
    <row r="54" spans="1:2" x14ac:dyDescent="0.2">
      <c r="A54" s="114" t="s">
        <v>3581</v>
      </c>
      <c r="B54" s="114" t="s">
        <v>3582</v>
      </c>
    </row>
    <row r="55" spans="1:2" x14ac:dyDescent="0.2">
      <c r="A55" s="114" t="s">
        <v>3583</v>
      </c>
      <c r="B55" s="114" t="s">
        <v>3584</v>
      </c>
    </row>
    <row r="56" spans="1:2" x14ac:dyDescent="0.2">
      <c r="A56" s="114" t="s">
        <v>3585</v>
      </c>
      <c r="B56" s="114" t="s">
        <v>3586</v>
      </c>
    </row>
    <row r="57" spans="1:2" x14ac:dyDescent="0.2">
      <c r="A57" s="114" t="s">
        <v>3587</v>
      </c>
      <c r="B57" s="114" t="s">
        <v>3588</v>
      </c>
    </row>
    <row r="58" spans="1:2" x14ac:dyDescent="0.2">
      <c r="A58" s="114" t="s">
        <v>3589</v>
      </c>
      <c r="B58" s="114" t="s">
        <v>3590</v>
      </c>
    </row>
    <row r="59" spans="1:2" x14ac:dyDescent="0.2">
      <c r="A59" s="114" t="s">
        <v>3591</v>
      </c>
      <c r="B59" s="114" t="s">
        <v>3592</v>
      </c>
    </row>
    <row r="60" spans="1:2" x14ac:dyDescent="0.2">
      <c r="A60" s="114" t="s">
        <v>3593</v>
      </c>
      <c r="B60" s="114" t="s">
        <v>3594</v>
      </c>
    </row>
    <row r="61" spans="1:2" x14ac:dyDescent="0.2">
      <c r="A61" s="114" t="s">
        <v>3595</v>
      </c>
      <c r="B61" s="114" t="s">
        <v>3596</v>
      </c>
    </row>
    <row r="62" spans="1:2" x14ac:dyDescent="0.2">
      <c r="A62" s="114" t="s">
        <v>3597</v>
      </c>
      <c r="B62" s="114" t="s">
        <v>3598</v>
      </c>
    </row>
    <row r="63" spans="1:2" x14ac:dyDescent="0.2">
      <c r="A63" s="114" t="s">
        <v>3599</v>
      </c>
      <c r="B63" s="114" t="s">
        <v>3600</v>
      </c>
    </row>
    <row r="64" spans="1:2" x14ac:dyDescent="0.2">
      <c r="A64" s="114" t="s">
        <v>3601</v>
      </c>
      <c r="B64" s="114" t="s">
        <v>3602</v>
      </c>
    </row>
    <row r="65" spans="1:2" x14ac:dyDescent="0.2">
      <c r="A65" s="114" t="s">
        <v>3603</v>
      </c>
      <c r="B65" s="114" t="s">
        <v>3604</v>
      </c>
    </row>
    <row r="66" spans="1:2" x14ac:dyDescent="0.2">
      <c r="A66" s="114" t="s">
        <v>3605</v>
      </c>
      <c r="B66" s="114" t="s">
        <v>3606</v>
      </c>
    </row>
    <row r="67" spans="1:2" x14ac:dyDescent="0.2">
      <c r="A67" s="114" t="s">
        <v>3607</v>
      </c>
      <c r="B67" s="114" t="s">
        <v>3608</v>
      </c>
    </row>
    <row r="68" spans="1:2" x14ac:dyDescent="0.2">
      <c r="A68" s="114" t="s">
        <v>3609</v>
      </c>
      <c r="B68" s="114" t="s">
        <v>3610</v>
      </c>
    </row>
    <row r="69" spans="1:2" x14ac:dyDescent="0.2">
      <c r="A69" s="114" t="s">
        <v>3611</v>
      </c>
      <c r="B69" s="114" t="s">
        <v>3611</v>
      </c>
    </row>
    <row r="70" spans="1:2" x14ac:dyDescent="0.2">
      <c r="A70" s="114" t="s">
        <v>3612</v>
      </c>
      <c r="B70" s="114" t="s">
        <v>3613</v>
      </c>
    </row>
    <row r="71" spans="1:2" x14ac:dyDescent="0.2">
      <c r="A71" s="114" t="s">
        <v>3614</v>
      </c>
      <c r="B71" s="114" t="s">
        <v>3615</v>
      </c>
    </row>
    <row r="72" spans="1:2" x14ac:dyDescent="0.2">
      <c r="A72" s="114" t="s">
        <v>3616</v>
      </c>
      <c r="B72" s="114" t="s">
        <v>3617</v>
      </c>
    </row>
    <row r="73" spans="1:2" x14ac:dyDescent="0.2">
      <c r="A73" s="114" t="s">
        <v>3618</v>
      </c>
      <c r="B73" s="114" t="s">
        <v>3619</v>
      </c>
    </row>
    <row r="74" spans="1:2" x14ac:dyDescent="0.2">
      <c r="A74" s="114" t="s">
        <v>3620</v>
      </c>
      <c r="B74" s="114" t="s">
        <v>3621</v>
      </c>
    </row>
    <row r="75" spans="1:2" x14ac:dyDescent="0.2">
      <c r="A75" s="114" t="s">
        <v>3622</v>
      </c>
      <c r="B75" s="114" t="s">
        <v>3623</v>
      </c>
    </row>
    <row r="76" spans="1:2" x14ac:dyDescent="0.2">
      <c r="A76" s="114" t="s">
        <v>3624</v>
      </c>
      <c r="B76" s="114" t="s">
        <v>3625</v>
      </c>
    </row>
    <row r="77" spans="1:2" x14ac:dyDescent="0.2">
      <c r="A77" s="114" t="s">
        <v>3626</v>
      </c>
      <c r="B77" s="114" t="s">
        <v>3627</v>
      </c>
    </row>
    <row r="78" spans="1:2" x14ac:dyDescent="0.2">
      <c r="A78" s="114" t="s">
        <v>3628</v>
      </c>
      <c r="B78" s="114" t="s">
        <v>3629</v>
      </c>
    </row>
    <row r="79" spans="1:2" x14ac:dyDescent="0.2">
      <c r="A79" s="114" t="s">
        <v>3630</v>
      </c>
      <c r="B79" s="114" t="s">
        <v>3631</v>
      </c>
    </row>
    <row r="80" spans="1:2" x14ac:dyDescent="0.2">
      <c r="A80" s="114" t="s">
        <v>3632</v>
      </c>
      <c r="B80" s="114" t="s">
        <v>3633</v>
      </c>
    </row>
    <row r="81" spans="1:2" x14ac:dyDescent="0.2">
      <c r="A81" s="114" t="s">
        <v>3634</v>
      </c>
      <c r="B81" s="114" t="s">
        <v>3635</v>
      </c>
    </row>
    <row r="82" spans="1:2" x14ac:dyDescent="0.2">
      <c r="A82" s="114" t="s">
        <v>3636</v>
      </c>
      <c r="B82" s="114" t="s">
        <v>3637</v>
      </c>
    </row>
    <row r="83" spans="1:2" x14ac:dyDescent="0.2">
      <c r="A83" s="114" t="s">
        <v>3638</v>
      </c>
      <c r="B83" s="114" t="s">
        <v>3639</v>
      </c>
    </row>
    <row r="84" spans="1:2" x14ac:dyDescent="0.2">
      <c r="A84" s="114" t="s">
        <v>3640</v>
      </c>
      <c r="B84" s="114" t="s">
        <v>3641</v>
      </c>
    </row>
    <row r="85" spans="1:2" x14ac:dyDescent="0.2">
      <c r="A85" s="114" t="s">
        <v>3642</v>
      </c>
      <c r="B85" s="114" t="s">
        <v>3643</v>
      </c>
    </row>
    <row r="86" spans="1:2" x14ac:dyDescent="0.2">
      <c r="A86" s="114" t="s">
        <v>3644</v>
      </c>
      <c r="B86" s="114" t="s">
        <v>3645</v>
      </c>
    </row>
    <row r="87" spans="1:2" x14ac:dyDescent="0.2">
      <c r="A87" s="114" t="s">
        <v>3646</v>
      </c>
      <c r="B87" s="114" t="s">
        <v>3647</v>
      </c>
    </row>
    <row r="88" spans="1:2" x14ac:dyDescent="0.2">
      <c r="A88" s="114" t="s">
        <v>3648</v>
      </c>
      <c r="B88" s="114" t="s">
        <v>3649</v>
      </c>
    </row>
    <row r="89" spans="1:2" x14ac:dyDescent="0.2">
      <c r="A89" s="114" t="s">
        <v>3650</v>
      </c>
      <c r="B89" s="114" t="s">
        <v>3651</v>
      </c>
    </row>
    <row r="90" spans="1:2" x14ac:dyDescent="0.2">
      <c r="A90" s="114" t="s">
        <v>3652</v>
      </c>
      <c r="B90" s="114" t="s">
        <v>3653</v>
      </c>
    </row>
    <row r="91" spans="1:2" x14ac:dyDescent="0.2">
      <c r="A91" s="114" t="s">
        <v>3654</v>
      </c>
      <c r="B91" s="114" t="s">
        <v>3655</v>
      </c>
    </row>
    <row r="92" spans="1:2" x14ac:dyDescent="0.2">
      <c r="A92" s="114" t="s">
        <v>3656</v>
      </c>
      <c r="B92" s="114" t="s">
        <v>3657</v>
      </c>
    </row>
    <row r="93" spans="1:2" x14ac:dyDescent="0.2">
      <c r="A93" s="114" t="s">
        <v>3658</v>
      </c>
      <c r="B93" s="114" t="s">
        <v>3659</v>
      </c>
    </row>
    <row r="94" spans="1:2" x14ac:dyDescent="0.2">
      <c r="A94" s="114" t="s">
        <v>3660</v>
      </c>
      <c r="B94" s="114" t="s">
        <v>3661</v>
      </c>
    </row>
    <row r="95" spans="1:2" x14ac:dyDescent="0.2">
      <c r="A95" s="114" t="s">
        <v>3662</v>
      </c>
      <c r="B95" s="114" t="s">
        <v>3663</v>
      </c>
    </row>
    <row r="96" spans="1:2" x14ac:dyDescent="0.2">
      <c r="A96" s="114" t="s">
        <v>3664</v>
      </c>
      <c r="B96" s="114" t="s">
        <v>3665</v>
      </c>
    </row>
    <row r="97" spans="1:2" x14ac:dyDescent="0.2">
      <c r="A97" s="114" t="s">
        <v>3666</v>
      </c>
      <c r="B97" s="114" t="s">
        <v>3667</v>
      </c>
    </row>
    <row r="98" spans="1:2" x14ac:dyDescent="0.2">
      <c r="A98" s="114" t="s">
        <v>3668</v>
      </c>
      <c r="B98" s="114" t="s">
        <v>3669</v>
      </c>
    </row>
    <row r="99" spans="1:2" x14ac:dyDescent="0.2">
      <c r="A99" s="114" t="s">
        <v>3670</v>
      </c>
      <c r="B99" s="114" t="s">
        <v>3671</v>
      </c>
    </row>
    <row r="100" spans="1:2" x14ac:dyDescent="0.2">
      <c r="A100" s="114" t="s">
        <v>3672</v>
      </c>
      <c r="B100" s="114" t="s">
        <v>3673</v>
      </c>
    </row>
    <row r="101" spans="1:2" x14ac:dyDescent="0.2">
      <c r="A101" s="114" t="s">
        <v>3674</v>
      </c>
      <c r="B101" s="114" t="s">
        <v>3675</v>
      </c>
    </row>
    <row r="102" spans="1:2" x14ac:dyDescent="0.2">
      <c r="A102" s="114" t="s">
        <v>3676</v>
      </c>
      <c r="B102" s="114" t="s">
        <v>3677</v>
      </c>
    </row>
    <row r="103" spans="1:2" x14ac:dyDescent="0.2">
      <c r="A103" s="114" t="s">
        <v>3678</v>
      </c>
      <c r="B103" s="114" t="s">
        <v>3679</v>
      </c>
    </row>
    <row r="104" spans="1:2" x14ac:dyDescent="0.2">
      <c r="A104" s="114" t="s">
        <v>3680</v>
      </c>
      <c r="B104" s="114" t="s">
        <v>3681</v>
      </c>
    </row>
    <row r="105" spans="1:2" x14ac:dyDescent="0.2">
      <c r="A105" s="114" t="s">
        <v>3682</v>
      </c>
      <c r="B105" s="114" t="s">
        <v>3683</v>
      </c>
    </row>
    <row r="106" spans="1:2" x14ac:dyDescent="0.2">
      <c r="A106" s="114" t="s">
        <v>3684</v>
      </c>
      <c r="B106" s="114" t="s">
        <v>3685</v>
      </c>
    </row>
    <row r="107" spans="1:2" x14ac:dyDescent="0.2">
      <c r="A107" s="114" t="s">
        <v>3686</v>
      </c>
      <c r="B107" s="114" t="s">
        <v>3687</v>
      </c>
    </row>
    <row r="108" spans="1:2" x14ac:dyDescent="0.2">
      <c r="A108" s="114" t="s">
        <v>3688</v>
      </c>
      <c r="B108" s="114" t="s">
        <v>3689</v>
      </c>
    </row>
    <row r="109" spans="1:2" x14ac:dyDescent="0.2">
      <c r="A109" s="114" t="s">
        <v>3690</v>
      </c>
      <c r="B109" s="114" t="s">
        <v>3691</v>
      </c>
    </row>
    <row r="110" spans="1:2" x14ac:dyDescent="0.2">
      <c r="A110" s="114" t="s">
        <v>3692</v>
      </c>
      <c r="B110" s="114" t="s">
        <v>3693</v>
      </c>
    </row>
    <row r="111" spans="1:2" x14ac:dyDescent="0.2">
      <c r="A111" s="114" t="s">
        <v>3694</v>
      </c>
      <c r="B111" s="114" t="s">
        <v>3695</v>
      </c>
    </row>
    <row r="112" spans="1:2" x14ac:dyDescent="0.2">
      <c r="A112" s="114" t="s">
        <v>3696</v>
      </c>
      <c r="B112" s="114" t="s">
        <v>3697</v>
      </c>
    </row>
    <row r="113" spans="1:2" x14ac:dyDescent="0.2">
      <c r="A113" s="114" t="s">
        <v>3698</v>
      </c>
      <c r="B113" s="114" t="s">
        <v>3699</v>
      </c>
    </row>
    <row r="114" spans="1:2" x14ac:dyDescent="0.2">
      <c r="A114" s="114" t="s">
        <v>3700</v>
      </c>
      <c r="B114" s="114" t="s">
        <v>3701</v>
      </c>
    </row>
    <row r="115" spans="1:2" x14ac:dyDescent="0.2">
      <c r="A115" s="114" t="s">
        <v>3702</v>
      </c>
      <c r="B115" s="114" t="s">
        <v>3703</v>
      </c>
    </row>
    <row r="116" spans="1:2" x14ac:dyDescent="0.2">
      <c r="A116" s="114" t="s">
        <v>3704</v>
      </c>
      <c r="B116" s="114" t="s">
        <v>3705</v>
      </c>
    </row>
    <row r="117" spans="1:2" x14ac:dyDescent="0.2">
      <c r="A117" s="114" t="s">
        <v>3706</v>
      </c>
      <c r="B117" s="114" t="s">
        <v>3707</v>
      </c>
    </row>
    <row r="118" spans="1:2" x14ac:dyDescent="0.2">
      <c r="A118" s="114" t="s">
        <v>3708</v>
      </c>
      <c r="B118" s="114" t="s">
        <v>3709</v>
      </c>
    </row>
  </sheetData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ANGEBOT</vt:lpstr>
      <vt:lpstr>Aufmaß</vt:lpstr>
      <vt:lpstr>Pauschal</vt:lpstr>
      <vt:lpstr>Sicherheitsmaßnahmen</vt:lpstr>
      <vt:lpstr>Comuni</vt:lpstr>
      <vt:lpstr>Comuni</vt:lpstr>
      <vt:lpstr>dislocazione</vt:lpstr>
      <vt:lpstr>Gemeinden</vt:lpstr>
      <vt:lpstr>Verlegung</vt:lpstr>
    </vt:vector>
  </TitlesOfParts>
  <Company>prov.bz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Lanzinger, Hugo Alois</dc:creator>
  <cp:lastModifiedBy>User</cp:lastModifiedBy>
  <cp:revision>1</cp:revision>
  <cp:lastPrinted>2016-10-12T13:59:42Z</cp:lastPrinted>
  <dcterms:created xsi:type="dcterms:W3CDTF">2015-08-21T12:23:01Z</dcterms:created>
  <dcterms:modified xsi:type="dcterms:W3CDTF">2016-12-02T10:23:57Z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prov.bz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