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15" windowWidth="15600" windowHeight="11700" activeTab="2"/>
  </bookViews>
  <sheets>
    <sheet name="OFFERTA" sheetId="6" r:id="rId1"/>
    <sheet name="A Misura" sheetId="1" r:id="rId2"/>
    <sheet name="A Corpo" sheetId="3" r:id="rId3"/>
    <sheet name="Oneri sicurezza" sheetId="8" r:id="rId4"/>
    <sheet name="Comuni" sheetId="4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</definedNames>
  <calcPr calcId="145621"/>
</workbook>
</file>

<file path=xl/calcChain.xml><?xml version="1.0" encoding="utf-8"?>
<calcChain xmlns="http://schemas.openxmlformats.org/spreadsheetml/2006/main">
  <c r="H26" i="3" l="1"/>
  <c r="H25" i="3"/>
  <c r="H24" i="3"/>
  <c r="H23" i="3"/>
  <c r="H22" i="3"/>
  <c r="H21" i="3"/>
  <c r="H20" i="3"/>
  <c r="H19" i="3"/>
  <c r="H18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17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E38" i="6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H35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4" i="3"/>
  <c r="H33" i="3"/>
  <c r="H32" i="3"/>
  <c r="H31" i="3"/>
  <c r="H30" i="3"/>
  <c r="H29" i="3"/>
  <c r="H28" i="3"/>
  <c r="H27" i="3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6" i="8" s="1"/>
  <c r="E41" i="6" s="1"/>
  <c r="H16" i="8"/>
  <c r="H7" i="1"/>
  <c r="H8" i="1"/>
  <c r="D8" i="1" s="1"/>
  <c r="H8" i="3"/>
  <c r="A893" i="3"/>
  <c r="A919" i="3"/>
  <c r="A865" i="3"/>
  <c r="A884" i="3"/>
  <c r="A942" i="3"/>
  <c r="A933" i="3"/>
  <c r="A65" i="8"/>
  <c r="A407" i="3"/>
  <c r="A80" i="3"/>
  <c r="A41" i="1"/>
  <c r="A60" i="1"/>
  <c r="A33" i="8"/>
  <c r="A481" i="3"/>
  <c r="A195" i="3"/>
  <c r="A494" i="3"/>
  <c r="A75" i="3"/>
  <c r="A97" i="3"/>
  <c r="A63" i="1"/>
  <c r="A65" i="3"/>
  <c r="A82" i="1"/>
  <c r="A29" i="1"/>
  <c r="A513" i="3"/>
  <c r="A443" i="3"/>
  <c r="A58" i="3"/>
  <c r="A340" i="3"/>
  <c r="A386" i="3"/>
  <c r="A468" i="3"/>
  <c r="A527" i="3"/>
  <c r="A322" i="3"/>
  <c r="A248" i="3"/>
  <c r="A916" i="3"/>
  <c r="A904" i="3"/>
  <c r="A925" i="3"/>
  <c r="A885" i="3"/>
  <c r="A882" i="3"/>
  <c r="A861" i="3"/>
  <c r="A330" i="3"/>
  <c r="A510" i="3"/>
  <c r="A92" i="1"/>
  <c r="A244" i="3"/>
  <c r="A142" i="3"/>
  <c r="A359" i="3"/>
  <c r="A36" i="3"/>
  <c r="A285" i="3"/>
  <c r="A38" i="8"/>
  <c r="A67" i="1"/>
  <c r="A255" i="3"/>
  <c r="A496" i="3"/>
  <c r="A385" i="3"/>
  <c r="A240" i="3"/>
  <c r="A57" i="1"/>
  <c r="A416" i="3"/>
  <c r="A463" i="3"/>
  <c r="A361" i="3"/>
  <c r="A574" i="3"/>
  <c r="A637" i="3"/>
  <c r="A223" i="3"/>
  <c r="A38" i="1"/>
  <c r="A49" i="1"/>
  <c r="A421" i="3"/>
  <c r="A31" i="1"/>
  <c r="A938" i="3"/>
  <c r="A918" i="3"/>
  <c r="A921" i="3"/>
  <c r="A930" i="3"/>
  <c r="A939" i="3"/>
  <c r="A661" i="3"/>
  <c r="A81" i="1"/>
  <c r="A428" i="3"/>
  <c r="A465" i="3"/>
  <c r="A368" i="3"/>
  <c r="A70" i="1"/>
  <c r="A41" i="8"/>
  <c r="A623" i="3"/>
  <c r="A601" i="3"/>
  <c r="A25" i="1"/>
  <c r="A172" i="3"/>
  <c r="A170" i="3"/>
  <c r="A17" i="8"/>
  <c r="A260" i="3"/>
  <c r="A382" i="3"/>
  <c r="A647" i="3"/>
  <c r="A162" i="3"/>
  <c r="A934" i="3"/>
  <c r="A907" i="3"/>
  <c r="A877" i="3"/>
  <c r="A257" i="3"/>
  <c r="A409" i="3"/>
  <c r="A597" i="3"/>
  <c r="A48" i="1"/>
  <c r="A72" i="3"/>
  <c r="A123" i="3"/>
  <c r="A398" i="3"/>
  <c r="A37" i="8"/>
  <c r="A34" i="8"/>
  <c r="A111" i="3"/>
  <c r="A864" i="3"/>
  <c r="A132" i="3"/>
  <c r="A909" i="3"/>
  <c r="A442" i="3"/>
  <c r="A581" i="3"/>
  <c r="A44" i="1"/>
  <c r="A270" i="3"/>
  <c r="A683" i="3"/>
  <c r="A264" i="3"/>
  <c r="A354" i="3"/>
  <c r="A478" i="3"/>
  <c r="A99" i="3"/>
  <c r="A91" i="1"/>
  <c r="A936" i="3"/>
  <c r="A208" i="3"/>
  <c r="A235" i="3"/>
  <c r="A339" i="3"/>
  <c r="A38" i="3"/>
  <c r="A524" i="3"/>
  <c r="A424" i="3"/>
  <c r="A78" i="1"/>
  <c r="A349" i="3"/>
  <c r="A284" i="3"/>
  <c r="A619" i="3"/>
  <c r="A899" i="3"/>
  <c r="A914" i="3"/>
  <c r="A940" i="3"/>
  <c r="A900" i="3"/>
  <c r="A891" i="3"/>
  <c r="A896" i="3"/>
  <c r="A47" i="1"/>
  <c r="A54" i="8"/>
  <c r="A76" i="1"/>
  <c r="A413" i="3"/>
  <c r="A586" i="3"/>
  <c r="A43" i="1"/>
  <c r="A23" i="1"/>
  <c r="A94" i="1"/>
  <c r="A153" i="3"/>
  <c r="A145" i="3"/>
  <c r="A306" i="3"/>
  <c r="A52" i="8"/>
  <c r="A63" i="8"/>
  <c r="A313" i="3"/>
  <c r="A425" i="3"/>
  <c r="A80" i="1"/>
  <c r="A622" i="3"/>
  <c r="A453" i="3"/>
  <c r="A228" i="3"/>
  <c r="A212" i="3"/>
  <c r="A108" i="3"/>
  <c r="A344" i="3"/>
  <c r="A237" i="3"/>
  <c r="A36" i="1"/>
  <c r="A466" i="3"/>
  <c r="A935" i="3"/>
  <c r="A868" i="3"/>
  <c r="A926" i="3"/>
  <c r="A870" i="3"/>
  <c r="A943" i="3"/>
  <c r="A85" i="1"/>
  <c r="A436" i="3"/>
  <c r="A307" i="3"/>
  <c r="A305" i="3"/>
  <c r="A353" i="3"/>
  <c r="A95" i="1"/>
  <c r="A397" i="3"/>
  <c r="A435" i="3"/>
  <c r="A615" i="3"/>
  <c r="A55" i="8"/>
  <c r="A51" i="1"/>
  <c r="A552" i="3"/>
  <c r="A97" i="1"/>
  <c r="A621" i="3"/>
  <c r="A287" i="3"/>
  <c r="A702" i="3"/>
  <c r="A610" i="3"/>
  <c r="A56" i="3"/>
  <c r="A609" i="3"/>
  <c r="A28" i="1"/>
  <c r="A262" i="3"/>
  <c r="A50" i="8"/>
  <c r="A629" i="3"/>
  <c r="A238" i="3"/>
  <c r="A17" i="1"/>
  <c r="A867" i="3"/>
  <c r="A894" i="3"/>
  <c r="A910" i="3"/>
  <c r="A875" i="3"/>
  <c r="A876" i="3"/>
  <c r="A908" i="3"/>
  <c r="A149" i="3"/>
  <c r="A129" i="3"/>
  <c r="A451" i="3"/>
  <c r="A192" i="3"/>
  <c r="A167" i="3"/>
  <c r="A144" i="3"/>
  <c r="A99" i="1"/>
  <c r="A191" i="3"/>
  <c r="A159" i="3"/>
  <c r="A243" i="3"/>
  <c r="A105" i="3"/>
  <c r="A17" i="3"/>
  <c r="A30" i="1"/>
  <c r="A58" i="1"/>
  <c r="A117" i="3"/>
  <c r="A695" i="3"/>
  <c r="A252" i="3"/>
  <c r="A890" i="3"/>
  <c r="A874" i="3"/>
  <c r="A915" i="3"/>
  <c r="A655" i="3"/>
  <c r="A318" i="3"/>
  <c r="A62" i="8"/>
  <c r="A612" i="3"/>
  <c r="A440" i="3"/>
  <c r="A42" i="1"/>
  <c r="A166" i="3"/>
  <c r="A29" i="3"/>
  <c r="A34" i="1"/>
  <c r="A700" i="3"/>
  <c r="A210" i="3"/>
  <c r="A325" i="3"/>
  <c r="A946" i="3"/>
  <c r="A20" i="1"/>
  <c r="A317" i="3"/>
  <c r="A308" i="3"/>
  <c r="A536" i="3"/>
  <c r="A158" i="3"/>
  <c r="A127" i="3"/>
  <c r="A169" i="3"/>
  <c r="A83" i="3"/>
  <c r="A355" i="3"/>
  <c r="A324" i="3"/>
  <c r="A889" i="3"/>
  <c r="A431" i="3"/>
  <c r="A52" i="3"/>
  <c r="A487" i="3"/>
  <c r="A21" i="1"/>
  <c r="A86" i="1"/>
  <c r="A690" i="3"/>
  <c r="A587" i="3"/>
  <c r="A881" i="3"/>
  <c r="A944" i="3"/>
  <c r="A932" i="3"/>
  <c r="A902" i="3"/>
  <c r="A878" i="3"/>
  <c r="A137" i="3"/>
  <c r="A357" i="3"/>
  <c r="A81" i="3"/>
  <c r="A84" i="1"/>
  <c r="A52" i="1"/>
  <c r="A410" i="3"/>
  <c r="A124" i="3"/>
  <c r="A64" i="1"/>
  <c r="A429" i="3"/>
  <c r="A506" i="3"/>
  <c r="A204" i="3"/>
  <c r="A253" i="3"/>
  <c r="A202" i="3"/>
  <c r="A406" i="3"/>
  <c r="A37" i="3"/>
  <c r="A645" i="3"/>
  <c r="A26" i="1"/>
  <c r="A482" i="3"/>
  <c r="A419" i="3"/>
  <c r="A26" i="3"/>
  <c r="A173" i="3"/>
  <c r="A602" i="3"/>
  <c r="A703" i="3"/>
  <c r="A514" i="3"/>
  <c r="A261" i="3"/>
  <c r="A906" i="3"/>
  <c r="A923" i="3"/>
  <c r="A931" i="3"/>
  <c r="A905" i="3"/>
  <c r="A913" i="3"/>
  <c r="A589" i="3"/>
  <c r="A377" i="3"/>
  <c r="A329" i="3"/>
  <c r="A43" i="3"/>
  <c r="A24" i="1"/>
  <c r="A98" i="1"/>
  <c r="A136" i="3"/>
  <c r="A19" i="3"/>
  <c r="A321" i="3"/>
  <c r="A627" i="3"/>
  <c r="A182" i="3"/>
  <c r="A205" i="3"/>
  <c r="A18" i="1"/>
  <c r="A372" i="3"/>
  <c r="A60" i="8"/>
  <c r="A388" i="3"/>
  <c r="A152" i="3"/>
  <c r="A462" i="3"/>
  <c r="A319" i="3"/>
  <c r="A420" i="3"/>
  <c r="A53" i="1"/>
  <c r="A86" i="3"/>
  <c r="A391" i="3"/>
  <c r="A415" i="3"/>
  <c r="A662" i="3"/>
  <c r="A924" i="3"/>
  <c r="A866" i="3"/>
  <c r="A873" i="3"/>
  <c r="A948" i="3"/>
  <c r="A901" i="3"/>
  <c r="A880" i="3"/>
  <c r="A350" i="3"/>
  <c r="A66" i="8"/>
  <c r="A50" i="1"/>
  <c r="A598" i="3"/>
  <c r="A668" i="3"/>
  <c r="A648" i="3"/>
  <c r="A618" i="3"/>
  <c r="A102" i="3"/>
  <c r="A35" i="1"/>
  <c r="A371" i="3"/>
  <c r="A44" i="3"/>
  <c r="A616" i="3"/>
  <c r="A675" i="3"/>
  <c r="A41" i="3"/>
  <c r="A39" i="1"/>
  <c r="A245" i="3"/>
  <c r="A148" i="3"/>
  <c r="A937" i="3"/>
  <c r="A883" i="3"/>
  <c r="A184" i="3"/>
  <c r="A59" i="3"/>
  <c r="A333" i="3"/>
  <c r="A107" i="3"/>
  <c r="A666" i="3"/>
  <c r="A505" i="3"/>
  <c r="A56" i="1"/>
  <c r="A247" i="3"/>
  <c r="A379" i="3"/>
  <c r="A378" i="3"/>
  <c r="A526" i="3"/>
  <c r="A32" i="1"/>
  <c r="A73" i="1"/>
  <c r="A898" i="3"/>
  <c r="A160" i="3"/>
  <c r="A79" i="1"/>
  <c r="A93" i="3"/>
  <c r="A553" i="3"/>
  <c r="A411" i="3"/>
  <c r="A69" i="1"/>
  <c r="A380" i="3"/>
  <c r="A71" i="1"/>
  <c r="A644" i="3"/>
  <c r="A89" i="1"/>
  <c r="A535" i="3"/>
  <c r="A239" i="3"/>
  <c r="A433" i="3"/>
  <c r="A78" i="3"/>
  <c r="A130" i="3"/>
  <c r="A507" i="3"/>
  <c r="A93" i="1"/>
  <c r="A227" i="3"/>
  <c r="A65" i="1"/>
  <c r="A21" i="8"/>
  <c r="A872" i="3"/>
  <c r="A179" i="3"/>
  <c r="A613" i="3"/>
  <c r="A62" i="1"/>
  <c r="A68" i="1"/>
  <c r="A45" i="8"/>
  <c r="A479" i="3"/>
  <c r="A180" i="3"/>
  <c r="A895" i="3"/>
  <c r="A879" i="3"/>
  <c r="A94" i="3"/>
  <c r="A68" i="3"/>
  <c r="A30" i="8"/>
  <c r="A625" i="3"/>
  <c r="A364" i="3"/>
  <c r="A28" i="3"/>
  <c r="A917" i="3"/>
  <c r="A119" i="3"/>
  <c r="A267" i="3"/>
  <c r="A104" i="3"/>
  <c r="A15" i="8"/>
  <c r="A42" i="8"/>
  <c r="A373" i="3"/>
  <c r="A53" i="3"/>
  <c r="A945" i="3"/>
  <c r="A489" i="3"/>
  <c r="A60" i="3"/>
  <c r="A198" i="3"/>
  <c r="A83" i="1"/>
  <c r="A911" i="3"/>
  <c r="A383" i="3"/>
  <c r="A45" i="1"/>
  <c r="A85" i="3"/>
  <c r="A27" i="1"/>
  <c r="A186" i="3"/>
  <c r="A189" i="3"/>
  <c r="A387" i="3"/>
  <c r="A72" i="1"/>
  <c r="A266" i="3"/>
  <c r="A404" i="3"/>
  <c r="A63" i="3"/>
  <c r="A77" i="1"/>
  <c r="A347" i="3"/>
  <c r="A134" i="3"/>
  <c r="A941" i="3"/>
  <c r="A217" i="3"/>
  <c r="A362" i="3"/>
  <c r="A66" i="1"/>
  <c r="A66" i="3"/>
  <c r="A40" i="3"/>
  <c r="A215" i="3"/>
  <c r="A288" i="3"/>
  <c r="A366" i="3"/>
  <c r="A90" i="1"/>
  <c r="A133" i="3"/>
  <c r="A21" i="3"/>
  <c r="A892" i="3"/>
  <c r="A897" i="3"/>
  <c r="A551" i="3"/>
  <c r="A126" i="3"/>
  <c r="A156" i="3"/>
  <c r="A88" i="1"/>
  <c r="A681" i="3"/>
  <c r="A636" i="3"/>
  <c r="A927" i="3"/>
  <c r="A579" i="3"/>
  <c r="A348" i="3"/>
  <c r="A556" i="3"/>
  <c r="A177" i="3"/>
  <c r="A343" i="3"/>
  <c r="A370" i="3"/>
  <c r="A887" i="3"/>
  <c r="A862" i="3"/>
  <c r="A310" i="3"/>
  <c r="A352" i="3"/>
  <c r="A403" i="3"/>
  <c r="A57" i="8"/>
  <c r="A929" i="3"/>
  <c r="A74" i="1"/>
  <c r="A232" i="3"/>
  <c r="A140" i="3"/>
  <c r="A23" i="3"/>
  <c r="A16" i="8"/>
  <c r="A920" i="3"/>
  <c r="A59" i="1"/>
  <c r="A335" i="3"/>
  <c r="A656" i="3"/>
  <c r="A395" i="3"/>
  <c r="A692" i="3"/>
  <c r="A676" i="3"/>
  <c r="A25" i="8"/>
  <c r="A394" i="3"/>
  <c r="A334" i="3"/>
  <c r="A24" i="3"/>
  <c r="A595" i="3"/>
  <c r="A561" i="3"/>
  <c r="A534" i="3"/>
  <c r="A712" i="3"/>
  <c r="A96" i="1"/>
  <c r="A101" i="3"/>
  <c r="A256" i="3"/>
  <c r="A62" i="3"/>
  <c r="A912" i="3"/>
  <c r="A869" i="3"/>
  <c r="A187" i="3"/>
  <c r="A75" i="1"/>
  <c r="A54" i="1"/>
  <c r="A234" i="3"/>
  <c r="A682" i="3"/>
  <c r="A25" i="3"/>
  <c r="A71" i="3"/>
  <c r="A903" i="3"/>
  <c r="A345" i="3"/>
  <c r="A653" i="3"/>
  <c r="A116" i="3"/>
  <c r="A48" i="3"/>
  <c r="A225" i="3"/>
  <c r="A220" i="3"/>
  <c r="A888" i="3"/>
  <c r="A18" i="3"/>
  <c r="A37" i="1"/>
  <c r="A512" i="3"/>
  <c r="A390" i="3"/>
  <c r="A221" i="3"/>
  <c r="A312" i="3"/>
  <c r="A18" i="8"/>
  <c r="A89" i="3"/>
  <c r="A928" i="3"/>
  <c r="A652" i="3"/>
  <c r="A326" i="3"/>
  <c r="A268" i="3"/>
  <c r="A199" i="3"/>
  <c r="A327" i="3"/>
  <c r="A175" i="3"/>
  <c r="A22" i="8"/>
  <c r="A454" i="3"/>
  <c r="A544" i="3"/>
  <c r="A706" i="3"/>
  <c r="A588" i="3"/>
  <c r="A40" i="1"/>
  <c r="A77" i="3"/>
  <c r="A493" i="3"/>
  <c r="A249" i="3"/>
  <c r="A950" i="3"/>
  <c r="A558" i="3"/>
  <c r="A230" i="3"/>
  <c r="A871" i="3"/>
  <c r="A211" i="3"/>
  <c r="A392" i="3"/>
  <c r="A61" i="1"/>
  <c r="A485" i="3"/>
  <c r="A947" i="3"/>
  <c r="A33" i="1"/>
  <c r="A922" i="3"/>
  <c r="A271" i="3"/>
  <c r="A687" i="3"/>
  <c r="A46" i="1"/>
  <c r="A342" i="3"/>
  <c r="A48" i="8"/>
  <c r="A331" i="3"/>
  <c r="A109" i="3"/>
  <c r="A422" i="3"/>
  <c r="A115" i="3"/>
  <c r="A121" i="3"/>
  <c r="A87" i="1"/>
  <c r="A949" i="3"/>
  <c r="A68" i="8"/>
  <c r="A886" i="3"/>
  <c r="A414" i="3"/>
  <c r="A176" i="3"/>
  <c r="A522" i="3"/>
  <c r="A36" i="8"/>
  <c r="A231" i="3"/>
  <c r="A155" i="3"/>
  <c r="A426" i="3"/>
  <c r="A218" i="3"/>
  <c r="A401" i="3"/>
  <c r="A55" i="1"/>
  <c r="A20" i="3"/>
  <c r="A863" i="3"/>
  <c r="A470" i="3"/>
  <c r="A165" i="3"/>
  <c r="A19" i="1"/>
  <c r="A667" i="3"/>
  <c r="A112" i="3"/>
  <c r="A543" i="3"/>
  <c r="A400" i="3"/>
  <c r="A628" i="3"/>
  <c r="A337" i="3"/>
  <c r="A98" i="3"/>
  <c r="A491" i="3"/>
  <c r="A430" i="3"/>
  <c r="A146" i="3"/>
  <c r="A22" i="1"/>
  <c r="A315" i="3"/>
  <c r="A708" i="3"/>
  <c r="A19" i="8"/>
  <c r="A20" i="8"/>
  <c r="A22" i="3"/>
  <c r="A23" i="8"/>
  <c r="A27" i="3"/>
  <c r="A30" i="3"/>
  <c r="A24" i="8"/>
  <c r="A31" i="3"/>
  <c r="A26" i="8"/>
  <c r="A32" i="3"/>
  <c r="A27" i="8"/>
  <c r="A33" i="3"/>
  <c r="A34" i="3"/>
  <c r="A28" i="8"/>
  <c r="A29" i="8"/>
  <c r="A35" i="3"/>
  <c r="A39" i="3"/>
  <c r="A31" i="8"/>
  <c r="A42" i="3"/>
  <c r="A32" i="8"/>
  <c r="A45" i="3"/>
  <c r="A35" i="8"/>
  <c r="A46" i="3"/>
  <c r="A47" i="3"/>
  <c r="A39" i="8"/>
  <c r="A49" i="3"/>
  <c r="A40" i="8"/>
  <c r="A50" i="3"/>
  <c r="A43" i="8"/>
  <c r="A51" i="3"/>
  <c r="A44" i="8"/>
  <c r="A54" i="3"/>
  <c r="A46" i="8"/>
  <c r="A55" i="3"/>
  <c r="A47" i="8"/>
  <c r="A57" i="3"/>
  <c r="A49" i="8"/>
  <c r="A51" i="8"/>
  <c r="A61" i="3"/>
  <c r="A64" i="3"/>
  <c r="A53" i="8"/>
  <c r="A56" i="8"/>
  <c r="A67" i="3"/>
  <c r="A58" i="8"/>
  <c r="A59" i="8"/>
  <c r="A69" i="3"/>
  <c r="A70" i="3"/>
  <c r="A61" i="8"/>
  <c r="A64" i="8"/>
  <c r="A73" i="3"/>
  <c r="A74" i="3"/>
  <c r="A76" i="3"/>
  <c r="A79" i="3"/>
  <c r="A82" i="3"/>
  <c r="A84" i="3"/>
  <c r="A87" i="3"/>
  <c r="A88" i="3"/>
  <c r="A90" i="3"/>
  <c r="A91" i="3"/>
  <c r="A92" i="3"/>
  <c r="A95" i="3"/>
  <c r="A96" i="3"/>
  <c r="A100" i="3"/>
  <c r="A103" i="3"/>
  <c r="A106" i="3"/>
  <c r="A110" i="3"/>
  <c r="A113" i="3"/>
  <c r="A114" i="3"/>
  <c r="A118" i="3"/>
  <c r="A120" i="3"/>
  <c r="A122" i="3"/>
  <c r="A125" i="3"/>
  <c r="A128" i="3"/>
  <c r="A131" i="3"/>
  <c r="A135" i="3"/>
  <c r="A138" i="3"/>
  <c r="A139" i="3"/>
  <c r="A141" i="3"/>
  <c r="A143" i="3"/>
  <c r="A147" i="3"/>
  <c r="A150" i="3"/>
  <c r="A151" i="3"/>
  <c r="A154" i="3"/>
  <c r="A157" i="3"/>
  <c r="A161" i="3"/>
  <c r="A163" i="3"/>
  <c r="A164" i="3"/>
  <c r="A168" i="3"/>
  <c r="A171" i="3"/>
  <c r="A174" i="3"/>
  <c r="A178" i="3"/>
  <c r="A181" i="3"/>
  <c r="A183" i="3"/>
  <c r="A185" i="3"/>
  <c r="A188" i="3"/>
  <c r="A190" i="3"/>
  <c r="A193" i="3"/>
  <c r="A194" i="3"/>
  <c r="A196" i="3"/>
  <c r="A197" i="3"/>
  <c r="A200" i="3"/>
  <c r="A201" i="3"/>
  <c r="A203" i="3"/>
  <c r="A206" i="3"/>
  <c r="A207" i="3"/>
  <c r="A209" i="3"/>
  <c r="A213" i="3"/>
  <c r="A214" i="3"/>
  <c r="A216" i="3"/>
  <c r="A219" i="3"/>
  <c r="A222" i="3"/>
  <c r="A224" i="3"/>
  <c r="A226" i="3"/>
  <c r="A229" i="3"/>
  <c r="A233" i="3"/>
  <c r="A236" i="3"/>
  <c r="A241" i="3"/>
  <c r="A242" i="3"/>
  <c r="A246" i="3"/>
  <c r="A250" i="3"/>
  <c r="A251" i="3"/>
  <c r="A254" i="3"/>
  <c r="A258" i="3"/>
  <c r="A259" i="3"/>
  <c r="A263" i="3"/>
  <c r="A265" i="3"/>
  <c r="A269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6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9" i="3"/>
  <c r="A311" i="3"/>
  <c r="A314" i="3"/>
  <c r="A316" i="3"/>
  <c r="A320" i="3"/>
  <c r="A323" i="3"/>
  <c r="A328" i="3"/>
  <c r="A332" i="3"/>
  <c r="A336" i="3"/>
  <c r="A338" i="3"/>
  <c r="A341" i="3"/>
  <c r="A346" i="3"/>
  <c r="A351" i="3"/>
  <c r="A356" i="3"/>
  <c r="A358" i="3"/>
  <c r="A360" i="3"/>
  <c r="A363" i="3"/>
  <c r="A365" i="3"/>
  <c r="A367" i="3"/>
  <c r="A369" i="3"/>
  <c r="A374" i="3"/>
  <c r="A375" i="3"/>
  <c r="A376" i="3"/>
  <c r="A381" i="3"/>
  <c r="A384" i="3"/>
  <c r="A389" i="3"/>
  <c r="A393" i="3"/>
  <c r="A396" i="3"/>
  <c r="A399" i="3"/>
  <c r="A402" i="3"/>
  <c r="A405" i="3"/>
  <c r="A408" i="3"/>
  <c r="A412" i="3"/>
  <c r="A417" i="3"/>
  <c r="A418" i="3"/>
  <c r="A423" i="3"/>
  <c r="A427" i="3"/>
  <c r="A432" i="3"/>
  <c r="A434" i="3"/>
  <c r="A437" i="3"/>
  <c r="A438" i="3"/>
  <c r="A439" i="3"/>
  <c r="A441" i="3"/>
  <c r="A444" i="3"/>
  <c r="A445" i="3"/>
  <c r="A446" i="3"/>
  <c r="A447" i="3"/>
  <c r="A448" i="3"/>
  <c r="A449" i="3"/>
  <c r="A450" i="3"/>
  <c r="A452" i="3"/>
  <c r="A455" i="3"/>
  <c r="A456" i="3"/>
  <c r="A457" i="3"/>
  <c r="A458" i="3"/>
  <c r="A459" i="3"/>
  <c r="A460" i="3"/>
  <c r="A461" i="3"/>
  <c r="A464" i="3"/>
  <c r="A467" i="3"/>
  <c r="A469" i="3"/>
  <c r="A471" i="3"/>
  <c r="A472" i="3"/>
  <c r="A473" i="3"/>
  <c r="A474" i="3"/>
  <c r="A475" i="3"/>
  <c r="A476" i="3"/>
  <c r="A477" i="3"/>
  <c r="A480" i="3"/>
  <c r="A483" i="3"/>
  <c r="A484" i="3"/>
  <c r="A486" i="3"/>
  <c r="A488" i="3"/>
  <c r="A490" i="3"/>
  <c r="A492" i="3"/>
  <c r="A495" i="3"/>
  <c r="A497" i="3"/>
  <c r="A498" i="3"/>
  <c r="A499" i="3"/>
  <c r="A500" i="3"/>
  <c r="A501" i="3"/>
  <c r="A502" i="3"/>
  <c r="A503" i="3"/>
  <c r="A504" i="3"/>
  <c r="A508" i="3"/>
  <c r="A509" i="3"/>
  <c r="A511" i="3"/>
  <c r="A515" i="3"/>
  <c r="A516" i="3"/>
  <c r="A517" i="3"/>
  <c r="A518" i="3"/>
  <c r="A519" i="3"/>
  <c r="A520" i="3"/>
  <c r="A521" i="3"/>
  <c r="A523" i="3"/>
  <c r="A525" i="3"/>
  <c r="A528" i="3"/>
  <c r="A529" i="3"/>
  <c r="A530" i="3"/>
  <c r="A531" i="3"/>
  <c r="A532" i="3"/>
  <c r="A533" i="3"/>
  <c r="A537" i="3"/>
  <c r="A538" i="3"/>
  <c r="A539" i="3"/>
  <c r="A540" i="3"/>
  <c r="A541" i="3"/>
  <c r="A542" i="3"/>
  <c r="A545" i="3"/>
  <c r="A546" i="3"/>
  <c r="A547" i="3"/>
  <c r="A548" i="3"/>
  <c r="A549" i="3"/>
  <c r="A550" i="3"/>
  <c r="A554" i="3"/>
  <c r="A555" i="3"/>
  <c r="A557" i="3"/>
  <c r="A559" i="3"/>
  <c r="A560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5" i="3"/>
  <c r="A576" i="3"/>
  <c r="A577" i="3"/>
  <c r="A578" i="3"/>
  <c r="A580" i="3"/>
  <c r="A582" i="3"/>
  <c r="A583" i="3"/>
  <c r="A584" i="3"/>
  <c r="A585" i="3"/>
  <c r="A590" i="3"/>
  <c r="A591" i="3"/>
  <c r="A592" i="3"/>
  <c r="A593" i="3"/>
  <c r="A594" i="3"/>
  <c r="A596" i="3"/>
  <c r="A599" i="3"/>
  <c r="A600" i="3"/>
  <c r="A603" i="3"/>
  <c r="A604" i="3"/>
  <c r="A605" i="3"/>
  <c r="A606" i="3"/>
  <c r="A607" i="3"/>
  <c r="A608" i="3"/>
  <c r="A611" i="3"/>
  <c r="A614" i="3"/>
  <c r="A617" i="3"/>
  <c r="A620" i="3"/>
  <c r="A624" i="3"/>
  <c r="A626" i="3"/>
  <c r="A630" i="3"/>
  <c r="A631" i="3"/>
  <c r="A632" i="3"/>
  <c r="A633" i="3"/>
  <c r="A634" i="3"/>
  <c r="A635" i="3"/>
  <c r="A638" i="3"/>
  <c r="A639" i="3"/>
  <c r="A640" i="3"/>
  <c r="A641" i="3"/>
  <c r="A642" i="3"/>
  <c r="A643" i="3"/>
  <c r="A646" i="3"/>
  <c r="A649" i="3"/>
  <c r="A650" i="3"/>
  <c r="A651" i="3"/>
  <c r="A654" i="3"/>
  <c r="A657" i="3"/>
  <c r="A658" i="3"/>
  <c r="A659" i="3"/>
  <c r="A660" i="3"/>
  <c r="A663" i="3"/>
  <c r="A664" i="3"/>
  <c r="A665" i="3"/>
  <c r="A669" i="3"/>
  <c r="A670" i="3"/>
  <c r="A671" i="3"/>
  <c r="A672" i="3"/>
  <c r="A673" i="3"/>
  <c r="A674" i="3"/>
  <c r="A677" i="3"/>
  <c r="A678" i="3"/>
  <c r="A679" i="3"/>
  <c r="A680" i="3"/>
  <c r="A684" i="3"/>
  <c r="A685" i="3"/>
  <c r="A686" i="3"/>
  <c r="A688" i="3"/>
  <c r="A689" i="3"/>
  <c r="A691" i="3"/>
  <c r="A693" i="3"/>
  <c r="A694" i="3"/>
  <c r="A696" i="3"/>
  <c r="A697" i="3"/>
  <c r="A698" i="3"/>
  <c r="A699" i="3"/>
  <c r="A701" i="3"/>
  <c r="A704" i="3"/>
  <c r="A705" i="3"/>
  <c r="A707" i="3"/>
  <c r="A709" i="3"/>
  <c r="A710" i="3"/>
  <c r="A711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 s="1"/>
  <c r="H6" i="3" l="1"/>
  <c r="H6" i="1"/>
  <c r="E35" i="6" s="1"/>
  <c r="A860" i="3"/>
  <c r="A67" i="8"/>
  <c r="E36" i="6" l="1"/>
  <c r="E37" i="6" s="1"/>
  <c r="H7" i="3"/>
  <c r="H9" i="3" s="1"/>
  <c r="D9" i="3" s="1"/>
  <c r="E42" i="6" l="1"/>
  <c r="E39" i="6"/>
  <c r="A39" i="6" s="1"/>
</calcChain>
</file>

<file path=xl/sharedStrings.xml><?xml version="1.0" encoding="utf-8"?>
<sst xmlns="http://schemas.openxmlformats.org/spreadsheetml/2006/main" count="3663" uniqueCount="2001">
  <si>
    <t>Punto luce con comando centralizzato in esecuzione sotto intonaco Punto luce con comando centralizzato, sotto intonaco IP40</t>
  </si>
  <si>
    <t>Punto luce con comando centralizzato e dimmerabile (Dali) in esecuzione a vista Punto luce con comando centralizzato a parete IP44 con tubo metallico - linea FG7OR0,6/1kV</t>
  </si>
  <si>
    <t>15.08.01.35.i</t>
  </si>
  <si>
    <t>Punto di comando per attacco luce in esecuzione sotto intonaco Punto di comando con rilevatore di movimento elettronico ad infrarossi passivi. Angolo di rilevazione fino a 180°</t>
  </si>
  <si>
    <t>Punto di comando per attacco luce in esecuzione sotto intonaco Punto di comando con rilevatore di movimento elettronico ad infrarossi passivi. Angolo di rilevazione fino a 360°.</t>
  </si>
  <si>
    <t>15.08.01.51.a</t>
  </si>
  <si>
    <t>Punto luce in parallelo comandato in loco o centralizzato in esecuzione sotto intonaco Punto luce in parallelo esecuzione sotto intonaco - IP40</t>
  </si>
  <si>
    <t>15.08.01.52.b</t>
  </si>
  <si>
    <t>Punto luce in parallelo comandato in loco o centralizzato in esecuzione a vista Punto luce in parallelo in esecuzione a vista  - IP44 - linea FG7OR0,6/1kV</t>
  </si>
  <si>
    <t>Punto luce in parallelo comandato centralizzato e dimmerabile (Dali) in esecuzione a vista Punto luce in parallelo in esecuzione a vista con tubo metallico - IP44 - linea FG7OR0,6/1kV</t>
  </si>
  <si>
    <t>15.08.01.55.a</t>
  </si>
  <si>
    <t>Sovrapprezzo per punti luce comandati in loco o centralizzati in esecuzione sottointonaco sovrapprezzo per lunghezza tra 20m e 40m, IP40</t>
  </si>
  <si>
    <t>15.08.01.56.f</t>
  </si>
  <si>
    <t>Sovrapprezzo per punti luce comandati in loco o centralizzati in esecuzione a vista sovrapprezzo per lunghezza tra 20m e 80m, IP44</t>
  </si>
  <si>
    <t>Fornitura e posa di contenitori da incasso in calcestruzzo in opera, sovrapprezzo su relativo punto luce o punto apparecchio, con apertura 60 mm</t>
  </si>
  <si>
    <t>Punto KNX, con linea dal quadro, senza tubazione vuota, punto per apparecchio di comando KNX (sensore unico o sensore KNX multiplo=1 punto, attuatori decentralizzati KNX) ecc.</t>
  </si>
  <si>
    <t>Apparecchi di sistema KNX per montaggio modulare, alimentatore 640mA</t>
  </si>
  <si>
    <t>Apparecchi di sistema KNX per montaggio modulare, interfaccia dati USB</t>
  </si>
  <si>
    <t xml:space="preserve">Apparecchi d´ingresso KNX (sensori) per montaggio modulare, orologio interruttore settimanale 2 canali </t>
  </si>
  <si>
    <t>Apparecchi d´uscita KNX (attuatori) per montaggio modulare, DALI-Gateway, REG, per il comando di 64 apparecchi DALI, attraverso interfaccia KNX</t>
  </si>
  <si>
    <t>Diversi apparecchi/moduli KNX,  stazione meteorologica, multifunzionale</t>
  </si>
  <si>
    <t>Diversi apparecchi da incasso KNX, accoppiatore bus da incasso KNX</t>
  </si>
  <si>
    <t>Apparecchio di comando da incasso KNX con elemento centrale e placca, pulsante sensore, triplo KNX</t>
  </si>
  <si>
    <t>Parametraggio KNX, indirizzo fisico</t>
  </si>
  <si>
    <t>Parametraggio KNX, indirizzo a gruppi</t>
  </si>
  <si>
    <t>15.10.01.11.b</t>
  </si>
  <si>
    <t>Punto presa di corrente bipolare 16 A, sotto intonaco Punto presa con 1 presa 2x16A+T Schuko o multipla 10/16A, sotto intonaco IP40 - serie prezzo medio</t>
  </si>
  <si>
    <t>15.10.01.11.e</t>
  </si>
  <si>
    <t>Punto presa di corrente bipolare 16 A, sotto intonaco Punto presa con 2 prese 2x16A+T Schuko o multiple 10/16A, sotto intonaco IP40 - serie prezzo medio</t>
  </si>
  <si>
    <t>15.10.01.12.b</t>
  </si>
  <si>
    <t>Punto presa di corrente bipolare 16 A, parallelo, sotto intonaco Punto presa parallelo con 1 presa 2x16A+T Schuko o multipla 10/16A, sotto intonaco IP40 - serie prezzo medio</t>
  </si>
  <si>
    <t>15.10.01.12.e</t>
  </si>
  <si>
    <t>Punto presa di corrente bipolare 16 A, parallelo, sotto intonaco Punto presa parallelo con 2 prese 2x16A+T Schuko o multipla 10/16A, sotto intonaco IP40 - serie prezzo medio</t>
  </si>
  <si>
    <t>15.10.01.15.b</t>
  </si>
  <si>
    <t>Punto presa di corrente bipolare 16 A, a vista Punto presa con 1 presa 2x16A+T Schuko o multipla 10/16A, a vista IP44 - linea FG7OR0,6/1kV</t>
  </si>
  <si>
    <t>15.10.01.35.a</t>
  </si>
  <si>
    <t>Sovrapprezzo per punti presa di corrente bipolare 16 A, sotto intonaco sovrapprezzo per lunghezza compresa tra 20m e 40m, IP40</t>
  </si>
  <si>
    <t>15.10.01.51.a</t>
  </si>
  <si>
    <t>Attacco per motore, macchina, sotto intonaco Punto forza generico, sotto intonaco IP40 - linea 3x1,5/2,5 mm2</t>
  </si>
  <si>
    <t>15.10.01.51.g</t>
  </si>
  <si>
    <t>Attacco per motore, macchina, sotto intonaco Punto forza generico, sotto intonaco IP40 - linea 5x1,5/2,5 mm2</t>
  </si>
  <si>
    <t>15.10.01.51.h</t>
  </si>
  <si>
    <t>Attacco per motore, macchina, sotto intonaco Punto forza generico, sotto intonaco IP40 - linea 5x4/6 mm2</t>
  </si>
  <si>
    <t>15.10.02.11.b</t>
  </si>
  <si>
    <t>Assemblaggio, installazione e collegamento di quadretto prese, in vista quadretto prese in vista, IP44</t>
  </si>
  <si>
    <t>15.11.01.01.b</t>
  </si>
  <si>
    <t>Attacco per tapparella, serranda, tenda o serram. motorizzati, sotto intonaco Punto tapparella, serranda, tenda o serram. motorizzati, sotto intonaco, IP40, prezzo medio</t>
  </si>
  <si>
    <t>15.11.01.14.a</t>
  </si>
  <si>
    <t>Attacco per ventilconvettore o unità di raffrescamento, sotto intonaco Punto ventilconvettore o unità di raffrescamento, sotto intonaco, IP40, 3x1,5 mm2</t>
  </si>
  <si>
    <t>15.11.01.11.c</t>
  </si>
  <si>
    <t>Attacco per termostato ambiente o sonda di temperatura, sotto intonaco Punto termostato o sonda di temperatura, sotto intonaco, IP40, N07V-K 4x1,5mm2</t>
  </si>
  <si>
    <t>13.06.02.03</t>
  </si>
  <si>
    <t>Termostato ambiente</t>
  </si>
  <si>
    <t>15.11.01.13.c</t>
  </si>
  <si>
    <t>Attacco per elettrovalvola, sotto intonaco Punto elettrovalvola, sotto intonaco, IP40, 3x1,5 mm2</t>
  </si>
  <si>
    <t>Testina con microinterrutttore 230V</t>
  </si>
  <si>
    <t>15.11.01.21.a</t>
  </si>
  <si>
    <t>Attacco per sonda di temperatura esterna, a vista Punto sonda di temperatura esterna, a vista IP44</t>
  </si>
  <si>
    <t>13.06.02.02</t>
  </si>
  <si>
    <t>Termosonda esterna</t>
  </si>
  <si>
    <t>15.11.01.42.c</t>
  </si>
  <si>
    <t>Attacco per dispositivo di comando di emergenza, a vista Punto per dispositivo di comando di emergenza, a vista, IP65, FG7OR0,6/1kV 2x1,5 mm2</t>
  </si>
  <si>
    <t>Cassetta per interruttore di emergenza con vetro, pulsante d´emergenza a vista, illuminata</t>
  </si>
  <si>
    <t>15.11.11.01.b</t>
  </si>
  <si>
    <t>Realizzazione di punto di derivazione con tubo vuoto, sotto intonaco punto con tubo vuoto diametro 25mm</t>
  </si>
  <si>
    <t>Linea luminosa LED IP54, 24.5 W, flusso luminoso: 2262 lm</t>
  </si>
  <si>
    <t>Apparecchio stagno in esecuzione stagna  IP65, con reattore elettronico, tubo fluorescente  1x36W T26</t>
  </si>
  <si>
    <t>Plafoniera (secondo necessità a sospensione) in IP54 con rifrattore opale 2/35W T16</t>
  </si>
  <si>
    <t>Plafoniera in IP50 con rifrattore opale 2x18W TC-L</t>
  </si>
  <si>
    <t>Corpo illuminante a LED IP65 con copertura in policarbonato 252W - 28.610lm, completo di griglia di protezione</t>
  </si>
  <si>
    <t>Realizzazione di punto di derivazione per illuminazione di sicurezza centralizzata con tubo vuoto, sotto intonaco punto con tubo vuoto diametro 25mm</t>
  </si>
  <si>
    <t>Punto sicurezza centralizzata, punto luce</t>
  </si>
  <si>
    <t>Soccorritore per illuminazione di sicurezza centralizzata in funzionamento permanente e emergenza, uscita 230V, batterie 24,1Ah</t>
  </si>
  <si>
    <t>Soccorritore per illuminazione di sicurezza centralizzata in funzionamento permanente e emergenza,  uscita 24V DC, 24Ah</t>
  </si>
  <si>
    <t>Controllo fasi per comando luce emergenza</t>
  </si>
  <si>
    <t>Modulo di controllo luci di emergenza  DALI</t>
  </si>
  <si>
    <t>Apparecchio a vista per illuminazione di sicurezza LED 4x1W, 230, IP65, in acciaio inox</t>
  </si>
  <si>
    <t>Apparecchio LED 4x1W, 24V,  a fascio largo per illuminazione di sicurezza, rotondo, esecuzione a incasso o a vista</t>
  </si>
  <si>
    <t>15.14.01.01.a</t>
  </si>
  <si>
    <t>Dispersore lineare Piattina in acciaio 30x3,5 mm</t>
  </si>
  <si>
    <t>15.14.02.01.a</t>
  </si>
  <si>
    <t>Piastra collettrice piastra fino a 15 derivazioni</t>
  </si>
  <si>
    <t>15.14.02.04.a</t>
  </si>
  <si>
    <t>Collegamento equipotenz. per centrale tecnologica fino a 10 collegamenti di sezione fino a 6 mm2</t>
  </si>
  <si>
    <t>Punto fisso di messa a terra, piastra in NIRO diametro 45mm, con anello in materiale plastico colore giallo</t>
  </si>
  <si>
    <t>87.35.05.10.C</t>
  </si>
  <si>
    <t>Corda di rame, nuda Q = 35 mm2</t>
  </si>
  <si>
    <t>Messa a terra della struttura della copertura con corda in rame sopraccitato</t>
  </si>
  <si>
    <t>15.17.03.01</t>
  </si>
  <si>
    <t>Punto presa antenna</t>
  </si>
  <si>
    <t>15.20.03.01.g</t>
  </si>
  <si>
    <t>Punto dati attacco presa  dati RJ45, lunghezza  tra 0 a massimo 40m cat 6 F/UTP/ 250 MHz</t>
  </si>
  <si>
    <t>15.20.03.01.i</t>
  </si>
  <si>
    <t>Punto dati attacco presa  dati RJ45, lunghezza  tra 0 a massimo 80m cat 6 F/UTP/ 250 MHz</t>
  </si>
  <si>
    <t>15.20.04.01</t>
  </si>
  <si>
    <t>Certificazione del sistema di cablaggio strutturato</t>
  </si>
  <si>
    <t>Altoparlante campo ghiaccio 240W</t>
  </si>
  <si>
    <t>Altoparlante tribune 100W</t>
  </si>
  <si>
    <t>Regolatore zona</t>
  </si>
  <si>
    <t>Processore di segnale digitale</t>
  </si>
  <si>
    <t>Amplificatore completo digitale 8x500 Watt</t>
  </si>
  <si>
    <t>Amplificatore completo digitale 4x500 Watt</t>
  </si>
  <si>
    <t>Alimentatore  24 Volt, 2 A</t>
  </si>
  <si>
    <t>Switch 8-Port POE</t>
  </si>
  <si>
    <t>Microfono vocale con ricevitore rack</t>
  </si>
  <si>
    <t>Distributore attivo di antenna</t>
  </si>
  <si>
    <t>Cavo coassiale, cavo BNC, 15m</t>
  </si>
  <si>
    <t>Cavo coassiale, cavo BNC, 0,6m</t>
  </si>
  <si>
    <t>Antenna direzionale passiva per sistemi Wireless</t>
  </si>
  <si>
    <t>Modulo di ingresso locale</t>
  </si>
  <si>
    <t xml:space="preserve">Armadio Rack 19" da pavimento armadio a rack da pavimento, 27 unità (AxLxP) (1300x600x600) </t>
  </si>
  <si>
    <t>Messa in funzione e regolazione dell'intero impianto altoparlanti</t>
  </si>
  <si>
    <t>15.45.11.01.b</t>
  </si>
  <si>
    <t>Attacco per apparecchiatura collegata al Loop, dalla centrale Lunghezza fino a 90m</t>
  </si>
  <si>
    <t>15.45.11.02.a</t>
  </si>
  <si>
    <t>Attacco per apparecchiatura collegata al Loop, da apparecchio precedente Lunghezza fino a 15m</t>
  </si>
  <si>
    <t>15.45.11.04.b</t>
  </si>
  <si>
    <t>Attacco per dispositivo di segnalazione allarme incendio, dalla centrale Lunghezza fino a 90m</t>
  </si>
  <si>
    <t>15.45.11.05.a</t>
  </si>
  <si>
    <t>Attacco per dispositivo di segnalazione allarme incendio, da apparecchio precedente Lunghezza fino a 15m</t>
  </si>
  <si>
    <t>Rivelatore ottico puntiforme di fumo Completo di zoccolo con isolatore</t>
  </si>
  <si>
    <t>Pulsante manuale con isolatore di cortocircuito</t>
  </si>
  <si>
    <t>Sirena allarme incendio Sirena con lampeggiante con isolatore</t>
  </si>
  <si>
    <t>15.01.01.01</t>
  </si>
  <si>
    <t>15.01.02.01</t>
  </si>
  <si>
    <t>15.01.02.02</t>
  </si>
  <si>
    <t>15.04.05.01.a</t>
  </si>
  <si>
    <t>15.04.08.42.a</t>
  </si>
  <si>
    <t>15.04.11.01.d</t>
  </si>
  <si>
    <t>15.04.11.03.d</t>
  </si>
  <si>
    <t>15.05.15.01</t>
  </si>
  <si>
    <t>15.08.01.33.a</t>
  </si>
  <si>
    <t>15.08.01.35.j</t>
  </si>
  <si>
    <t>15.08.01.53.a</t>
  </si>
  <si>
    <t>15.08.01.61.B</t>
  </si>
  <si>
    <t>15.09.01.01</t>
  </si>
  <si>
    <t>15.09.02.01</t>
  </si>
  <si>
    <t>15.09.02.02</t>
  </si>
  <si>
    <t>15.09.02.03</t>
  </si>
  <si>
    <t>15.09.02.04</t>
  </si>
  <si>
    <t>15.09.02.05</t>
  </si>
  <si>
    <t>15.09.03.01</t>
  </si>
  <si>
    <t>15.09.03.02</t>
  </si>
  <si>
    <t>15.09.05.01</t>
  </si>
  <si>
    <t>15.09.05.02</t>
  </si>
  <si>
    <t>13.03.01.02.r</t>
  </si>
  <si>
    <t>15.11.01.42.d</t>
  </si>
  <si>
    <t>15.12.01.01</t>
  </si>
  <si>
    <t>15.12.02.01</t>
  </si>
  <si>
    <t>15.12.03.01</t>
  </si>
  <si>
    <t>15.12.04.01</t>
  </si>
  <si>
    <t>15.11.11.01.B</t>
  </si>
  <si>
    <t>15.08.11.13</t>
  </si>
  <si>
    <t>15.13.02.01</t>
  </si>
  <si>
    <t>15.13.02.02</t>
  </si>
  <si>
    <t>15.13.03.01</t>
  </si>
  <si>
    <t>15.13.04.01</t>
  </si>
  <si>
    <t>H0.10.BI.35</t>
  </si>
  <si>
    <t>15.13.04.03</t>
  </si>
  <si>
    <t>15.15.02.12.b</t>
  </si>
  <si>
    <t>15.14.03.01</t>
  </si>
  <si>
    <t>15.42.01.01</t>
  </si>
  <si>
    <t>15.42.01.02</t>
  </si>
  <si>
    <t>15.42.02.01</t>
  </si>
  <si>
    <t>15.42.02.02</t>
  </si>
  <si>
    <t>15.42.02.03</t>
  </si>
  <si>
    <t>15.42.02.04</t>
  </si>
  <si>
    <t>15.42.02.05</t>
  </si>
  <si>
    <t>15.42.02.06</t>
  </si>
  <si>
    <t>15.42.02.07</t>
  </si>
  <si>
    <t>15.42.02.08</t>
  </si>
  <si>
    <t>15.42.02.09</t>
  </si>
  <si>
    <t>15.42.02.10</t>
  </si>
  <si>
    <t>15.42.02.11</t>
  </si>
  <si>
    <t>15.42.02.12</t>
  </si>
  <si>
    <t>15.42.02.13</t>
  </si>
  <si>
    <t>15.42.03.01</t>
  </si>
  <si>
    <t>15.45.02.01.a</t>
  </si>
  <si>
    <t>15.45.03.01.a</t>
  </si>
  <si>
    <t>15.45.05.01.c</t>
  </si>
  <si>
    <t>Pannelli fonoassorbenti in fibra di legno legata con magnesio, spessore 25 mm</t>
  </si>
  <si>
    <t>13</t>
  </si>
  <si>
    <t>Impianti di riscaldamento e refrigerazione</t>
  </si>
  <si>
    <t>13.01</t>
  </si>
  <si>
    <t>Impianto di produzione energia termica, strumenti ed accessori</t>
  </si>
  <si>
    <t>13.01.02</t>
  </si>
  <si>
    <t>Bollitori</t>
  </si>
  <si>
    <t>13.01.02.03</t>
  </si>
  <si>
    <t>ACCUMULATORE CON SCAMBIATORE DI CALORE SALDOBRASATO</t>
  </si>
  <si>
    <t>13.01.03</t>
  </si>
  <si>
    <t>Ital_x000D_
Distribuzione per impianti di riscaldamento</t>
  </si>
  <si>
    <t>13.01.03.01</t>
  </si>
  <si>
    <t>Collettore riscaldamento - circuiti 3</t>
  </si>
  <si>
    <t>13.01.04</t>
  </si>
  <si>
    <t>Pompe di circolazione</t>
  </si>
  <si>
    <t>13.01.04.07</t>
  </si>
  <si>
    <t>Circolatore con regolazione motore a magnete permanente</t>
  </si>
  <si>
    <t>13.01.04.07.A</t>
  </si>
  <si>
    <t>Tipo Magna3 25-60 oppure equivalente</t>
  </si>
  <si>
    <t>13.01.04.07.B</t>
  </si>
  <si>
    <t>Tipo Magna3 25-80 oppure equivalente</t>
  </si>
  <si>
    <t>13.01.04.07.C</t>
  </si>
  <si>
    <t>Tipo Magna3 32-100 oppure equivalente</t>
  </si>
  <si>
    <t>13.01.04.08</t>
  </si>
  <si>
    <t>Circolatore acqua calda sanitaria con regolazione elettronica, motore a magnete permanente</t>
  </si>
  <si>
    <t>13.01.04.08.A</t>
  </si>
  <si>
    <t>Tipo Alpha1 20-40N oppure equivalente</t>
  </si>
  <si>
    <t>13.01.05</t>
  </si>
  <si>
    <t>Organi di intercettazione</t>
  </si>
  <si>
    <t>13.01.05.05</t>
  </si>
  <si>
    <t>Valvola d'intercettazione a sfera:</t>
  </si>
  <si>
    <t>13.01.05.05.a</t>
  </si>
  <si>
    <t>DN 10 - 1/4"</t>
  </si>
  <si>
    <t>13.01.05.05.b</t>
  </si>
  <si>
    <t>DN 15 - 1/2"</t>
  </si>
  <si>
    <t>13.01.05.05.c</t>
  </si>
  <si>
    <t>DN 20 - 3/4"</t>
  </si>
  <si>
    <t>13.01.05.05.d</t>
  </si>
  <si>
    <t>DN 25 - 1"</t>
  </si>
  <si>
    <t>13.01.05.05.e</t>
  </si>
  <si>
    <t>DN 32 - 5/4"</t>
  </si>
  <si>
    <t>13.01.05.05.f</t>
  </si>
  <si>
    <t>DN 40 - 6/4"</t>
  </si>
  <si>
    <t>13.01.05.05.g</t>
  </si>
  <si>
    <t>DN 50 - 2"</t>
  </si>
  <si>
    <t>13.01.05.07</t>
  </si>
  <si>
    <t>Rubinetto di carico e scarico: 1/2"</t>
  </si>
  <si>
    <t>13.01.05.07.b</t>
  </si>
  <si>
    <t>1/2"</t>
  </si>
  <si>
    <t>13.01.06</t>
  </si>
  <si>
    <t>Valvole di ritegno</t>
  </si>
  <si>
    <t>13.01.06.01</t>
  </si>
  <si>
    <t>Valvola di non ritorno a clapet:</t>
  </si>
  <si>
    <t>13.01.06.01.a</t>
  </si>
  <si>
    <t>DN 10 - 3/8"</t>
  </si>
  <si>
    <t>13.01.06.01.b</t>
  </si>
  <si>
    <t>13.01.06.01.c</t>
  </si>
  <si>
    <t>13.01.06.01.d</t>
  </si>
  <si>
    <t>13.01.06.01.e</t>
  </si>
  <si>
    <t>13.01.06.01.f</t>
  </si>
  <si>
    <t>13.01.06.01.g</t>
  </si>
  <si>
    <t>13.01.07</t>
  </si>
  <si>
    <t>Filtri d'impurità</t>
  </si>
  <si>
    <t>13.01.07.01</t>
  </si>
  <si>
    <t>Filtro d'impurità con corpo in bronzo:</t>
  </si>
  <si>
    <t>13.01.07.01.g</t>
  </si>
  <si>
    <t>13.01.09</t>
  </si>
  <si>
    <t>Regolatori di pressione e di portata</t>
  </si>
  <si>
    <t>13.01.09.02</t>
  </si>
  <si>
    <t>Gruppo di riempimento automatico:</t>
  </si>
  <si>
    <t>13.01.09.02.a</t>
  </si>
  <si>
    <t>13.01.09.03</t>
  </si>
  <si>
    <t>Valvola by - pass differenziale:</t>
  </si>
  <si>
    <t>13.01.09.03.a</t>
  </si>
  <si>
    <t>13.01.09.06</t>
  </si>
  <si>
    <t>Valvola di taratura:</t>
  </si>
  <si>
    <t>13.01.09.06.a</t>
  </si>
  <si>
    <t>DN 15 - G 1/2 "</t>
  </si>
  <si>
    <t>13.01.09.06.b</t>
  </si>
  <si>
    <t>DN 20 - G 3/4 "</t>
  </si>
  <si>
    <t>13.01.09.06.c</t>
  </si>
  <si>
    <t>DN 25 - G 1"</t>
  </si>
  <si>
    <t>13.01.09.06.d</t>
  </si>
  <si>
    <t>DN 32 - G 5/4"</t>
  </si>
  <si>
    <t>13.01.09.06.e</t>
  </si>
  <si>
    <t>DN 40 - G 11/2"</t>
  </si>
  <si>
    <t>13.01.09.06.f</t>
  </si>
  <si>
    <t>DN 50 - G 2"</t>
  </si>
  <si>
    <t>13.01.09.07</t>
  </si>
  <si>
    <t>Valvola di zona a sfera, a due vie</t>
  </si>
  <si>
    <t>13.01.10</t>
  </si>
  <si>
    <t>Separatori d'aria</t>
  </si>
  <si>
    <t>13.01.10.01</t>
  </si>
  <si>
    <t>Valvola automatica per sfogo aria:</t>
  </si>
  <si>
    <t>13.01.10.01.c</t>
  </si>
  <si>
    <t>13.01.12</t>
  </si>
  <si>
    <t>Componenti di sicurezza e controllo</t>
  </si>
  <si>
    <t>13.01.12.01</t>
  </si>
  <si>
    <t>Valvola di sicurezza:</t>
  </si>
  <si>
    <t>13.01.12.01.b</t>
  </si>
  <si>
    <t>3/4" per riscaldamento</t>
  </si>
  <si>
    <t>13.01.12.01.e</t>
  </si>
  <si>
    <t>3/4" per bollitori</t>
  </si>
  <si>
    <t>13.01.12.05</t>
  </si>
  <si>
    <t>Manometro:</t>
  </si>
  <si>
    <t>13.01.12.05.b</t>
  </si>
  <si>
    <t>ø  80 mm - 3/8"</t>
  </si>
  <si>
    <t>13.01.12.06</t>
  </si>
  <si>
    <t>Termometro bimetallico:</t>
  </si>
  <si>
    <t>13.01.12.06.a</t>
  </si>
  <si>
    <t>13.01.12.07</t>
  </si>
  <si>
    <t>Pozzetto ad immersione:</t>
  </si>
  <si>
    <t>13.01.12.07.a</t>
  </si>
  <si>
    <t>1/2" lunghezza 100 mm</t>
  </si>
  <si>
    <t>13.01.12.10</t>
  </si>
  <si>
    <t>Imbuto di scarico:</t>
  </si>
  <si>
    <t>13.01.12.10.c</t>
  </si>
  <si>
    <t>ø 1"</t>
  </si>
  <si>
    <t>13.01.13</t>
  </si>
  <si>
    <t>Vasi d'espansione</t>
  </si>
  <si>
    <t>13.01.13.02</t>
  </si>
  <si>
    <t>Vaso d'espansione a membrana con collaudo:</t>
  </si>
  <si>
    <t>13.01.13.02.c</t>
  </si>
  <si>
    <t>80 l</t>
  </si>
  <si>
    <t>13.01.14</t>
  </si>
  <si>
    <t>Accessori centrale termica</t>
  </si>
  <si>
    <t>13.01.14.01</t>
  </si>
  <si>
    <t>Targhetta</t>
  </si>
  <si>
    <t>13.01.14.02</t>
  </si>
  <si>
    <t>Estintore portatile 6 kg di polvere Classe 34A 233B-C</t>
  </si>
  <si>
    <t>13.01.14.03</t>
  </si>
  <si>
    <t>Estintore a CO2 (biossido di carbonio) - 5kg - 113 B - EN</t>
  </si>
  <si>
    <t>13.01.14.04</t>
  </si>
  <si>
    <t>Segnaletica_x000D_
classificazione precisa secondo la_x000D_
direzione lavori_x000D_
Grandezza seconda norma</t>
  </si>
  <si>
    <t>13.01.14.05</t>
  </si>
  <si>
    <t>Ricerca di tubazioni</t>
  </si>
  <si>
    <t>13.01.14.06</t>
  </si>
  <si>
    <t>Documentazione</t>
  </si>
  <si>
    <t>13.01.14.07</t>
  </si>
  <si>
    <t>ondizionante per impianti di riscaldamento</t>
  </si>
  <si>
    <t>13.01.14.08</t>
  </si>
  <si>
    <t>Messa in funzione dell'impianto completo</t>
  </si>
  <si>
    <t>13.03</t>
  </si>
  <si>
    <t>Pannelli rad. a pav., riscald. a muro e soffitto, radiatori, apparecchi di risc. ed acc.</t>
  </si>
  <si>
    <t>13.03.01</t>
  </si>
  <si>
    <t>Riscaldamento radiante a pavimento e accessori</t>
  </si>
  <si>
    <t>13.03.01.01</t>
  </si>
  <si>
    <t>Panello radiante a pavimento:</t>
  </si>
  <si>
    <t>13.03.01.01.b</t>
  </si>
  <si>
    <t>distanza di posa: 10 cm</t>
  </si>
  <si>
    <t>13.03.01.01.c</t>
  </si>
  <si>
    <t>distanza di posa: 15 cm</t>
  </si>
  <si>
    <t>13.03.01.02</t>
  </si>
  <si>
    <t>Collettore per pannelli radianti:</t>
  </si>
  <si>
    <t>13.03.01.02.d</t>
  </si>
  <si>
    <t>12 circuiti</t>
  </si>
  <si>
    <t>13.04</t>
  </si>
  <si>
    <t>Tubazioni ed accessori</t>
  </si>
  <si>
    <t>13.04.01</t>
  </si>
  <si>
    <t>Tubi in acciaio</t>
  </si>
  <si>
    <t>13.04.01.01</t>
  </si>
  <si>
    <t>Tubo d'acciaio nero senza saldatura:</t>
  </si>
  <si>
    <t>13.04.01.01.a</t>
  </si>
  <si>
    <t>ø 3/8"</t>
  </si>
  <si>
    <t>13.04.01.01.b</t>
  </si>
  <si>
    <t>ø 1/2"</t>
  </si>
  <si>
    <t>13.04.01.01.c</t>
  </si>
  <si>
    <t>ø 3/4"</t>
  </si>
  <si>
    <t>13.04.01.01.d</t>
  </si>
  <si>
    <t>13.04.01.01.e</t>
  </si>
  <si>
    <t>ø 5/4"</t>
  </si>
  <si>
    <t>13.04.01.01.f</t>
  </si>
  <si>
    <t>ø 6/4"</t>
  </si>
  <si>
    <t>13.04.01.01.g</t>
  </si>
  <si>
    <t>ø 2"</t>
  </si>
  <si>
    <t>13.04.01.04</t>
  </si>
  <si>
    <t>Tubazione preisolata in acciaio:</t>
  </si>
  <si>
    <t>13.04.01.04.f</t>
  </si>
  <si>
    <t>DN 50/140</t>
  </si>
  <si>
    <t>13.04.01.20</t>
  </si>
  <si>
    <t>Tubo di installazione flessibile in propilene; per la posa in cls.</t>
  </si>
  <si>
    <t>13.04.01.20.f</t>
  </si>
  <si>
    <t>D=63 mm</t>
  </si>
  <si>
    <t>13.04.03</t>
  </si>
  <si>
    <t>Tubi in plastica</t>
  </si>
  <si>
    <t>13.04.03.01</t>
  </si>
  <si>
    <t>Tubo artificiale in polietilene reticolato:</t>
  </si>
  <si>
    <t>13.04.03.01.a</t>
  </si>
  <si>
    <t>DN 10 - PN 10</t>
  </si>
  <si>
    <t>13.04.03.01.b</t>
  </si>
  <si>
    <t>DN 15 - PN 10</t>
  </si>
  <si>
    <t>13.04.03.01.c</t>
  </si>
  <si>
    <t>DN 20 - PN 10</t>
  </si>
  <si>
    <t>13.04.03.01.d</t>
  </si>
  <si>
    <t>DN 25 - PN 6</t>
  </si>
  <si>
    <t>13.04.03.01.e</t>
  </si>
  <si>
    <t>DN 32 - PN 6</t>
  </si>
  <si>
    <t>13.04.03.04</t>
  </si>
  <si>
    <t>Tubo in polietilene per termoinstallazione, isolato in rotoli_x000D_
(tubazione d'allacciamento per circuiti delle zone ricaldamento a pavimento)_x000D_
16x2,2-6mm</t>
  </si>
  <si>
    <t>13.05</t>
  </si>
  <si>
    <t>Isolamento ed accessori</t>
  </si>
  <si>
    <t>13.05.01</t>
  </si>
  <si>
    <t>Isolamento per tubazioni con lana di roccia</t>
  </si>
  <si>
    <t>13.05.01.01</t>
  </si>
  <si>
    <t>Isolamento per tubazioni con lana di roccia spess.30:</t>
  </si>
  <si>
    <t>13.05.01.01.a</t>
  </si>
  <si>
    <t>13.05.01.01.b</t>
  </si>
  <si>
    <t>13.05.01.01.c</t>
  </si>
  <si>
    <t>13.05.01.01.d</t>
  </si>
  <si>
    <t>13.05.01.01.e</t>
  </si>
  <si>
    <t>13.05.01.01.f</t>
  </si>
  <si>
    <t>13.05.03</t>
  </si>
  <si>
    <t>Isolamento per tubazioni con polietilene espanso (PE-LD)</t>
  </si>
  <si>
    <t>13.05.03.02</t>
  </si>
  <si>
    <t>Isolamento termico in polietilene spess. 9:</t>
  </si>
  <si>
    <t>13.05.03.02.a</t>
  </si>
  <si>
    <t>13.05.03.02.b</t>
  </si>
  <si>
    <t>13.05.03.02.c</t>
  </si>
  <si>
    <t>13.05.03.02.d</t>
  </si>
  <si>
    <t>13.05.03.02.e</t>
  </si>
  <si>
    <t>13.05.03.02.f</t>
  </si>
  <si>
    <t>13.06</t>
  </si>
  <si>
    <t>Impianto elettrico e di regolazione ed accessori</t>
  </si>
  <si>
    <t>13.06.03</t>
  </si>
  <si>
    <t>Valvole miscelatrici e valvole a settore</t>
  </si>
  <si>
    <t>13.06.03.03</t>
  </si>
  <si>
    <t>Valvola a tre vie in esecuzione filettata:</t>
  </si>
  <si>
    <t>13.06.03.03.c</t>
  </si>
  <si>
    <t>13.06.03.03.D</t>
  </si>
  <si>
    <t>13.06.03.04</t>
  </si>
  <si>
    <t>Valvola a tre vie in esecuzione flangiata:</t>
  </si>
  <si>
    <t>13.06.03.04.b</t>
  </si>
  <si>
    <t>13.06.05</t>
  </si>
  <si>
    <t>Impianto di regolazione ed accessori</t>
  </si>
  <si>
    <t>13.06.05.01</t>
  </si>
  <si>
    <t>Armadio di comando per impianto riscaldamento</t>
  </si>
  <si>
    <t>13.06.05.02</t>
  </si>
  <si>
    <t>Impianto di regolazione di riscaldamento per 2 circuiti miscelati e 1 non miscelati per bollitore inklusivo ricircolo</t>
  </si>
  <si>
    <t>13.06.05.04</t>
  </si>
  <si>
    <t>Programmatore elettronico della temperatura ambiente:</t>
  </si>
  <si>
    <t>13.06.05.04.b</t>
  </si>
  <si>
    <t>programma settimanale</t>
  </si>
  <si>
    <t>13.06.05.05</t>
  </si>
  <si>
    <t>Installazione elettrico impianto riscaldamento</t>
  </si>
  <si>
    <t>13.06.05.06</t>
  </si>
  <si>
    <t>Base per regolatore, tipo AS 1000 oppure equivalente</t>
  </si>
  <si>
    <t>13.06.05.07</t>
  </si>
  <si>
    <t>regolatore 230V Control tipo AS AR 2010 C2 oppure equivalente</t>
  </si>
  <si>
    <t>13.06.05.08</t>
  </si>
  <si>
    <t>Regolatore 230V Komfort, tipo AR 2010 K2 oppure equivalente</t>
  </si>
  <si>
    <t>13.06.05.09</t>
  </si>
  <si>
    <t>Testina elettrotermica AA 2004 - 230V NC oppure equivalente</t>
  </si>
  <si>
    <t>13.06.05.10</t>
  </si>
  <si>
    <t>Base 230V tipo Ab 2000-6 oppure equivalente</t>
  </si>
  <si>
    <t>13.06.05.11</t>
  </si>
  <si>
    <t>Base 230V tipo Ab 2000-1 oppure equivalente</t>
  </si>
  <si>
    <t>13.06.05.12</t>
  </si>
  <si>
    <t>Base modulo fermopompa 230V, tipo AB PL 2000 oppure equivalente</t>
  </si>
  <si>
    <t>13.06.05.13</t>
  </si>
  <si>
    <t>Base modulo di collegamento programmi 230V tipo AB PS 2000 oppure equivalente</t>
  </si>
  <si>
    <t>13.06.05.14</t>
  </si>
  <si>
    <t>Apparrecchi di regolazione per riscaldamento</t>
  </si>
  <si>
    <t>13.06.05.15</t>
  </si>
  <si>
    <t>Messa in funzione impianto riscaldamento e ventilazione</t>
  </si>
  <si>
    <t>13.11</t>
  </si>
  <si>
    <t>Impianto di Ventilazione ed accessori</t>
  </si>
  <si>
    <t>13.11.01</t>
  </si>
  <si>
    <t>Unitá termovilante</t>
  </si>
  <si>
    <t>13.11.02</t>
  </si>
  <si>
    <t>Griglia  per presa aria esterna 800x400 mm</t>
  </si>
  <si>
    <t>13.11.03</t>
  </si>
  <si>
    <t>Canali</t>
  </si>
  <si>
    <t>mq</t>
  </si>
  <si>
    <t>13.11.04</t>
  </si>
  <si>
    <t>Isolazione esterna</t>
  </si>
  <si>
    <t>13.11.05</t>
  </si>
  <si>
    <t>Sistema tubo spiralata</t>
  </si>
  <si>
    <t>13.11.05.A</t>
  </si>
  <si>
    <t>Ø 160mm</t>
  </si>
  <si>
    <t>13.11.06</t>
  </si>
  <si>
    <t>Griglie di ventilazione</t>
  </si>
  <si>
    <t>13.11.06.A</t>
  </si>
  <si>
    <t>Typ: AT-AG 525x325 oppure equivalente</t>
  </si>
  <si>
    <t>13.11.06.B</t>
  </si>
  <si>
    <t>Typ: AT-AG 1025x325 oppure equivalente</t>
  </si>
  <si>
    <t>13.11.07</t>
  </si>
  <si>
    <t>Valvole di ventilazione tipo: LVS Ø 160mm oppure equivalente</t>
  </si>
  <si>
    <t>13.11.08</t>
  </si>
  <si>
    <t>14</t>
  </si>
  <si>
    <t>Impianti sanitari</t>
  </si>
  <si>
    <t>14.01</t>
  </si>
  <si>
    <t>Distribuzione dell'acqua potabile ed accessori</t>
  </si>
  <si>
    <t>14.01.04</t>
  </si>
  <si>
    <t>14.01.04.04</t>
  </si>
  <si>
    <t>Valvola a manicotto con sede inclinata:</t>
  </si>
  <si>
    <t>14.01.04.04.a</t>
  </si>
  <si>
    <t>14.01.04.04.b</t>
  </si>
  <si>
    <t>14.01.04.04.c</t>
  </si>
  <si>
    <t>14.01.04.04.d</t>
  </si>
  <si>
    <t>14.01.04.04.e</t>
  </si>
  <si>
    <t>14.01.04.05</t>
  </si>
  <si>
    <t>Rubinetto di erogazione:</t>
  </si>
  <si>
    <t>14.01.04.05.b</t>
  </si>
  <si>
    <t>14.01.04.08</t>
  </si>
  <si>
    <t>Rubinetto di carico e scarico:</t>
  </si>
  <si>
    <t>14.01.04.09</t>
  </si>
  <si>
    <t>Rubinetto ad angolo:</t>
  </si>
  <si>
    <t>14.01.04.09.b</t>
  </si>
  <si>
    <t>3/8" - 1/2", con filtro</t>
  </si>
  <si>
    <t>14.01.04.10</t>
  </si>
  <si>
    <t>Rubinetto antigelo per esterni</t>
  </si>
  <si>
    <t>14.01.05</t>
  </si>
  <si>
    <t>14.01.05.03</t>
  </si>
  <si>
    <t>Valvola di ritegno a flusso libero:</t>
  </si>
  <si>
    <t>14.01.05.03.a</t>
  </si>
  <si>
    <t>14.01.05.03.b</t>
  </si>
  <si>
    <t>14.01.05.03.c</t>
  </si>
  <si>
    <t>14.01.05.03.d</t>
  </si>
  <si>
    <t>14.01.05.03.e</t>
  </si>
  <si>
    <t>14.01.05.03.f</t>
  </si>
  <si>
    <t>14.01.06</t>
  </si>
  <si>
    <t>Valvole miscelatrici per acqua sanitaria</t>
  </si>
  <si>
    <t>14.01.06.01</t>
  </si>
  <si>
    <t>Miscelatore termostatico:</t>
  </si>
  <si>
    <t>14.01.06.01.e</t>
  </si>
  <si>
    <t>14.01.08</t>
  </si>
  <si>
    <t>Disconnettore di rete</t>
  </si>
  <si>
    <t>14.01.08.01</t>
  </si>
  <si>
    <t>Disconnettore di rete a manicotto:</t>
  </si>
  <si>
    <t>14.01.08.01.a</t>
  </si>
  <si>
    <t>14.01.09</t>
  </si>
  <si>
    <t>14.01.09.01</t>
  </si>
  <si>
    <t>Vaso d'espansione a membrana:</t>
  </si>
  <si>
    <t>14.01.09.01.e</t>
  </si>
  <si>
    <t>24 l</t>
  </si>
  <si>
    <t>14.01.11</t>
  </si>
  <si>
    <t>Accessori</t>
  </si>
  <si>
    <t>14.01.11.02</t>
  </si>
  <si>
    <t>14.01.11.02.c</t>
  </si>
  <si>
    <t>14.03</t>
  </si>
  <si>
    <t>Impianti di scarico e di aerazione ed accessori</t>
  </si>
  <si>
    <t>14.03.01</t>
  </si>
  <si>
    <t>Pozzetto di scarico</t>
  </si>
  <si>
    <t>14.03.01.01</t>
  </si>
  <si>
    <t>Pozzetto di scarico con griglia in acciaio INOX:</t>
  </si>
  <si>
    <t>14.03.01.01.b</t>
  </si>
  <si>
    <t>DN 70</t>
  </si>
  <si>
    <t>14.03.03</t>
  </si>
  <si>
    <t>Ventilatori di aerazione</t>
  </si>
  <si>
    <t>14.03.03.01</t>
  </si>
  <si>
    <t>Ventilatore per WC singolo</t>
  </si>
  <si>
    <t>14.04</t>
  </si>
  <si>
    <t>14.04.01</t>
  </si>
  <si>
    <t>Tubazioni in acciaio inossidabile</t>
  </si>
  <si>
    <t>14.04.01.01</t>
  </si>
  <si>
    <t>Tubo d'acciaio - pressfitting :</t>
  </si>
  <si>
    <t>14.04.01.01.a</t>
  </si>
  <si>
    <t>DN 10 - ø 15x1,0</t>
  </si>
  <si>
    <t>14.04.01.01.b</t>
  </si>
  <si>
    <t>DN 15 - ø 18x1,0</t>
  </si>
  <si>
    <t>14.04.01.01.c</t>
  </si>
  <si>
    <t>DN 20 - ø 22x1,2</t>
  </si>
  <si>
    <t>14.04.01.01.d</t>
  </si>
  <si>
    <t>DN 25 - ø 28x1,2</t>
  </si>
  <si>
    <t>14.04.01.01.e</t>
  </si>
  <si>
    <t>DN 32 - ø 35x1,5</t>
  </si>
  <si>
    <t>14.04.01.01.f</t>
  </si>
  <si>
    <t>DN 40 - ø 42x1,5</t>
  </si>
  <si>
    <t>14.04.04</t>
  </si>
  <si>
    <t>Tubazioni in plastica per acqua sanitaria</t>
  </si>
  <si>
    <t>14.04.04.01</t>
  </si>
  <si>
    <t>Tubo in polietilene (PE-Xa):</t>
  </si>
  <si>
    <t>14.04.04.01.a</t>
  </si>
  <si>
    <t>øa 16 * 2,2 mm</t>
  </si>
  <si>
    <t>14.04.04.01.b</t>
  </si>
  <si>
    <t>øa 20 * 2,8 mm</t>
  </si>
  <si>
    <t>14.04.04.01.c</t>
  </si>
  <si>
    <t>øa 25 * 3,5 mm</t>
  </si>
  <si>
    <t>14.04.04.01.d</t>
  </si>
  <si>
    <t>øa 32 * 4,4 mm</t>
  </si>
  <si>
    <t>14.04.04.01.e</t>
  </si>
  <si>
    <t>øa 40 * 5,5 mm</t>
  </si>
  <si>
    <t>14.04.04.01.f</t>
  </si>
  <si>
    <t>øa 50 * 6,9 mm</t>
  </si>
  <si>
    <t>14.04.05</t>
  </si>
  <si>
    <t>Tubi in polietilene per condotte di pressione</t>
  </si>
  <si>
    <t>14.04.05.02</t>
  </si>
  <si>
    <t>Tubo in polietilene ad alta densità (PE-HD), PN 10:</t>
  </si>
  <si>
    <t>14.04.05.02.e</t>
  </si>
  <si>
    <t>øa 50 * 4,6 mm</t>
  </si>
  <si>
    <t>14.04.07</t>
  </si>
  <si>
    <t>Tubazioni di scarico in polietilene PE-HD</t>
  </si>
  <si>
    <t>14.04.07.01</t>
  </si>
  <si>
    <t>Tubazione di scarico in polietilene temperato:</t>
  </si>
  <si>
    <t>14.04.07.01.c</t>
  </si>
  <si>
    <t>øa 50 mm</t>
  </si>
  <si>
    <t>14.04.07.01.e</t>
  </si>
  <si>
    <t>øa 75 mm</t>
  </si>
  <si>
    <t>14.04.07.01.g</t>
  </si>
  <si>
    <t>øa 100 mm</t>
  </si>
  <si>
    <t>14.04.08</t>
  </si>
  <si>
    <t>Tubazioni di scarico in polipropilene rinforzato con minerali</t>
  </si>
  <si>
    <t>14.04.08.01</t>
  </si>
  <si>
    <t>Tubazione in polipropilene:</t>
  </si>
  <si>
    <t>14.04.08.01.c</t>
  </si>
  <si>
    <t>øa 110 mm</t>
  </si>
  <si>
    <t>14.04.09</t>
  </si>
  <si>
    <t>Tubazioni di scarico in PVC</t>
  </si>
  <si>
    <t>14.04.09.01</t>
  </si>
  <si>
    <t>Tubo di PVC per fognatura:</t>
  </si>
  <si>
    <t>14.04.09.01.a</t>
  </si>
  <si>
    <t>DN 110 mm</t>
  </si>
  <si>
    <t>14.04.09.01.b</t>
  </si>
  <si>
    <t>14.04.09.01.c</t>
  </si>
  <si>
    <t>DN 160 mm</t>
  </si>
  <si>
    <t>14.04.09.01.d</t>
  </si>
  <si>
    <t>DN 200 mm</t>
  </si>
  <si>
    <t>14.04.10</t>
  </si>
  <si>
    <t>Tubazioni di sfiato in PVC</t>
  </si>
  <si>
    <t>14.04.10.01</t>
  </si>
  <si>
    <t>Tubazione di sfiato in PVC:</t>
  </si>
  <si>
    <t>14.04.10.01.a</t>
  </si>
  <si>
    <t>øa  50</t>
  </si>
  <si>
    <t>14.04.10.01.c</t>
  </si>
  <si>
    <t>øa  80</t>
  </si>
  <si>
    <t>14.04.10.01.e</t>
  </si>
  <si>
    <t>øa 110</t>
  </si>
  <si>
    <t>14.05</t>
  </si>
  <si>
    <t>Isolamento per tubazioni ed accessori</t>
  </si>
  <si>
    <t>14.05.01</t>
  </si>
  <si>
    <t>Isolamento per tubazioni con guaina esterna in polietilene espanso</t>
  </si>
  <si>
    <t>14.05.01.02</t>
  </si>
  <si>
    <t>Isolamento di tubazioni con polietilene, spessore 9 mm:</t>
  </si>
  <si>
    <t>14.05.01.02.a</t>
  </si>
  <si>
    <t>tubo DN 10 - 3/8"</t>
  </si>
  <si>
    <t>14.05.01.02.b</t>
  </si>
  <si>
    <t>tubo DN 15 - 1/2"</t>
  </si>
  <si>
    <t>14.05.01.02.c</t>
  </si>
  <si>
    <t>tubo DN 20 - 3/4"</t>
  </si>
  <si>
    <t>14.05.01.02.d</t>
  </si>
  <si>
    <t>tubo DN 25 - 1"</t>
  </si>
  <si>
    <t>14.05.01.02.e</t>
  </si>
  <si>
    <t>tubo DN 32 - 5/4"</t>
  </si>
  <si>
    <t>14.05.01.02.f</t>
  </si>
  <si>
    <t>tubo DN 40 - 6/4"</t>
  </si>
  <si>
    <t>14.05.03</t>
  </si>
  <si>
    <t>Isolamento per tubazioni con coppelle in lana di vetro</t>
  </si>
  <si>
    <t>14.05.03.03</t>
  </si>
  <si>
    <t>Isolamento di tubazioni con lana di vetro, spessore 30 mm:</t>
  </si>
  <si>
    <t>14.05.03.03.a</t>
  </si>
  <si>
    <t>14.05.03.03.b</t>
  </si>
  <si>
    <t>14.05.03.03.c</t>
  </si>
  <si>
    <t>14.05.03.03.d</t>
  </si>
  <si>
    <t>14.09</t>
  </si>
  <si>
    <t>Apparecchiature sanitarie ed accessori</t>
  </si>
  <si>
    <t>14.09.01</t>
  </si>
  <si>
    <t>Lavabi</t>
  </si>
  <si>
    <t>14.09.01.01</t>
  </si>
  <si>
    <t>Lavabo sospeso:</t>
  </si>
  <si>
    <t>14.09.01.01.f</t>
  </si>
  <si>
    <t>Typ: ICON 600x485mm oder gleichwertig</t>
  </si>
  <si>
    <t>14.09.01.09</t>
  </si>
  <si>
    <t>Miscelatore monoleva tipo Talis S2 oppure equivalente</t>
  </si>
  <si>
    <t>14.09.01.20</t>
  </si>
  <si>
    <t>Gruppo monoforo per lavabo</t>
  </si>
  <si>
    <t>14.09.02</t>
  </si>
  <si>
    <t>Vasi WC ed orinatoi</t>
  </si>
  <si>
    <t>14.09.02.01</t>
  </si>
  <si>
    <t>Vaso WC - sospeso tipo O.novo 36x56cm oppure equivalente</t>
  </si>
  <si>
    <t>14.09.02.04</t>
  </si>
  <si>
    <t>Cassetta di risciacquo per WC</t>
  </si>
  <si>
    <t>14.09.02.07</t>
  </si>
  <si>
    <t>Sedile per WC:</t>
  </si>
  <si>
    <t>14.09.02.07.a</t>
  </si>
  <si>
    <t>in plastica</t>
  </si>
  <si>
    <t>14.09.02.08</t>
  </si>
  <si>
    <t>Orinatoio:</t>
  </si>
  <si>
    <t>14.09.02.08.c</t>
  </si>
  <si>
    <t>Tipo Fizz 305x285x500mm oppure equivalente</t>
  </si>
  <si>
    <t>14.09.02.09</t>
  </si>
  <si>
    <t>Risciacquo per orinatoio con comando elett. di presenza</t>
  </si>
  <si>
    <t>14.09.04</t>
  </si>
  <si>
    <t>Docce</t>
  </si>
  <si>
    <t>14.09.04.06</t>
  </si>
  <si>
    <t>Miscelatore termostatico con timer</t>
  </si>
  <si>
    <t>14.09.04.12</t>
  </si>
  <si>
    <t>KESSEL SCARICO DOCCIA LINEARIS K3 L950MM SISTEMA 100 oppure equivalente</t>
  </si>
  <si>
    <t>14.09.04.13</t>
  </si>
  <si>
    <t>Kessel flangia ad incollaggio in ABS sistema 100 oppure equivalente</t>
  </si>
  <si>
    <t>14.09.04.15</t>
  </si>
  <si>
    <t>Soffione doccia sport Tipo: CONHEAD Golf oppure equivalente</t>
  </si>
  <si>
    <t>14.09.06</t>
  </si>
  <si>
    <t>Vuotatoio</t>
  </si>
  <si>
    <t>14.09.06.03</t>
  </si>
  <si>
    <t>Vuotatoio a parete</t>
  </si>
  <si>
    <t>14.09.11</t>
  </si>
  <si>
    <t>Accessori per bagni</t>
  </si>
  <si>
    <t>14.09.11.01</t>
  </si>
  <si>
    <t>Specchiera di cristallo:</t>
  </si>
  <si>
    <t>14.09.11.01.b</t>
  </si>
  <si>
    <t>100 * 68 cm</t>
  </si>
  <si>
    <t>14.09.11.02</t>
  </si>
  <si>
    <t>Portacarta per WC</t>
  </si>
  <si>
    <t>14.09.11.03</t>
  </si>
  <si>
    <t>Erogatore di sapone liquido:</t>
  </si>
  <si>
    <t>14.09.11.03.a</t>
  </si>
  <si>
    <t>contenuto 500 ml</t>
  </si>
  <si>
    <t>14.09.11.04</t>
  </si>
  <si>
    <t>Erogatore di asciugamani di carta:</t>
  </si>
  <si>
    <t>14.09.11.04.a</t>
  </si>
  <si>
    <t>asciugamani di carta</t>
  </si>
  <si>
    <t>14.09.11.05</t>
  </si>
  <si>
    <t>Spazzola per WC</t>
  </si>
  <si>
    <t>14.09.11.06</t>
  </si>
  <si>
    <t>Cestino:</t>
  </si>
  <si>
    <t>02.01.03.14</t>
  </si>
  <si>
    <t>Rimozione e reinserimento di tubazioni di infrastrutture</t>
  </si>
  <si>
    <t>COPERTURA DEL CAMPO DEL GHIACCIO DI DOBBIACO E COSTRUZIONE DI ULTERIORI SPOGLIATOI, PE. 1172, CC. Dobbiaco</t>
  </si>
  <si>
    <t>OG1</t>
  </si>
  <si>
    <t>OS18A</t>
  </si>
  <si>
    <t>OS7</t>
  </si>
  <si>
    <t>OS6</t>
  </si>
  <si>
    <t>OS28</t>
  </si>
  <si>
    <t>OS3</t>
  </si>
  <si>
    <t>OS30</t>
  </si>
  <si>
    <t>686320933C</t>
  </si>
  <si>
    <t>27.12.2016 ore 12.00</t>
  </si>
  <si>
    <r>
      <t> </t>
    </r>
    <r>
      <rPr>
        <sz val="10"/>
        <color indexed="8"/>
        <rFont val="Arial"/>
        <family val="2"/>
      </rPr>
      <t>45212225</t>
    </r>
  </si>
  <si>
    <t>Comune</t>
  </si>
  <si>
    <t>Abtei</t>
  </si>
  <si>
    <t>Aldino</t>
  </si>
  <si>
    <t>cantiere raggiungibile da viabilitá principale</t>
  </si>
  <si>
    <t>Ahrntal</t>
  </si>
  <si>
    <t>Andriano</t>
  </si>
  <si>
    <r>
      <t xml:space="preserve">cantiere raggiungibile da viabilitá </t>
    </r>
    <r>
      <rPr>
        <sz val="11"/>
        <rFont val="Calibri"/>
        <family val="2"/>
      </rPr>
      <t>secondaria</t>
    </r>
  </si>
  <si>
    <t>Aldein</t>
  </si>
  <si>
    <t>Anterivo</t>
  </si>
  <si>
    <t>in zona disagiata (altitudine, difficoltá di accesso)</t>
  </si>
  <si>
    <t>Algund</t>
  </si>
  <si>
    <t>in centro abitato</t>
  </si>
  <si>
    <t>Altrei</t>
  </si>
  <si>
    <t>Avelengo</t>
  </si>
  <si>
    <t>fuori centro abitato</t>
  </si>
  <si>
    <t>Andrian</t>
  </si>
  <si>
    <t>Badia</t>
  </si>
  <si>
    <t>Auer</t>
  </si>
  <si>
    <t>Barbiano</t>
  </si>
  <si>
    <t>Barbian</t>
  </si>
  <si>
    <t>Bolzano</t>
  </si>
  <si>
    <t>Bozen</t>
  </si>
  <si>
    <t>Braies</t>
  </si>
  <si>
    <t>erreichbar über Hauptstraßen</t>
  </si>
  <si>
    <t>Branzoll</t>
  </si>
  <si>
    <t>Brennero</t>
  </si>
  <si>
    <t>erreichbar über Nebenstraßen</t>
  </si>
  <si>
    <t>Brenner</t>
  </si>
  <si>
    <t>Bressanone</t>
  </si>
  <si>
    <t>im Notstandsgebiet (Höhe, Schwierigkeiten beim Zugang)</t>
  </si>
  <si>
    <t>Brixen</t>
  </si>
  <si>
    <t>Bronzolo</t>
  </si>
  <si>
    <t>innerhalb der Ortschaft</t>
  </si>
  <si>
    <t>Bruneck</t>
  </si>
  <si>
    <t>Brunico</t>
  </si>
  <si>
    <t>außerhalb der Ortschaft</t>
  </si>
  <si>
    <t>Burgstall</t>
  </si>
  <si>
    <t>Caines</t>
  </si>
  <si>
    <t>Deutschnofen</t>
  </si>
  <si>
    <t>Campo di Trens</t>
  </si>
  <si>
    <t>Campo Tures</t>
  </si>
  <si>
    <t>Enneberg</t>
  </si>
  <si>
    <t>Castelbello-Ciardes</t>
  </si>
  <si>
    <t>Castelrotto</t>
  </si>
  <si>
    <t>Feldthurns</t>
  </si>
  <si>
    <t>Cermes</t>
  </si>
  <si>
    <t>Franzensfeste</t>
  </si>
  <si>
    <t>Chienes</t>
  </si>
  <si>
    <t>Freienfeld</t>
  </si>
  <si>
    <t>Chiusa</t>
  </si>
  <si>
    <t>Gais</t>
  </si>
  <si>
    <t>Cornedo all'Isarco</t>
  </si>
  <si>
    <t>Gargazon</t>
  </si>
  <si>
    <t>Glurns</t>
  </si>
  <si>
    <t>Corvara in Badia</t>
  </si>
  <si>
    <t>Gsies</t>
  </si>
  <si>
    <t>Hafling</t>
  </si>
  <si>
    <t>Dobbiaco</t>
  </si>
  <si>
    <t>Innichen</t>
  </si>
  <si>
    <t>Egna</t>
  </si>
  <si>
    <t>Jenesien</t>
  </si>
  <si>
    <t>Falzes</t>
  </si>
  <si>
    <t>Fiè allo Sciliar</t>
  </si>
  <si>
    <t>Karneid</t>
  </si>
  <si>
    <t>Fortezza</t>
  </si>
  <si>
    <t>Kastelbell-Tschars</t>
  </si>
  <si>
    <t>Funes</t>
  </si>
  <si>
    <t>Kastelruth</t>
  </si>
  <si>
    <t>Kiens</t>
  </si>
  <si>
    <t>Gargazzone</t>
  </si>
  <si>
    <t>Klausen</t>
  </si>
  <si>
    <t>Glorenza</t>
  </si>
  <si>
    <t>Kuens</t>
  </si>
  <si>
    <t>La Valle</t>
  </si>
  <si>
    <t>Laces</t>
  </si>
  <si>
    <t>Lagundo</t>
  </si>
  <si>
    <t>Laas</t>
  </si>
  <si>
    <t>Laion</t>
  </si>
  <si>
    <t>Lajen</t>
  </si>
  <si>
    <t>Laives</t>
  </si>
  <si>
    <t>Lana</t>
  </si>
  <si>
    <t>Latsch</t>
  </si>
  <si>
    <t>Lasa</t>
  </si>
  <si>
    <t>Laurein</t>
  </si>
  <si>
    <t>Lauregno</t>
  </si>
  <si>
    <t>Leifers</t>
  </si>
  <si>
    <t>Luson</t>
  </si>
  <si>
    <t>Lüsen</t>
  </si>
  <si>
    <t>Malles Venosta</t>
  </si>
  <si>
    <t>Marebbe</t>
  </si>
  <si>
    <t>Marling</t>
  </si>
  <si>
    <t>Marlengo</t>
  </si>
  <si>
    <t>Martell</t>
  </si>
  <si>
    <t>Martello</t>
  </si>
  <si>
    <t>Meran</t>
  </si>
  <si>
    <t>Meltina</t>
  </si>
  <si>
    <t>Mölten</t>
  </si>
  <si>
    <t>Merano</t>
  </si>
  <si>
    <t>Montan</t>
  </si>
  <si>
    <t>Monguelfo-Tesido</t>
  </si>
  <si>
    <t>Moos in Passeier</t>
  </si>
  <si>
    <t>Montagna</t>
  </si>
  <si>
    <t>Mühlbach</t>
  </si>
  <si>
    <t>Moso in Passiria</t>
  </si>
  <si>
    <t>Mühlwald</t>
  </si>
  <si>
    <t>Nalles</t>
  </si>
  <si>
    <t>Nals</t>
  </si>
  <si>
    <t>Naturno</t>
  </si>
  <si>
    <t>Naturns</t>
  </si>
  <si>
    <t>Naz-Sciaves</t>
  </si>
  <si>
    <t>Natz-Schabs</t>
  </si>
  <si>
    <t>Nova Levante</t>
  </si>
  <si>
    <t>Neumarkt</t>
  </si>
  <si>
    <t>Nova Ponente</t>
  </si>
  <si>
    <t>Niederdorf</t>
  </si>
  <si>
    <t>Ora</t>
  </si>
  <si>
    <t>Olang</t>
  </si>
  <si>
    <t>Ortisei</t>
  </si>
  <si>
    <t>Partschins</t>
  </si>
  <si>
    <t>Parcines</t>
  </si>
  <si>
    <t>Percha</t>
  </si>
  <si>
    <t>Perca</t>
  </si>
  <si>
    <t>Pfalzen</t>
  </si>
  <si>
    <t>Plaus</t>
  </si>
  <si>
    <t>Pfatten</t>
  </si>
  <si>
    <t>Ponte Gardena</t>
  </si>
  <si>
    <t>Pfitsch</t>
  </si>
  <si>
    <t>Postal</t>
  </si>
  <si>
    <t>Prato allo Stelvio</t>
  </si>
  <si>
    <t>Prad am Stilfserjoch</t>
  </si>
  <si>
    <t>Predoi</t>
  </si>
  <si>
    <t>Prags</t>
  </si>
  <si>
    <t>Proves</t>
  </si>
  <si>
    <t>Prettau</t>
  </si>
  <si>
    <t>Racines</t>
  </si>
  <si>
    <t>Proveis</t>
  </si>
  <si>
    <t>Rasen-Antholz</t>
  </si>
  <si>
    <t>Renon</t>
  </si>
  <si>
    <t>Ratschings</t>
  </si>
  <si>
    <t>Rifiano</t>
  </si>
  <si>
    <t>Riffian</t>
  </si>
  <si>
    <t>Rio di Pusteria</t>
  </si>
  <si>
    <t>Ritten</t>
  </si>
  <si>
    <t>Rodengo</t>
  </si>
  <si>
    <t>Rodeneck</t>
  </si>
  <si>
    <t>Salorno</t>
  </si>
  <si>
    <t>Salurn</t>
  </si>
  <si>
    <t>San Candido</t>
  </si>
  <si>
    <t>Sand in Taufers</t>
  </si>
  <si>
    <t>Sarntal</t>
  </si>
  <si>
    <t>Schenna</t>
  </si>
  <si>
    <t>Schlanders</t>
  </si>
  <si>
    <t>Schluderns</t>
  </si>
  <si>
    <t>Schnals</t>
  </si>
  <si>
    <t>Sexten</t>
  </si>
  <si>
    <t>St. Christina in Gröden</t>
  </si>
  <si>
    <t>Sarentino</t>
  </si>
  <si>
    <t>St. Leonhard in Passeier</t>
  </si>
  <si>
    <t>Scena</t>
  </si>
  <si>
    <t>St. Lorenzen</t>
  </si>
  <si>
    <t>Selva dei Molini</t>
  </si>
  <si>
    <t>St. Martin in Passeier</t>
  </si>
  <si>
    <t>St. Martin in Thurn</t>
  </si>
  <si>
    <t>Senales</t>
  </si>
  <si>
    <t>St. Pankraz</t>
  </si>
  <si>
    <t>St. Ulrich in Gröden</t>
  </si>
  <si>
    <t>Sesto</t>
  </si>
  <si>
    <t>Sterzing</t>
  </si>
  <si>
    <t>Silandro</t>
  </si>
  <si>
    <t>Stilfs</t>
  </si>
  <si>
    <t>Sluderno</t>
  </si>
  <si>
    <t>Taufers im Münstertal</t>
  </si>
  <si>
    <t>Stelvio</t>
  </si>
  <si>
    <t>Terenten</t>
  </si>
  <si>
    <t>Terento</t>
  </si>
  <si>
    <t>Terlan</t>
  </si>
  <si>
    <t>Terlano</t>
  </si>
  <si>
    <t>Tiers</t>
  </si>
  <si>
    <t>Tisens</t>
  </si>
  <si>
    <t>Tesimo</t>
  </si>
  <si>
    <t>Toblach</t>
  </si>
  <si>
    <t>Tires</t>
  </si>
  <si>
    <t>Tirolo</t>
  </si>
  <si>
    <t>Truden im Naturpark</t>
  </si>
  <si>
    <t>Tscherms</t>
  </si>
  <si>
    <t>Tubre</t>
  </si>
  <si>
    <t>Ulten</t>
  </si>
  <si>
    <t>Ultimo</t>
  </si>
  <si>
    <t>Vadena</t>
  </si>
  <si>
    <t>Vahrn</t>
  </si>
  <si>
    <t>Val di Vizze</t>
  </si>
  <si>
    <t>Villanders</t>
  </si>
  <si>
    <t>Valdaora</t>
  </si>
  <si>
    <t>Valle Aurina</t>
  </si>
  <si>
    <t>Vintl</t>
  </si>
  <si>
    <t>Valle di Casies</t>
  </si>
  <si>
    <t>Völs am Schlern</t>
  </si>
  <si>
    <t>Vandoies</t>
  </si>
  <si>
    <t>Vöran</t>
  </si>
  <si>
    <t>Varna</t>
  </si>
  <si>
    <t>Waidbruck</t>
  </si>
  <si>
    <t>Velturno</t>
  </si>
  <si>
    <t>Welsberg-Taisten</t>
  </si>
  <si>
    <t>Verano</t>
  </si>
  <si>
    <t>Welschnofen</t>
  </si>
  <si>
    <t>Villa Bassa</t>
  </si>
  <si>
    <t>Wengen</t>
  </si>
  <si>
    <t>Villandro</t>
  </si>
  <si>
    <t>Vipiteno</t>
  </si>
  <si>
    <t>Gemeinde</t>
  </si>
  <si>
    <t>Eppan a.d.W.</t>
  </si>
  <si>
    <t>Appiano</t>
  </si>
  <si>
    <t>Kaltern</t>
  </si>
  <si>
    <t>Caldaro</t>
  </si>
  <si>
    <t>Kurtatsch a.d.W.</t>
  </si>
  <si>
    <t>Cortaccia s.S.d.V.</t>
  </si>
  <si>
    <t>Kurtinig a.d.W.</t>
  </si>
  <si>
    <t>Cortina s.S.d.V.</t>
  </si>
  <si>
    <t>Corvara</t>
  </si>
  <si>
    <t>Graun</t>
  </si>
  <si>
    <t>Curon</t>
  </si>
  <si>
    <t>Villnöss</t>
  </si>
  <si>
    <t>Margreid a.d.W.</t>
  </si>
  <si>
    <t>Magrè s.S.d.V.</t>
  </si>
  <si>
    <t>Mals im Vinschgau</t>
  </si>
  <si>
    <t>Rasun-Anterselva</t>
  </si>
  <si>
    <t>S. Cristina Val Gardena</t>
  </si>
  <si>
    <t>S. Leonardo in Passiria</t>
  </si>
  <si>
    <t>S. Lorenzo di Sebato</t>
  </si>
  <si>
    <t>S. Martino in Badia</t>
  </si>
  <si>
    <t>S. Martino in Passiria</t>
  </si>
  <si>
    <t>S. Pancrazio</t>
  </si>
  <si>
    <t>San Genesio</t>
  </si>
  <si>
    <t>Wolkenstein in G.</t>
  </si>
  <si>
    <t>Selva di Val Gardena</t>
  </si>
  <si>
    <t>U. l. Frau - St. Felix</t>
  </si>
  <si>
    <t>Senale - San Felice</t>
  </si>
  <si>
    <t>Tramin a. d. W.</t>
  </si>
  <si>
    <t>Termeno s.S.d.V.</t>
  </si>
  <si>
    <t>Tirol</t>
  </si>
  <si>
    <t>Trodena nel parco naturale</t>
  </si>
  <si>
    <t>ALLEGATO C1 - a misura LISTA DELLE CATEGORIE DI LAVORAZIONE E FORNITURE OFFERTA CON PREZZI UNITARI
ANLAGE C1 - auf Aufmaß VERZEICHNIS DER ARBEITEN UND LIEFERUNGEN ANGEBOT MIT EINHEITSPREISEN</t>
  </si>
  <si>
    <t>Denominazione</t>
  </si>
  <si>
    <t>*</t>
  </si>
  <si>
    <t xml:space="preserve"> *</t>
  </si>
  <si>
    <t>Denominazione:</t>
  </si>
  <si>
    <t>Dati appalto:</t>
  </si>
  <si>
    <t>Comune:</t>
  </si>
  <si>
    <t>Dislocazione:</t>
  </si>
  <si>
    <t>Cod. programma annuale opere pubbliche:</t>
  </si>
  <si>
    <t>Dati impresa:</t>
  </si>
  <si>
    <t>Ragione o denominazione sociale:</t>
  </si>
  <si>
    <t>Codice fiscale (impresa):</t>
  </si>
  <si>
    <t>Sede impresa:</t>
  </si>
  <si>
    <t>Lavori a misura</t>
  </si>
  <si>
    <t>No.</t>
  </si>
  <si>
    <t>Pos.n.</t>
  </si>
  <si>
    <t>Unità di misura</t>
  </si>
  <si>
    <t>Quantità</t>
  </si>
  <si>
    <t>Prezzo unitario</t>
  </si>
  <si>
    <t>Prezzo totale (quantità per prezzo unitario)</t>
  </si>
  <si>
    <t>A misura</t>
  </si>
  <si>
    <t>Categorie SOA</t>
  </si>
  <si>
    <t>Riepilogo</t>
  </si>
  <si>
    <t>Cod. CPV prevalente:</t>
  </si>
  <si>
    <t>Lavori a corpo</t>
  </si>
  <si>
    <t>A corpo</t>
  </si>
  <si>
    <t>Oneri di sicurezza</t>
  </si>
  <si>
    <t>Importo lavori a corpo:</t>
  </si>
  <si>
    <t>Importo totale offerto per lavori a corpo SENZA oneri di sicurezza:</t>
  </si>
  <si>
    <t>RIEPILOGO</t>
  </si>
  <si>
    <t>Importo Lavori a MISURA</t>
  </si>
  <si>
    <t>Importo Lavori a CORPO</t>
  </si>
  <si>
    <t>Importo a base d'asta senza oneri di sicurezza</t>
  </si>
  <si>
    <t>Termine presentazione offerte:</t>
  </si>
  <si>
    <t>Anno prezziario di riferimento:</t>
  </si>
  <si>
    <t>Cod. CIG</t>
  </si>
  <si>
    <t>Importo a base d'asta (al netto degli oneri di sicurezza): A Misura</t>
  </si>
  <si>
    <t>Importo a base d'asta (al netto degli oneri di sicurezza): A Corpo</t>
  </si>
  <si>
    <t>Importo a base d'asta senza oneri di sicurezza:</t>
  </si>
  <si>
    <t>Importo totale offerto per lavori a misura SENZA oneri di sicurezza:</t>
  </si>
  <si>
    <t>Ribasso in lettere</t>
  </si>
  <si>
    <t>Importo totale offerto per lavori Lavori A Misura e/o A Corpo (incluso gli importi di progettazione) SENZA oneri di sicurezza</t>
  </si>
  <si>
    <t>Importo totale offerto per lavori Lavori A Misura e/o A Corpo (incluso gli importi di progettazione) CON oneri di sicurezza</t>
  </si>
  <si>
    <t>ALLEGATO C1 - LISTA DELLE CATEGORIE DI LAVORAZIONE E FORNITURE OFFERTA CON PREZZI UNITARI
LISTA DELLE CATEGORIE DI LAVORAZIONE E FORNITURE
OFFERTA CON PREZZI UNITARI</t>
  </si>
  <si>
    <t>ALLEGATO C1 - a corpo LISTA DELLE CATEGORIE DI LAVORAZIONE E FORNITURE OFFERTA CON PREZZI UNITARI
LISTA DELLE CATEGORIE DI LAVORAZIONE E FORNITURE
OFFERTA CON PREZZI UNITARI</t>
  </si>
  <si>
    <t>Importo totale oneri di sicurezza:</t>
  </si>
  <si>
    <t>ALLEGATO C1 - Oneri sicurezza LISTA DELLE CATEGORIE DI LAVORAZIONE E FORNITURE OFFERTA CON PREZZI UNITARI
ANLAGE C1 - auf Aufmaß VERZEICHNIS DER ARBEITEN UND LIEFERUNGEN ANGEBOT MIT EINHEITSPREISEN</t>
  </si>
  <si>
    <t>Oneri sicurezza</t>
  </si>
  <si>
    <t>01</t>
  </si>
  <si>
    <t>01.02</t>
  </si>
  <si>
    <t>Allestimento cantiere</t>
  </si>
  <si>
    <t>01.02.01</t>
  </si>
  <si>
    <t>01.02.01.01</t>
  </si>
  <si>
    <t>Allestimento di cantiere</t>
  </si>
  <si>
    <t>02</t>
  </si>
  <si>
    <t>Opere da impresario - costruttore</t>
  </si>
  <si>
    <t>02.01</t>
  </si>
  <si>
    <t>Demolizioni</t>
  </si>
  <si>
    <t>02.01.02</t>
  </si>
  <si>
    <t>Demolizioni parziali</t>
  </si>
  <si>
    <t>02.01.02.01</t>
  </si>
  <si>
    <t>Demoliz. parz. fabbr.:</t>
  </si>
  <si>
    <t>02.01.02.01.b</t>
  </si>
  <si>
    <t>struttura in muratura con blocchi di cemento o laterizio, solai in legno o travi d'acciaio e/o voltini</t>
  </si>
  <si>
    <t>m3</t>
  </si>
  <si>
    <t>02.01.03</t>
  </si>
  <si>
    <t>Rimozioni di elementi costruttivi</t>
  </si>
  <si>
    <t>02.01.03.08</t>
  </si>
  <si>
    <t>Perforazioni a rotazione di conglomerato cementizio</t>
  </si>
  <si>
    <t>02.01.03.08.i</t>
  </si>
  <si>
    <t>D = 82 mm</t>
  </si>
  <si>
    <t>cm</t>
  </si>
  <si>
    <t>02.01.03.08.n</t>
  </si>
  <si>
    <t>D = 162 mm</t>
  </si>
  <si>
    <t>02.01.03.11</t>
  </si>
  <si>
    <t>Rimozione di elementi costruttivi, piccoli elementi</t>
  </si>
  <si>
    <t>02.01.03.12</t>
  </si>
  <si>
    <t>Impianto di ammoniaca: rimozione e reinserimento delle tubazioni dell'impianto di raffreddamento</t>
  </si>
  <si>
    <t>02.02</t>
  </si>
  <si>
    <t>Movimenti di terra</t>
  </si>
  <si>
    <t>02.02.02</t>
  </si>
  <si>
    <t>Manto superficiale</t>
  </si>
  <si>
    <t>02.02.02.02</t>
  </si>
  <si>
    <t>Scavo di terra vegetale</t>
  </si>
  <si>
    <t>02.02.02.02.a</t>
  </si>
  <si>
    <t>con mezzo meccanico</t>
  </si>
  <si>
    <t>02.02.04</t>
  </si>
  <si>
    <t>Scavo a sezione obbligata</t>
  </si>
  <si>
    <t>02.02.04.01</t>
  </si>
  <si>
    <t>Scavo fondazione:</t>
  </si>
  <si>
    <t>02.02.04.01.a</t>
  </si>
  <si>
    <t>a mano</t>
  </si>
  <si>
    <t>02.02.04.01.b</t>
  </si>
  <si>
    <t>con caricamento su mezzo e con trasporto</t>
  </si>
  <si>
    <t>02.02.04.01.c</t>
  </si>
  <si>
    <t>deposito laterale entro 5,0 m, senza caricamento su mezzo e senza trasporto</t>
  </si>
  <si>
    <t>02.02.04.02</t>
  </si>
  <si>
    <t>Scavo a sezione ristretta in materiale di qualunque consistenza</t>
  </si>
  <si>
    <t>02.02.04.02.a</t>
  </si>
  <si>
    <t>02.02.04.02.b</t>
  </si>
  <si>
    <t>02.02.04.02.c</t>
  </si>
  <si>
    <t>Sovrapprezzo per profondità (scavi a sezione)</t>
  </si>
  <si>
    <t>02.02.05</t>
  </si>
  <si>
    <t>Rinterri e rilevati</t>
  </si>
  <si>
    <t>02.02.05.01</t>
  </si>
  <si>
    <t>Rinterro con materiale di scavo:</t>
  </si>
  <si>
    <t>02.02.05.01.a</t>
  </si>
  <si>
    <t>02.02.05.01.b</t>
  </si>
  <si>
    <t>con mezzi meccanici</t>
  </si>
  <si>
    <t>02.02.05.02</t>
  </si>
  <si>
    <t>Rinterro e rilevato con materiale di cava:</t>
  </si>
  <si>
    <t>02.02.05.02.b</t>
  </si>
  <si>
    <t>02.04</t>
  </si>
  <si>
    <t>Opere in conglomerato cementizio armato e non armato, casseforme e prefabbricati</t>
  </si>
  <si>
    <t>02.04.01</t>
  </si>
  <si>
    <t>Casseforme per strutture poggianti sul terreno, sottomurazioni</t>
  </si>
  <si>
    <t>Casseratura laterale per fondazioni</t>
  </si>
  <si>
    <t>per struttura superficiale S1</t>
  </si>
  <si>
    <t>m2</t>
  </si>
  <si>
    <t>Casseforme per muri e pareti</t>
  </si>
  <si>
    <t>Casseratura per muri e pareti diritte:</t>
  </si>
  <si>
    <t>per struttura superficiale S2</t>
  </si>
  <si>
    <t>per struttura superficiale S3</t>
  </si>
  <si>
    <t>Casseforme per solette, mensole, scale</t>
  </si>
  <si>
    <t>Casseforme per strutture orizzontali (travi)</t>
  </si>
  <si>
    <t>Casseratura di travi rettilinee:</t>
  </si>
  <si>
    <t>Casseforme per pilastri</t>
  </si>
  <si>
    <t>Casseratura di pilastri a sezione poligonale fino a 4 spigoli</t>
  </si>
  <si>
    <t>Casseratura per pilastri a sezione circolare</t>
  </si>
  <si>
    <t>Conglomerato cementizio per manufatti armati e non armati</t>
  </si>
  <si>
    <t>Conglomerato cementizio per sottomurazioni</t>
  </si>
  <si>
    <t>classe C 12/15</t>
  </si>
  <si>
    <t>classe C 25/30</t>
  </si>
  <si>
    <t>Conglomerato cementizio per manufatti di qualunque ubicazione, forma e dimensione</t>
  </si>
  <si>
    <t>classe C 30/37</t>
  </si>
  <si>
    <t>Sovrapprezzi per conglomerato cementizio per manufatti armati e non armati della stessa classe di resistenza</t>
  </si>
  <si>
    <t>classe di esposizione XF</t>
  </si>
  <si>
    <t>XF2</t>
  </si>
  <si>
    <t>02.05</t>
  </si>
  <si>
    <t>Acciaio per c. a.</t>
  </si>
  <si>
    <t>02.05.01</t>
  </si>
  <si>
    <t>Acciaio in barre</t>
  </si>
  <si>
    <t>02.05.01.01</t>
  </si>
  <si>
    <t>Acciaio tondo:</t>
  </si>
  <si>
    <t>02.05.01.01.a</t>
  </si>
  <si>
    <t>acciaio ad aderenza migl. B450C</t>
  </si>
  <si>
    <t>kg</t>
  </si>
  <si>
    <t>02.05.02</t>
  </si>
  <si>
    <t>Reti elettrosaldate</t>
  </si>
  <si>
    <t>02.05.02.01</t>
  </si>
  <si>
    <t>02.05.02.01.a</t>
  </si>
  <si>
    <t>Reti elettrosaldate B450C</t>
  </si>
  <si>
    <t>02.05.04</t>
  </si>
  <si>
    <t>Elemento portante termicamente isolato</t>
  </si>
  <si>
    <t>02.05.04.01</t>
  </si>
  <si>
    <t>Elemento portante termicamente isolato-Isokorb</t>
  </si>
  <si>
    <t>02.05.04.01.a</t>
  </si>
  <si>
    <t>Isokorb per taglio termico della galleria</t>
  </si>
  <si>
    <t>02.07</t>
  </si>
  <si>
    <t>Murature in pietra artificiale (blocchi, laterizi)</t>
  </si>
  <si>
    <t>02.07.03</t>
  </si>
  <si>
    <t>Tramezze, rivestimenti</t>
  </si>
  <si>
    <t>02.07.03.02</t>
  </si>
  <si>
    <t>Tramezza doppio-UNI spess. 12cm:</t>
  </si>
  <si>
    <t>02.07.03.02.b</t>
  </si>
  <si>
    <t>con malta bastarda</t>
  </si>
  <si>
    <t>02.07.06</t>
  </si>
  <si>
    <t>Elementi per la separazione termica</t>
  </si>
  <si>
    <t>02.07.06.01</t>
  </si>
  <si>
    <t>Base della muratura con isolamento termico</t>
  </si>
  <si>
    <t>02.07.06.01.a</t>
  </si>
  <si>
    <t>larghezza 11,5 cm</t>
  </si>
  <si>
    <t>m</t>
  </si>
  <si>
    <t>02.07.06.01.e</t>
  </si>
  <si>
    <t>larghezza 24 cm</t>
  </si>
  <si>
    <t>02.09</t>
  </si>
  <si>
    <t>Intonaci</t>
  </si>
  <si>
    <t>02.09.01</t>
  </si>
  <si>
    <t>02.09.01.02</t>
  </si>
  <si>
    <t>Intonaco grezzo 2 mani:</t>
  </si>
  <si>
    <t>02.09.01.02.b</t>
  </si>
  <si>
    <t>rinzaffo+malta bastarda</t>
  </si>
  <si>
    <t>02.09.01.08</t>
  </si>
  <si>
    <t>Intonaco premisc. 2 mani:</t>
  </si>
  <si>
    <t>02.09.01.08.a</t>
  </si>
  <si>
    <t>a base di calce e cemento</t>
  </si>
  <si>
    <t>02.09.01.13</t>
  </si>
  <si>
    <t>Malta rasante e ponte di aderenza:</t>
  </si>
  <si>
    <t>02.09.01.13.b</t>
  </si>
  <si>
    <t>finitura a pettine, spessore 1,0 cm</t>
  </si>
  <si>
    <t>02.09.02</t>
  </si>
  <si>
    <t>Portaintonaco, armature per intonaco</t>
  </si>
  <si>
    <t>02.09.02.06</t>
  </si>
  <si>
    <t>Armatura intonaco per "sistemi di isolamento termico"</t>
  </si>
  <si>
    <t>02.09.02.06.a</t>
  </si>
  <si>
    <t>con rete in fibra di vetro 4x4mm</t>
  </si>
  <si>
    <t>02.09.03</t>
  </si>
  <si>
    <t>Intonaco armato</t>
  </si>
  <si>
    <t>02.09.03.01</t>
  </si>
  <si>
    <t>Parete di rete nervata:</t>
  </si>
  <si>
    <t>02.09.03.01.a</t>
  </si>
  <si>
    <t>intonaco su un lato</t>
  </si>
  <si>
    <t>02.09.04</t>
  </si>
  <si>
    <t>Intonaco per applicazioni speciali</t>
  </si>
  <si>
    <t>02.09.04.04</t>
  </si>
  <si>
    <t>Fondo universale per i "sistemi di isolamento termico"</t>
  </si>
  <si>
    <t>02.09.04.04.a</t>
  </si>
  <si>
    <t>densità ca. 1,5 kg/l, valore ph ca. 8,5</t>
  </si>
  <si>
    <t>02.10</t>
  </si>
  <si>
    <t>Vespai e sottofondi</t>
  </si>
  <si>
    <t>02.10.01</t>
  </si>
  <si>
    <t>Vespai</t>
  </si>
  <si>
    <t>02.10.01.01</t>
  </si>
  <si>
    <t>Ossatura di sottofondo con pietrame:</t>
  </si>
  <si>
    <t>02.10.01.01.b</t>
  </si>
  <si>
    <t>spess. 25-30cm</t>
  </si>
  <si>
    <t>02.10.02</t>
  </si>
  <si>
    <t>Massetti di sottofondo</t>
  </si>
  <si>
    <t>02.10.02.03</t>
  </si>
  <si>
    <t>Massetto livellante spess. 8-9cm:</t>
  </si>
  <si>
    <t>02.10.02.03.a</t>
  </si>
  <si>
    <t>impasto di cemento</t>
  </si>
  <si>
    <t>02.10.02.10</t>
  </si>
  <si>
    <t>Massetto di protezione spess. min. 5cm</t>
  </si>
  <si>
    <t>02.10.03</t>
  </si>
  <si>
    <t>Massetti galleggianti</t>
  </si>
  <si>
    <t>02.10.03.03</t>
  </si>
  <si>
    <t>Massetto radiante spess. 6,5cm</t>
  </si>
  <si>
    <t>02.10.03.04</t>
  </si>
  <si>
    <t>Sovrappr. voce .03</t>
  </si>
  <si>
    <t>02.10.03.04.a</t>
  </si>
  <si>
    <t>per ogni cm di magg. spess.</t>
  </si>
  <si>
    <t>m2cm</t>
  </si>
  <si>
    <t>02.11</t>
  </si>
  <si>
    <t>Impermeabilizzazioni</t>
  </si>
  <si>
    <t>02.11.02</t>
  </si>
  <si>
    <t>Impermeabilizzazione verticale di pareti</t>
  </si>
  <si>
    <t>02.11.02.01</t>
  </si>
  <si>
    <t>Imperm. vertic.:</t>
  </si>
  <si>
    <t>02.11.02.01.c</t>
  </si>
  <si>
    <t>2 spalmat. bitum. emul. 2000g/m2</t>
  </si>
  <si>
    <t>02.11.03</t>
  </si>
  <si>
    <t>Impermeabilizzazione di sottofondi</t>
  </si>
  <si>
    <t>02.11.03.01</t>
  </si>
  <si>
    <t>Imperm.sottof. 1xmembr: bituminosa prefabbr.:</t>
  </si>
  <si>
    <t>02.11.03.01.d</t>
  </si>
  <si>
    <t>Membrana bituminosa prefabbricata 4 mm - velo vetro</t>
  </si>
  <si>
    <t>02.11.03.06</t>
  </si>
  <si>
    <t>Impermeabilizzazione liquida per elementi in acciaio zincato</t>
  </si>
  <si>
    <t>02.11.04</t>
  </si>
  <si>
    <t>Strati separatori, strati protettivi</t>
  </si>
  <si>
    <t>02.11.04.01</t>
  </si>
  <si>
    <t>Strato separatore:</t>
  </si>
  <si>
    <t>02.11.04.01.g</t>
  </si>
  <si>
    <t>polietilene 0,20mm</t>
  </si>
  <si>
    <t>02.11.07</t>
  </si>
  <si>
    <t>Gusci di raccordo</t>
  </si>
  <si>
    <t>02.11.07.01</t>
  </si>
  <si>
    <t>Guscio di raccordo:</t>
  </si>
  <si>
    <t>02.11.07.01.a</t>
  </si>
  <si>
    <t>raccordo fondomuro-fondazione</t>
  </si>
  <si>
    <t>02.12</t>
  </si>
  <si>
    <t>Isolamenti</t>
  </si>
  <si>
    <t>02.12.01</t>
  </si>
  <si>
    <t>Isolamenti termici</t>
  </si>
  <si>
    <t>02.12.01.09</t>
  </si>
  <si>
    <t>Polistirolo espanso estruso EPS:</t>
  </si>
  <si>
    <t>02.12.01.09.q</t>
  </si>
  <si>
    <t>pareti con sist. di isol. term., spess. 16cm</t>
  </si>
  <si>
    <t>02.12.01.16</t>
  </si>
  <si>
    <t>pannelli termoisolanti di polistirene estruso XPS:</t>
  </si>
  <si>
    <t>02.12.01.16.b</t>
  </si>
  <si>
    <t>pannelli in XPS, spess. 12,0 cm</t>
  </si>
  <si>
    <t>02.12.01.16.d</t>
  </si>
  <si>
    <t>pannelli in XPS, spess. 16,0 cm</t>
  </si>
  <si>
    <t>02.15</t>
  </si>
  <si>
    <t>Impermeabilizzazioni di coperture</t>
  </si>
  <si>
    <t>02.15.01</t>
  </si>
  <si>
    <t>Coperture continue</t>
  </si>
  <si>
    <t>02.15.01.05</t>
  </si>
  <si>
    <t>Manto imperm. in PVC:</t>
  </si>
  <si>
    <t>02.15.01.05.b</t>
  </si>
  <si>
    <t>spess. 1,8mm armato velo vetro</t>
  </si>
  <si>
    <t>02.15.02</t>
  </si>
  <si>
    <t>Raccordi, bordi</t>
  </si>
  <si>
    <t>02.15.02.07</t>
  </si>
  <si>
    <t>Raccordo tubaz.:</t>
  </si>
  <si>
    <t>02.15.02.07.b</t>
  </si>
  <si>
    <t>oltre ø 80-150mm</t>
  </si>
  <si>
    <t>02.15.03</t>
  </si>
  <si>
    <t>Inserti di finitura</t>
  </si>
  <si>
    <t>02.15.03.01</t>
  </si>
  <si>
    <t>Bocchettone:</t>
  </si>
  <si>
    <t>02.15.03.01.h</t>
  </si>
  <si>
    <t>laterale coibent. DN 125 con sopralzo</t>
  </si>
  <si>
    <t>02.16</t>
  </si>
  <si>
    <t>Drenaggi, canalizzazioni, fognature e pavimentazioni stradali</t>
  </si>
  <si>
    <t>02.16.01</t>
  </si>
  <si>
    <t>Tubi di drenaggio</t>
  </si>
  <si>
    <t>02.16.01.02</t>
  </si>
  <si>
    <t>Condotto drenante PVC:</t>
  </si>
  <si>
    <t>02.16.01.02.b</t>
  </si>
  <si>
    <t>DN 150mm</t>
  </si>
  <si>
    <t>02.16.02</t>
  </si>
  <si>
    <t>Strati filtranti</t>
  </si>
  <si>
    <t>02.16.02.01</t>
  </si>
  <si>
    <t>Parete filtr. in blocchi cls:</t>
  </si>
  <si>
    <t>02.16.02.01.a</t>
  </si>
  <si>
    <t>spess. 10cm</t>
  </si>
  <si>
    <t>02.16.02.02</t>
  </si>
  <si>
    <t>Drenaggio vert. muratura:</t>
  </si>
  <si>
    <t>02.16.02.02.b</t>
  </si>
  <si>
    <t>telo in poliet. con bollini</t>
  </si>
  <si>
    <t>02.16.02.05</t>
  </si>
  <si>
    <t>Materassino drenante:</t>
  </si>
  <si>
    <t>02.16.02.05.b</t>
  </si>
  <si>
    <t>02.16.04</t>
  </si>
  <si>
    <t>Fognature</t>
  </si>
  <si>
    <t>02.16.04.03</t>
  </si>
  <si>
    <t>Tubo in PVC-U:</t>
  </si>
  <si>
    <t>02.16.04.03.b</t>
  </si>
  <si>
    <t>DN 125mm</t>
  </si>
  <si>
    <t>02.16.04.04</t>
  </si>
  <si>
    <t>tubazioni strutturate PVC</t>
  </si>
  <si>
    <t>02.16.04.04.b</t>
  </si>
  <si>
    <t>DN 125 mm</t>
  </si>
  <si>
    <t>02.16.05</t>
  </si>
  <si>
    <t>Tubazioni per cavi</t>
  </si>
  <si>
    <t>02.16.05.01</t>
  </si>
  <si>
    <t>Tubaz.passacavo PE-ad barre:</t>
  </si>
  <si>
    <t>02.16.05.01.a</t>
  </si>
  <si>
    <t>DN 110/94</t>
  </si>
  <si>
    <t>02.16.05.01.c</t>
  </si>
  <si>
    <t>DN 140/120</t>
  </si>
  <si>
    <t>02.16.05.02</t>
  </si>
  <si>
    <t>Tubaz.passacavo PE-ad rotoli:</t>
  </si>
  <si>
    <t>02.16.05.02.d</t>
  </si>
  <si>
    <t>DN 90/75</t>
  </si>
  <si>
    <t>02.16.05.02.e</t>
  </si>
  <si>
    <t>02.16.07</t>
  </si>
  <si>
    <t>Pozzetti</t>
  </si>
  <si>
    <t>02.16.07.01</t>
  </si>
  <si>
    <t>Pozzetti in conglomerato cem. non armato, rettangolari</t>
  </si>
  <si>
    <t>02.16.07.01.b</t>
  </si>
  <si>
    <t>40x40</t>
  </si>
  <si>
    <t>02.16.07.01.d</t>
  </si>
  <si>
    <t>60x60</t>
  </si>
  <si>
    <t>02.16.07.06</t>
  </si>
  <si>
    <t>Pozzo perdente acque piovane:</t>
  </si>
  <si>
    <t>02.16.07.06.c</t>
  </si>
  <si>
    <t>ø 2000mm</t>
  </si>
  <si>
    <t>02.16.08</t>
  </si>
  <si>
    <t>Chiusini, caditoie e minuteria</t>
  </si>
  <si>
    <t>02.16.08.01</t>
  </si>
  <si>
    <t>Chiusino in ghisa:</t>
  </si>
  <si>
    <t>02.16.08.01.b</t>
  </si>
  <si>
    <t>400x400mm, 20-30kg</t>
  </si>
  <si>
    <t>02.16.08.01.d</t>
  </si>
  <si>
    <t>600x600mm, 110-120kg</t>
  </si>
  <si>
    <t>02.16.08.02</t>
  </si>
  <si>
    <t>Caditoia in ghisa:</t>
  </si>
  <si>
    <t>02.16.08.02.b</t>
  </si>
  <si>
    <t>400x400mm, 25-30kg</t>
  </si>
  <si>
    <t>02.17</t>
  </si>
  <si>
    <t>Opere da giardiniere</t>
  </si>
  <si>
    <t>02.17.01</t>
  </si>
  <si>
    <t>Superfici erbose</t>
  </si>
  <si>
    <t>02.17.01.01</t>
  </si>
  <si>
    <t>Terra da coltivo:</t>
  </si>
  <si>
    <t>02.17.01.01.b</t>
  </si>
  <si>
    <t>stendimento meccanico</t>
  </si>
  <si>
    <t>02.17.01.02</t>
  </si>
  <si>
    <t>Tappeto erboso</t>
  </si>
  <si>
    <t>02.17.02</t>
  </si>
  <si>
    <t>Zone pedonali</t>
  </si>
  <si>
    <t>02.17.02.01</t>
  </si>
  <si>
    <t>Lastre di cls unigranulare, terrazza</t>
  </si>
  <si>
    <t>02.17.05</t>
  </si>
  <si>
    <t>Piante</t>
  </si>
  <si>
    <t>02.17.05.02</t>
  </si>
  <si>
    <t>Formazione siepi:</t>
  </si>
  <si>
    <t>02.17.05.02.c</t>
  </si>
  <si>
    <t>ligustrum a fila semplice</t>
  </si>
  <si>
    <t>02.18</t>
  </si>
  <si>
    <t>Assistenze murarie</t>
  </si>
  <si>
    <t>02.18.09</t>
  </si>
  <si>
    <t>Assistenze murarie per l'impianto di riscaldamento</t>
  </si>
  <si>
    <t>02.18.09.01</t>
  </si>
  <si>
    <t>Assist.mur.imp. riscald.</t>
  </si>
  <si>
    <t>02.18.10</t>
  </si>
  <si>
    <t>Assistenze murarie per l'impianto di condizionamento</t>
  </si>
  <si>
    <t>02.18.10.01</t>
  </si>
  <si>
    <t>Assist.mur.imp.climatizz.</t>
  </si>
  <si>
    <t>02.18.11</t>
  </si>
  <si>
    <t>Assistenze murarie per impianti idrico-sanitari</t>
  </si>
  <si>
    <t>02.18.11.01</t>
  </si>
  <si>
    <t>Assist.mur.imp.idrosanitario</t>
  </si>
  <si>
    <t>02.18.12</t>
  </si>
  <si>
    <t>Assistenze murarie per impianti elettrici</t>
  </si>
  <si>
    <t>02.18.12.01</t>
  </si>
  <si>
    <t>Assist.mur.imp.elettr.:</t>
  </si>
  <si>
    <t>02.18.12.01.b</t>
  </si>
  <si>
    <t>edilizia non civile</t>
  </si>
  <si>
    <t>02.20</t>
  </si>
  <si>
    <t>Sistemi di misurazione</t>
  </si>
  <si>
    <t>02.20.01</t>
  </si>
  <si>
    <t>Targhette per il livello</t>
  </si>
  <si>
    <t>02.20.01.01</t>
  </si>
  <si>
    <t>Targhette per il livello con fissaggio duraturo</t>
  </si>
  <si>
    <t>02.20.01.01.a</t>
  </si>
  <si>
    <t>targhette per il livello su cassaforma o sull´intradosso delle porte</t>
  </si>
  <si>
    <t>02.20.02</t>
  </si>
  <si>
    <t>Targhette per la misurazione</t>
  </si>
  <si>
    <t>02.20.02.01</t>
  </si>
  <si>
    <t>Targhette per la misurazione con bersagli riflettenti</t>
  </si>
  <si>
    <t>02.20.02.01.b</t>
  </si>
  <si>
    <t>Targhette per la misurazione con bersagli riflettenti 4x4cm</t>
  </si>
  <si>
    <t>03</t>
  </si>
  <si>
    <t>Opere da fabbro</t>
  </si>
  <si>
    <t>03.01</t>
  </si>
  <si>
    <t>Carpenteria in metallo</t>
  </si>
  <si>
    <t>03.01.01</t>
  </si>
  <si>
    <t>Edifici completi ed elementi strutturali</t>
  </si>
  <si>
    <t>03.01.01.01</t>
  </si>
  <si>
    <t>Strutture di acciaio:</t>
  </si>
  <si>
    <t>03.01.01.01.a</t>
  </si>
  <si>
    <t>Sistema di tiranti verticali</t>
  </si>
  <si>
    <t>03.02</t>
  </si>
  <si>
    <t>Chiusini, grigliati</t>
  </si>
  <si>
    <t>03.02.02</t>
  </si>
  <si>
    <t>Grigliati</t>
  </si>
  <si>
    <t>03.02.02.01</t>
  </si>
  <si>
    <t>Griglia a maglia: pedonabile</t>
  </si>
  <si>
    <t>03.02.02.01.d</t>
  </si>
  <si>
    <t>maglia 33x33mm, portata 350 kg/m2</t>
  </si>
  <si>
    <t>03.03</t>
  </si>
  <si>
    <t>Corrimano, parapetti, inferriate, recinzioni</t>
  </si>
  <si>
    <t>03.03.02</t>
  </si>
  <si>
    <t>Parapetti</t>
  </si>
  <si>
    <t>03.03.02.01</t>
  </si>
  <si>
    <t>Ringhiera</t>
  </si>
  <si>
    <t>03.03.02.01.a</t>
  </si>
  <si>
    <t>scala rettilinea</t>
  </si>
  <si>
    <t>03.03.02.01.c</t>
  </si>
  <si>
    <t>balconi</t>
  </si>
  <si>
    <t>03.03.04</t>
  </si>
  <si>
    <t>Recinzioni</t>
  </si>
  <si>
    <t>03.03.04.01</t>
  </si>
  <si>
    <t>Grigliato:</t>
  </si>
  <si>
    <t>03.03.04.01.b</t>
  </si>
  <si>
    <t>62x63 mm (21 kg/m2)</t>
  </si>
  <si>
    <t>03.04</t>
  </si>
  <si>
    <t>Scale</t>
  </si>
  <si>
    <t>03.04.01</t>
  </si>
  <si>
    <t>Scale rettilinee</t>
  </si>
  <si>
    <t>03.04.01.01</t>
  </si>
  <si>
    <t>Scala rettilinea:</t>
  </si>
  <si>
    <t>03.04.01.01.a</t>
  </si>
  <si>
    <t>scala (17 gradini)</t>
  </si>
  <si>
    <t>03.04.01.01.b</t>
  </si>
  <si>
    <t>gradino</t>
  </si>
  <si>
    <t>03.05</t>
  </si>
  <si>
    <t>Finestre</t>
  </si>
  <si>
    <t>03.05.02</t>
  </si>
  <si>
    <t>Finestre in alluminio</t>
  </si>
  <si>
    <t>03.05.02.01</t>
  </si>
  <si>
    <t>Finestra: ad una o due ante</t>
  </si>
  <si>
    <t>03.05.02.01.b</t>
  </si>
  <si>
    <t>talai allum. taglio termico 70/75 mm</t>
  </si>
  <si>
    <t>03.05.02.02</t>
  </si>
  <si>
    <t>Finestra: con più di due ante</t>
  </si>
  <si>
    <t>03.05.02.02.b</t>
  </si>
  <si>
    <t>03.06</t>
  </si>
  <si>
    <t>Porte</t>
  </si>
  <si>
    <t>03.06.02</t>
  </si>
  <si>
    <t>Porte in alluminio</t>
  </si>
  <si>
    <t>03.06.02.01</t>
  </si>
  <si>
    <t>Porta intelaiata vetrata:</t>
  </si>
  <si>
    <t>03.06.02.01.d</t>
  </si>
  <si>
    <t>telai allum. taglio termico gruppo 1</t>
  </si>
  <si>
    <t>Opere per la copertura di tetti a falda e facciata</t>
  </si>
  <si>
    <t>Tetto: Pannello metallico autoportante - 100 mm PIR REI 30</t>
  </si>
  <si>
    <t>Facciata: Pannello metallico autoportante - 100 mm PIR REI 30</t>
  </si>
  <si>
    <t>Colmo coibentato</t>
  </si>
  <si>
    <t xml:space="preserve">	Mantovane di testata</t>
  </si>
  <si>
    <t>Raccordo al pannello</t>
  </si>
  <si>
    <t xml:space="preserve">	Grondaia coibentata</t>
  </si>
  <si>
    <t>Conversa grondalina</t>
  </si>
  <si>
    <t>Imbocchi: d=150 mm</t>
  </si>
  <si>
    <t>Tubo pluviale tondo: d=150 mm</t>
  </si>
  <si>
    <t xml:space="preserve">	Fermaneve di falda</t>
  </si>
  <si>
    <t>Fermaneve in gronda</t>
  </si>
  <si>
    <t xml:space="preserve">	Gronda esterna quadra</t>
  </si>
  <si>
    <t>Imbocchi: d=100 mm</t>
  </si>
  <si>
    <t>Tubo pluviale tondo: d=100 mm</t>
  </si>
  <si>
    <t>Scala verticale in acciaio zincato, con gabbia di protezione</t>
  </si>
  <si>
    <t>Sistema di protezione anticaduta (life line)</t>
  </si>
  <si>
    <t>03.13</t>
  </si>
  <si>
    <t>Campo di ghiaccio e accessori</t>
  </si>
  <si>
    <t>03.13.01</t>
  </si>
  <si>
    <t>03.13.01.01</t>
  </si>
  <si>
    <t>Vetro stratificato VSG: senza piantoni, h=2,25 m</t>
  </si>
  <si>
    <t>03.13.01.02</t>
  </si>
  <si>
    <t>Protezione anticaduta VSG: senza piantoni, h=2,00 m</t>
  </si>
  <si>
    <t>03.13.01.03</t>
  </si>
  <si>
    <t>Smontaggio della rete di sicurezza esistente</t>
  </si>
  <si>
    <t>03.13.01.04</t>
  </si>
  <si>
    <t>Rimontaggio della rete di sicurezza esistente</t>
  </si>
  <si>
    <t>03.13.01.05</t>
  </si>
  <si>
    <t>Rete di sicurezza lati corti: nuova</t>
  </si>
  <si>
    <t>03.13.01.06</t>
  </si>
  <si>
    <t>Rete di sicurezza lati lunghi: nuova</t>
  </si>
  <si>
    <t>03.13.01.07</t>
  </si>
  <si>
    <t>Panchine giocatori</t>
  </si>
  <si>
    <t>03.13.01.08</t>
  </si>
  <si>
    <t xml:space="preserve"> Panchine puniti</t>
  </si>
  <si>
    <t>03.13.01.09</t>
  </si>
  <si>
    <t>Cabina giuria</t>
  </si>
  <si>
    <t>03.13.01.10</t>
  </si>
  <si>
    <t>Smontaggio della balaustra esistente</t>
  </si>
  <si>
    <t>03.13.01.11</t>
  </si>
  <si>
    <t>Rimontaggio della balaustra esistente</t>
  </si>
  <si>
    <t>03.13.01.12</t>
  </si>
  <si>
    <t>Copertura per le panchine giocatori</t>
  </si>
  <si>
    <t>03.14</t>
  </si>
  <si>
    <t>Coperture in vetro</t>
  </si>
  <si>
    <t>03.14.01</t>
  </si>
  <si>
    <t>03.14.01.01</t>
  </si>
  <si>
    <t>Copertura in vetro con reticolo strutturale in alluminio:</t>
  </si>
  <si>
    <t>04</t>
  </si>
  <si>
    <t>Opere da pittore e opere di costruttore a secco</t>
  </si>
  <si>
    <t>04.01</t>
  </si>
  <si>
    <t>Lavorazioni su supporti di agglomerati edili e di cartongesso</t>
  </si>
  <si>
    <t>04.01.02</t>
  </si>
  <si>
    <t>Pitturazione di supporti in agglomerato edile per esterni</t>
  </si>
  <si>
    <t>04.01.02.03</t>
  </si>
  <si>
    <t>Pittura a base di silicati:</t>
  </si>
  <si>
    <t>04.01.02.03.b</t>
  </si>
  <si>
    <t>tinta media</t>
  </si>
  <si>
    <t>04.01.02.09</t>
  </si>
  <si>
    <t>Pittura coprente cls:</t>
  </si>
  <si>
    <t>04.01.02.09.a</t>
  </si>
  <si>
    <t>a base silicat.</t>
  </si>
  <si>
    <t>04.01.03</t>
  </si>
  <si>
    <t>Pitturazione di supporti in agglomerato edile per interni</t>
  </si>
  <si>
    <t>04.01.03.03</t>
  </si>
  <si>
    <t>Silicati di potassio:</t>
  </si>
  <si>
    <t>04.01.03.03.f</t>
  </si>
  <si>
    <t>piccole superfici fino a 500m2</t>
  </si>
  <si>
    <t>04.01.03.04</t>
  </si>
  <si>
    <t>Tempera:</t>
  </si>
  <si>
    <t>04.01.03.04.d</t>
  </si>
  <si>
    <t>04.03</t>
  </si>
  <si>
    <t>Lavorazioni su supporti in metallo</t>
  </si>
  <si>
    <t>04.03.03</t>
  </si>
  <si>
    <t>Pitturazione per sollecitazioni particolari</t>
  </si>
  <si>
    <t>04.03.03.01</t>
  </si>
  <si>
    <t>Sistema di rivestimento resistente al fuoco:</t>
  </si>
  <si>
    <t>04.03.03.01.a</t>
  </si>
  <si>
    <t>R 60</t>
  </si>
  <si>
    <t>04.06</t>
  </si>
  <si>
    <t>Rivestimenti fonoassorbenti</t>
  </si>
  <si>
    <t>04.06.01</t>
  </si>
  <si>
    <t>04.06.01.01</t>
  </si>
  <si>
    <t>05</t>
  </si>
  <si>
    <t>Opere in piastrelle e in lastre di ceramica</t>
  </si>
  <si>
    <t>05.01</t>
  </si>
  <si>
    <t>Pavimenti in ceramica</t>
  </si>
  <si>
    <t>05.01.02</t>
  </si>
  <si>
    <t>Pavimenti in ceramica in letto di impasto adesivo</t>
  </si>
  <si>
    <t>05.01.02.04</t>
  </si>
  <si>
    <t>Pavim. piastr. grès porcell:</t>
  </si>
  <si>
    <t>05.01.02.04.e</t>
  </si>
  <si>
    <t>30x30cm uni.</t>
  </si>
  <si>
    <t>05.02</t>
  </si>
  <si>
    <t>Rivestimenti in ceramica</t>
  </si>
  <si>
    <t>05.02.02</t>
  </si>
  <si>
    <t>Rivestimenti in ceramica in letto di impasto adesivo</t>
  </si>
  <si>
    <t>05.02.02.01</t>
  </si>
  <si>
    <t>Rivest. piastr. smalt. monocott.</t>
  </si>
  <si>
    <t>05.02.02.01.g</t>
  </si>
  <si>
    <t>30x30cm uni. forti</t>
  </si>
  <si>
    <t>05.04</t>
  </si>
  <si>
    <t>Pitturazioni coprenti, sigillature, profili</t>
  </si>
  <si>
    <t>05.04.03</t>
  </si>
  <si>
    <t>Profili</t>
  </si>
  <si>
    <t>05.04.03.02</t>
  </si>
  <si>
    <t>Profili in acciaio inossidabile</t>
  </si>
  <si>
    <t>05.04.03.02.b</t>
  </si>
  <si>
    <t>altezza 8mm</t>
  </si>
  <si>
    <t>05.04.03.04</t>
  </si>
  <si>
    <t>Profilo di chiusura in acciaio inossidabile</t>
  </si>
  <si>
    <t>05.04.03.04.b</t>
  </si>
  <si>
    <t>05.04.04</t>
  </si>
  <si>
    <t>Sovrapprezzi, lavorazioni particolari</t>
  </si>
  <si>
    <t>05.04.04.05</t>
  </si>
  <si>
    <t>Tagli e fori</t>
  </si>
  <si>
    <t>05.04.04.05.a</t>
  </si>
  <si>
    <t>Per piastrelle &lt;= 30x30cm</t>
  </si>
  <si>
    <t>06</t>
  </si>
  <si>
    <t>Pavimenti caldi</t>
  </si>
  <si>
    <t>06.02</t>
  </si>
  <si>
    <t>Pavimenti in PVC, gomma, linoleum e moquette</t>
  </si>
  <si>
    <t>06.02.02</t>
  </si>
  <si>
    <t>Pavimenti in gomma sintetica</t>
  </si>
  <si>
    <t>06.02.02.01</t>
  </si>
  <si>
    <t>Gomma sintetica:</t>
  </si>
  <si>
    <t>06.02.02.01.c</t>
  </si>
  <si>
    <t>superf. a bolli</t>
  </si>
  <si>
    <t>07</t>
  </si>
  <si>
    <t>Opere di carpenteria in legno e per la copertura di tetti a falda</t>
  </si>
  <si>
    <t>07.01</t>
  </si>
  <si>
    <t>Opere di carpenteria in legno</t>
  </si>
  <si>
    <t>07.01.03</t>
  </si>
  <si>
    <t>Rivestimenti</t>
  </si>
  <si>
    <t>07.01.03.10</t>
  </si>
  <si>
    <t>Rivestimento esterno M/F:</t>
  </si>
  <si>
    <t>07.01.03.10.b</t>
  </si>
  <si>
    <t>larice</t>
  </si>
  <si>
    <t>08</t>
  </si>
  <si>
    <t>Opere da lattoniere</t>
  </si>
  <si>
    <t>08.02</t>
  </si>
  <si>
    <t>Lamiera di acciaio zincato a caldo e preverniciato</t>
  </si>
  <si>
    <t>08.02.03</t>
  </si>
  <si>
    <t>Canali di gronda e pluviali</t>
  </si>
  <si>
    <t>08.02.03.04</t>
  </si>
  <si>
    <t>Tubo pluviale lam. zinc. prev.:</t>
  </si>
  <si>
    <t>08.02.03.04.b</t>
  </si>
  <si>
    <t>ø 100</t>
  </si>
  <si>
    <t>08.02.03.05</t>
  </si>
  <si>
    <t>Terminale lam. zinc. prev.: con apertura d'ispezione</t>
  </si>
  <si>
    <t>08.02.03.05.b</t>
  </si>
  <si>
    <t>08.02.03.10</t>
  </si>
  <si>
    <t>Curva pluviale lam. zinc. prev.:</t>
  </si>
  <si>
    <t>08.02.03.10.b</t>
  </si>
  <si>
    <t>ø100</t>
  </si>
  <si>
    <t>08.02.04</t>
  </si>
  <si>
    <t>Scossaline, converse, copertine</t>
  </si>
  <si>
    <t>08.02.04.04</t>
  </si>
  <si>
    <t>Copertina lam. zinc. prev.:</t>
  </si>
  <si>
    <t>08.02.04.04.b</t>
  </si>
  <si>
    <t>67cm</t>
  </si>
  <si>
    <t>08.02.04.05</t>
  </si>
  <si>
    <t>Rivest. davanzale lam. zinc. prev.:</t>
  </si>
  <si>
    <t>08.02.04.05.a</t>
  </si>
  <si>
    <t>20-33cm</t>
  </si>
  <si>
    <t>08.02.04.12</t>
  </si>
  <si>
    <t>Zoccolo in lamiera, lam. zinc. prev.:</t>
  </si>
  <si>
    <t>08.02.04.12.a</t>
  </si>
  <si>
    <t>38cm</t>
  </si>
  <si>
    <t>08.02.04.13</t>
  </si>
  <si>
    <t>Zoccolo in lamiera, lam. zinc. prev.: 3 mm</t>
  </si>
  <si>
    <t>08.02.04.13.a</t>
  </si>
  <si>
    <t>09</t>
  </si>
  <si>
    <t>Opere da falegname</t>
  </si>
  <si>
    <t>09.07</t>
  </si>
  <si>
    <t>Pareti divisorie</t>
  </si>
  <si>
    <t>09.07.03</t>
  </si>
  <si>
    <t>Pareti divisorie per vani sanitari</t>
  </si>
  <si>
    <t>09.07.03.05</t>
  </si>
  <si>
    <t>Parete divisoria per WC e docce da 207cm fino a 215cm:</t>
  </si>
  <si>
    <t>09.07.03.05.a</t>
  </si>
  <si>
    <t>pareti frontali</t>
  </si>
  <si>
    <t>09.07.03.05.b</t>
  </si>
  <si>
    <t>sovrapprezzo per porta</t>
  </si>
  <si>
    <t>09.07.03.05.c</t>
  </si>
  <si>
    <t>parete divisoria o laterale</t>
  </si>
  <si>
    <t>12</t>
  </si>
  <si>
    <t>Opere da vetraio</t>
  </si>
  <si>
    <t>12.01</t>
  </si>
  <si>
    <t>Vetrazione</t>
  </si>
  <si>
    <t>12.01.04</t>
  </si>
  <si>
    <t>Vetri di sicurezza</t>
  </si>
  <si>
    <t>12.01.04.01</t>
  </si>
  <si>
    <t>Cristallo temperato:</t>
  </si>
  <si>
    <t>12.01.04.01.f</t>
  </si>
  <si>
    <t>D 5mm, satinato</t>
  </si>
  <si>
    <t>12.01.05</t>
  </si>
  <si>
    <t>Vetrocamere</t>
  </si>
  <si>
    <t>12.01.05.06</t>
  </si>
  <si>
    <t>Vetrata termoisolante, intercapedine gas argon:</t>
  </si>
  <si>
    <t>12.01.05.06.a</t>
  </si>
  <si>
    <t>spess. (4+12+4+12+4)mm, Ug=0,7</t>
  </si>
  <si>
    <t>18</t>
  </si>
  <si>
    <t>Elementi costruttivi di edifici con standard CasaClima</t>
  </si>
  <si>
    <t>18.01</t>
  </si>
  <si>
    <t>Parete esterna portate con isolamento termico</t>
  </si>
  <si>
    <t>18.01.01</t>
  </si>
  <si>
    <t>Parete esterna portante di blocchi multifori in laterizio alveolare termoacustico con isolamento termico</t>
  </si>
  <si>
    <t>18.01.01.01</t>
  </si>
  <si>
    <t>Parete est. port. di blocchi multifori in lat. alv. con isol. termico esterno con pannelli di fibra minerale</t>
  </si>
  <si>
    <t>18.01.01.01.b</t>
  </si>
  <si>
    <t>valore trasmittanza termica U 0,20 W/m2K</t>
  </si>
  <si>
    <t>57</t>
  </si>
  <si>
    <t>FONDAZIONI SPECIALI</t>
  </si>
  <si>
    <t>57.03</t>
  </si>
  <si>
    <t>FONDAZIONI IN MICROPALI</t>
  </si>
  <si>
    <t>57.03.01</t>
  </si>
  <si>
    <t>INSTALLAZIONE E SGOMBERO DEL CANTIERE PER LA REALIZZAZIONE DI MICROPALI</t>
  </si>
  <si>
    <t>57.03.01.01</t>
  </si>
  <si>
    <t>Installazione e sgombero del cantiere</t>
  </si>
  <si>
    <t>57.03.02</t>
  </si>
  <si>
    <t>PERFORZIONE PER MICROPALI</t>
  </si>
  <si>
    <t>57.03.02.01</t>
  </si>
  <si>
    <t>Micropalo per fondazione, a rotazione o rotopercussione rivestita</t>
  </si>
  <si>
    <t>57.03.02.01.D</t>
  </si>
  <si>
    <t>D 230 - 300 mm (11 3/4")</t>
  </si>
  <si>
    <t>57.03.03</t>
  </si>
  <si>
    <t>ARMATURA PER MICROPALI</t>
  </si>
  <si>
    <t>57.03.03.10</t>
  </si>
  <si>
    <t>Armatura tubolare per micropali</t>
  </si>
  <si>
    <t>57.03.03.10.B</t>
  </si>
  <si>
    <t>tubo forato</t>
  </si>
  <si>
    <t>57.04</t>
  </si>
  <si>
    <t>PALI GEWI</t>
  </si>
  <si>
    <t>57.04.01</t>
  </si>
  <si>
    <t>INSTALLAZIONE E SGOMBERO DEL CANTIERE PER LA REALIZZAZIONE DEI PALI GEWI</t>
  </si>
  <si>
    <t>57.04.01.01</t>
  </si>
  <si>
    <t>Installazione e sgombero del cantiere per la realizzazione di pali GEWI</t>
  </si>
  <si>
    <t>57.04.02</t>
  </si>
  <si>
    <t>PERFORAZIONE PER PALI GEWI</t>
  </si>
  <si>
    <t>57.04.02.02</t>
  </si>
  <si>
    <t>Realizzazione di fori di perforazione (&gt;109mm) per pali GEWI</t>
  </si>
  <si>
    <t>57.04.02.02.A</t>
  </si>
  <si>
    <t>Lunghezza fino a 15 m</t>
  </si>
  <si>
    <t>57.04.03</t>
  </si>
  <si>
    <t>FORNITURA E POSA IN OPERA DI PALI GEWI</t>
  </si>
  <si>
    <t>57.04.03.02</t>
  </si>
  <si>
    <t>Fornitura, posa in opera ed iniezione di pali GEWI con doppia protezione anticorrosione</t>
  </si>
  <si>
    <t>57.04.03.02.B</t>
  </si>
  <si>
    <t>Diametro 40 mm, carico al limite di snervamento 628 kN, tipo di acciaio BSt 500 S</t>
  </si>
  <si>
    <t>57.10</t>
  </si>
  <si>
    <t>ARMATURA PER PALI</t>
  </si>
  <si>
    <t>57.10.01</t>
  </si>
  <si>
    <t>ARMATURA IN PROFILATI</t>
  </si>
  <si>
    <t>57.10.01.01</t>
  </si>
  <si>
    <t>Armatura in profilati</t>
  </si>
  <si>
    <t>57.10.01.01.C</t>
  </si>
  <si>
    <t>S 355</t>
  </si>
  <si>
    <t>58</t>
  </si>
  <si>
    <t>OPERE IN CONGLOMERATO CEMENTIZIO ARMATO E NON ARMATO</t>
  </si>
  <si>
    <t>58.20</t>
  </si>
  <si>
    <t>TRATTAMENTI SUPERFICIALI</t>
  </si>
  <si>
    <t>58.20.02</t>
  </si>
  <si>
    <t>TRATTAMENTI SUPERFICIALI DI STRUTTURAZIONE DELLA SUPERFICIE</t>
  </si>
  <si>
    <t>58.20.02.02</t>
  </si>
  <si>
    <t>Striatura a mano oppure con macchina adatta</t>
  </si>
  <si>
    <t>58.20.02.02.A</t>
  </si>
  <si>
    <t>m²</t>
  </si>
  <si>
    <t>100</t>
  </si>
  <si>
    <t>COSTI PER LA SICUREZZA</t>
  </si>
  <si>
    <t>100.01</t>
  </si>
  <si>
    <t>RILIEVI DI SICUREZZA E MISURE PRECAUZIONALI</t>
  </si>
  <si>
    <t>100.01.01</t>
  </si>
  <si>
    <t>RILIEVI DI SICUREZZA</t>
  </si>
  <si>
    <t>100.01.01.01</t>
  </si>
  <si>
    <t>Rilievi infrastrutture</t>
  </si>
  <si>
    <t>100.01.01.02</t>
  </si>
  <si>
    <t>Rilievi strutture statiche</t>
  </si>
  <si>
    <t>100.02</t>
  </si>
  <si>
    <t>DELIMITAZIONE CANTIERE E SEGNALAZIONE</t>
  </si>
  <si>
    <t>100.02.01</t>
  </si>
  <si>
    <t>DELIMITAZIONE CANTIERE</t>
  </si>
  <si>
    <t>100.02.01.01.A</t>
  </si>
  <si>
    <t>Recinzione cantiere a rete elettrosaldata prefabbricata</t>
  </si>
  <si>
    <t>100.02.01.05</t>
  </si>
  <si>
    <t>Recinzione rete in plastica:</t>
  </si>
  <si>
    <t>100.02.02</t>
  </si>
  <si>
    <t>SEGNALETICA</t>
  </si>
  <si>
    <t>100.02.02.01</t>
  </si>
  <si>
    <t>Segnaletica di sicurezza interna</t>
  </si>
  <si>
    <t>100.02.02.02</t>
  </si>
  <si>
    <t>Segnaletica di sicurezza esterna</t>
  </si>
  <si>
    <t>100.02.02.03</t>
  </si>
  <si>
    <t>Segnaletica</t>
  </si>
  <si>
    <t>100.02.02.04</t>
  </si>
  <si>
    <t>Personale per regolazione traffico</t>
  </si>
  <si>
    <t>100.02.03</t>
  </si>
  <si>
    <t>DIVERSI PROVVEDIMENTI</t>
  </si>
  <si>
    <t>100.02.03.01</t>
  </si>
  <si>
    <t>Prevenzione polveri</t>
  </si>
  <si>
    <t>100.02.03.03</t>
  </si>
  <si>
    <t>Manutenzione giornaliera</t>
  </si>
  <si>
    <t>100.03</t>
  </si>
  <si>
    <t>ATTREZZATURE DI EMERGENZA</t>
  </si>
  <si>
    <t>100.03.01</t>
  </si>
  <si>
    <t>100.03.01.02</t>
  </si>
  <si>
    <t>Estintori</t>
  </si>
  <si>
    <t>100.04</t>
  </si>
  <si>
    <t>SERVIZI IGENICO- ASSISTENZIALE</t>
  </si>
  <si>
    <t>100.04.01</t>
  </si>
  <si>
    <t>CONTAINER</t>
  </si>
  <si>
    <t>100.04.01.01</t>
  </si>
  <si>
    <t>Container</t>
  </si>
  <si>
    <t>100.04.01.01.A</t>
  </si>
  <si>
    <t>Box di cantiere uso ufficio/spogliatoio</t>
  </si>
  <si>
    <t>100.04.01.02</t>
  </si>
  <si>
    <t>WC di cantiere</t>
  </si>
  <si>
    <t>100.06</t>
  </si>
  <si>
    <t>MISURE DI SICUREZZA PER LE ATTIVITÁ</t>
  </si>
  <si>
    <t>100.06.01</t>
  </si>
  <si>
    <t>PONTEGGI</t>
  </si>
  <si>
    <t>100.06.01.02</t>
  </si>
  <si>
    <t>Ponteggi</t>
  </si>
  <si>
    <t>100.06.01.04</t>
  </si>
  <si>
    <t>Piattaforme elevatrici mobili</t>
  </si>
  <si>
    <t>100.06.03</t>
  </si>
  <si>
    <t>PROTEZIONI CONTRO CADUTA</t>
  </si>
  <si>
    <t>100.06.03.01</t>
  </si>
  <si>
    <t>Protezioni bordo del tetto, solaio</t>
  </si>
  <si>
    <t>100.06.03.04</t>
  </si>
  <si>
    <t>Linee vita provisorie</t>
  </si>
  <si>
    <t>100.06.04</t>
  </si>
  <si>
    <t>PROTEZIONE COPERTURA</t>
  </si>
  <si>
    <t>100.06.04.01</t>
  </si>
  <si>
    <t>Protezione armatura</t>
  </si>
  <si>
    <t>100.06.05</t>
  </si>
  <si>
    <t>COSTRUZIONI PROVVISORIE</t>
  </si>
  <si>
    <t>100.06.05.01</t>
  </si>
  <si>
    <t>Costruzioni provvisorie</t>
  </si>
  <si>
    <t>100.06.09</t>
  </si>
  <si>
    <t>ONERI SPECIALI</t>
  </si>
  <si>
    <t>100.06.09.04</t>
  </si>
  <si>
    <t>Misure preventive interferenze</t>
  </si>
  <si>
    <t>100.07</t>
  </si>
  <si>
    <t>FORMAZIONE DI SICUREZZA, COORDINAMENTO E DOCUMENTAZIONE</t>
  </si>
  <si>
    <t>100.07.01</t>
  </si>
  <si>
    <t>FORMAZIONE DI SICUREZZA</t>
  </si>
  <si>
    <t>100.07.01.01</t>
  </si>
  <si>
    <t>Formazione operai</t>
  </si>
  <si>
    <t>100.07.03</t>
  </si>
  <si>
    <t>DOCUMENTAZIONE</t>
  </si>
  <si>
    <t>100.07.03.02</t>
  </si>
  <si>
    <t>Aggiornamento del POS</t>
  </si>
  <si>
    <t>100.07.03.03</t>
  </si>
  <si>
    <t>Fascicolo manutenzione opera</t>
  </si>
  <si>
    <t>100.07.05</t>
  </si>
  <si>
    <t>RIUNIONI DI COORDINAMENTO</t>
  </si>
  <si>
    <t>100.07.05.01</t>
  </si>
  <si>
    <t>Riunioni di coordinamento</t>
  </si>
  <si>
    <t>100.08</t>
  </si>
  <si>
    <t>IMPIANTO ELETTRICO</t>
  </si>
  <si>
    <t>100.08.01</t>
  </si>
  <si>
    <t>IMPIANTO ELETTRICO PER IL CANTIERE</t>
  </si>
  <si>
    <t>100.08.01.01</t>
  </si>
  <si>
    <t>Impianto elettrico per il cantiere</t>
  </si>
  <si>
    <t>100.09</t>
  </si>
  <si>
    <t>IMPIANTO DI TERRA E DI PROTEZIONE CONTRO LE SCARICHE ATMOSFERICHE</t>
  </si>
  <si>
    <t>100.09.01</t>
  </si>
  <si>
    <t>IMPIANTO DI TERRA E DI PROTEZIONE CONTRO LE SCARICHE ATMOSFERICHE PER IL CANTIERE</t>
  </si>
  <si>
    <t>100.09.01.01</t>
  </si>
  <si>
    <t>Impianto di terra per cantiere</t>
  </si>
  <si>
    <t>60cm</t>
  </si>
  <si>
    <t>a c</t>
  </si>
  <si>
    <t>cad</t>
  </si>
  <si>
    <t>00</t>
  </si>
  <si>
    <t>Premesse generali</t>
  </si>
  <si>
    <t>02.01.03.13</t>
  </si>
  <si>
    <t>Prova di tenuta condotte coperta termica</t>
  </si>
  <si>
    <t>02.02.03</t>
  </si>
  <si>
    <t>Scavi di sbancamento (a sezione aperta)</t>
  </si>
  <si>
    <t>02.02.03.01</t>
  </si>
  <si>
    <t>Scavo generale:</t>
  </si>
  <si>
    <t>02.02.03.01.a</t>
  </si>
  <si>
    <t>con mezzo mecc. con trasp. a rifiuto</t>
  </si>
  <si>
    <t>02.04.01.01</t>
  </si>
  <si>
    <t>Casseratura laterale per solette e solettoni di base:</t>
  </si>
  <si>
    <t>02.04.01.01.a</t>
  </si>
  <si>
    <t>02.04.71</t>
  </si>
  <si>
    <t>02.04.71.02</t>
  </si>
  <si>
    <t>02.04.71.02.a</t>
  </si>
  <si>
    <t>02.04.72</t>
  </si>
  <si>
    <t>02.04.72.01</t>
  </si>
  <si>
    <t>Casseratura unilaterale per muri e pareti diritte:</t>
  </si>
  <si>
    <t>02.04.72.01.b</t>
  </si>
  <si>
    <t>02.04.72.02</t>
  </si>
  <si>
    <t>02.04.72.02.b</t>
  </si>
  <si>
    <t>02.04.72.02.c</t>
  </si>
  <si>
    <t>02.04.73</t>
  </si>
  <si>
    <t>02.04.73.01</t>
  </si>
  <si>
    <t>Casseratura di solette, solette a sbalzo:</t>
  </si>
  <si>
    <t>02.04.73.01.a</t>
  </si>
  <si>
    <t>02.04.73.01.b</t>
  </si>
  <si>
    <t>02.04.73.04</t>
  </si>
  <si>
    <t>Schalung von Treppenpodeste</t>
  </si>
  <si>
    <t>02.04.73.04.b</t>
  </si>
  <si>
    <t>für Oberflächenstruktur S3</t>
  </si>
  <si>
    <t>02.04.74</t>
  </si>
  <si>
    <t>02.04.74.01</t>
  </si>
  <si>
    <t>02.04.74.01.a</t>
  </si>
  <si>
    <t>02.04.75</t>
  </si>
  <si>
    <t>02.04.75.01</t>
  </si>
  <si>
    <t>02.04.75.01.b</t>
  </si>
  <si>
    <t>02.04.75.03</t>
  </si>
  <si>
    <t>02.04.75.03.a</t>
  </si>
  <si>
    <t>02.04.80</t>
  </si>
  <si>
    <t>02.04.80.02</t>
  </si>
  <si>
    <t>02.04.80.02.b</t>
  </si>
  <si>
    <t>02.04.80.02.e</t>
  </si>
  <si>
    <t>02.04.80.05</t>
  </si>
  <si>
    <t>02.04.80.05.a</t>
  </si>
  <si>
    <t>02.04.80.05.d</t>
  </si>
  <si>
    <t>02.04.80.05.h</t>
  </si>
  <si>
    <t>02.04.85</t>
  </si>
  <si>
    <t>02.04.85.03</t>
  </si>
  <si>
    <t>02.04.85.03.b</t>
  </si>
  <si>
    <t>02.04.85.03.d</t>
  </si>
  <si>
    <t>XF4</t>
  </si>
  <si>
    <t>spess. 8mm</t>
  </si>
  <si>
    <t>bullonate/saldato:</t>
  </si>
  <si>
    <t>03.01.01.01.b</t>
  </si>
  <si>
    <t>03.15</t>
  </si>
  <si>
    <t>03.15.01</t>
  </si>
  <si>
    <t>03.15.01.01</t>
  </si>
  <si>
    <t>03.15.01.02</t>
  </si>
  <si>
    <t>03.15.01.03</t>
  </si>
  <si>
    <t>03.15.01.04</t>
  </si>
  <si>
    <t>03.15.01.05</t>
  </si>
  <si>
    <t>03.15.01.06</t>
  </si>
  <si>
    <t>03.15.01.07</t>
  </si>
  <si>
    <t>03.15.01.08</t>
  </si>
  <si>
    <t>03.15.01.09</t>
  </si>
  <si>
    <t>03.15.01.10</t>
  </si>
  <si>
    <t>03.15.01.11</t>
  </si>
  <si>
    <t>03.15.01.12</t>
  </si>
  <si>
    <t>03.15.01.13</t>
  </si>
  <si>
    <t>03.15.01.14</t>
  </si>
  <si>
    <t>03.15.01.15</t>
  </si>
  <si>
    <t>03.15.01.16</t>
  </si>
  <si>
    <t>58.20.02.03</t>
  </si>
  <si>
    <t>Rivestimento idrorepellente di pavimenti</t>
  </si>
  <si>
    <t>63</t>
  </si>
  <si>
    <t>OPERE IN ACCIAIO</t>
  </si>
  <si>
    <t>63.80</t>
  </si>
  <si>
    <t>LAVORI ACCESSORI</t>
  </si>
  <si>
    <t>63.80.05</t>
  </si>
  <si>
    <t>APPOGGI INDUSTRIALI PER PONTI STRADALI</t>
  </si>
  <si>
    <t>63.80.05.21</t>
  </si>
  <si>
    <t>Appoggi mobili, unidirezionali, ad elastomero incapsulato</t>
  </si>
  <si>
    <t>63.80.05.21.G</t>
  </si>
  <si>
    <t>portata oltre 3000 kN e fino a 3500 kN, s1=50mm</t>
  </si>
  <si>
    <t>63.90</t>
  </si>
  <si>
    <t>SOVRAPPREZZI</t>
  </si>
  <si>
    <t>63.90.05</t>
  </si>
  <si>
    <t>PROTEZIONI ANTICORROSIVE</t>
  </si>
  <si>
    <t>63.90.05.10</t>
  </si>
  <si>
    <t>Zincatura a caldo per strutture reticolari</t>
  </si>
  <si>
    <t>63.90.05.10.B</t>
  </si>
  <si>
    <t>s = 40 micron (µ)  (ambiente rurale/urbano)</t>
  </si>
  <si>
    <t>Quadro di media tensione, Protezione linea o trasformatore, con arrivo e partenza cavi MT nella parte inferiore del quadro</t>
  </si>
  <si>
    <t>Scollegamento e smontaggio del quadro MT esistente</t>
  </si>
  <si>
    <t>Trasporto e smaltimento dell'impianto MT</t>
  </si>
  <si>
    <t>15.04.01.01.a</t>
  </si>
  <si>
    <t>Tubazioni flessibili in PVC: D=25 mm</t>
  </si>
  <si>
    <t>15.04.01.01.b</t>
  </si>
  <si>
    <t>Tubazioni flessibili in PVC: D=32 mm</t>
  </si>
  <si>
    <t>15.04.01.01.c</t>
  </si>
  <si>
    <t>Tubazioni flessibili in PVC: D=40 mm</t>
  </si>
  <si>
    <t>15.04.02.01.a</t>
  </si>
  <si>
    <t>Tubazioni rigide in PVC, 750N: D=25 mm - 750 N</t>
  </si>
  <si>
    <t>15.04.02.01.b</t>
  </si>
  <si>
    <t>Tubazioni rigide in PVC, 750N: D=32 mm - 750 N</t>
  </si>
  <si>
    <t>15.04.03.01.e</t>
  </si>
  <si>
    <t>Tubazioni in polietilene D=90 mm</t>
  </si>
  <si>
    <t>15.04.03.01.f</t>
  </si>
  <si>
    <t>Tubazioni in polietilene D=110 mm</t>
  </si>
  <si>
    <t>Tubi metallici D=25 mm</t>
  </si>
  <si>
    <t>15.04.05.01.b</t>
  </si>
  <si>
    <t>Tubi metallici D=32 mm</t>
  </si>
  <si>
    <t>15.04.05.01.c</t>
  </si>
  <si>
    <t>Tubi metallici D=40 mm</t>
  </si>
  <si>
    <t>15.04.08.02.b</t>
  </si>
  <si>
    <t>Cassette di derivazione da incasso (lxhxp) da 196x152x70 mm a 294x152x70 mm</t>
  </si>
  <si>
    <t>15.04.08.02.c</t>
  </si>
  <si>
    <t>Cassette di derivazione da incasso (lxhxp) da 392x152x70 mm a 480x160x70 mm</t>
  </si>
  <si>
    <t>15.04.08.22.c</t>
  </si>
  <si>
    <t>Cassette di derivazione in PVC a parete (lxhxp)240x190x90 mm</t>
  </si>
  <si>
    <t>15.04.08.22.f</t>
  </si>
  <si>
    <t>Cassette di derivazione in PVC a parete (lxhxp)460x380x120 mm</t>
  </si>
  <si>
    <t>Cassette di derivazione in lega leggera a parete (lxhxp) 100x100x59 mm</t>
  </si>
  <si>
    <t>15.04.08.42.d</t>
  </si>
  <si>
    <t>Cassette di derivazione in lega leggera a parete (lxhxp) 192x168x80 mm</t>
  </si>
  <si>
    <t>15.04.08.42.f</t>
  </si>
  <si>
    <t>Cassette di derivazione in lega leggera a parete (lxhxp)314x264x122 mm</t>
  </si>
  <si>
    <t>Canali in lamiera zincata Canale rettilineo 200x50/75 mm</t>
  </si>
  <si>
    <t>15.04.11.01.e</t>
  </si>
  <si>
    <t>Canali in lamiera zincata Canale rettilineo 300x50/75 mm</t>
  </si>
  <si>
    <t>Canali di distribuzione: coperchi larghezza 200 mm</t>
  </si>
  <si>
    <t>15.04.11.03.e</t>
  </si>
  <si>
    <t>Canali di distribuzione: coperchi larghezza 300 mm</t>
  </si>
  <si>
    <t>15.04.11.04.a</t>
  </si>
  <si>
    <t>Canali di distribuzione: separatore altezza 50/75/100 mm</t>
  </si>
  <si>
    <t>15.04.21.02.j</t>
  </si>
  <si>
    <t>Canali portacavi in PVC, in bianco o grigio Dimensioni (lxh) 60x60 mm</t>
  </si>
  <si>
    <t>15.04.21.02.m</t>
  </si>
  <si>
    <t>Canali portacavi in PVC, in bianco o grigio Dimensioni (lxh) 120x60 mm</t>
  </si>
  <si>
    <t>15.05.03.02.a</t>
  </si>
  <si>
    <t>Linee bipolari con cavi flessibili in rame FG7OR0,6/1KV 2x1,5 mm2</t>
  </si>
  <si>
    <t>15.05.03.02.b</t>
  </si>
  <si>
    <t>Linee bipolari con cavi flessibili in rame FG7OR0,6/1KV 2x2,5 mm2</t>
  </si>
  <si>
    <t>15.05.03.03.a</t>
  </si>
  <si>
    <t>Linee tripolari con cavi flessibili in rame FG7OR0,6/1KV 3x1,5 mm2</t>
  </si>
  <si>
    <t>15.05.03.03.b</t>
  </si>
  <si>
    <t>Linee tripolari con cavi flessibili in rame FG7OR0,6/1KV 3x2,5 mm2</t>
  </si>
  <si>
    <t>15.05.03.03.c</t>
  </si>
  <si>
    <t>Linee tripolari con cavi flessibili in rame FG7OR0,6/1KV 3x4 mm2</t>
  </si>
  <si>
    <t>15.05.03.05.a</t>
  </si>
  <si>
    <t>Linee pentapolari con cavi flessibili in rame FG7OR0,6/1KV 5x1,5 mm2</t>
  </si>
  <si>
    <t>15.05.03.05.b</t>
  </si>
  <si>
    <t>Linee pentapolari con cavi flessibili in rame FG7OR0,6/1KV 5x2,5 mm2</t>
  </si>
  <si>
    <t>15.05.03.05.d</t>
  </si>
  <si>
    <t>Linee pentapolari con cavi flessibili in rame FG7OR0,6/1KV 5x6 mm2</t>
  </si>
  <si>
    <t>15.05.04.05.e</t>
  </si>
  <si>
    <t>Linee pentapolari con cavi flessibili in rame FG7OM1 0,6/1KV 5x10 mm2</t>
  </si>
  <si>
    <t>15.05.05.03.a</t>
  </si>
  <si>
    <t>Cavi tripolari con cavi flessibili in rame FTG10OM1 0,6/1KV 3x1,5 mm2</t>
  </si>
  <si>
    <t>15.05.05.03.b</t>
  </si>
  <si>
    <t>Cavi tripolari con cavi flessibili in rame FTG10OM1 0,6/1KV 3x2,5 mm2</t>
  </si>
  <si>
    <t>15.05.14.01.c</t>
  </si>
  <si>
    <t>Cavo bus schermato 2x2x0,8 mm² YCY 4x2x0,8</t>
  </si>
  <si>
    <t>Cavo per microfono</t>
  </si>
  <si>
    <t>15.06.02.02.e</t>
  </si>
  <si>
    <t>Quadri elettrici per la distribuzione in bassa tensione con In&lt;125 A, installazione a parete unità modulari: 120</t>
  </si>
  <si>
    <t>15.06.11.01.e</t>
  </si>
  <si>
    <t>Interruttore di manovra - sezionatore corrente nominale 4x40 A</t>
  </si>
  <si>
    <t>15.06.22.04.f</t>
  </si>
  <si>
    <t>Interruttore magnetotermico 4 poli 10 kA C corrente nominale 4x32 A - 4 unità modulari</t>
  </si>
  <si>
    <t>15.06.21.04.d</t>
  </si>
  <si>
    <t>Interruttore magnetotermico 4 poli 6 kA C corrente nominale 4x20 A - 4 unità modulari</t>
  </si>
  <si>
    <t>15.06.31.01.b</t>
  </si>
  <si>
    <t>Interruttore magnetotermico-differenziale 1+N 0,03A 6kA C corrente nominale 1x10 A+N, Idn= 0,03A 2 unità modulari</t>
  </si>
  <si>
    <t>15.06.31.01.c</t>
  </si>
  <si>
    <t>Interruttore magnetotermico-differenziale 1+N 0,03A 6kA C corrente nominale 1x16 A+N, Idn= 0,03A - 2 unità modulari</t>
  </si>
  <si>
    <t>15.06.31.11.c</t>
  </si>
  <si>
    <t>Interruttore magnetotermico-differenziale 1+N 0,3A 6kA C corrente nominale 1x16 A+N, Idn= 0,3A - 2 unità modulari</t>
  </si>
  <si>
    <t>15.06.31.12.f</t>
  </si>
  <si>
    <t>Interruttore magnetotermico-differenziale 2 poli 0,3A 6kA C corrente nominale 2x32 A, Idn=0,3A - 4 unità modulari</t>
  </si>
  <si>
    <t>15.06.31.04.c</t>
  </si>
  <si>
    <t>Interruttore magnetotermico-differenziale 4 poli 0,03A 6kA C corrente nominale 4x16 A, Idn=0,03A - 8 unità modulari</t>
  </si>
  <si>
    <t>15.06.71.01.l</t>
  </si>
  <si>
    <t>Apparecchiature per il comando delle circuitazioni e la segnalazione dei servizio apparecchio di segnalazione con 3 lampade al neon 250V</t>
  </si>
  <si>
    <t>15.06.81.13</t>
  </si>
  <si>
    <t>limitatore tipo 2 quadripolare TN</t>
  </si>
  <si>
    <t>15.06.91.01</t>
  </si>
  <si>
    <t>bobina di sgancio a lancio di corrente</t>
  </si>
  <si>
    <t>15.06.91.11</t>
  </si>
  <si>
    <t>contatto ausiliario per montaggio su organi di comando</t>
  </si>
  <si>
    <t>15.08.01.01.a</t>
  </si>
  <si>
    <t>Punto luce interrotto con interruttore unipolare 10-16 A in esecuzione sotto intonaco Punto luce interrotto, sotto intonaco IP40 - serie prezzo standard</t>
  </si>
  <si>
    <t>15.08.01.02.a</t>
  </si>
  <si>
    <t>Punto luce interrotto con interruttore unipolare 10-16 A in esecuzione a vista Punto luce interrotto, a vista IP40 - linea N07V-K o FROR450/750V</t>
  </si>
  <si>
    <t>15.08.01.31.a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</si>
</sst>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#,##0.00\ &quot;€&quot;;\-#,##0.00\ &quot;€&quot;"/>
    <numFmt numFmtId="164" formatCode="#,##0.00\ &quot;€&quot;"/>
    <numFmt numFmtId="165" formatCode="_-* #,##0.00_-;\-* #,##0.00_-;_-* &quot;-&quot;??_-;_-@_-"/>
    <numFmt numFmtId="166" formatCode="000000"/>
    <numFmt numFmtId="167" formatCode="00000000&quot;-&quot;0"/>
    <numFmt numFmtId="168" formatCode="dd\/mm\/yyyy;@"/>
    <numFmt numFmtId="169" formatCode="_-&quot;€&quot;\ * #,##0.00_-;\-&quot;€&quot;\ * #,##0.00_-;_-&quot;€&quot;\ * &quot;-&quot;??_-;_-@_-"/>
    <numFmt numFmtId="170" formatCode="#,##0.00_ ;\-#,##0.00\ "/>
    <numFmt numFmtId="171" formatCode=";;;"/>
  </numFmts>
  <fonts count="14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4">
    <xf numFmtId="0" fontId="0" fillId="0" borderId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169" fontId="6" fillId="0" borderId="0" applyFont="0" applyFill="0" applyBorder="0" applyAlignment="0" applyProtection="0"/>
  </cellStyleXfs>
  <cellXfs count="147">
    <xf numFmtId="0" fontId="0" fillId="0" borderId="0" xfId="0"/>
    <xf numFmtId="0" fontId="5" fillId="0" borderId="0" xfId="0" applyFont="1" applyProtection="1">
      <protection hidden="1"/>
    </xf>
    <xf numFmtId="0" fontId="5" fillId="0" borderId="0" xfId="0" applyFont="1" applyFill="1" applyBorder="1" applyProtection="1">
      <protection hidden="1"/>
    </xf>
    <xf numFmtId="0" fontId="3" fillId="0" borderId="1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2" xfId="0" applyFont="1" applyFill="1" applyBorder="1" applyAlignment="1" applyProtection="1">
      <protection hidden="1"/>
    </xf>
    <xf numFmtId="0" fontId="5" fillId="0" borderId="3" xfId="0" applyFont="1" applyFill="1" applyBorder="1" applyAlignment="1" applyProtection="1">
      <protection hidden="1"/>
    </xf>
    <xf numFmtId="0" fontId="5" fillId="0" borderId="2" xfId="0" applyFont="1" applyFill="1" applyBorder="1" applyAlignment="1" applyProtection="1">
      <alignment vertical="center"/>
      <protection hidden="1"/>
    </xf>
    <xf numFmtId="0" fontId="5" fillId="0" borderId="3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vertical="center" wrapText="1"/>
      <protection hidden="1"/>
    </xf>
    <xf numFmtId="0" fontId="5" fillId="2" borderId="4" xfId="0" applyFont="1" applyFill="1" applyBorder="1" applyAlignment="1" applyProtection="1">
      <alignment horizontal="center" vertical="center" textRotation="90" wrapText="1"/>
      <protection hidden="1"/>
    </xf>
    <xf numFmtId="0" fontId="5" fillId="2" borderId="5" xfId="0" applyFont="1" applyFill="1" applyBorder="1" applyAlignment="1" applyProtection="1">
      <alignment horizontal="center" vertical="center" textRotation="90" wrapText="1"/>
      <protection hidden="1"/>
    </xf>
    <xf numFmtId="0" fontId="5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49" fontId="4" fillId="2" borderId="2" xfId="0" applyNumberFormat="1" applyFont="1" applyFill="1" applyBorder="1" applyAlignment="1" applyProtection="1">
      <alignment vertical="center" wrapText="1"/>
      <protection hidden="1"/>
    </xf>
    <xf numFmtId="49" fontId="4" fillId="2" borderId="3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49" fontId="3" fillId="2" borderId="2" xfId="0" applyNumberFormat="1" applyFont="1" applyFill="1" applyBorder="1" applyAlignment="1" applyProtection="1">
      <alignment vertical="center" wrapText="1"/>
      <protection hidden="1"/>
    </xf>
    <xf numFmtId="49" fontId="3" fillId="2" borderId="3" xfId="0" applyNumberFormat="1" applyFont="1" applyFill="1" applyBorder="1" applyAlignment="1" applyProtection="1">
      <alignment vertical="center" wrapText="1"/>
      <protection hidden="1"/>
    </xf>
    <xf numFmtId="49" fontId="3" fillId="2" borderId="5" xfId="0" applyNumberFormat="1" applyFont="1" applyFill="1" applyBorder="1" applyAlignment="1" applyProtection="1">
      <alignment vertical="center" wrapText="1"/>
      <protection hidden="1"/>
    </xf>
    <xf numFmtId="10" fontId="4" fillId="2" borderId="4" xfId="8" applyNumberFormat="1" applyFont="1" applyFill="1" applyBorder="1" applyAlignment="1" applyProtection="1">
      <alignment horizontal="right" vertical="center" inden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0" fillId="0" borderId="0" xfId="0" applyAlignment="1"/>
    <xf numFmtId="0" fontId="7" fillId="0" borderId="0" xfId="0" applyFont="1" applyAlignment="1"/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5" fillId="0" borderId="0" xfId="0" applyFont="1" applyFill="1" applyBorder="1" applyAlignment="1" applyProtection="1">
      <protection hidden="1"/>
    </xf>
    <xf numFmtId="9" fontId="0" fillId="0" borderId="0" xfId="0" applyNumberFormat="1" applyProtection="1">
      <protection hidden="1"/>
    </xf>
    <xf numFmtId="10" fontId="0" fillId="0" borderId="0" xfId="8" applyNumberFormat="1" applyFont="1" applyProtection="1">
      <protection hidden="1"/>
    </xf>
    <xf numFmtId="9" fontId="0" fillId="0" borderId="0" xfId="8" applyFont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Border="1" applyProtection="1">
      <protection hidden="1"/>
    </xf>
    <xf numFmtId="166" fontId="4" fillId="0" borderId="0" xfId="0" applyNumberFormat="1" applyFont="1" applyFill="1" applyBorder="1" applyAlignment="1" applyProtection="1">
      <alignment vertical="center"/>
      <protection hidden="1"/>
    </xf>
    <xf numFmtId="0" fontId="5" fillId="0" borderId="5" xfId="0" applyFont="1" applyBorder="1" applyProtection="1">
      <protection hidden="1"/>
    </xf>
    <xf numFmtId="0" fontId="4" fillId="0" borderId="0" xfId="0" applyFont="1" applyAlignment="1" applyProtection="1">
      <alignment horizontal="right" wrapText="1"/>
      <protection hidden="1"/>
    </xf>
    <xf numFmtId="0" fontId="0" fillId="0" borderId="5" xfId="0" applyBorder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3" xfId="0" applyFont="1" applyBorder="1" applyProtection="1">
      <protection hidden="1"/>
    </xf>
    <xf numFmtId="2" fontId="5" fillId="0" borderId="4" xfId="0" applyNumberFormat="1" applyFont="1" applyFill="1" applyBorder="1" applyAlignment="1" applyProtection="1">
      <alignment vertical="center" wrapText="1"/>
      <protection hidden="1"/>
    </xf>
    <xf numFmtId="2" fontId="4" fillId="2" borderId="4" xfId="3" applyNumberFormat="1" applyFont="1" applyFill="1" applyBorder="1" applyAlignment="1" applyProtection="1">
      <alignment horizontal="right" vertical="center" indent="1"/>
      <protection hidden="1"/>
    </xf>
    <xf numFmtId="2" fontId="5" fillId="4" borderId="4" xfId="3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  <protection hidden="1"/>
    </xf>
    <xf numFmtId="0" fontId="0" fillId="0" borderId="0" xfId="0" applyFill="1"/>
    <xf numFmtId="0" fontId="5" fillId="0" borderId="0" xfId="0" applyFont="1" applyFill="1" applyBorder="1" applyAlignment="1" applyProtection="1">
      <alignment horizontal="center"/>
      <protection locked="0"/>
    </xf>
    <xf numFmtId="168" fontId="4" fillId="0" borderId="0" xfId="0" applyNumberFormat="1" applyFont="1" applyFill="1" applyBorder="1" applyProtection="1"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49" fontId="5" fillId="4" borderId="4" xfId="0" applyNumberFormat="1" applyFont="1" applyFill="1" applyBorder="1" applyAlignment="1" applyProtection="1">
      <alignment vertical="center" wrapText="1"/>
      <protection hidden="1"/>
    </xf>
    <xf numFmtId="0" fontId="5" fillId="4" borderId="4" xfId="0" applyFont="1" applyFill="1" applyBorder="1" applyAlignment="1" applyProtection="1">
      <alignment vertical="center"/>
      <protection hidden="1"/>
    </xf>
    <xf numFmtId="164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70" fontId="5" fillId="0" borderId="0" xfId="3" applyNumberFormat="1" applyFont="1" applyProtection="1">
      <protection hidden="1"/>
    </xf>
    <xf numFmtId="2" fontId="5" fillId="0" borderId="0" xfId="0" applyNumberFormat="1" applyFont="1" applyProtection="1">
      <protection hidden="1"/>
    </xf>
    <xf numFmtId="171" fontId="0" fillId="0" borderId="0" xfId="0" applyNumberFormat="1" applyProtection="1"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2" fontId="5" fillId="0" borderId="4" xfId="0" applyNumberFormat="1" applyFont="1" applyFill="1" applyBorder="1" applyAlignment="1" applyProtection="1">
      <alignment vertical="center" wrapText="1"/>
      <protection locked="0"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2" fontId="5" fillId="0" borderId="4" xfId="0" applyNumberFormat="1" applyFont="1" applyFill="1" applyBorder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 applyProtection="1">
      <alignment horizontal="center" vertical="center" textRotation="90" wrapText="1"/>
      <protection hidden="1"/>
    </xf>
    <xf numFmtId="0" fontId="5" fillId="0" borderId="4" xfId="0" quotePrefix="1" applyFont="1" applyFill="1" applyBorder="1" applyAlignment="1" applyProtection="1">
      <alignment vertical="center" wrapText="1"/>
      <protection hidden="1"/>
    </xf>
    <xf numFmtId="0" fontId="5" fillId="0" borderId="4" xfId="0" applyFont="1" applyFill="1" applyBorder="1" applyAlignment="1" applyProtection="1">
      <alignment vertical="center" wrapText="1"/>
      <protection hidden="1"/>
    </xf>
    <xf numFmtId="0" fontId="5" fillId="0" borderId="4" xfId="0" applyNumberFormat="1" applyFont="1" applyFill="1" applyBorder="1" applyAlignment="1" applyProtection="1">
      <alignment vertical="center" wrapText="1"/>
      <protection hidden="1"/>
    </xf>
    <xf numFmtId="0" fontId="5" fillId="0" borderId="2" xfId="0" quotePrefix="1" applyFont="1" applyFill="1" applyBorder="1" applyAlignment="1" applyProtection="1">
      <alignment horizontal="center" vertical="center" wrapText="1"/>
      <protection hidden="1"/>
    </xf>
    <xf numFmtId="2" fontId="5" fillId="4" borderId="4" xfId="0" applyNumberFormat="1" applyFont="1" applyFill="1" applyBorder="1" applyAlignment="1" applyProtection="1">
      <alignment vertical="center" wrapText="1"/>
      <protection locked="0" hidden="1"/>
    </xf>
    <xf numFmtId="0" fontId="5" fillId="4" borderId="4" xfId="0" applyNumberFormat="1" applyFont="1" applyFill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vertical="center" wrapText="1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2" fontId="5" fillId="4" borderId="4" xfId="0" applyNumberFormat="1" applyFont="1" applyFill="1" applyBorder="1" applyAlignment="1" applyProtection="1">
      <alignment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4" xfId="0" quotePrefix="1" applyFont="1" applyFill="1" applyBorder="1" applyAlignment="1" applyProtection="1">
      <alignment vertical="center" wrapText="1"/>
      <protection hidden="1"/>
    </xf>
    <xf numFmtId="0" fontId="5" fillId="4" borderId="4" xfId="0" quotePrefix="1" applyFont="1" applyFill="1" applyBorder="1" applyAlignment="1" applyProtection="1">
      <alignment vertical="center" wrapText="1"/>
      <protection locked="0" hidden="1"/>
    </xf>
    <xf numFmtId="0" fontId="5" fillId="4" borderId="4" xfId="0" applyFont="1" applyFill="1" applyBorder="1" applyAlignment="1" applyProtection="1">
      <alignment horizontal="center" vertical="center" wrapText="1"/>
      <protection locked="0" hidden="1"/>
    </xf>
    <xf numFmtId="0" fontId="5" fillId="4" borderId="4" xfId="0" applyFont="1" applyFill="1" applyBorder="1" applyAlignment="1" applyProtection="1">
      <alignment vertical="center" wrapText="1"/>
      <protection locked="0" hidden="1"/>
    </xf>
    <xf numFmtId="49" fontId="5" fillId="4" borderId="4" xfId="0" applyNumberFormat="1" applyFont="1" applyFill="1" applyBorder="1" applyAlignment="1" applyProtection="1">
      <alignment vertical="center" wrapText="1"/>
      <protection locked="0" hidden="1"/>
    </xf>
    <xf numFmtId="0" fontId="5" fillId="4" borderId="4" xfId="0" applyNumberFormat="1" applyFont="1" applyFill="1" applyBorder="1" applyAlignment="1" applyProtection="1"/>
    <xf numFmtId="0" fontId="5" fillId="4" borderId="4" xfId="0" applyNumberFormat="1" applyFont="1" applyFill="1" applyBorder="1" applyAlignment="1" applyProtection="1">
      <alignment horizontal="right"/>
    </xf>
    <xf numFmtId="166" fontId="4" fillId="5" borderId="4" xfId="0" applyNumberFormat="1" applyFont="1" applyFill="1" applyBorder="1" applyAlignment="1" applyProtection="1">
      <alignment horizontal="right" vertical="center"/>
      <protection hidden="1"/>
    </xf>
    <xf numFmtId="2" fontId="5" fillId="5" borderId="4" xfId="3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0" fillId="0" borderId="0" xfId="0" applyFill="1" applyBorder="1" applyProtection="1"/>
    <xf numFmtId="7" fontId="5" fillId="0" borderId="0" xfId="3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/>
    <xf numFmtId="0" fontId="10" fillId="0" borderId="4" xfId="0" applyFont="1" applyBorder="1" applyAlignment="1" applyProtection="1">
      <alignment horizontal="right"/>
    </xf>
    <xf numFmtId="0" fontId="11" fillId="0" borderId="4" xfId="0" applyFont="1" applyBorder="1" applyAlignment="1" applyProtection="1">
      <alignment horizontal="right"/>
    </xf>
    <xf numFmtId="167" fontId="4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vertical="top"/>
    </xf>
    <xf numFmtId="0" fontId="5" fillId="0" borderId="0" xfId="0" applyFont="1" applyAlignment="1" applyProtection="1">
      <alignment vertical="top" wrapText="1"/>
    </xf>
    <xf numFmtId="2" fontId="5" fillId="6" borderId="4" xfId="3" applyNumberFormat="1" applyFont="1" applyFill="1" applyBorder="1" applyAlignment="1" applyProtection="1">
      <alignment vertical="center" wrapText="1"/>
      <protection hidden="1"/>
    </xf>
    <xf numFmtId="7" fontId="5" fillId="8" borderId="2" xfId="3" applyNumberFormat="1" applyFont="1" applyFill="1" applyBorder="1" applyAlignment="1" applyProtection="1">
      <alignment horizontal="center" vertical="center" wrapText="1"/>
      <protection locked="0" hidden="1"/>
    </xf>
    <xf numFmtId="7" fontId="5" fillId="8" borderId="3" xfId="3" applyNumberFormat="1" applyFont="1" applyFill="1" applyBorder="1" applyAlignment="1" applyProtection="1">
      <alignment horizontal="center" vertical="center" wrapText="1"/>
      <protection locked="0" hidden="1"/>
    </xf>
    <xf numFmtId="7" fontId="5" fillId="8" borderId="5" xfId="3" applyNumberFormat="1" applyFont="1" applyFill="1" applyBorder="1" applyAlignment="1" applyProtection="1">
      <alignment horizontal="center" vertical="center" wrapText="1"/>
      <protection locked="0" hidden="1"/>
    </xf>
    <xf numFmtId="7" fontId="5" fillId="2" borderId="2" xfId="3" applyNumberFormat="1" applyFont="1" applyFill="1" applyBorder="1" applyAlignment="1" applyProtection="1">
      <alignment horizontal="center" vertical="center" wrapText="1"/>
      <protection hidden="1"/>
    </xf>
    <xf numFmtId="7" fontId="5" fillId="2" borderId="3" xfId="3" applyNumberFormat="1" applyFont="1" applyFill="1" applyBorder="1" applyAlignment="1" applyProtection="1">
      <alignment horizontal="center" vertical="center" wrapText="1"/>
      <protection hidden="1"/>
    </xf>
    <xf numFmtId="7" fontId="5" fillId="2" borderId="5" xfId="3" applyNumberFormat="1" applyFont="1" applyFill="1" applyBorder="1" applyAlignment="1" applyProtection="1">
      <alignment horizontal="center" vertical="center" wrapText="1"/>
      <protection hidden="1"/>
    </xf>
    <xf numFmtId="7" fontId="5" fillId="6" borderId="2" xfId="3" applyNumberFormat="1" applyFont="1" applyFill="1" applyBorder="1" applyAlignment="1" applyProtection="1">
      <alignment horizontal="center" vertical="center" wrapText="1"/>
      <protection hidden="1"/>
    </xf>
    <xf numFmtId="7" fontId="5" fillId="6" borderId="3" xfId="3" applyNumberFormat="1" applyFont="1" applyFill="1" applyBorder="1" applyAlignment="1" applyProtection="1">
      <alignment horizontal="center" vertical="center" wrapText="1"/>
      <protection hidden="1"/>
    </xf>
    <xf numFmtId="7" fontId="5" fillId="6" borderId="5" xfId="3" applyNumberFormat="1" applyFon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protection hidden="1"/>
    </xf>
    <xf numFmtId="10" fontId="5" fillId="2" borderId="2" xfId="8" applyNumberFormat="1" applyFont="1" applyFill="1" applyBorder="1" applyAlignment="1" applyProtection="1">
      <alignment vertical="center" wrapText="1"/>
      <protection hidden="1"/>
    </xf>
    <xf numFmtId="10" fontId="5" fillId="2" borderId="3" xfId="8" applyNumberFormat="1" applyFont="1" applyFill="1" applyBorder="1" applyAlignment="1" applyProtection="1">
      <alignment vertical="center" wrapText="1"/>
      <protection hidden="1"/>
    </xf>
    <xf numFmtId="10" fontId="5" fillId="2" borderId="5" xfId="8" applyNumberFormat="1" applyFont="1" applyFill="1" applyBorder="1" applyAlignment="1" applyProtection="1">
      <alignment vertical="center" wrapText="1"/>
      <protection hidden="1"/>
    </xf>
    <xf numFmtId="0" fontId="5" fillId="7" borderId="2" xfId="0" applyFont="1" applyFill="1" applyBorder="1" applyAlignment="1" applyProtection="1">
      <alignment horizontal="center"/>
      <protection locked="0" hidden="1"/>
    </xf>
    <xf numFmtId="0" fontId="5" fillId="7" borderId="3" xfId="0" applyFont="1" applyFill="1" applyBorder="1" applyAlignment="1" applyProtection="1">
      <alignment horizontal="center"/>
      <protection locked="0" hidden="1"/>
    </xf>
    <xf numFmtId="0" fontId="5" fillId="7" borderId="5" xfId="0" applyFont="1" applyFill="1" applyBorder="1" applyAlignment="1" applyProtection="1">
      <alignment horizontal="center"/>
      <protection locked="0" hidden="1"/>
    </xf>
    <xf numFmtId="0" fontId="5" fillId="7" borderId="2" xfId="0" applyFont="1" applyFill="1" applyBorder="1" applyAlignment="1" applyProtection="1">
      <alignment horizontal="center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5" fillId="7" borderId="5" xfId="0" applyFont="1" applyFill="1" applyBorder="1" applyAlignment="1" applyProtection="1">
      <alignment horizontal="center"/>
      <protection locked="0"/>
    </xf>
    <xf numFmtId="2" fontId="5" fillId="2" borderId="4" xfId="3" applyNumberFormat="1" applyFont="1" applyFill="1" applyBorder="1" applyAlignment="1" applyProtection="1">
      <alignment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7" fontId="9" fillId="6" borderId="4" xfId="3" applyNumberFormat="1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wrapText="1"/>
      <protection hidden="1"/>
    </xf>
    <xf numFmtId="164" fontId="4" fillId="0" borderId="2" xfId="0" applyNumberFormat="1" applyFont="1" applyFill="1" applyBorder="1" applyAlignment="1" applyProtection="1">
      <alignment vertical="center"/>
      <protection hidden="1"/>
    </xf>
    <xf numFmtId="164" fontId="4" fillId="0" borderId="3" xfId="0" applyNumberFormat="1" applyFont="1" applyFill="1" applyBorder="1" applyAlignment="1" applyProtection="1">
      <alignment vertical="center"/>
      <protection hidden="1"/>
    </xf>
    <xf numFmtId="164" fontId="4" fillId="0" borderId="5" xfId="0" applyNumberFormat="1" applyFont="1" applyFill="1" applyBorder="1" applyAlignment="1" applyProtection="1">
      <alignment vertical="center"/>
      <protection hidden="1"/>
    </xf>
    <xf numFmtId="0" fontId="5" fillId="4" borderId="2" xfId="0" applyFont="1" applyFill="1" applyBorder="1" applyAlignment="1" applyProtection="1">
      <alignment horizontal="left" wrapText="1"/>
    </xf>
    <xf numFmtId="0" fontId="5" fillId="4" borderId="3" xfId="0" applyFont="1" applyFill="1" applyBorder="1" applyAlignment="1" applyProtection="1">
      <alignment horizontal="left" wrapText="1"/>
    </xf>
    <xf numFmtId="0" fontId="5" fillId="4" borderId="5" xfId="0" applyFont="1" applyFill="1" applyBorder="1" applyAlignment="1" applyProtection="1">
      <alignment horizontal="left" wrapText="1"/>
    </xf>
    <xf numFmtId="0" fontId="5" fillId="4" borderId="2" xfId="0" applyFont="1" applyFill="1" applyBorder="1" applyAlignment="1" applyProtection="1">
      <alignment horizontal="center" wrapText="1"/>
    </xf>
    <xf numFmtId="0" fontId="5" fillId="4" borderId="5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hidden="1"/>
    </xf>
    <xf numFmtId="49" fontId="4" fillId="2" borderId="3" xfId="0" applyNumberFormat="1" applyFont="1" applyFill="1" applyBorder="1" applyAlignment="1" applyProtection="1">
      <alignment vertical="center" wrapText="1"/>
      <protection hidden="1"/>
    </xf>
    <xf numFmtId="49" fontId="4" fillId="2" borderId="5" xfId="0" applyNumberFormat="1" applyFont="1" applyFill="1" applyBorder="1" applyAlignment="1" applyProtection="1">
      <alignment vertical="center" wrapText="1"/>
      <protection hidden="1"/>
    </xf>
    <xf numFmtId="0" fontId="4" fillId="2" borderId="2" xfId="0" applyNumberFormat="1" applyFont="1" applyFill="1" applyBorder="1" applyAlignment="1" applyProtection="1">
      <alignment vertical="center" wrapText="1"/>
      <protection hidden="1"/>
    </xf>
    <xf numFmtId="0" fontId="4" fillId="2" borderId="3" xfId="0" applyNumberFormat="1" applyFont="1" applyFill="1" applyBorder="1" applyAlignment="1" applyProtection="1">
      <alignment vertical="center" wrapText="1"/>
      <protection hidden="1"/>
    </xf>
    <xf numFmtId="0" fontId="4" fillId="2" borderId="5" xfId="0" applyNumberFormat="1" applyFon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</cellXfs>
  <cellStyles count="14">
    <cellStyle name="Currency 2" xfId="1"/>
    <cellStyle name="Komma" xfId="3" builtinId="3"/>
    <cellStyle name="Komma 2" xfId="2"/>
    <cellStyle name="Migliaia 2" xfId="4"/>
    <cellStyle name="Normal 2" xfId="5"/>
    <cellStyle name="Normale 2" xfId="6"/>
    <cellStyle name="Percent 2" xfId="7"/>
    <cellStyle name="Percentuale 2" xfId="9"/>
    <cellStyle name="Prozent" xfId="8" builtinId="5"/>
    <cellStyle name="Prozent 2" xfId="10"/>
    <cellStyle name="Prozent 3" xfId="11"/>
    <cellStyle name="Standard" xfId="0" builtinId="0"/>
    <cellStyle name="Standard 2" xfId="12"/>
    <cellStyle name="Währung 2" xfId="13"/>
  </cellStyles>
  <dxfs count="38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68" zoomScaleNormal="68" workbookViewId="0">
      <selection activeCell="E21" sqref="E21"/>
    </sheetView>
  </sheetViews>
  <sheetFormatPr baseColWidth="10" defaultColWidth="9.140625" defaultRowHeight="12.75" x14ac:dyDescent="0.2"/>
  <cols>
    <col min="1" max="1" width="5.7109375" style="91" customWidth="1"/>
    <col min="2" max="2" width="12.7109375" style="1" customWidth="1"/>
    <col min="3" max="3" width="1.7109375" style="1" customWidth="1"/>
    <col min="4" max="4" width="55.7109375" style="1" customWidth="1"/>
    <col min="5" max="5" width="17.7109375" style="1" customWidth="1"/>
    <col min="6" max="7" width="14.7109375" style="1" customWidth="1"/>
    <col min="8" max="8" width="16.7109375" style="91" customWidth="1"/>
    <col min="9" max="9" width="20.7109375" style="91" customWidth="1"/>
    <col min="10" max="16384" width="9.140625" style="91"/>
  </cols>
  <sheetData>
    <row r="1" spans="1:8" ht="15" x14ac:dyDescent="0.25">
      <c r="A1" s="128" t="s">
        <v>992</v>
      </c>
      <c r="B1" s="128"/>
      <c r="C1" s="128"/>
      <c r="D1" s="128"/>
      <c r="E1" s="128"/>
      <c r="F1" s="128"/>
      <c r="G1" s="128"/>
      <c r="H1" s="128"/>
    </row>
    <row r="3" spans="1:8" x14ac:dyDescent="0.2">
      <c r="A3" s="129" t="s">
        <v>953</v>
      </c>
      <c r="B3" s="130"/>
      <c r="C3" s="131"/>
      <c r="D3" s="132" t="s">
        <v>697</v>
      </c>
      <c r="E3" s="133"/>
      <c r="F3" s="133"/>
      <c r="G3" s="133"/>
      <c r="H3" s="134"/>
    </row>
    <row r="4" spans="1:8" x14ac:dyDescent="0.2">
      <c r="A4" s="1"/>
      <c r="C4" s="10"/>
      <c r="F4" s="2"/>
      <c r="G4" s="2"/>
    </row>
    <row r="5" spans="1:8" ht="15" x14ac:dyDescent="0.25">
      <c r="A5" s="3" t="s">
        <v>954</v>
      </c>
      <c r="B5" s="3"/>
      <c r="C5" s="39"/>
      <c r="D5" s="3"/>
      <c r="E5" s="4"/>
      <c r="F5" s="5"/>
      <c r="G5" s="5"/>
    </row>
    <row r="6" spans="1:8" x14ac:dyDescent="0.2">
      <c r="A6" s="6" t="s">
        <v>955</v>
      </c>
      <c r="B6" s="7"/>
      <c r="C6" s="40"/>
      <c r="D6" s="7"/>
      <c r="E6" s="135" t="s">
        <v>765</v>
      </c>
      <c r="F6" s="136"/>
      <c r="G6" s="137"/>
      <c r="H6" s="137"/>
    </row>
    <row r="7" spans="1:8" x14ac:dyDescent="0.2">
      <c r="A7" s="34"/>
      <c r="B7" s="33"/>
      <c r="C7" s="41"/>
      <c r="D7" s="91"/>
      <c r="E7" s="91"/>
      <c r="F7" s="92"/>
      <c r="G7" s="2"/>
      <c r="H7" s="92"/>
    </row>
    <row r="8" spans="1:8" x14ac:dyDescent="0.2">
      <c r="A8" s="8" t="s">
        <v>956</v>
      </c>
      <c r="B8" s="9"/>
      <c r="C8" s="42"/>
      <c r="D8" s="9"/>
      <c r="E8" s="124" t="s">
        <v>719</v>
      </c>
      <c r="F8" s="125"/>
      <c r="G8" s="126"/>
      <c r="H8" s="126"/>
    </row>
    <row r="9" spans="1:8" x14ac:dyDescent="0.2">
      <c r="A9" s="34"/>
      <c r="B9" s="33"/>
      <c r="C9" s="41"/>
      <c r="D9" s="91"/>
      <c r="E9" s="91"/>
      <c r="F9" s="92"/>
      <c r="G9" s="2"/>
      <c r="H9" s="92"/>
    </row>
    <row r="10" spans="1:8" x14ac:dyDescent="0.2">
      <c r="A10" s="6" t="s">
        <v>985</v>
      </c>
      <c r="B10" s="7"/>
      <c r="C10" s="40"/>
      <c r="D10" s="7"/>
      <c r="E10" s="90"/>
      <c r="F10" s="92"/>
      <c r="G10" s="2"/>
      <c r="H10" s="92"/>
    </row>
    <row r="11" spans="1:8" x14ac:dyDescent="0.2">
      <c r="A11" s="6" t="s">
        <v>986</v>
      </c>
      <c r="B11" s="7"/>
      <c r="C11" s="40"/>
      <c r="D11" s="7"/>
      <c r="E11" s="53">
        <v>2199469.79</v>
      </c>
      <c r="F11" s="93"/>
      <c r="G11" s="93"/>
      <c r="H11" s="93"/>
    </row>
    <row r="12" spans="1:8" x14ac:dyDescent="0.2">
      <c r="A12" s="1"/>
      <c r="E12" s="10"/>
      <c r="F12" s="2"/>
      <c r="G12" s="2"/>
    </row>
    <row r="13" spans="1:8" x14ac:dyDescent="0.2">
      <c r="A13" s="6" t="s">
        <v>982</v>
      </c>
      <c r="B13" s="7"/>
      <c r="C13" s="7"/>
      <c r="D13" s="7"/>
      <c r="E13" s="88" t="s">
        <v>706</v>
      </c>
      <c r="F13" s="94"/>
      <c r="G13" s="94"/>
      <c r="H13" s="94"/>
    </row>
    <row r="14" spans="1:8" x14ac:dyDescent="0.2">
      <c r="A14" s="1"/>
      <c r="F14" s="2"/>
      <c r="G14" s="2"/>
      <c r="H14" s="92"/>
    </row>
    <row r="15" spans="1:8" x14ac:dyDescent="0.2">
      <c r="A15" s="6" t="s">
        <v>983</v>
      </c>
      <c r="B15" s="50"/>
      <c r="C15" s="50"/>
      <c r="D15" s="46"/>
      <c r="E15" s="87">
        <v>2016</v>
      </c>
      <c r="F15" s="2"/>
      <c r="G15" s="2"/>
      <c r="H15" s="92"/>
    </row>
    <row r="16" spans="1:8" x14ac:dyDescent="0.2">
      <c r="A16" s="1"/>
      <c r="F16" s="2"/>
      <c r="G16" s="2"/>
      <c r="H16" s="92"/>
    </row>
    <row r="17" spans="1:8" x14ac:dyDescent="0.2">
      <c r="A17" s="8" t="s">
        <v>957</v>
      </c>
      <c r="B17" s="9"/>
      <c r="C17" s="9"/>
      <c r="D17" s="9"/>
      <c r="E17" s="89"/>
      <c r="F17" s="45"/>
      <c r="G17" s="45"/>
      <c r="H17" s="45"/>
    </row>
    <row r="18" spans="1:8" x14ac:dyDescent="0.2">
      <c r="A18" s="54"/>
      <c r="B18" s="54"/>
      <c r="C18" s="54"/>
      <c r="D18" s="54"/>
      <c r="E18" s="45"/>
      <c r="F18" s="45"/>
      <c r="G18" s="45"/>
      <c r="H18" s="45"/>
    </row>
    <row r="19" spans="1:8" x14ac:dyDescent="0.2">
      <c r="A19" s="8" t="s">
        <v>984</v>
      </c>
      <c r="B19" s="9"/>
      <c r="C19" s="42"/>
      <c r="D19" s="9"/>
      <c r="E19" s="95" t="s">
        <v>705</v>
      </c>
      <c r="F19" s="45"/>
      <c r="G19" s="45"/>
      <c r="H19" s="45"/>
    </row>
    <row r="20" spans="1:8" x14ac:dyDescent="0.2">
      <c r="A20" s="1"/>
      <c r="B20" s="11"/>
      <c r="C20" s="11"/>
      <c r="D20" s="11"/>
      <c r="E20" s="11"/>
      <c r="F20" s="2"/>
      <c r="G20" s="44"/>
      <c r="H20" s="92"/>
    </row>
    <row r="21" spans="1:8" x14ac:dyDescent="0.2">
      <c r="A21" s="8" t="s">
        <v>972</v>
      </c>
      <c r="B21" s="9"/>
      <c r="C21" s="9"/>
      <c r="D21" s="9"/>
      <c r="E21" s="96" t="s">
        <v>707</v>
      </c>
      <c r="F21" s="97"/>
      <c r="G21" s="97"/>
      <c r="H21" s="97"/>
    </row>
    <row r="22" spans="1:8" x14ac:dyDescent="0.2">
      <c r="A22" s="1"/>
    </row>
    <row r="23" spans="1:8" x14ac:dyDescent="0.2">
      <c r="A23" s="1"/>
    </row>
    <row r="24" spans="1:8" x14ac:dyDescent="0.2">
      <c r="A24" s="1"/>
      <c r="G24" s="2"/>
    </row>
    <row r="25" spans="1:8" ht="15" x14ac:dyDescent="0.25">
      <c r="A25" s="4" t="s">
        <v>958</v>
      </c>
      <c r="B25" s="4"/>
      <c r="C25" s="4"/>
      <c r="D25" s="4"/>
      <c r="E25" s="4"/>
      <c r="F25" s="4"/>
      <c r="G25" s="5"/>
    </row>
    <row r="26" spans="1:8" s="33" customFormat="1" x14ac:dyDescent="0.2">
      <c r="A26" s="6" t="s">
        <v>959</v>
      </c>
      <c r="B26" s="6"/>
      <c r="C26" s="6"/>
      <c r="D26" s="48"/>
      <c r="E26" s="117"/>
      <c r="F26" s="118"/>
      <c r="G26" s="118"/>
      <c r="H26" s="119"/>
    </row>
    <row r="27" spans="1:8" s="33" customFormat="1" x14ac:dyDescent="0.2">
      <c r="A27" s="35"/>
      <c r="B27" s="35"/>
      <c r="C27" s="35"/>
      <c r="D27" s="18"/>
      <c r="E27" s="49"/>
      <c r="F27" s="49"/>
      <c r="G27" s="49"/>
      <c r="H27" s="49"/>
    </row>
    <row r="28" spans="1:8" s="33" customFormat="1" x14ac:dyDescent="0.2">
      <c r="A28" s="6" t="s">
        <v>960</v>
      </c>
      <c r="B28" s="6"/>
      <c r="C28" s="40"/>
      <c r="D28" s="46"/>
      <c r="E28" s="117"/>
      <c r="F28" s="118"/>
      <c r="G28" s="118"/>
      <c r="H28" s="119"/>
    </row>
    <row r="29" spans="1:8" ht="15" x14ac:dyDescent="0.25">
      <c r="A29" s="1"/>
      <c r="B29" s="4"/>
      <c r="C29" s="4"/>
      <c r="D29" s="4"/>
      <c r="E29" s="4"/>
      <c r="F29" s="4"/>
      <c r="G29" s="5"/>
    </row>
    <row r="30" spans="1:8" x14ac:dyDescent="0.2">
      <c r="A30" s="6" t="s">
        <v>961</v>
      </c>
      <c r="B30" s="7"/>
      <c r="C30" s="7"/>
      <c r="D30" s="46"/>
      <c r="E30" s="120"/>
      <c r="F30" s="121"/>
      <c r="G30" s="121"/>
      <c r="H30" s="122"/>
    </row>
    <row r="31" spans="1:8" x14ac:dyDescent="0.2">
      <c r="A31" s="35"/>
      <c r="B31" s="35"/>
      <c r="C31" s="35"/>
      <c r="D31" s="17"/>
      <c r="E31" s="98"/>
      <c r="F31" s="98"/>
      <c r="G31" s="98"/>
      <c r="H31" s="98"/>
    </row>
    <row r="32" spans="1:8" x14ac:dyDescent="0.2">
      <c r="B32" s="99"/>
      <c r="C32" s="99"/>
      <c r="D32" s="100"/>
      <c r="E32" s="101"/>
      <c r="F32" s="101"/>
      <c r="G32" s="101"/>
    </row>
    <row r="33" spans="1:8" x14ac:dyDescent="0.2">
      <c r="B33" s="99"/>
      <c r="C33" s="99"/>
      <c r="D33" s="99"/>
      <c r="E33" s="102"/>
      <c r="F33" s="102"/>
      <c r="G33" s="102"/>
    </row>
    <row r="34" spans="1:8" ht="54.75" customHeight="1" x14ac:dyDescent="0.2">
      <c r="A34" s="127" t="s">
        <v>978</v>
      </c>
      <c r="B34" s="127"/>
      <c r="C34" s="127"/>
      <c r="D34" s="127"/>
      <c r="E34" s="127"/>
      <c r="F34" s="127"/>
      <c r="G34" s="127"/>
      <c r="H34" s="127"/>
    </row>
    <row r="35" spans="1:8" ht="54.75" customHeight="1" x14ac:dyDescent="0.2">
      <c r="A35" s="107" t="s">
        <v>979</v>
      </c>
      <c r="B35" s="108"/>
      <c r="C35" s="108"/>
      <c r="D35" s="109"/>
      <c r="E35" s="123">
        <f>'A Misura'!H6</f>
        <v>0</v>
      </c>
      <c r="F35" s="123"/>
      <c r="G35" s="123"/>
      <c r="H35" s="123"/>
    </row>
    <row r="36" spans="1:8" ht="54.75" customHeight="1" x14ac:dyDescent="0.2">
      <c r="A36" s="110" t="s">
        <v>980</v>
      </c>
      <c r="B36" s="111"/>
      <c r="C36" s="111"/>
      <c r="D36" s="112"/>
      <c r="E36" s="103">
        <f>'A Corpo'!H6</f>
        <v>0</v>
      </c>
      <c r="F36" s="103"/>
      <c r="G36" s="103"/>
      <c r="H36" s="103"/>
    </row>
    <row r="37" spans="1:8" ht="54.75" customHeight="1" x14ac:dyDescent="0.2">
      <c r="A37" s="107" t="s">
        <v>990</v>
      </c>
      <c r="B37" s="108"/>
      <c r="C37" s="108"/>
      <c r="D37" s="109"/>
      <c r="E37" s="113">
        <f>SUM(E35:E36)</f>
        <v>0</v>
      </c>
      <c r="F37" s="113"/>
      <c r="G37" s="113"/>
      <c r="H37" s="113"/>
    </row>
    <row r="38" spans="1:8" ht="54.75" customHeight="1" x14ac:dyDescent="0.2">
      <c r="A38" s="110" t="s">
        <v>981</v>
      </c>
      <c r="B38" s="111"/>
      <c r="C38" s="111"/>
      <c r="D38" s="112"/>
      <c r="E38" s="103">
        <f>IF(AND(E10&gt;0,E11&gt;0),SUM(E10:E11),IF(E10&gt;0,E10,IF(E11&gt;0,E11,0)))</f>
        <v>2199469.79</v>
      </c>
      <c r="F38" s="103"/>
      <c r="G38" s="103"/>
      <c r="H38" s="103"/>
    </row>
    <row r="39" spans="1:8" ht="54.75" customHeight="1" x14ac:dyDescent="0.2">
      <c r="A39" s="107" t="str">
        <f>IF(E39&lt;0,"Ribasso d'asta in %",IF(E39&gt;0,"Rialzo in %",""))</f>
        <v>Ribasso d'asta in %</v>
      </c>
      <c r="B39" s="108"/>
      <c r="C39" s="108"/>
      <c r="D39" s="109"/>
      <c r="E39" s="114">
        <f>IF(E38=0,0,(E37/E38)-1)</f>
        <v>-1</v>
      </c>
      <c r="F39" s="115"/>
      <c r="G39" s="115"/>
      <c r="H39" s="116"/>
    </row>
    <row r="40" spans="1:8" ht="54.75" customHeight="1" x14ac:dyDescent="0.2">
      <c r="A40" s="110" t="s">
        <v>989</v>
      </c>
      <c r="B40" s="111"/>
      <c r="C40" s="111"/>
      <c r="D40" s="112"/>
      <c r="E40" s="104"/>
      <c r="F40" s="105"/>
      <c r="G40" s="105"/>
      <c r="H40" s="106"/>
    </row>
    <row r="41" spans="1:8" ht="54.75" customHeight="1" x14ac:dyDescent="0.2">
      <c r="A41" s="107" t="s">
        <v>975</v>
      </c>
      <c r="B41" s="108"/>
      <c r="C41" s="108"/>
      <c r="D41" s="109"/>
      <c r="E41" s="103">
        <f>+'Oneri sicurezza'!H6</f>
        <v>43598.75</v>
      </c>
      <c r="F41" s="103"/>
      <c r="G41" s="103"/>
      <c r="H41" s="103"/>
    </row>
    <row r="42" spans="1:8" ht="54.75" customHeight="1" x14ac:dyDescent="0.2">
      <c r="A42" s="107" t="s">
        <v>991</v>
      </c>
      <c r="B42" s="108"/>
      <c r="C42" s="108"/>
      <c r="D42" s="109"/>
      <c r="E42" s="103">
        <f>E37+E41</f>
        <v>43598.75</v>
      </c>
      <c r="F42" s="103"/>
      <c r="G42" s="103"/>
      <c r="H42" s="103"/>
    </row>
  </sheetData>
  <sheetProtection password="DC86" sheet="1" objects="1" scenarios="1"/>
  <mergeCells count="27">
    <mergeCell ref="E8:F8"/>
    <mergeCell ref="G8:H8"/>
    <mergeCell ref="A34:H34"/>
    <mergeCell ref="A35:D35"/>
    <mergeCell ref="A1:H1"/>
    <mergeCell ref="A3:C3"/>
    <mergeCell ref="D3:H3"/>
    <mergeCell ref="E6:F6"/>
    <mergeCell ref="G6:H6"/>
    <mergeCell ref="A36:D36"/>
    <mergeCell ref="E26:H26"/>
    <mergeCell ref="E28:H28"/>
    <mergeCell ref="E30:H30"/>
    <mergeCell ref="E35:H35"/>
    <mergeCell ref="E36:H36"/>
    <mergeCell ref="A38:D38"/>
    <mergeCell ref="A40:D40"/>
    <mergeCell ref="A37:D37"/>
    <mergeCell ref="E38:H38"/>
    <mergeCell ref="E37:H37"/>
    <mergeCell ref="E39:H39"/>
    <mergeCell ref="E41:H41"/>
    <mergeCell ref="E42:H42"/>
    <mergeCell ref="E40:H40"/>
    <mergeCell ref="A39:D39"/>
    <mergeCell ref="A41:D41"/>
    <mergeCell ref="A42:D42"/>
  </mergeCells>
  <phoneticPr fontId="0" type="noConversion"/>
  <conditionalFormatting sqref="E30:E31 E17:E18 E13 G8 E6 E8 G6">
    <cfRule type="cellIs" dxfId="388" priority="11" stopIfTrue="1" operator="notEqual">
      <formula>""</formula>
    </cfRule>
  </conditionalFormatting>
  <conditionalFormatting sqref="E26:E27">
    <cfRule type="cellIs" dxfId="387" priority="10" stopIfTrue="1" operator="notEqual">
      <formula>""</formula>
    </cfRule>
  </conditionalFormatting>
  <conditionalFormatting sqref="E10:E11">
    <cfRule type="cellIs" dxfId="386" priority="9" stopIfTrue="1" operator="notEqual">
      <formula>""</formula>
    </cfRule>
  </conditionalFormatting>
  <conditionalFormatting sqref="E28">
    <cfRule type="cellIs" dxfId="385" priority="7" stopIfTrue="1" operator="notEqual">
      <formula>""</formula>
    </cfRule>
  </conditionalFormatting>
  <conditionalFormatting sqref="E15">
    <cfRule type="cellIs" dxfId="384" priority="6" stopIfTrue="1" operator="notEqual">
      <formula>""</formula>
    </cfRule>
  </conditionalFormatting>
  <conditionalFormatting sqref="D3">
    <cfRule type="cellIs" dxfId="383" priority="5" stopIfTrue="1" operator="notEqual">
      <formula>""</formula>
    </cfRule>
  </conditionalFormatting>
  <dataValidations disablePrompts="1" count="3">
    <dataValidation type="list" allowBlank="1" showInputMessage="1" showErrorMessage="1" sqref="E6:F6">
      <formula1>Gemeinden</formula1>
    </dataValidation>
    <dataValidation type="list" allowBlank="1" showInputMessage="1" showErrorMessage="1" sqref="E8:F8">
      <formula1>dislocazione</formula1>
    </dataValidation>
    <dataValidation type="custom" allowBlank="1" showInputMessage="1" showErrorMessage="1" errorTitle="Attenzione!" error="Importo con solo 2 (due) posizioni decimali!!!" sqref="E11">
      <formula1>MOD(E11*10^2,1)=0</formula1>
    </dataValidation>
  </dataValidations>
  <pageMargins left="0.70866141732283472" right="0.70866141732283472" top="0.78740157480314965" bottom="0.78740157480314965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99"/>
  <sheetViews>
    <sheetView topLeftCell="A7" zoomScaleNormal="100" workbookViewId="0">
      <selection activeCell="E20" sqref="E20"/>
    </sheetView>
  </sheetViews>
  <sheetFormatPr baseColWidth="10" defaultColWidth="9.140625" defaultRowHeight="12.75" x14ac:dyDescent="0.2"/>
  <cols>
    <col min="1" max="1" width="5.7109375" style="33" customWidth="1"/>
    <col min="2" max="2" width="12.7109375" style="1" customWidth="1"/>
    <col min="3" max="3" width="1.7109375" style="10" customWidth="1"/>
    <col min="4" max="4" width="55.7109375" style="1" customWidth="1"/>
    <col min="5" max="5" width="16.7109375" style="1" customWidth="1"/>
    <col min="6" max="6" width="14.7109375" style="62" customWidth="1"/>
    <col min="7" max="7" width="14.7109375" style="63" customWidth="1"/>
    <col min="8" max="8" width="16.7109375" style="33" customWidth="1"/>
    <col min="9" max="10" width="10.7109375" style="33" customWidth="1"/>
    <col min="11" max="11" width="20.7109375" style="33" customWidth="1"/>
    <col min="12" max="16384" width="9.140625" style="33"/>
  </cols>
  <sheetData>
    <row r="1" spans="1:14" ht="15" x14ac:dyDescent="0.25">
      <c r="A1" s="144" t="s">
        <v>949</v>
      </c>
      <c r="B1" s="145"/>
      <c r="C1" s="145"/>
      <c r="D1" s="145"/>
      <c r="E1" s="145"/>
      <c r="F1" s="145"/>
      <c r="G1" s="145"/>
      <c r="H1" s="145"/>
      <c r="I1" s="145"/>
      <c r="J1" s="146"/>
      <c r="K1" s="26"/>
    </row>
    <row r="2" spans="1:14" x14ac:dyDescent="0.2">
      <c r="F2" s="1"/>
      <c r="G2" s="1"/>
    </row>
    <row r="3" spans="1:14" x14ac:dyDescent="0.2">
      <c r="A3" s="1"/>
      <c r="F3" s="1"/>
      <c r="G3" s="1"/>
    </row>
    <row r="4" spans="1:14" ht="15" x14ac:dyDescent="0.2">
      <c r="A4" s="21"/>
      <c r="B4" s="21"/>
      <c r="C4" s="43"/>
      <c r="D4" s="22" t="s">
        <v>971</v>
      </c>
      <c r="E4" s="23"/>
      <c r="F4" s="23"/>
      <c r="G4" s="23"/>
      <c r="H4" s="24"/>
    </row>
    <row r="5" spans="1:14" x14ac:dyDescent="0.2">
      <c r="A5" s="1"/>
      <c r="F5" s="1"/>
      <c r="G5" s="1"/>
      <c r="H5" s="1"/>
    </row>
    <row r="6" spans="1:14" x14ac:dyDescent="0.2">
      <c r="A6" s="21"/>
      <c r="B6" s="21"/>
      <c r="C6" s="43"/>
      <c r="D6" s="138" t="s">
        <v>988</v>
      </c>
      <c r="E6" s="139"/>
      <c r="F6" s="139"/>
      <c r="G6" s="140"/>
      <c r="H6" s="52">
        <f>SUM($H$17:$H$9240)</f>
        <v>0</v>
      </c>
    </row>
    <row r="7" spans="1:14" x14ac:dyDescent="0.2">
      <c r="A7" s="21"/>
      <c r="B7" s="21"/>
      <c r="C7" s="43"/>
      <c r="D7" s="138" t="s">
        <v>987</v>
      </c>
      <c r="E7" s="139"/>
      <c r="F7" s="139"/>
      <c r="G7" s="140"/>
      <c r="H7" s="52">
        <f>+OFFERTA!E10</f>
        <v>0</v>
      </c>
    </row>
    <row r="8" spans="1:14" x14ac:dyDescent="0.2">
      <c r="B8" s="21"/>
      <c r="C8" s="43"/>
      <c r="D8" s="141" t="str">
        <f>IF(H8&lt;0,"Ribasso d'asta in %",IF(H8&gt;0,"Rialzo d'asta in %",""))</f>
        <v/>
      </c>
      <c r="E8" s="142"/>
      <c r="F8" s="142"/>
      <c r="G8" s="143"/>
      <c r="H8" s="25">
        <f>IF(H7=0,0,(H6/H7)-1)</f>
        <v>0</v>
      </c>
    </row>
    <row r="9" spans="1:14" x14ac:dyDescent="0.2">
      <c r="F9" s="1"/>
      <c r="G9" s="1"/>
    </row>
    <row r="10" spans="1:14" x14ac:dyDescent="0.2">
      <c r="F10" s="1"/>
      <c r="G10" s="1"/>
    </row>
    <row r="11" spans="1:14" x14ac:dyDescent="0.2">
      <c r="F11" s="1"/>
      <c r="G11" s="1"/>
    </row>
    <row r="12" spans="1:14" x14ac:dyDescent="0.2">
      <c r="F12" s="1"/>
      <c r="G12" s="47"/>
      <c r="H12" s="1"/>
    </row>
    <row r="13" spans="1:14" x14ac:dyDescent="0.2">
      <c r="F13" s="1"/>
      <c r="G13" s="47"/>
      <c r="H13" s="57"/>
    </row>
    <row r="14" spans="1:14" x14ac:dyDescent="0.2">
      <c r="A14" s="1"/>
      <c r="F14" s="1"/>
      <c r="G14" s="1"/>
    </row>
    <row r="15" spans="1:14" ht="15" x14ac:dyDescent="0.25">
      <c r="A15" s="12"/>
      <c r="B15" s="3" t="s">
        <v>962</v>
      </c>
      <c r="C15" s="39"/>
      <c r="D15" s="3"/>
      <c r="E15" s="3"/>
      <c r="F15" s="3"/>
      <c r="G15" s="3"/>
    </row>
    <row r="16" spans="1:14" ht="45.75" x14ac:dyDescent="0.2">
      <c r="A16" s="13" t="s">
        <v>963</v>
      </c>
      <c r="B16" s="13" t="s">
        <v>964</v>
      </c>
      <c r="C16" s="13" t="s">
        <v>952</v>
      </c>
      <c r="D16" s="14" t="s">
        <v>950</v>
      </c>
      <c r="E16" s="13" t="s">
        <v>965</v>
      </c>
      <c r="F16" s="13" t="s">
        <v>966</v>
      </c>
      <c r="G16" s="13" t="s">
        <v>967</v>
      </c>
      <c r="H16" s="13" t="s">
        <v>968</v>
      </c>
      <c r="I16" s="15" t="s">
        <v>969</v>
      </c>
      <c r="J16" s="16" t="s">
        <v>970</v>
      </c>
      <c r="N16" s="36"/>
    </row>
    <row r="17" spans="1:14" x14ac:dyDescent="0.2">
      <c r="A17" s="77" t="str">
        <f ca="1">+IF(NOT(ISBLANK(INDIRECT("e"&amp;ROW()))),MAX(INDIRECT("a$16:A"&amp;ROW()-1))+1,"")</f>
        <v/>
      </c>
      <c r="B17" s="78"/>
      <c r="C17" s="78"/>
      <c r="D17" s="76"/>
      <c r="E17" s="79"/>
      <c r="F17" s="80"/>
      <c r="G17" s="75"/>
      <c r="H17" s="51" t="str">
        <f>+IF(AND(F17="",G17=""),"",ROUND(F17*G17,2))</f>
        <v/>
      </c>
      <c r="I17" s="61" t="str">
        <f>IF(E17&lt;&gt;"","A","")</f>
        <v/>
      </c>
      <c r="J17" s="59"/>
      <c r="N17" s="36"/>
    </row>
    <row r="18" spans="1:14" x14ac:dyDescent="0.2">
      <c r="A18" s="77" t="str">
        <f t="shared" ref="A18:A81" ca="1" si="0">+IF(NOT(ISBLANK(INDIRECT("e"&amp;ROW()))),MAX(INDIRECT("a$16:A"&amp;ROW()-1))+1,"")</f>
        <v/>
      </c>
      <c r="B18" s="78"/>
      <c r="C18" s="78"/>
      <c r="D18" s="76"/>
      <c r="E18" s="79"/>
      <c r="F18" s="80"/>
      <c r="G18" s="75"/>
      <c r="H18" s="51" t="str">
        <f t="shared" ref="H18:H33" si="1">+IF(AND(F18="",G18=""),"",ROUND(F18*G18,2))</f>
        <v/>
      </c>
      <c r="I18" s="61" t="str">
        <f t="shared" ref="I18:I33" si="2">IF(E18&lt;&gt;"","A","")</f>
        <v/>
      </c>
      <c r="J18" s="59"/>
      <c r="N18" s="36"/>
    </row>
    <row r="19" spans="1:14" x14ac:dyDescent="0.2">
      <c r="A19" s="77" t="str">
        <f t="shared" ca="1" si="0"/>
        <v/>
      </c>
      <c r="B19" s="78"/>
      <c r="C19" s="78"/>
      <c r="D19" s="76"/>
      <c r="E19" s="79"/>
      <c r="F19" s="80"/>
      <c r="G19" s="75"/>
      <c r="H19" s="51" t="str">
        <f t="shared" si="1"/>
        <v/>
      </c>
      <c r="I19" s="61" t="str">
        <f t="shared" si="2"/>
        <v/>
      </c>
      <c r="J19" s="59"/>
    </row>
    <row r="20" spans="1:14" x14ac:dyDescent="0.2">
      <c r="A20" s="77" t="str">
        <f t="shared" ca="1" si="0"/>
        <v/>
      </c>
      <c r="B20" s="78"/>
      <c r="C20" s="78"/>
      <c r="D20" s="76"/>
      <c r="E20" s="79"/>
      <c r="F20" s="80"/>
      <c r="G20" s="75"/>
      <c r="H20" s="51" t="str">
        <f t="shared" si="1"/>
        <v/>
      </c>
      <c r="I20" s="61" t="str">
        <f t="shared" si="2"/>
        <v/>
      </c>
      <c r="J20" s="59"/>
      <c r="M20" s="37"/>
    </row>
    <row r="21" spans="1:14" x14ac:dyDescent="0.2">
      <c r="A21" s="77" t="str">
        <f t="shared" ca="1" si="0"/>
        <v/>
      </c>
      <c r="B21" s="78"/>
      <c r="C21" s="78"/>
      <c r="D21" s="76"/>
      <c r="E21" s="79"/>
      <c r="F21" s="80"/>
      <c r="G21" s="75"/>
      <c r="H21" s="51" t="str">
        <f t="shared" si="1"/>
        <v/>
      </c>
      <c r="I21" s="61" t="str">
        <f t="shared" si="2"/>
        <v/>
      </c>
      <c r="J21" s="59"/>
      <c r="M21" s="38"/>
    </row>
    <row r="22" spans="1:14" x14ac:dyDescent="0.2">
      <c r="A22" s="77" t="str">
        <f t="shared" ca="1" si="0"/>
        <v/>
      </c>
      <c r="B22" s="78"/>
      <c r="C22" s="78"/>
      <c r="D22" s="76"/>
      <c r="E22" s="79"/>
      <c r="F22" s="80"/>
      <c r="G22" s="75"/>
      <c r="H22" s="51" t="str">
        <f t="shared" si="1"/>
        <v/>
      </c>
      <c r="I22" s="61" t="str">
        <f t="shared" si="2"/>
        <v/>
      </c>
      <c r="J22" s="59"/>
      <c r="M22" s="37"/>
    </row>
    <row r="23" spans="1:14" x14ac:dyDescent="0.2">
      <c r="A23" s="77" t="str">
        <f t="shared" ca="1" si="0"/>
        <v/>
      </c>
      <c r="B23" s="78"/>
      <c r="C23" s="78"/>
      <c r="D23" s="76"/>
      <c r="E23" s="79"/>
      <c r="F23" s="80"/>
      <c r="G23" s="75"/>
      <c r="H23" s="51" t="str">
        <f t="shared" si="1"/>
        <v/>
      </c>
      <c r="I23" s="61" t="str">
        <f t="shared" si="2"/>
        <v/>
      </c>
      <c r="J23" s="59"/>
    </row>
    <row r="24" spans="1:14" x14ac:dyDescent="0.2">
      <c r="A24" s="77" t="str">
        <f t="shared" ca="1" si="0"/>
        <v/>
      </c>
      <c r="B24" s="78"/>
      <c r="C24" s="78"/>
      <c r="D24" s="76"/>
      <c r="E24" s="79"/>
      <c r="F24" s="80"/>
      <c r="G24" s="75"/>
      <c r="H24" s="51" t="str">
        <f t="shared" si="1"/>
        <v/>
      </c>
      <c r="I24" s="61" t="str">
        <f t="shared" si="2"/>
        <v/>
      </c>
      <c r="J24" s="59"/>
    </row>
    <row r="25" spans="1:14" x14ac:dyDescent="0.2">
      <c r="A25" s="77" t="str">
        <f t="shared" ca="1" si="0"/>
        <v/>
      </c>
      <c r="B25" s="78"/>
      <c r="C25" s="78"/>
      <c r="D25" s="76"/>
      <c r="E25" s="79"/>
      <c r="F25" s="80"/>
      <c r="G25" s="75"/>
      <c r="H25" s="51" t="str">
        <f t="shared" si="1"/>
        <v/>
      </c>
      <c r="I25" s="61" t="str">
        <f t="shared" si="2"/>
        <v/>
      </c>
      <c r="J25" s="59"/>
    </row>
    <row r="26" spans="1:14" x14ac:dyDescent="0.2">
      <c r="A26" s="77" t="str">
        <f t="shared" ca="1" si="0"/>
        <v/>
      </c>
      <c r="B26" s="78"/>
      <c r="C26" s="81"/>
      <c r="D26" s="76"/>
      <c r="E26" s="79"/>
      <c r="F26" s="80"/>
      <c r="G26" s="75"/>
      <c r="H26" s="51" t="str">
        <f t="shared" si="1"/>
        <v/>
      </c>
      <c r="I26" s="61" t="str">
        <f t="shared" si="2"/>
        <v/>
      </c>
      <c r="J26" s="59"/>
      <c r="M26" s="37"/>
    </row>
    <row r="27" spans="1:14" x14ac:dyDescent="0.2">
      <c r="A27" s="77" t="str">
        <f t="shared" ca="1" si="0"/>
        <v/>
      </c>
      <c r="B27" s="78"/>
      <c r="C27" s="81"/>
      <c r="D27" s="76"/>
      <c r="E27" s="79"/>
      <c r="F27" s="80"/>
      <c r="G27" s="75"/>
      <c r="H27" s="51" t="str">
        <f t="shared" si="1"/>
        <v/>
      </c>
      <c r="I27" s="61" t="str">
        <f t="shared" si="2"/>
        <v/>
      </c>
      <c r="J27" s="59"/>
      <c r="M27" s="38"/>
    </row>
    <row r="28" spans="1:14" x14ac:dyDescent="0.2">
      <c r="A28" s="77" t="str">
        <f t="shared" ca="1" si="0"/>
        <v/>
      </c>
      <c r="B28" s="78"/>
      <c r="C28" s="81"/>
      <c r="D28" s="76"/>
      <c r="E28" s="79"/>
      <c r="F28" s="80"/>
      <c r="G28" s="75"/>
      <c r="H28" s="51" t="str">
        <f t="shared" si="1"/>
        <v/>
      </c>
      <c r="I28" s="61" t="str">
        <f t="shared" si="2"/>
        <v/>
      </c>
      <c r="J28" s="59"/>
      <c r="M28" s="37"/>
    </row>
    <row r="29" spans="1:14" x14ac:dyDescent="0.2">
      <c r="A29" s="77" t="str">
        <f t="shared" ca="1" si="0"/>
        <v/>
      </c>
      <c r="B29" s="78"/>
      <c r="C29" s="81"/>
      <c r="D29" s="76"/>
      <c r="E29" s="79"/>
      <c r="F29" s="80"/>
      <c r="G29" s="75"/>
      <c r="H29" s="51" t="str">
        <f t="shared" si="1"/>
        <v/>
      </c>
      <c r="I29" s="61" t="str">
        <f t="shared" si="2"/>
        <v/>
      </c>
      <c r="J29" s="60"/>
    </row>
    <row r="30" spans="1:14" x14ac:dyDescent="0.2">
      <c r="A30" s="77" t="str">
        <f t="shared" ca="1" si="0"/>
        <v/>
      </c>
      <c r="B30" s="78"/>
      <c r="C30" s="81"/>
      <c r="D30" s="76"/>
      <c r="E30" s="79"/>
      <c r="F30" s="80"/>
      <c r="G30" s="75"/>
      <c r="H30" s="51" t="str">
        <f t="shared" si="1"/>
        <v/>
      </c>
      <c r="I30" s="61" t="str">
        <f t="shared" si="2"/>
        <v/>
      </c>
      <c r="J30" s="59"/>
    </row>
    <row r="31" spans="1:14" x14ac:dyDescent="0.2">
      <c r="A31" s="77" t="str">
        <f t="shared" ca="1" si="0"/>
        <v/>
      </c>
      <c r="B31" s="78"/>
      <c r="C31" s="81"/>
      <c r="D31" s="76"/>
      <c r="E31" s="79"/>
      <c r="F31" s="80"/>
      <c r="G31" s="75"/>
      <c r="H31" s="51" t="str">
        <f t="shared" si="1"/>
        <v/>
      </c>
      <c r="I31" s="61" t="str">
        <f t="shared" si="2"/>
        <v/>
      </c>
      <c r="J31" s="59"/>
    </row>
    <row r="32" spans="1:14" x14ac:dyDescent="0.2">
      <c r="A32" s="77" t="str">
        <f t="shared" ca="1" si="0"/>
        <v/>
      </c>
      <c r="B32" s="78"/>
      <c r="C32" s="81"/>
      <c r="D32" s="76"/>
      <c r="E32" s="79"/>
      <c r="F32" s="80"/>
      <c r="G32" s="75"/>
      <c r="H32" s="51" t="str">
        <f t="shared" si="1"/>
        <v/>
      </c>
      <c r="I32" s="61" t="str">
        <f t="shared" si="2"/>
        <v/>
      </c>
      <c r="J32" s="59"/>
      <c r="M32" s="37"/>
    </row>
    <row r="33" spans="1:13" x14ac:dyDescent="0.2">
      <c r="A33" s="77" t="str">
        <f t="shared" ca="1" si="0"/>
        <v/>
      </c>
      <c r="B33" s="78"/>
      <c r="C33" s="81"/>
      <c r="D33" s="76"/>
      <c r="E33" s="79"/>
      <c r="F33" s="80"/>
      <c r="G33" s="75"/>
      <c r="H33" s="51" t="str">
        <f t="shared" si="1"/>
        <v/>
      </c>
      <c r="I33" s="61" t="str">
        <f t="shared" si="2"/>
        <v/>
      </c>
      <c r="J33" s="59"/>
      <c r="M33" s="38"/>
    </row>
    <row r="34" spans="1:13" x14ac:dyDescent="0.2">
      <c r="A34" s="77" t="str">
        <f t="shared" ca="1" si="0"/>
        <v/>
      </c>
      <c r="B34" s="78"/>
      <c r="C34" s="81"/>
      <c r="D34" s="76"/>
      <c r="E34" s="79"/>
      <c r="F34" s="80"/>
      <c r="G34" s="75"/>
      <c r="H34" s="51" t="str">
        <f t="shared" ref="H34:H97" si="3">+IF(AND(F34="",G34=""),"",ROUND(F34*G34,2))</f>
        <v/>
      </c>
      <c r="I34" s="61" t="str">
        <f t="shared" ref="I34:I97" si="4">IF(E34&lt;&gt;"","A","")</f>
        <v/>
      </c>
      <c r="J34" s="59"/>
      <c r="M34" s="37"/>
    </row>
    <row r="35" spans="1:13" x14ac:dyDescent="0.2">
      <c r="A35" s="77" t="str">
        <f t="shared" ca="1" si="0"/>
        <v/>
      </c>
      <c r="B35" s="78"/>
      <c r="C35" s="81"/>
      <c r="D35" s="76"/>
      <c r="E35" s="79"/>
      <c r="F35" s="80"/>
      <c r="G35" s="75"/>
      <c r="H35" s="51" t="str">
        <f t="shared" si="3"/>
        <v/>
      </c>
      <c r="I35" s="61" t="str">
        <f t="shared" si="4"/>
        <v/>
      </c>
      <c r="J35" s="59"/>
    </row>
    <row r="36" spans="1:13" x14ac:dyDescent="0.2">
      <c r="A36" s="77" t="str">
        <f t="shared" ca="1" si="0"/>
        <v/>
      </c>
      <c r="B36" s="78"/>
      <c r="C36" s="81"/>
      <c r="D36" s="76"/>
      <c r="E36" s="79"/>
      <c r="F36" s="80"/>
      <c r="G36" s="75"/>
      <c r="H36" s="51" t="str">
        <f t="shared" si="3"/>
        <v/>
      </c>
      <c r="I36" s="61" t="str">
        <f t="shared" si="4"/>
        <v/>
      </c>
      <c r="J36" s="59"/>
    </row>
    <row r="37" spans="1:13" x14ac:dyDescent="0.2">
      <c r="A37" s="77" t="str">
        <f t="shared" ca="1" si="0"/>
        <v/>
      </c>
      <c r="B37" s="78"/>
      <c r="C37" s="81"/>
      <c r="D37" s="76"/>
      <c r="E37" s="79"/>
      <c r="F37" s="80"/>
      <c r="G37" s="75"/>
      <c r="H37" s="51" t="str">
        <f t="shared" si="3"/>
        <v/>
      </c>
      <c r="I37" s="61" t="str">
        <f t="shared" si="4"/>
        <v/>
      </c>
      <c r="J37" s="59"/>
    </row>
    <row r="38" spans="1:13" x14ac:dyDescent="0.2">
      <c r="A38" s="77" t="str">
        <f t="shared" ca="1" si="0"/>
        <v/>
      </c>
      <c r="B38" s="78"/>
      <c r="C38" s="81"/>
      <c r="D38" s="76"/>
      <c r="E38" s="79"/>
      <c r="F38" s="80"/>
      <c r="G38" s="75"/>
      <c r="H38" s="51" t="str">
        <f t="shared" si="3"/>
        <v/>
      </c>
      <c r="I38" s="61" t="str">
        <f t="shared" si="4"/>
        <v/>
      </c>
      <c r="J38" s="59"/>
      <c r="M38" s="37"/>
    </row>
    <row r="39" spans="1:13" x14ac:dyDescent="0.2">
      <c r="A39" s="77" t="str">
        <f t="shared" ca="1" si="0"/>
        <v/>
      </c>
      <c r="B39" s="78"/>
      <c r="C39" s="81"/>
      <c r="D39" s="76"/>
      <c r="E39" s="79"/>
      <c r="F39" s="80"/>
      <c r="G39" s="75"/>
      <c r="H39" s="51" t="str">
        <f t="shared" si="3"/>
        <v/>
      </c>
      <c r="I39" s="61" t="str">
        <f t="shared" si="4"/>
        <v/>
      </c>
      <c r="J39" s="59"/>
      <c r="M39" s="38"/>
    </row>
    <row r="40" spans="1:13" x14ac:dyDescent="0.2">
      <c r="A40" s="77" t="str">
        <f t="shared" ca="1" si="0"/>
        <v/>
      </c>
      <c r="B40" s="78"/>
      <c r="C40" s="81"/>
      <c r="D40" s="76"/>
      <c r="E40" s="79"/>
      <c r="F40" s="80"/>
      <c r="G40" s="75"/>
      <c r="H40" s="51" t="str">
        <f t="shared" si="3"/>
        <v/>
      </c>
      <c r="I40" s="61" t="str">
        <f t="shared" si="4"/>
        <v/>
      </c>
      <c r="J40" s="59"/>
      <c r="M40" s="38"/>
    </row>
    <row r="41" spans="1:13" x14ac:dyDescent="0.2">
      <c r="A41" s="77" t="str">
        <f t="shared" ca="1" si="0"/>
        <v/>
      </c>
      <c r="B41" s="78"/>
      <c r="C41" s="81"/>
      <c r="D41" s="76"/>
      <c r="E41" s="79"/>
      <c r="F41" s="80"/>
      <c r="G41" s="75"/>
      <c r="H41" s="51" t="str">
        <f t="shared" si="3"/>
        <v/>
      </c>
      <c r="I41" s="61" t="str">
        <f t="shared" si="4"/>
        <v/>
      </c>
      <c r="J41" s="59"/>
      <c r="M41" s="37"/>
    </row>
    <row r="42" spans="1:13" x14ac:dyDescent="0.2">
      <c r="A42" s="77" t="str">
        <f t="shared" ca="1" si="0"/>
        <v/>
      </c>
      <c r="B42" s="78"/>
      <c r="C42" s="81"/>
      <c r="D42" s="76"/>
      <c r="E42" s="79"/>
      <c r="F42" s="80"/>
      <c r="G42" s="75"/>
      <c r="H42" s="51" t="str">
        <f t="shared" si="3"/>
        <v/>
      </c>
      <c r="I42" s="61" t="str">
        <f t="shared" si="4"/>
        <v/>
      </c>
      <c r="J42" s="59"/>
    </row>
    <row r="43" spans="1:13" x14ac:dyDescent="0.2">
      <c r="A43" s="77" t="str">
        <f t="shared" ca="1" si="0"/>
        <v/>
      </c>
      <c r="B43" s="78"/>
      <c r="C43" s="81"/>
      <c r="D43" s="76"/>
      <c r="E43" s="79"/>
      <c r="F43" s="80"/>
      <c r="G43" s="75"/>
      <c r="H43" s="51" t="str">
        <f t="shared" si="3"/>
        <v/>
      </c>
      <c r="I43" s="61" t="str">
        <f t="shared" si="4"/>
        <v/>
      </c>
      <c r="J43" s="59"/>
    </row>
    <row r="44" spans="1:13" x14ac:dyDescent="0.2">
      <c r="A44" s="77" t="str">
        <f t="shared" ca="1" si="0"/>
        <v/>
      </c>
      <c r="B44" s="78"/>
      <c r="C44" s="81"/>
      <c r="D44" s="76"/>
      <c r="E44" s="79"/>
      <c r="F44" s="80"/>
      <c r="G44" s="75"/>
      <c r="H44" s="51" t="str">
        <f t="shared" si="3"/>
        <v/>
      </c>
      <c r="I44" s="61" t="str">
        <f t="shared" si="4"/>
        <v/>
      </c>
      <c r="J44" s="59"/>
      <c r="M44" s="37"/>
    </row>
    <row r="45" spans="1:13" x14ac:dyDescent="0.2">
      <c r="A45" s="77" t="str">
        <f t="shared" ca="1" si="0"/>
        <v/>
      </c>
      <c r="B45" s="78"/>
      <c r="C45" s="81"/>
      <c r="D45" s="76"/>
      <c r="E45" s="79"/>
      <c r="F45" s="80"/>
      <c r="G45" s="75"/>
      <c r="H45" s="51" t="str">
        <f t="shared" si="3"/>
        <v/>
      </c>
      <c r="I45" s="61" t="str">
        <f t="shared" si="4"/>
        <v/>
      </c>
      <c r="J45" s="59"/>
      <c r="M45" s="38"/>
    </row>
    <row r="46" spans="1:13" x14ac:dyDescent="0.2">
      <c r="A46" s="77" t="str">
        <f t="shared" ca="1" si="0"/>
        <v/>
      </c>
      <c r="B46" s="78"/>
      <c r="C46" s="81"/>
      <c r="D46" s="76"/>
      <c r="E46" s="79"/>
      <c r="F46" s="80"/>
      <c r="G46" s="75"/>
      <c r="H46" s="51" t="str">
        <f t="shared" si="3"/>
        <v/>
      </c>
      <c r="I46" s="61" t="str">
        <f t="shared" si="4"/>
        <v/>
      </c>
      <c r="J46" s="59"/>
      <c r="M46" s="37"/>
    </row>
    <row r="47" spans="1:13" x14ac:dyDescent="0.2">
      <c r="A47" s="77" t="str">
        <f t="shared" ca="1" si="0"/>
        <v/>
      </c>
      <c r="B47" s="78"/>
      <c r="C47" s="81"/>
      <c r="D47" s="76"/>
      <c r="E47" s="79"/>
      <c r="F47" s="80"/>
      <c r="G47" s="75"/>
      <c r="H47" s="51" t="str">
        <f t="shared" si="3"/>
        <v/>
      </c>
      <c r="I47" s="61" t="str">
        <f t="shared" si="4"/>
        <v/>
      </c>
      <c r="J47" s="59"/>
    </row>
    <row r="48" spans="1:13" x14ac:dyDescent="0.2">
      <c r="A48" s="77" t="str">
        <f t="shared" ca="1" si="0"/>
        <v/>
      </c>
      <c r="B48" s="78"/>
      <c r="C48" s="81"/>
      <c r="D48" s="76"/>
      <c r="E48" s="79"/>
      <c r="F48" s="80"/>
      <c r="G48" s="75"/>
      <c r="H48" s="51" t="str">
        <f t="shared" si="3"/>
        <v/>
      </c>
      <c r="I48" s="61" t="str">
        <f t="shared" si="4"/>
        <v/>
      </c>
      <c r="J48" s="59"/>
    </row>
    <row r="49" spans="1:13" x14ac:dyDescent="0.2">
      <c r="A49" s="77" t="str">
        <f t="shared" ca="1" si="0"/>
        <v/>
      </c>
      <c r="B49" s="78"/>
      <c r="C49" s="81"/>
      <c r="D49" s="76"/>
      <c r="E49" s="79"/>
      <c r="F49" s="80"/>
      <c r="G49" s="75"/>
      <c r="H49" s="51" t="str">
        <f t="shared" si="3"/>
        <v/>
      </c>
      <c r="I49" s="61" t="str">
        <f t="shared" si="4"/>
        <v/>
      </c>
      <c r="J49" s="59"/>
    </row>
    <row r="50" spans="1:13" x14ac:dyDescent="0.2">
      <c r="A50" s="77" t="str">
        <f t="shared" ca="1" si="0"/>
        <v/>
      </c>
      <c r="B50" s="78"/>
      <c r="C50" s="81"/>
      <c r="D50" s="76"/>
      <c r="E50" s="79"/>
      <c r="F50" s="80"/>
      <c r="G50" s="75"/>
      <c r="H50" s="51" t="str">
        <f t="shared" si="3"/>
        <v/>
      </c>
      <c r="I50" s="61" t="str">
        <f t="shared" si="4"/>
        <v/>
      </c>
      <c r="J50" s="59"/>
      <c r="M50" s="37"/>
    </row>
    <row r="51" spans="1:13" x14ac:dyDescent="0.2">
      <c r="A51" s="77" t="str">
        <f t="shared" ca="1" si="0"/>
        <v/>
      </c>
      <c r="B51" s="78"/>
      <c r="C51" s="81"/>
      <c r="D51" s="76"/>
      <c r="E51" s="79"/>
      <c r="F51" s="80"/>
      <c r="G51" s="75"/>
      <c r="H51" s="51" t="str">
        <f t="shared" si="3"/>
        <v/>
      </c>
      <c r="I51" s="61" t="str">
        <f t="shared" si="4"/>
        <v/>
      </c>
      <c r="J51" s="59"/>
      <c r="M51" s="38"/>
    </row>
    <row r="52" spans="1:13" x14ac:dyDescent="0.2">
      <c r="A52" s="77" t="str">
        <f t="shared" ca="1" si="0"/>
        <v/>
      </c>
      <c r="B52" s="78"/>
      <c r="C52" s="81"/>
      <c r="D52" s="76"/>
      <c r="E52" s="79"/>
      <c r="F52" s="80"/>
      <c r="G52" s="75"/>
      <c r="H52" s="51" t="str">
        <f t="shared" si="3"/>
        <v/>
      </c>
      <c r="I52" s="61" t="str">
        <f t="shared" si="4"/>
        <v/>
      </c>
      <c r="J52" s="59"/>
      <c r="M52" s="37"/>
    </row>
    <row r="53" spans="1:13" x14ac:dyDescent="0.2">
      <c r="A53" s="77" t="str">
        <f t="shared" ca="1" si="0"/>
        <v/>
      </c>
      <c r="B53" s="78"/>
      <c r="C53" s="81"/>
      <c r="D53" s="76"/>
      <c r="E53" s="79"/>
      <c r="F53" s="80"/>
      <c r="G53" s="75"/>
      <c r="H53" s="51" t="str">
        <f t="shared" si="3"/>
        <v/>
      </c>
      <c r="I53" s="61" t="str">
        <f t="shared" si="4"/>
        <v/>
      </c>
      <c r="J53" s="59"/>
    </row>
    <row r="54" spans="1:13" x14ac:dyDescent="0.2">
      <c r="A54" s="77" t="str">
        <f t="shared" ca="1" si="0"/>
        <v/>
      </c>
      <c r="B54" s="78"/>
      <c r="C54" s="81"/>
      <c r="D54" s="76"/>
      <c r="E54" s="79"/>
      <c r="F54" s="80"/>
      <c r="G54" s="75"/>
      <c r="H54" s="51" t="str">
        <f t="shared" si="3"/>
        <v/>
      </c>
      <c r="I54" s="61" t="str">
        <f t="shared" si="4"/>
        <v/>
      </c>
      <c r="J54" s="59"/>
    </row>
    <row r="55" spans="1:13" x14ac:dyDescent="0.2">
      <c r="A55" s="77" t="str">
        <f t="shared" ca="1" si="0"/>
        <v/>
      </c>
      <c r="B55" s="78"/>
      <c r="C55" s="81"/>
      <c r="D55" s="76"/>
      <c r="E55" s="79"/>
      <c r="F55" s="80"/>
      <c r="G55" s="75"/>
      <c r="H55" s="51" t="str">
        <f t="shared" si="3"/>
        <v/>
      </c>
      <c r="I55" s="61" t="str">
        <f t="shared" si="4"/>
        <v/>
      </c>
      <c r="J55" s="59"/>
    </row>
    <row r="56" spans="1:13" x14ac:dyDescent="0.2">
      <c r="A56" s="77" t="str">
        <f t="shared" ca="1" si="0"/>
        <v/>
      </c>
      <c r="B56" s="78"/>
      <c r="C56" s="81"/>
      <c r="D56" s="76"/>
      <c r="E56" s="79"/>
      <c r="F56" s="80"/>
      <c r="G56" s="75"/>
      <c r="H56" s="51" t="str">
        <f t="shared" si="3"/>
        <v/>
      </c>
      <c r="I56" s="61" t="str">
        <f t="shared" si="4"/>
        <v/>
      </c>
      <c r="J56" s="59"/>
    </row>
    <row r="57" spans="1:13" x14ac:dyDescent="0.2">
      <c r="A57" s="77" t="str">
        <f t="shared" ca="1" si="0"/>
        <v/>
      </c>
      <c r="B57" s="78"/>
      <c r="C57" s="81"/>
      <c r="D57" s="76"/>
      <c r="E57" s="79"/>
      <c r="F57" s="80"/>
      <c r="G57" s="75"/>
      <c r="H57" s="51" t="str">
        <f t="shared" si="3"/>
        <v/>
      </c>
      <c r="I57" s="61" t="str">
        <f t="shared" si="4"/>
        <v/>
      </c>
      <c r="J57" s="59"/>
    </row>
    <row r="58" spans="1:13" x14ac:dyDescent="0.2">
      <c r="A58" s="77" t="str">
        <f t="shared" ca="1" si="0"/>
        <v/>
      </c>
      <c r="B58" s="78"/>
      <c r="C58" s="81"/>
      <c r="D58" s="76"/>
      <c r="E58" s="79"/>
      <c r="F58" s="80"/>
      <c r="G58" s="75"/>
      <c r="H58" s="51" t="str">
        <f t="shared" si="3"/>
        <v/>
      </c>
      <c r="I58" s="61" t="str">
        <f t="shared" si="4"/>
        <v/>
      </c>
      <c r="J58" s="59"/>
    </row>
    <row r="59" spans="1:13" x14ac:dyDescent="0.2">
      <c r="A59" s="77" t="str">
        <f t="shared" ca="1" si="0"/>
        <v/>
      </c>
      <c r="B59" s="78"/>
      <c r="C59" s="81"/>
      <c r="D59" s="76"/>
      <c r="E59" s="79"/>
      <c r="F59" s="80"/>
      <c r="G59" s="75"/>
      <c r="H59" s="51" t="str">
        <f t="shared" si="3"/>
        <v/>
      </c>
      <c r="I59" s="61" t="str">
        <f t="shared" si="4"/>
        <v/>
      </c>
      <c r="J59" s="59"/>
    </row>
    <row r="60" spans="1:13" x14ac:dyDescent="0.2">
      <c r="A60" s="77" t="str">
        <f t="shared" ca="1" si="0"/>
        <v/>
      </c>
      <c r="B60" s="78"/>
      <c r="C60" s="81"/>
      <c r="D60" s="76"/>
      <c r="E60" s="79"/>
      <c r="F60" s="80"/>
      <c r="G60" s="75"/>
      <c r="H60" s="51" t="str">
        <f t="shared" si="3"/>
        <v/>
      </c>
      <c r="I60" s="61" t="str">
        <f t="shared" si="4"/>
        <v/>
      </c>
      <c r="J60" s="59"/>
    </row>
    <row r="61" spans="1:13" x14ac:dyDescent="0.2">
      <c r="A61" s="77" t="str">
        <f t="shared" ca="1" si="0"/>
        <v/>
      </c>
      <c r="B61" s="78"/>
      <c r="C61" s="81"/>
      <c r="D61" s="76"/>
      <c r="E61" s="79"/>
      <c r="F61" s="80"/>
      <c r="G61" s="75"/>
      <c r="H61" s="51" t="str">
        <f t="shared" si="3"/>
        <v/>
      </c>
      <c r="I61" s="61" t="str">
        <f t="shared" si="4"/>
        <v/>
      </c>
      <c r="J61" s="59"/>
    </row>
    <row r="62" spans="1:13" ht="12.75" customHeight="1" x14ac:dyDescent="0.2">
      <c r="A62" s="77" t="str">
        <f t="shared" ca="1" si="0"/>
        <v/>
      </c>
      <c r="B62" s="78"/>
      <c r="C62" s="81"/>
      <c r="D62" s="76"/>
      <c r="E62" s="79"/>
      <c r="F62" s="80"/>
      <c r="G62" s="75"/>
      <c r="H62" s="51" t="str">
        <f t="shared" si="3"/>
        <v/>
      </c>
      <c r="I62" s="61" t="str">
        <f t="shared" si="4"/>
        <v/>
      </c>
      <c r="J62" s="59"/>
    </row>
    <row r="63" spans="1:13" x14ac:dyDescent="0.2">
      <c r="A63" s="77" t="str">
        <f t="shared" ca="1" si="0"/>
        <v/>
      </c>
      <c r="B63" s="78"/>
      <c r="C63" s="81"/>
      <c r="D63" s="76"/>
      <c r="E63" s="79"/>
      <c r="F63" s="80"/>
      <c r="G63" s="75"/>
      <c r="H63" s="51" t="str">
        <f t="shared" si="3"/>
        <v/>
      </c>
      <c r="I63" s="61" t="str">
        <f t="shared" si="4"/>
        <v/>
      </c>
      <c r="J63" s="59"/>
    </row>
    <row r="64" spans="1:13" x14ac:dyDescent="0.2">
      <c r="A64" s="77" t="str">
        <f t="shared" ca="1" si="0"/>
        <v/>
      </c>
      <c r="B64" s="78"/>
      <c r="C64" s="81"/>
      <c r="D64" s="76"/>
      <c r="E64" s="79"/>
      <c r="F64" s="80"/>
      <c r="G64" s="75"/>
      <c r="H64" s="51" t="str">
        <f t="shared" si="3"/>
        <v/>
      </c>
      <c r="I64" s="61" t="str">
        <f t="shared" si="4"/>
        <v/>
      </c>
      <c r="J64" s="59"/>
    </row>
    <row r="65" spans="1:10" x14ac:dyDescent="0.2">
      <c r="A65" s="77" t="str">
        <f t="shared" ca="1" si="0"/>
        <v/>
      </c>
      <c r="B65" s="78"/>
      <c r="C65" s="81"/>
      <c r="D65" s="76"/>
      <c r="E65" s="79"/>
      <c r="F65" s="80"/>
      <c r="G65" s="75"/>
      <c r="H65" s="51" t="str">
        <f t="shared" si="3"/>
        <v/>
      </c>
      <c r="I65" s="61" t="str">
        <f t="shared" si="4"/>
        <v/>
      </c>
      <c r="J65" s="59"/>
    </row>
    <row r="66" spans="1:10" x14ac:dyDescent="0.2">
      <c r="A66" s="77" t="str">
        <f t="shared" ca="1" si="0"/>
        <v/>
      </c>
      <c r="B66" s="78"/>
      <c r="C66" s="81"/>
      <c r="D66" s="76"/>
      <c r="E66" s="79"/>
      <c r="F66" s="80"/>
      <c r="G66" s="75"/>
      <c r="H66" s="51" t="str">
        <f t="shared" si="3"/>
        <v/>
      </c>
      <c r="I66" s="61" t="str">
        <f t="shared" si="4"/>
        <v/>
      </c>
      <c r="J66" s="59"/>
    </row>
    <row r="67" spans="1:10" x14ac:dyDescent="0.2">
      <c r="A67" s="77" t="str">
        <f t="shared" ca="1" si="0"/>
        <v/>
      </c>
      <c r="B67" s="78"/>
      <c r="C67" s="81"/>
      <c r="D67" s="76"/>
      <c r="E67" s="79"/>
      <c r="F67" s="80"/>
      <c r="G67" s="75"/>
      <c r="H67" s="51" t="str">
        <f t="shared" si="3"/>
        <v/>
      </c>
      <c r="I67" s="61" t="str">
        <f t="shared" si="4"/>
        <v/>
      </c>
      <c r="J67" s="59"/>
    </row>
    <row r="68" spans="1:10" x14ac:dyDescent="0.2">
      <c r="A68" s="77" t="str">
        <f t="shared" ca="1" si="0"/>
        <v/>
      </c>
      <c r="B68" s="78"/>
      <c r="C68" s="81"/>
      <c r="D68" s="76"/>
      <c r="E68" s="79"/>
      <c r="F68" s="80"/>
      <c r="G68" s="75"/>
      <c r="H68" s="51" t="str">
        <f t="shared" si="3"/>
        <v/>
      </c>
      <c r="I68" s="61" t="str">
        <f t="shared" si="4"/>
        <v/>
      </c>
      <c r="J68" s="59"/>
    </row>
    <row r="69" spans="1:10" x14ac:dyDescent="0.2">
      <c r="A69" s="77" t="str">
        <f t="shared" ca="1" si="0"/>
        <v/>
      </c>
      <c r="B69" s="78"/>
      <c r="C69" s="81"/>
      <c r="D69" s="76"/>
      <c r="E69" s="79"/>
      <c r="F69" s="80"/>
      <c r="G69" s="75"/>
      <c r="H69" s="51" t="str">
        <f t="shared" si="3"/>
        <v/>
      </c>
      <c r="I69" s="61" t="str">
        <f t="shared" si="4"/>
        <v/>
      </c>
      <c r="J69" s="59"/>
    </row>
    <row r="70" spans="1:10" x14ac:dyDescent="0.2">
      <c r="A70" s="77" t="str">
        <f t="shared" ca="1" si="0"/>
        <v/>
      </c>
      <c r="B70" s="78"/>
      <c r="C70" s="81"/>
      <c r="D70" s="76"/>
      <c r="E70" s="79"/>
      <c r="F70" s="80"/>
      <c r="G70" s="75"/>
      <c r="H70" s="51" t="str">
        <f t="shared" si="3"/>
        <v/>
      </c>
      <c r="I70" s="61" t="str">
        <f t="shared" si="4"/>
        <v/>
      </c>
      <c r="J70" s="59"/>
    </row>
    <row r="71" spans="1:10" x14ac:dyDescent="0.2">
      <c r="A71" s="77" t="str">
        <f t="shared" ca="1" si="0"/>
        <v/>
      </c>
      <c r="B71" s="78"/>
      <c r="C71" s="81"/>
      <c r="D71" s="76"/>
      <c r="E71" s="79"/>
      <c r="F71" s="80"/>
      <c r="G71" s="75"/>
      <c r="H71" s="51" t="str">
        <f t="shared" si="3"/>
        <v/>
      </c>
      <c r="I71" s="61" t="str">
        <f t="shared" si="4"/>
        <v/>
      </c>
      <c r="J71" s="59"/>
    </row>
    <row r="72" spans="1:10" x14ac:dyDescent="0.2">
      <c r="A72" s="77" t="str">
        <f t="shared" ca="1" si="0"/>
        <v/>
      </c>
      <c r="B72" s="78"/>
      <c r="C72" s="81"/>
      <c r="D72" s="76"/>
      <c r="E72" s="79"/>
      <c r="F72" s="80"/>
      <c r="G72" s="75"/>
      <c r="H72" s="51" t="str">
        <f t="shared" si="3"/>
        <v/>
      </c>
      <c r="I72" s="61" t="str">
        <f t="shared" si="4"/>
        <v/>
      </c>
      <c r="J72" s="59"/>
    </row>
    <row r="73" spans="1:10" x14ac:dyDescent="0.2">
      <c r="A73" s="77" t="str">
        <f t="shared" ca="1" si="0"/>
        <v/>
      </c>
      <c r="B73" s="78"/>
      <c r="C73" s="81"/>
      <c r="D73" s="76"/>
      <c r="E73" s="79"/>
      <c r="F73" s="80"/>
      <c r="G73" s="75"/>
      <c r="H73" s="51" t="str">
        <f t="shared" si="3"/>
        <v/>
      </c>
      <c r="I73" s="61" t="str">
        <f t="shared" si="4"/>
        <v/>
      </c>
      <c r="J73" s="59"/>
    </row>
    <row r="74" spans="1:10" x14ac:dyDescent="0.2">
      <c r="A74" s="77" t="str">
        <f t="shared" ca="1" si="0"/>
        <v/>
      </c>
      <c r="B74" s="78"/>
      <c r="C74" s="81"/>
      <c r="D74" s="76"/>
      <c r="E74" s="79"/>
      <c r="F74" s="80"/>
      <c r="G74" s="75"/>
      <c r="H74" s="51" t="str">
        <f t="shared" si="3"/>
        <v/>
      </c>
      <c r="I74" s="61" t="str">
        <f t="shared" si="4"/>
        <v/>
      </c>
      <c r="J74" s="59"/>
    </row>
    <row r="75" spans="1:10" x14ac:dyDescent="0.2">
      <c r="A75" s="77" t="str">
        <f t="shared" ca="1" si="0"/>
        <v/>
      </c>
      <c r="B75" s="78"/>
      <c r="C75" s="81"/>
      <c r="D75" s="76"/>
      <c r="E75" s="79"/>
      <c r="F75" s="80"/>
      <c r="G75" s="75"/>
      <c r="H75" s="51" t="str">
        <f t="shared" si="3"/>
        <v/>
      </c>
      <c r="I75" s="61" t="str">
        <f t="shared" si="4"/>
        <v/>
      </c>
      <c r="J75" s="59"/>
    </row>
    <row r="76" spans="1:10" x14ac:dyDescent="0.2">
      <c r="A76" s="77" t="str">
        <f t="shared" ca="1" si="0"/>
        <v/>
      </c>
      <c r="B76" s="78"/>
      <c r="C76" s="81"/>
      <c r="D76" s="76"/>
      <c r="E76" s="79"/>
      <c r="F76" s="80"/>
      <c r="G76" s="75"/>
      <c r="H76" s="51" t="str">
        <f t="shared" si="3"/>
        <v/>
      </c>
      <c r="I76" s="61" t="str">
        <f t="shared" si="4"/>
        <v/>
      </c>
      <c r="J76" s="59"/>
    </row>
    <row r="77" spans="1:10" x14ac:dyDescent="0.2">
      <c r="A77" s="77" t="str">
        <f t="shared" ca="1" si="0"/>
        <v/>
      </c>
      <c r="B77" s="78"/>
      <c r="C77" s="81"/>
      <c r="D77" s="76"/>
      <c r="E77" s="79"/>
      <c r="F77" s="80"/>
      <c r="G77" s="75"/>
      <c r="H77" s="51" t="str">
        <f t="shared" si="3"/>
        <v/>
      </c>
      <c r="I77" s="61" t="str">
        <f t="shared" si="4"/>
        <v/>
      </c>
      <c r="J77" s="59"/>
    </row>
    <row r="78" spans="1:10" x14ac:dyDescent="0.2">
      <c r="A78" s="77" t="str">
        <f t="shared" ca="1" si="0"/>
        <v/>
      </c>
      <c r="B78" s="78"/>
      <c r="C78" s="81"/>
      <c r="D78" s="76"/>
      <c r="E78" s="79"/>
      <c r="F78" s="80"/>
      <c r="G78" s="75"/>
      <c r="H78" s="51" t="str">
        <f t="shared" si="3"/>
        <v/>
      </c>
      <c r="I78" s="61" t="str">
        <f t="shared" si="4"/>
        <v/>
      </c>
      <c r="J78" s="59"/>
    </row>
    <row r="79" spans="1:10" x14ac:dyDescent="0.2">
      <c r="A79" s="77" t="str">
        <f t="shared" ca="1" si="0"/>
        <v/>
      </c>
      <c r="B79" s="78"/>
      <c r="C79" s="81"/>
      <c r="D79" s="76"/>
      <c r="E79" s="79"/>
      <c r="F79" s="80"/>
      <c r="G79" s="75"/>
      <c r="H79" s="51" t="str">
        <f t="shared" si="3"/>
        <v/>
      </c>
      <c r="I79" s="61" t="str">
        <f t="shared" si="4"/>
        <v/>
      </c>
      <c r="J79" s="59"/>
    </row>
    <row r="80" spans="1:10" x14ac:dyDescent="0.2">
      <c r="A80" s="77" t="str">
        <f t="shared" ca="1" si="0"/>
        <v/>
      </c>
      <c r="B80" s="78"/>
      <c r="C80" s="81"/>
      <c r="D80" s="76"/>
      <c r="E80" s="79"/>
      <c r="F80" s="80"/>
      <c r="G80" s="75"/>
      <c r="H80" s="51" t="str">
        <f t="shared" si="3"/>
        <v/>
      </c>
      <c r="I80" s="61" t="str">
        <f t="shared" si="4"/>
        <v/>
      </c>
      <c r="J80" s="59"/>
    </row>
    <row r="81" spans="1:10" x14ac:dyDescent="0.2">
      <c r="A81" s="77" t="str">
        <f t="shared" ca="1" si="0"/>
        <v/>
      </c>
      <c r="B81" s="78"/>
      <c r="C81" s="81"/>
      <c r="D81" s="76"/>
      <c r="E81" s="79"/>
      <c r="F81" s="80"/>
      <c r="G81" s="75"/>
      <c r="H81" s="51" t="str">
        <f t="shared" si="3"/>
        <v/>
      </c>
      <c r="I81" s="61" t="str">
        <f t="shared" si="4"/>
        <v/>
      </c>
      <c r="J81" s="59"/>
    </row>
    <row r="82" spans="1:10" x14ac:dyDescent="0.2">
      <c r="A82" s="77" t="str">
        <f t="shared" ref="A82:A99" ca="1" si="5">+IF(NOT(ISBLANK(INDIRECT("e"&amp;ROW()))),MAX(INDIRECT("a$16:A"&amp;ROW()-1))+1,"")</f>
        <v/>
      </c>
      <c r="B82" s="78"/>
      <c r="C82" s="81"/>
      <c r="D82" s="76"/>
      <c r="E82" s="79"/>
      <c r="F82" s="80"/>
      <c r="G82" s="75"/>
      <c r="H82" s="51" t="str">
        <f t="shared" si="3"/>
        <v/>
      </c>
      <c r="I82" s="61" t="str">
        <f t="shared" si="4"/>
        <v/>
      </c>
      <c r="J82" s="59"/>
    </row>
    <row r="83" spans="1:10" x14ac:dyDescent="0.2">
      <c r="A83" s="77" t="str">
        <f t="shared" ca="1" si="5"/>
        <v/>
      </c>
      <c r="B83" s="78"/>
      <c r="C83" s="81"/>
      <c r="D83" s="76"/>
      <c r="E83" s="79"/>
      <c r="F83" s="80"/>
      <c r="G83" s="75"/>
      <c r="H83" s="51" t="str">
        <f t="shared" si="3"/>
        <v/>
      </c>
      <c r="I83" s="61" t="str">
        <f t="shared" si="4"/>
        <v/>
      </c>
      <c r="J83" s="59"/>
    </row>
    <row r="84" spans="1:10" x14ac:dyDescent="0.2">
      <c r="A84" s="77" t="str">
        <f t="shared" ca="1" si="5"/>
        <v/>
      </c>
      <c r="B84" s="78"/>
      <c r="C84" s="81"/>
      <c r="D84" s="76"/>
      <c r="E84" s="79"/>
      <c r="F84" s="80"/>
      <c r="G84" s="75"/>
      <c r="H84" s="51" t="str">
        <f t="shared" si="3"/>
        <v/>
      </c>
      <c r="I84" s="61" t="str">
        <f t="shared" si="4"/>
        <v/>
      </c>
      <c r="J84" s="59"/>
    </row>
    <row r="85" spans="1:10" x14ac:dyDescent="0.2">
      <c r="A85" s="77" t="str">
        <f t="shared" ca="1" si="5"/>
        <v/>
      </c>
      <c r="B85" s="78"/>
      <c r="C85" s="81"/>
      <c r="D85" s="76"/>
      <c r="E85" s="79"/>
      <c r="F85" s="80"/>
      <c r="G85" s="75"/>
      <c r="H85" s="51" t="str">
        <f t="shared" si="3"/>
        <v/>
      </c>
      <c r="I85" s="61" t="str">
        <f t="shared" si="4"/>
        <v/>
      </c>
      <c r="J85" s="59"/>
    </row>
    <row r="86" spans="1:10" x14ac:dyDescent="0.2">
      <c r="A86" s="77" t="str">
        <f t="shared" ca="1" si="5"/>
        <v/>
      </c>
      <c r="B86" s="78"/>
      <c r="C86" s="81"/>
      <c r="D86" s="76"/>
      <c r="E86" s="79"/>
      <c r="F86" s="80"/>
      <c r="G86" s="75"/>
      <c r="H86" s="51" t="str">
        <f t="shared" si="3"/>
        <v/>
      </c>
      <c r="I86" s="61" t="str">
        <f t="shared" si="4"/>
        <v/>
      </c>
      <c r="J86" s="59"/>
    </row>
    <row r="87" spans="1:10" x14ac:dyDescent="0.2">
      <c r="A87" s="77" t="str">
        <f t="shared" ca="1" si="5"/>
        <v/>
      </c>
      <c r="B87" s="78"/>
      <c r="C87" s="81"/>
      <c r="D87" s="76"/>
      <c r="E87" s="79"/>
      <c r="F87" s="80"/>
      <c r="G87" s="75"/>
      <c r="H87" s="51" t="str">
        <f t="shared" si="3"/>
        <v/>
      </c>
      <c r="I87" s="61" t="str">
        <f t="shared" si="4"/>
        <v/>
      </c>
      <c r="J87" s="59"/>
    </row>
    <row r="88" spans="1:10" x14ac:dyDescent="0.2">
      <c r="A88" s="77" t="str">
        <f t="shared" ca="1" si="5"/>
        <v/>
      </c>
      <c r="B88" s="78"/>
      <c r="C88" s="81"/>
      <c r="D88" s="76"/>
      <c r="E88" s="79"/>
      <c r="F88" s="80"/>
      <c r="G88" s="75"/>
      <c r="H88" s="51" t="str">
        <f t="shared" si="3"/>
        <v/>
      </c>
      <c r="I88" s="61" t="str">
        <f t="shared" si="4"/>
        <v/>
      </c>
      <c r="J88" s="59"/>
    </row>
    <row r="89" spans="1:10" x14ac:dyDescent="0.2">
      <c r="A89" s="77" t="str">
        <f t="shared" ca="1" si="5"/>
        <v/>
      </c>
      <c r="B89" s="78"/>
      <c r="C89" s="81"/>
      <c r="D89" s="76"/>
      <c r="E89" s="79"/>
      <c r="F89" s="80"/>
      <c r="G89" s="75"/>
      <c r="H89" s="51" t="str">
        <f t="shared" si="3"/>
        <v/>
      </c>
      <c r="I89" s="61" t="str">
        <f t="shared" si="4"/>
        <v/>
      </c>
      <c r="J89" s="59"/>
    </row>
    <row r="90" spans="1:10" x14ac:dyDescent="0.2">
      <c r="A90" s="77" t="str">
        <f t="shared" ca="1" si="5"/>
        <v/>
      </c>
      <c r="B90" s="78"/>
      <c r="C90" s="81"/>
      <c r="D90" s="76"/>
      <c r="E90" s="79"/>
      <c r="F90" s="80"/>
      <c r="G90" s="75"/>
      <c r="H90" s="51" t="str">
        <f t="shared" si="3"/>
        <v/>
      </c>
      <c r="I90" s="61" t="str">
        <f t="shared" si="4"/>
        <v/>
      </c>
      <c r="J90" s="59"/>
    </row>
    <row r="91" spans="1:10" x14ac:dyDescent="0.2">
      <c r="A91" s="77" t="str">
        <f t="shared" ca="1" si="5"/>
        <v/>
      </c>
      <c r="B91" s="78"/>
      <c r="C91" s="81"/>
      <c r="D91" s="76"/>
      <c r="E91" s="79"/>
      <c r="F91" s="80"/>
      <c r="G91" s="75"/>
      <c r="H91" s="51" t="str">
        <f t="shared" si="3"/>
        <v/>
      </c>
      <c r="I91" s="61" t="str">
        <f t="shared" si="4"/>
        <v/>
      </c>
      <c r="J91" s="59"/>
    </row>
    <row r="92" spans="1:10" x14ac:dyDescent="0.2">
      <c r="A92" s="77" t="str">
        <f t="shared" ca="1" si="5"/>
        <v/>
      </c>
      <c r="B92" s="78"/>
      <c r="C92" s="81"/>
      <c r="D92" s="76"/>
      <c r="E92" s="79"/>
      <c r="F92" s="80"/>
      <c r="G92" s="75"/>
      <c r="H92" s="51" t="str">
        <f t="shared" si="3"/>
        <v/>
      </c>
      <c r="I92" s="61" t="str">
        <f t="shared" si="4"/>
        <v/>
      </c>
      <c r="J92" s="59"/>
    </row>
    <row r="93" spans="1:10" x14ac:dyDescent="0.2">
      <c r="A93" s="77" t="str">
        <f t="shared" ca="1" si="5"/>
        <v/>
      </c>
      <c r="B93" s="78"/>
      <c r="C93" s="81"/>
      <c r="D93" s="76"/>
      <c r="E93" s="79"/>
      <c r="F93" s="80"/>
      <c r="G93" s="75"/>
      <c r="H93" s="51" t="str">
        <f t="shared" si="3"/>
        <v/>
      </c>
      <c r="I93" s="61" t="str">
        <f t="shared" si="4"/>
        <v/>
      </c>
      <c r="J93" s="59"/>
    </row>
    <row r="94" spans="1:10" x14ac:dyDescent="0.2">
      <c r="A94" s="77" t="str">
        <f t="shared" ca="1" si="5"/>
        <v/>
      </c>
      <c r="B94" s="78"/>
      <c r="C94" s="81"/>
      <c r="D94" s="76"/>
      <c r="E94" s="79"/>
      <c r="F94" s="80"/>
      <c r="G94" s="75"/>
      <c r="H94" s="51" t="str">
        <f t="shared" si="3"/>
        <v/>
      </c>
      <c r="I94" s="61" t="str">
        <f t="shared" si="4"/>
        <v/>
      </c>
      <c r="J94" s="59"/>
    </row>
    <row r="95" spans="1:10" x14ac:dyDescent="0.2">
      <c r="A95" s="77" t="str">
        <f t="shared" ca="1" si="5"/>
        <v/>
      </c>
      <c r="B95" s="78"/>
      <c r="C95" s="81"/>
      <c r="D95" s="76"/>
      <c r="E95" s="79"/>
      <c r="F95" s="80"/>
      <c r="G95" s="75"/>
      <c r="H95" s="51" t="str">
        <f t="shared" si="3"/>
        <v/>
      </c>
      <c r="I95" s="61" t="str">
        <f t="shared" si="4"/>
        <v/>
      </c>
      <c r="J95" s="59"/>
    </row>
    <row r="96" spans="1:10" x14ac:dyDescent="0.2">
      <c r="A96" s="77" t="str">
        <f t="shared" ca="1" si="5"/>
        <v/>
      </c>
      <c r="B96" s="78"/>
      <c r="C96" s="81"/>
      <c r="D96" s="76"/>
      <c r="E96" s="79"/>
      <c r="F96" s="80"/>
      <c r="G96" s="75"/>
      <c r="H96" s="51" t="str">
        <f t="shared" si="3"/>
        <v/>
      </c>
      <c r="I96" s="61" t="str">
        <f t="shared" si="4"/>
        <v/>
      </c>
      <c r="J96" s="59"/>
    </row>
    <row r="97" spans="1:10" x14ac:dyDescent="0.2">
      <c r="A97" s="77" t="str">
        <f t="shared" ca="1" si="5"/>
        <v/>
      </c>
      <c r="B97" s="78"/>
      <c r="C97" s="81"/>
      <c r="D97" s="76"/>
      <c r="E97" s="79"/>
      <c r="F97" s="80"/>
      <c r="G97" s="75"/>
      <c r="H97" s="51" t="str">
        <f t="shared" si="3"/>
        <v/>
      </c>
      <c r="I97" s="61" t="str">
        <f t="shared" si="4"/>
        <v/>
      </c>
      <c r="J97" s="59"/>
    </row>
    <row r="98" spans="1:10" x14ac:dyDescent="0.2">
      <c r="A98" s="77" t="str">
        <f t="shared" ca="1" si="5"/>
        <v/>
      </c>
      <c r="B98" s="78"/>
      <c r="C98" s="81"/>
      <c r="D98" s="76"/>
      <c r="E98" s="79"/>
      <c r="F98" s="80"/>
      <c r="G98" s="75"/>
      <c r="H98" s="51" t="str">
        <f>+IF(AND(F98="",G98=""),"",ROUND(F98*G98,2))</f>
        <v/>
      </c>
      <c r="I98" s="61" t="str">
        <f>IF(E98&lt;&gt;"","A","")</f>
        <v/>
      </c>
      <c r="J98" s="59"/>
    </row>
    <row r="99" spans="1:10" x14ac:dyDescent="0.2">
      <c r="A99" s="77" t="str">
        <f t="shared" ca="1" si="5"/>
        <v/>
      </c>
      <c r="B99" s="78"/>
      <c r="C99" s="81"/>
      <c r="D99" s="76"/>
      <c r="E99" s="79"/>
      <c r="F99" s="80"/>
      <c r="G99" s="75"/>
      <c r="H99" s="51" t="str">
        <f>+IF(AND(F99="",G99=""),"",ROUND(F99*G99,2))</f>
        <v/>
      </c>
      <c r="I99" s="61" t="str">
        <f>IF(E99&lt;&gt;"","A","")</f>
        <v/>
      </c>
      <c r="J99" s="59"/>
    </row>
  </sheetData>
  <sheetProtection password="CCFD" sheet="1" objects="1" scenarios="1"/>
  <mergeCells count="4">
    <mergeCell ref="D6:G6"/>
    <mergeCell ref="D7:G7"/>
    <mergeCell ref="D8:G8"/>
    <mergeCell ref="A1:J1"/>
  </mergeCells>
  <phoneticPr fontId="0" type="noConversion"/>
  <conditionalFormatting sqref="H6">
    <cfRule type="cellIs" dxfId="382" priority="441" stopIfTrue="1" operator="equal">
      <formula>0</formula>
    </cfRule>
    <cfRule type="cellIs" dxfId="381" priority="442" stopIfTrue="1" operator="lessThan">
      <formula>$H$7</formula>
    </cfRule>
    <cfRule type="cellIs" dxfId="380" priority="443" stopIfTrue="1" operator="greaterThanOrEqual">
      <formula>$H$7</formula>
    </cfRule>
  </conditionalFormatting>
  <conditionalFormatting sqref="F17:G99">
    <cfRule type="cellIs" dxfId="379" priority="1" stopIfTrue="1" operator="notEqual">
      <formula>""</formula>
    </cfRule>
  </conditionalFormatting>
  <conditionalFormatting sqref="J26:J28 J30:J99 B26:C99 E26:E99">
    <cfRule type="cellIs" dxfId="378" priority="4" stopIfTrue="1" operator="notEqual">
      <formula>""</formula>
    </cfRule>
  </conditionalFormatting>
  <conditionalFormatting sqref="B17:E17 B18:C25 E18:E25 D18:D99">
    <cfRule type="cellIs" dxfId="377" priority="3" stopIfTrue="1" operator="notEqual">
      <formula>""</formula>
    </cfRule>
  </conditionalFormatting>
  <conditionalFormatting sqref="J17:J25">
    <cfRule type="cellIs" dxfId="376" priority="2" stopIfTrue="1" operator="notEqual">
      <formula>""</formula>
    </cfRule>
  </conditionalFormatting>
  <dataValidations count="1">
    <dataValidation type="custom" allowBlank="1" showInputMessage="1" showErrorMessage="1" errorTitle="Achtung!" error="Betrag nur mit 2 (zwei) Dezimalstellen!!!" sqref="F17:G99">
      <formula1>F17=ROUND(F17,2)</formula1>
    </dataValidation>
  </dataValidation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950"/>
  <sheetViews>
    <sheetView tabSelected="1" workbookViewId="0">
      <selection activeCell="E22" sqref="E22"/>
    </sheetView>
  </sheetViews>
  <sheetFormatPr baseColWidth="10" defaultColWidth="9.140625" defaultRowHeight="12.75" x14ac:dyDescent="0.2"/>
  <cols>
    <col min="1" max="1" width="5.7109375" customWidth="1"/>
    <col min="2" max="2" width="12.7109375" style="1" customWidth="1"/>
    <col min="3" max="3" width="1.7109375" style="1" customWidth="1"/>
    <col min="4" max="4" width="55.7109375" style="1" customWidth="1"/>
    <col min="5" max="5" width="16.7109375" style="1" customWidth="1"/>
    <col min="6" max="6" width="14.7109375" style="63" customWidth="1"/>
    <col min="7" max="7" width="14.7109375" style="62" customWidth="1"/>
    <col min="8" max="8" width="16.7109375" customWidth="1"/>
    <col min="9" max="10" width="10.7109375" customWidth="1"/>
    <col min="11" max="11" width="20.7109375" customWidth="1"/>
  </cols>
  <sheetData>
    <row r="1" spans="1:11" ht="15" x14ac:dyDescent="0.25">
      <c r="A1" s="128" t="s">
        <v>993</v>
      </c>
      <c r="B1" s="128"/>
      <c r="C1" s="128"/>
      <c r="D1" s="128"/>
      <c r="E1" s="128"/>
      <c r="F1" s="128"/>
      <c r="G1" s="128"/>
      <c r="H1" s="128"/>
      <c r="I1" s="128"/>
      <c r="J1" s="128"/>
      <c r="K1" s="26"/>
    </row>
    <row r="2" spans="1:11" x14ac:dyDescent="0.2">
      <c r="A2" s="35"/>
      <c r="B2" s="35"/>
      <c r="C2" s="35"/>
      <c r="D2" s="17"/>
      <c r="E2" s="56"/>
      <c r="F2" s="56"/>
      <c r="G2" s="56"/>
      <c r="H2" s="56"/>
      <c r="I2" s="55"/>
    </row>
    <row r="3" spans="1:11" x14ac:dyDescent="0.2">
      <c r="A3" s="35"/>
      <c r="B3" s="35"/>
      <c r="C3" s="35"/>
      <c r="D3" s="17"/>
      <c r="E3" s="56"/>
      <c r="F3" s="56"/>
      <c r="G3" s="56"/>
      <c r="H3" s="56"/>
      <c r="I3" s="55"/>
    </row>
    <row r="4" spans="1:11" ht="15" x14ac:dyDescent="0.2">
      <c r="A4" s="21"/>
      <c r="B4" s="21"/>
      <c r="C4" s="21"/>
      <c r="D4" s="22" t="s">
        <v>971</v>
      </c>
      <c r="E4" s="23"/>
      <c r="F4" s="23"/>
      <c r="G4" s="23"/>
      <c r="H4" s="24"/>
    </row>
    <row r="5" spans="1:11" x14ac:dyDescent="0.2">
      <c r="A5" s="1"/>
      <c r="F5" s="1"/>
      <c r="G5" s="1"/>
      <c r="H5" s="1"/>
    </row>
    <row r="6" spans="1:11" x14ac:dyDescent="0.2">
      <c r="A6" s="21"/>
      <c r="B6" s="21"/>
      <c r="C6" s="21"/>
      <c r="D6" s="19" t="s">
        <v>976</v>
      </c>
      <c r="E6" s="20"/>
      <c r="F6" s="20"/>
      <c r="G6" s="20"/>
      <c r="H6" s="52">
        <f>SUM($H$17:$H$9367)</f>
        <v>0</v>
      </c>
    </row>
    <row r="7" spans="1:11" x14ac:dyDescent="0.2">
      <c r="A7" s="21"/>
      <c r="B7" s="21"/>
      <c r="C7" s="21"/>
      <c r="D7" s="19" t="s">
        <v>977</v>
      </c>
      <c r="E7" s="20"/>
      <c r="F7" s="20"/>
      <c r="G7" s="20"/>
      <c r="H7" s="52">
        <f>SUM(H6:H6)</f>
        <v>0</v>
      </c>
    </row>
    <row r="8" spans="1:11" x14ac:dyDescent="0.2">
      <c r="A8" s="21"/>
      <c r="B8" s="21"/>
      <c r="C8" s="21"/>
      <c r="D8" s="138" t="s">
        <v>987</v>
      </c>
      <c r="E8" s="139"/>
      <c r="F8" s="139"/>
      <c r="G8" s="140"/>
      <c r="H8" s="52">
        <f>SUM(OFFERTA!E11:E11)</f>
        <v>2199469.79</v>
      </c>
    </row>
    <row r="9" spans="1:11" ht="12.75" customHeight="1" x14ac:dyDescent="0.2">
      <c r="B9" s="21"/>
      <c r="C9" s="21"/>
      <c r="D9" s="141" t="str">
        <f>IF(H9&lt;0,"Ribasso d'asta in %",IF(H9&gt;0,"Rialzo d'asta in %",""))</f>
        <v>Ribasso d'asta in %</v>
      </c>
      <c r="E9" s="142"/>
      <c r="F9" s="142"/>
      <c r="G9" s="143"/>
      <c r="H9" s="25">
        <f>IF(H8=0,0,(H7/H8)-1)</f>
        <v>-1</v>
      </c>
    </row>
    <row r="10" spans="1:11" x14ac:dyDescent="0.2">
      <c r="F10" s="1"/>
      <c r="G10" s="1"/>
    </row>
    <row r="11" spans="1:11" x14ac:dyDescent="0.2">
      <c r="F11" s="1"/>
      <c r="G11" s="1"/>
    </row>
    <row r="12" spans="1:11" x14ac:dyDescent="0.2">
      <c r="F12" s="1"/>
      <c r="G12" s="1"/>
      <c r="H12" s="1"/>
      <c r="I12" s="1"/>
    </row>
    <row r="13" spans="1:11" x14ac:dyDescent="0.2">
      <c r="A13" s="1"/>
      <c r="F13" s="1"/>
      <c r="G13" s="1"/>
      <c r="H13" s="1"/>
      <c r="I13" s="1"/>
    </row>
    <row r="14" spans="1:11" x14ac:dyDescent="0.2">
      <c r="A14" s="1"/>
      <c r="F14" s="1"/>
      <c r="G14" s="1"/>
    </row>
    <row r="15" spans="1:11" ht="15" x14ac:dyDescent="0.25">
      <c r="A15" s="12"/>
      <c r="B15" s="3" t="s">
        <v>973</v>
      </c>
      <c r="C15" s="3"/>
      <c r="D15" s="3"/>
      <c r="E15" s="3"/>
      <c r="F15" s="3"/>
      <c r="G15" s="3"/>
    </row>
    <row r="16" spans="1:11" ht="45.75" x14ac:dyDescent="0.2">
      <c r="A16" s="13" t="s">
        <v>963</v>
      </c>
      <c r="B16" s="13" t="s">
        <v>964</v>
      </c>
      <c r="C16" s="13" t="s">
        <v>951</v>
      </c>
      <c r="D16" s="14" t="s">
        <v>950</v>
      </c>
      <c r="E16" s="13" t="s">
        <v>965</v>
      </c>
      <c r="F16" s="13" t="s">
        <v>966</v>
      </c>
      <c r="G16" s="13" t="s">
        <v>967</v>
      </c>
      <c r="H16" s="13" t="s">
        <v>968</v>
      </c>
      <c r="I16" s="15" t="s">
        <v>974</v>
      </c>
      <c r="J16" s="16" t="s">
        <v>970</v>
      </c>
    </row>
    <row r="17" spans="1:14" s="33" customFormat="1" x14ac:dyDescent="0.2">
      <c r="A17" s="77" t="str">
        <f ca="1">+IF(NOT(ISBLANK(INDIRECT("e"&amp;ROW()))),MAX(INDIRECT("a$16:A"&amp;ROW()-1))+1,"")</f>
        <v/>
      </c>
      <c r="B17" s="79"/>
      <c r="C17" s="79"/>
      <c r="D17" s="79"/>
      <c r="E17" s="79"/>
      <c r="F17" s="79"/>
      <c r="G17" s="75"/>
      <c r="H17" s="65"/>
      <c r="I17" s="61" t="str">
        <f t="shared" ref="I17:I80" si="0">IF(E17&lt;&gt;"","P","")</f>
        <v/>
      </c>
      <c r="J17" s="59"/>
      <c r="N17" s="36"/>
    </row>
    <row r="18" spans="1:14" s="33" customFormat="1" x14ac:dyDescent="0.2">
      <c r="A18" s="77" t="str">
        <f ca="1">+IF(NOT(ISBLANK(INDIRECT("e"&amp;ROW()))),MAX(INDIRECT("a$16:A"&amp;ROW()-1))+1,"")</f>
        <v/>
      </c>
      <c r="B18" s="82" t="s">
        <v>1804</v>
      </c>
      <c r="C18" s="79"/>
      <c r="D18" s="73" t="s">
        <v>1805</v>
      </c>
      <c r="E18" s="79"/>
      <c r="F18" s="79"/>
      <c r="G18" s="75"/>
      <c r="H18" s="51" t="str">
        <f t="shared" ref="H18:H77" si="1">+IF(AND(F18="",G18=""),"",ROUND(G18,2)*F18)</f>
        <v/>
      </c>
      <c r="I18" s="61" t="str">
        <f t="shared" si="0"/>
        <v/>
      </c>
      <c r="J18" s="59"/>
      <c r="K18" s="64"/>
    </row>
    <row r="19" spans="1:14" s="33" customFormat="1" x14ac:dyDescent="0.2">
      <c r="A19" s="77" t="str">
        <f ca="1">+IF(NOT(ISBLANK(INDIRECT("e"&amp;ROW()))),MAX(INDIRECT("a$16:A"&amp;ROW()-1))+1,"")</f>
        <v/>
      </c>
      <c r="B19" s="82" t="s">
        <v>997</v>
      </c>
      <c r="C19" s="79"/>
      <c r="D19" s="73" t="s">
        <v>999</v>
      </c>
      <c r="E19" s="79"/>
      <c r="F19" s="79"/>
      <c r="G19" s="75"/>
      <c r="H19" s="51" t="str">
        <f t="shared" si="1"/>
        <v/>
      </c>
      <c r="I19" s="61" t="str">
        <f t="shared" si="0"/>
        <v/>
      </c>
      <c r="J19" s="59" t="s">
        <v>698</v>
      </c>
      <c r="K19" s="64"/>
      <c r="M19" s="37"/>
    </row>
    <row r="20" spans="1:14" s="33" customFormat="1" x14ac:dyDescent="0.2">
      <c r="A20" s="77" t="str">
        <f t="shared" ref="A20:A83" ca="1" si="2">+IF(NOT(ISBLANK(INDIRECT("e"&amp;ROW()))),MAX(INDIRECT("a$16:A"&amp;ROW()-1))+1,"")</f>
        <v/>
      </c>
      <c r="B20" s="82" t="s">
        <v>998</v>
      </c>
      <c r="C20" s="79"/>
      <c r="D20" s="73" t="s">
        <v>999</v>
      </c>
      <c r="E20" s="79"/>
      <c r="F20" s="79"/>
      <c r="G20" s="75"/>
      <c r="H20" s="51" t="str">
        <f t="shared" si="1"/>
        <v/>
      </c>
      <c r="I20" s="61" t="str">
        <f t="shared" si="0"/>
        <v/>
      </c>
      <c r="J20" s="59" t="s">
        <v>698</v>
      </c>
      <c r="K20" s="64"/>
      <c r="M20" s="38"/>
    </row>
    <row r="21" spans="1:14" s="33" customFormat="1" x14ac:dyDescent="0.2">
      <c r="A21" s="77" t="str">
        <f t="shared" ca="1" si="2"/>
        <v/>
      </c>
      <c r="B21" s="82" t="s">
        <v>1000</v>
      </c>
      <c r="C21" s="79"/>
      <c r="D21" s="73" t="s">
        <v>999</v>
      </c>
      <c r="E21" s="79"/>
      <c r="F21" s="79"/>
      <c r="G21" s="75"/>
      <c r="H21" s="51" t="str">
        <f t="shared" si="1"/>
        <v/>
      </c>
      <c r="I21" s="61" t="str">
        <f t="shared" si="0"/>
        <v/>
      </c>
      <c r="J21" s="59" t="s">
        <v>698</v>
      </c>
      <c r="K21" s="64"/>
      <c r="M21" s="37"/>
    </row>
    <row r="22" spans="1:14" s="33" customFormat="1" x14ac:dyDescent="0.2">
      <c r="A22" s="77">
        <f t="shared" ca="1" si="2"/>
        <v>1</v>
      </c>
      <c r="B22" s="82" t="s">
        <v>1001</v>
      </c>
      <c r="C22" s="74" t="s">
        <v>951</v>
      </c>
      <c r="D22" s="73" t="s">
        <v>1002</v>
      </c>
      <c r="E22" s="65" t="s">
        <v>1802</v>
      </c>
      <c r="F22" s="75">
        <v>1</v>
      </c>
      <c r="G22" s="75"/>
      <c r="H22" s="51">
        <f t="shared" si="1"/>
        <v>0</v>
      </c>
      <c r="I22" s="61" t="str">
        <f t="shared" si="0"/>
        <v>P</v>
      </c>
      <c r="J22" s="59" t="s">
        <v>698</v>
      </c>
      <c r="K22" s="64"/>
    </row>
    <row r="23" spans="1:14" s="33" customFormat="1" x14ac:dyDescent="0.2">
      <c r="A23" s="77" t="str">
        <f t="shared" ca="1" si="2"/>
        <v/>
      </c>
      <c r="B23" s="82" t="s">
        <v>1003</v>
      </c>
      <c r="C23" s="79"/>
      <c r="D23" s="73" t="s">
        <v>1004</v>
      </c>
      <c r="E23" s="79"/>
      <c r="F23" s="79"/>
      <c r="G23" s="75"/>
      <c r="H23" s="51" t="str">
        <f t="shared" si="1"/>
        <v/>
      </c>
      <c r="I23" s="61" t="str">
        <f t="shared" si="0"/>
        <v/>
      </c>
      <c r="J23" s="59" t="s">
        <v>698</v>
      </c>
      <c r="K23" s="64"/>
    </row>
    <row r="24" spans="1:14" s="33" customFormat="1" x14ac:dyDescent="0.2">
      <c r="A24" s="77" t="str">
        <f t="shared" ca="1" si="2"/>
        <v/>
      </c>
      <c r="B24" s="82" t="s">
        <v>1005</v>
      </c>
      <c r="C24" s="79"/>
      <c r="D24" s="73" t="s">
        <v>1006</v>
      </c>
      <c r="E24" s="79"/>
      <c r="F24" s="79"/>
      <c r="G24" s="75"/>
      <c r="H24" s="51" t="str">
        <f t="shared" si="1"/>
        <v/>
      </c>
      <c r="I24" s="61" t="str">
        <f t="shared" si="0"/>
        <v/>
      </c>
      <c r="J24" s="59" t="s">
        <v>698</v>
      </c>
      <c r="K24" s="64"/>
    </row>
    <row r="25" spans="1:14" s="33" customFormat="1" x14ac:dyDescent="0.2">
      <c r="A25" s="77" t="str">
        <f t="shared" ca="1" si="2"/>
        <v/>
      </c>
      <c r="B25" s="82" t="s">
        <v>1007</v>
      </c>
      <c r="C25" s="79"/>
      <c r="D25" s="73" t="s">
        <v>1008</v>
      </c>
      <c r="E25" s="79"/>
      <c r="F25" s="79"/>
      <c r="G25" s="75"/>
      <c r="H25" s="51" t="str">
        <f t="shared" si="1"/>
        <v/>
      </c>
      <c r="I25" s="61" t="str">
        <f t="shared" si="0"/>
        <v/>
      </c>
      <c r="J25" s="59" t="s">
        <v>698</v>
      </c>
      <c r="K25" s="64"/>
      <c r="M25" s="37"/>
    </row>
    <row r="26" spans="1:14" s="33" customFormat="1" x14ac:dyDescent="0.2">
      <c r="A26" s="77" t="str">
        <f t="shared" ca="1" si="2"/>
        <v/>
      </c>
      <c r="B26" s="82" t="s">
        <v>1009</v>
      </c>
      <c r="C26" s="79"/>
      <c r="D26" s="73" t="s">
        <v>1010</v>
      </c>
      <c r="E26" s="79"/>
      <c r="F26" s="79"/>
      <c r="G26" s="75"/>
      <c r="H26" s="51" t="str">
        <f t="shared" si="1"/>
        <v/>
      </c>
      <c r="I26" s="61" t="str">
        <f t="shared" si="0"/>
        <v/>
      </c>
      <c r="J26" s="59" t="s">
        <v>698</v>
      </c>
      <c r="K26" s="64"/>
      <c r="M26" s="38"/>
    </row>
    <row r="27" spans="1:14" s="33" customFormat="1" ht="24" x14ac:dyDescent="0.2">
      <c r="A27" s="77">
        <f t="shared" ca="1" si="2"/>
        <v>2</v>
      </c>
      <c r="B27" s="82" t="s">
        <v>1011</v>
      </c>
      <c r="C27" s="74" t="s">
        <v>951</v>
      </c>
      <c r="D27" s="73" t="s">
        <v>1012</v>
      </c>
      <c r="E27" s="65" t="s">
        <v>1013</v>
      </c>
      <c r="F27" s="75">
        <v>29.25</v>
      </c>
      <c r="G27" s="75"/>
      <c r="H27" s="51">
        <f t="shared" si="1"/>
        <v>0</v>
      </c>
      <c r="I27" s="61" t="str">
        <f t="shared" si="0"/>
        <v>P</v>
      </c>
      <c r="J27" s="59" t="s">
        <v>698</v>
      </c>
      <c r="K27" s="64"/>
      <c r="M27" s="37"/>
    </row>
    <row r="28" spans="1:14" s="33" customFormat="1" x14ac:dyDescent="0.2">
      <c r="A28" s="77" t="str">
        <f t="shared" ca="1" si="2"/>
        <v/>
      </c>
      <c r="B28" s="82" t="s">
        <v>1014</v>
      </c>
      <c r="C28" s="79"/>
      <c r="D28" s="73" t="s">
        <v>1015</v>
      </c>
      <c r="E28" s="79"/>
      <c r="F28" s="79"/>
      <c r="G28" s="75"/>
      <c r="H28" s="51" t="str">
        <f t="shared" si="1"/>
        <v/>
      </c>
      <c r="I28" s="61" t="str">
        <f t="shared" si="0"/>
        <v/>
      </c>
      <c r="J28" s="59" t="s">
        <v>698</v>
      </c>
      <c r="K28" s="64"/>
    </row>
    <row r="29" spans="1:14" s="33" customFormat="1" x14ac:dyDescent="0.2">
      <c r="A29" s="77" t="str">
        <f t="shared" ca="1" si="2"/>
        <v/>
      </c>
      <c r="B29" s="82" t="s">
        <v>1016</v>
      </c>
      <c r="C29" s="79"/>
      <c r="D29" s="73" t="s">
        <v>1017</v>
      </c>
      <c r="E29" s="79"/>
      <c r="F29" s="79"/>
      <c r="G29" s="75"/>
      <c r="H29" s="51" t="str">
        <f t="shared" si="1"/>
        <v/>
      </c>
      <c r="I29" s="61" t="str">
        <f t="shared" si="0"/>
        <v/>
      </c>
      <c r="J29" s="59" t="s">
        <v>698</v>
      </c>
      <c r="K29" s="64"/>
    </row>
    <row r="30" spans="1:14" s="33" customFormat="1" x14ac:dyDescent="0.2">
      <c r="A30" s="77">
        <f t="shared" ca="1" si="2"/>
        <v>3</v>
      </c>
      <c r="B30" s="82" t="s">
        <v>1018</v>
      </c>
      <c r="C30" s="79"/>
      <c r="D30" s="73" t="s">
        <v>1019</v>
      </c>
      <c r="E30" s="65" t="s">
        <v>1020</v>
      </c>
      <c r="F30" s="75">
        <v>240</v>
      </c>
      <c r="G30" s="75"/>
      <c r="H30" s="51">
        <f t="shared" si="1"/>
        <v>0</v>
      </c>
      <c r="I30" s="61" t="str">
        <f t="shared" si="0"/>
        <v>P</v>
      </c>
      <c r="J30" s="59" t="s">
        <v>698</v>
      </c>
      <c r="K30" s="64"/>
    </row>
    <row r="31" spans="1:14" s="33" customFormat="1" x14ac:dyDescent="0.2">
      <c r="A31" s="77">
        <f t="shared" ca="1" si="2"/>
        <v>4</v>
      </c>
      <c r="B31" s="82" t="s">
        <v>1021</v>
      </c>
      <c r="C31" s="79"/>
      <c r="D31" s="73" t="s">
        <v>1022</v>
      </c>
      <c r="E31" s="65" t="s">
        <v>1020</v>
      </c>
      <c r="F31" s="75">
        <v>240</v>
      </c>
      <c r="G31" s="75"/>
      <c r="H31" s="51">
        <f t="shared" si="1"/>
        <v>0</v>
      </c>
      <c r="I31" s="61" t="str">
        <f t="shared" si="0"/>
        <v>P</v>
      </c>
      <c r="J31" s="59" t="s">
        <v>698</v>
      </c>
      <c r="K31" s="64"/>
      <c r="M31" s="37"/>
    </row>
    <row r="32" spans="1:14" s="33" customFormat="1" x14ac:dyDescent="0.2">
      <c r="A32" s="77">
        <f t="shared" ca="1" si="2"/>
        <v>5</v>
      </c>
      <c r="B32" s="82" t="s">
        <v>1023</v>
      </c>
      <c r="C32" s="74" t="s">
        <v>951</v>
      </c>
      <c r="D32" s="73" t="s">
        <v>1024</v>
      </c>
      <c r="E32" s="65" t="s">
        <v>1802</v>
      </c>
      <c r="F32" s="75">
        <v>1</v>
      </c>
      <c r="G32" s="75"/>
      <c r="H32" s="51">
        <f t="shared" si="1"/>
        <v>0</v>
      </c>
      <c r="I32" s="61" t="str">
        <f t="shared" si="0"/>
        <v>P</v>
      </c>
      <c r="J32" s="59" t="s">
        <v>698</v>
      </c>
      <c r="K32" s="64"/>
      <c r="M32" s="38"/>
    </row>
    <row r="33" spans="1:13" s="33" customFormat="1" ht="24" x14ac:dyDescent="0.2">
      <c r="A33" s="77">
        <f t="shared" ca="1" si="2"/>
        <v>6</v>
      </c>
      <c r="B33" s="82" t="s">
        <v>1025</v>
      </c>
      <c r="C33" s="74" t="s">
        <v>951</v>
      </c>
      <c r="D33" s="73" t="s">
        <v>1026</v>
      </c>
      <c r="E33" s="65" t="s">
        <v>1802</v>
      </c>
      <c r="F33" s="75">
        <v>1</v>
      </c>
      <c r="G33" s="75"/>
      <c r="H33" s="51">
        <f t="shared" si="1"/>
        <v>0</v>
      </c>
      <c r="I33" s="61" t="str">
        <f t="shared" si="0"/>
        <v>P</v>
      </c>
      <c r="J33" s="59" t="s">
        <v>698</v>
      </c>
      <c r="K33" s="64"/>
      <c r="M33" s="37"/>
    </row>
    <row r="34" spans="1:13" s="33" customFormat="1" x14ac:dyDescent="0.2">
      <c r="A34" s="77">
        <f t="shared" ca="1" si="2"/>
        <v>7</v>
      </c>
      <c r="B34" s="82" t="s">
        <v>1806</v>
      </c>
      <c r="C34" s="74" t="s">
        <v>951</v>
      </c>
      <c r="D34" s="73" t="s">
        <v>1807</v>
      </c>
      <c r="E34" s="65" t="s">
        <v>1802</v>
      </c>
      <c r="F34" s="75">
        <v>1</v>
      </c>
      <c r="G34" s="75"/>
      <c r="H34" s="51">
        <f t="shared" si="1"/>
        <v>0</v>
      </c>
      <c r="I34" s="61" t="str">
        <f t="shared" si="0"/>
        <v>P</v>
      </c>
      <c r="J34" s="59" t="s">
        <v>698</v>
      </c>
      <c r="K34" s="64"/>
    </row>
    <row r="35" spans="1:13" s="33" customFormat="1" x14ac:dyDescent="0.2">
      <c r="A35" s="77">
        <f t="shared" ca="1" si="2"/>
        <v>8</v>
      </c>
      <c r="B35" s="82" t="s">
        <v>695</v>
      </c>
      <c r="C35" s="74" t="s">
        <v>951</v>
      </c>
      <c r="D35" s="73" t="s">
        <v>696</v>
      </c>
      <c r="E35" s="65" t="s">
        <v>1802</v>
      </c>
      <c r="F35" s="75">
        <v>1</v>
      </c>
      <c r="G35" s="75"/>
      <c r="H35" s="51">
        <f>+IF(AND(F35="",G35=""),"",ROUND(G35,2)*F35)</f>
        <v>0</v>
      </c>
      <c r="I35" s="61" t="str">
        <f t="shared" si="0"/>
        <v>P</v>
      </c>
      <c r="J35" s="59" t="s">
        <v>698</v>
      </c>
      <c r="K35" s="64"/>
    </row>
    <row r="36" spans="1:13" s="33" customFormat="1" x14ac:dyDescent="0.2">
      <c r="A36" s="77" t="str">
        <f t="shared" ca="1" si="2"/>
        <v/>
      </c>
      <c r="B36" s="82" t="s">
        <v>1027</v>
      </c>
      <c r="C36" s="79"/>
      <c r="D36" s="73" t="s">
        <v>1028</v>
      </c>
      <c r="E36" s="79"/>
      <c r="F36" s="79"/>
      <c r="G36" s="75"/>
      <c r="H36" s="51" t="str">
        <f t="shared" si="1"/>
        <v/>
      </c>
      <c r="I36" s="61" t="str">
        <f t="shared" si="0"/>
        <v/>
      </c>
      <c r="J36" s="59" t="s">
        <v>698</v>
      </c>
      <c r="K36" s="64"/>
    </row>
    <row r="37" spans="1:13" s="33" customFormat="1" x14ac:dyDescent="0.2">
      <c r="A37" s="77" t="str">
        <f t="shared" ca="1" si="2"/>
        <v/>
      </c>
      <c r="B37" s="82" t="s">
        <v>1029</v>
      </c>
      <c r="C37" s="79"/>
      <c r="D37" s="73" t="s">
        <v>1030</v>
      </c>
      <c r="E37" s="79"/>
      <c r="F37" s="79"/>
      <c r="G37" s="75"/>
      <c r="H37" s="51" t="str">
        <f t="shared" si="1"/>
        <v/>
      </c>
      <c r="I37" s="61" t="str">
        <f t="shared" si="0"/>
        <v/>
      </c>
      <c r="J37" s="59" t="s">
        <v>698</v>
      </c>
      <c r="K37" s="64"/>
      <c r="M37" s="37"/>
    </row>
    <row r="38" spans="1:13" s="33" customFormat="1" x14ac:dyDescent="0.2">
      <c r="A38" s="77" t="str">
        <f t="shared" ca="1" si="2"/>
        <v/>
      </c>
      <c r="B38" s="82" t="s">
        <v>1031</v>
      </c>
      <c r="C38" s="79"/>
      <c r="D38" s="73" t="s">
        <v>1032</v>
      </c>
      <c r="E38" s="79"/>
      <c r="F38" s="79"/>
      <c r="G38" s="75"/>
      <c r="H38" s="51" t="str">
        <f t="shared" si="1"/>
        <v/>
      </c>
      <c r="I38" s="61" t="str">
        <f t="shared" si="0"/>
        <v/>
      </c>
      <c r="J38" s="59" t="s">
        <v>698</v>
      </c>
      <c r="K38" s="64"/>
      <c r="M38" s="38"/>
    </row>
    <row r="39" spans="1:13" s="33" customFormat="1" x14ac:dyDescent="0.2">
      <c r="A39" s="77">
        <f t="shared" ca="1" si="2"/>
        <v>9</v>
      </c>
      <c r="B39" s="82" t="s">
        <v>1033</v>
      </c>
      <c r="C39" s="79"/>
      <c r="D39" s="73" t="s">
        <v>1034</v>
      </c>
      <c r="E39" s="65" t="s">
        <v>1013</v>
      </c>
      <c r="F39" s="75">
        <v>600</v>
      </c>
      <c r="G39" s="75"/>
      <c r="H39" s="51">
        <f t="shared" si="1"/>
        <v>0</v>
      </c>
      <c r="I39" s="61" t="str">
        <f t="shared" si="0"/>
        <v>P</v>
      </c>
      <c r="J39" s="59" t="s">
        <v>698</v>
      </c>
      <c r="K39" s="64"/>
      <c r="M39" s="37"/>
    </row>
    <row r="40" spans="1:13" s="33" customFormat="1" x14ac:dyDescent="0.2">
      <c r="A40" s="77" t="str">
        <f t="shared" ca="1" si="2"/>
        <v/>
      </c>
      <c r="B40" s="82" t="s">
        <v>1808</v>
      </c>
      <c r="C40" s="79"/>
      <c r="D40" s="73" t="s">
        <v>1809</v>
      </c>
      <c r="E40" s="79"/>
      <c r="F40" s="79"/>
      <c r="G40" s="75"/>
      <c r="H40" s="51" t="str">
        <f t="shared" si="1"/>
        <v/>
      </c>
      <c r="I40" s="61" t="str">
        <f t="shared" si="0"/>
        <v/>
      </c>
      <c r="J40" s="59" t="s">
        <v>698</v>
      </c>
      <c r="K40" s="64"/>
    </row>
    <row r="41" spans="1:13" s="33" customFormat="1" x14ac:dyDescent="0.2">
      <c r="A41" s="77" t="str">
        <f t="shared" ca="1" si="2"/>
        <v/>
      </c>
      <c r="B41" s="82" t="s">
        <v>1810</v>
      </c>
      <c r="C41" s="79"/>
      <c r="D41" s="73" t="s">
        <v>1811</v>
      </c>
      <c r="E41" s="79"/>
      <c r="F41" s="79"/>
      <c r="G41" s="75"/>
      <c r="H41" s="51" t="str">
        <f t="shared" si="1"/>
        <v/>
      </c>
      <c r="I41" s="61" t="str">
        <f t="shared" si="0"/>
        <v/>
      </c>
      <c r="J41" s="59" t="s">
        <v>698</v>
      </c>
      <c r="K41" s="64"/>
    </row>
    <row r="42" spans="1:13" s="33" customFormat="1" x14ac:dyDescent="0.2">
      <c r="A42" s="77">
        <f t="shared" ca="1" si="2"/>
        <v>10</v>
      </c>
      <c r="B42" s="82" t="s">
        <v>1812</v>
      </c>
      <c r="C42" s="79"/>
      <c r="D42" s="73" t="s">
        <v>1813</v>
      </c>
      <c r="E42" s="65" t="s">
        <v>1013</v>
      </c>
      <c r="F42" s="75">
        <v>767.72</v>
      </c>
      <c r="G42" s="75"/>
      <c r="H42" s="51">
        <f t="shared" si="1"/>
        <v>0</v>
      </c>
      <c r="I42" s="61" t="str">
        <f t="shared" si="0"/>
        <v>P</v>
      </c>
      <c r="J42" s="59" t="s">
        <v>698</v>
      </c>
      <c r="K42" s="64"/>
    </row>
    <row r="43" spans="1:13" s="33" customFormat="1" x14ac:dyDescent="0.2">
      <c r="A43" s="77" t="str">
        <f t="shared" ca="1" si="2"/>
        <v/>
      </c>
      <c r="B43" s="82" t="s">
        <v>1035</v>
      </c>
      <c r="C43" s="79"/>
      <c r="D43" s="73" t="s">
        <v>1036</v>
      </c>
      <c r="E43" s="79"/>
      <c r="F43" s="79"/>
      <c r="G43" s="75"/>
      <c r="H43" s="51" t="str">
        <f t="shared" si="1"/>
        <v/>
      </c>
      <c r="I43" s="61" t="str">
        <f t="shared" si="0"/>
        <v/>
      </c>
      <c r="J43" s="59" t="s">
        <v>698</v>
      </c>
      <c r="K43" s="64"/>
      <c r="M43" s="37"/>
    </row>
    <row r="44" spans="1:13" s="33" customFormat="1" x14ac:dyDescent="0.2">
      <c r="A44" s="77" t="str">
        <f t="shared" ca="1" si="2"/>
        <v/>
      </c>
      <c r="B44" s="82" t="s">
        <v>1037</v>
      </c>
      <c r="C44" s="79"/>
      <c r="D44" s="73" t="s">
        <v>1038</v>
      </c>
      <c r="E44" s="79"/>
      <c r="F44" s="79"/>
      <c r="G44" s="75"/>
      <c r="H44" s="51" t="str">
        <f t="shared" si="1"/>
        <v/>
      </c>
      <c r="I44" s="61" t="str">
        <f t="shared" si="0"/>
        <v/>
      </c>
      <c r="J44" s="59" t="s">
        <v>698</v>
      </c>
      <c r="K44" s="64"/>
      <c r="M44" s="38"/>
    </row>
    <row r="45" spans="1:13" s="33" customFormat="1" x14ac:dyDescent="0.2">
      <c r="A45" s="77">
        <f t="shared" ca="1" si="2"/>
        <v>11</v>
      </c>
      <c r="B45" s="82" t="s">
        <v>1039</v>
      </c>
      <c r="C45" s="79"/>
      <c r="D45" s="73" t="s">
        <v>1040</v>
      </c>
      <c r="E45" s="65" t="s">
        <v>1013</v>
      </c>
      <c r="F45" s="75">
        <v>42.72</v>
      </c>
      <c r="G45" s="75"/>
      <c r="H45" s="51">
        <f t="shared" si="1"/>
        <v>0</v>
      </c>
      <c r="I45" s="61" t="str">
        <f t="shared" si="0"/>
        <v>P</v>
      </c>
      <c r="J45" s="59" t="s">
        <v>698</v>
      </c>
      <c r="K45" s="64"/>
      <c r="M45" s="37"/>
    </row>
    <row r="46" spans="1:13" s="33" customFormat="1" x14ac:dyDescent="0.2">
      <c r="A46" s="77">
        <f t="shared" ca="1" si="2"/>
        <v>12</v>
      </c>
      <c r="B46" s="82" t="s">
        <v>1041</v>
      </c>
      <c r="C46" s="79"/>
      <c r="D46" s="73" t="s">
        <v>1042</v>
      </c>
      <c r="E46" s="65" t="s">
        <v>1013</v>
      </c>
      <c r="F46" s="75">
        <v>112.78</v>
      </c>
      <c r="G46" s="75"/>
      <c r="H46" s="51">
        <f t="shared" si="1"/>
        <v>0</v>
      </c>
      <c r="I46" s="61" t="str">
        <f t="shared" si="0"/>
        <v>P</v>
      </c>
      <c r="J46" s="59" t="s">
        <v>698</v>
      </c>
      <c r="K46" s="64"/>
    </row>
    <row r="47" spans="1:13" s="33" customFormat="1" ht="24" x14ac:dyDescent="0.2">
      <c r="A47" s="77">
        <f t="shared" ca="1" si="2"/>
        <v>13</v>
      </c>
      <c r="B47" s="82" t="s">
        <v>1043</v>
      </c>
      <c r="C47" s="79"/>
      <c r="D47" s="73" t="s">
        <v>1044</v>
      </c>
      <c r="E47" s="65" t="s">
        <v>1013</v>
      </c>
      <c r="F47" s="75">
        <v>112.78</v>
      </c>
      <c r="G47" s="75"/>
      <c r="H47" s="51">
        <f t="shared" si="1"/>
        <v>0</v>
      </c>
      <c r="I47" s="61" t="str">
        <f t="shared" si="0"/>
        <v>P</v>
      </c>
      <c r="J47" s="59" t="s">
        <v>698</v>
      </c>
      <c r="K47" s="64"/>
    </row>
    <row r="48" spans="1:13" s="33" customFormat="1" x14ac:dyDescent="0.2">
      <c r="A48" s="77" t="str">
        <f t="shared" ca="1" si="2"/>
        <v/>
      </c>
      <c r="B48" s="82" t="s">
        <v>1045</v>
      </c>
      <c r="C48" s="79"/>
      <c r="D48" s="73" t="s">
        <v>1046</v>
      </c>
      <c r="E48" s="79"/>
      <c r="F48" s="79"/>
      <c r="G48" s="75"/>
      <c r="H48" s="51" t="str">
        <f t="shared" si="1"/>
        <v/>
      </c>
      <c r="I48" s="61" t="str">
        <f t="shared" si="0"/>
        <v/>
      </c>
      <c r="J48" s="59" t="s">
        <v>698</v>
      </c>
      <c r="K48" s="64"/>
    </row>
    <row r="49" spans="1:11" s="33" customFormat="1" x14ac:dyDescent="0.2">
      <c r="A49" s="77">
        <f t="shared" ca="1" si="2"/>
        <v>14</v>
      </c>
      <c r="B49" s="82" t="s">
        <v>1047</v>
      </c>
      <c r="C49" s="79"/>
      <c r="D49" s="73" t="s">
        <v>1042</v>
      </c>
      <c r="E49" s="65" t="s">
        <v>1013</v>
      </c>
      <c r="F49" s="75">
        <v>258.85000000000002</v>
      </c>
      <c r="G49" s="75"/>
      <c r="H49" s="51">
        <f t="shared" si="1"/>
        <v>0</v>
      </c>
      <c r="I49" s="61" t="str">
        <f t="shared" si="0"/>
        <v>P</v>
      </c>
      <c r="J49" s="59" t="s">
        <v>698</v>
      </c>
      <c r="K49" s="64"/>
    </row>
    <row r="50" spans="1:11" s="33" customFormat="1" ht="24" x14ac:dyDescent="0.2">
      <c r="A50" s="77">
        <f t="shared" ca="1" si="2"/>
        <v>15</v>
      </c>
      <c r="B50" s="82" t="s">
        <v>1048</v>
      </c>
      <c r="C50" s="79"/>
      <c r="D50" s="73" t="s">
        <v>1044</v>
      </c>
      <c r="E50" s="65" t="s">
        <v>1013</v>
      </c>
      <c r="F50" s="75">
        <v>1080.22</v>
      </c>
      <c r="G50" s="75"/>
      <c r="H50" s="51">
        <f t="shared" si="1"/>
        <v>0</v>
      </c>
      <c r="I50" s="61" t="str">
        <f t="shared" si="0"/>
        <v>P</v>
      </c>
      <c r="J50" s="59" t="s">
        <v>698</v>
      </c>
      <c r="K50" s="64"/>
    </row>
    <row r="51" spans="1:11" s="33" customFormat="1" x14ac:dyDescent="0.2">
      <c r="A51" s="77">
        <f t="shared" ca="1" si="2"/>
        <v>16</v>
      </c>
      <c r="B51" s="82" t="s">
        <v>1049</v>
      </c>
      <c r="C51" s="79"/>
      <c r="D51" s="73" t="s">
        <v>1050</v>
      </c>
      <c r="E51" s="65" t="s">
        <v>1013</v>
      </c>
      <c r="F51" s="75">
        <v>1035.43</v>
      </c>
      <c r="G51" s="75"/>
      <c r="H51" s="51">
        <f t="shared" si="1"/>
        <v>0</v>
      </c>
      <c r="I51" s="61" t="str">
        <f t="shared" si="0"/>
        <v>P</v>
      </c>
      <c r="J51" s="59" t="s">
        <v>698</v>
      </c>
      <c r="K51" s="64"/>
    </row>
    <row r="52" spans="1:11" s="33" customFormat="1" x14ac:dyDescent="0.2">
      <c r="A52" s="77" t="str">
        <f t="shared" ca="1" si="2"/>
        <v/>
      </c>
      <c r="B52" s="82" t="s">
        <v>1051</v>
      </c>
      <c r="C52" s="79"/>
      <c r="D52" s="73" t="s">
        <v>1052</v>
      </c>
      <c r="E52" s="79"/>
      <c r="F52" s="79"/>
      <c r="G52" s="75"/>
      <c r="H52" s="51" t="str">
        <f t="shared" si="1"/>
        <v/>
      </c>
      <c r="I52" s="61" t="str">
        <f t="shared" si="0"/>
        <v/>
      </c>
      <c r="J52" s="59" t="s">
        <v>698</v>
      </c>
      <c r="K52" s="64"/>
    </row>
    <row r="53" spans="1:11" s="33" customFormat="1" x14ac:dyDescent="0.2">
      <c r="A53" s="77" t="str">
        <f t="shared" ca="1" si="2"/>
        <v/>
      </c>
      <c r="B53" s="82" t="s">
        <v>1053</v>
      </c>
      <c r="C53" s="79"/>
      <c r="D53" s="73" t="s">
        <v>1054</v>
      </c>
      <c r="E53" s="79"/>
      <c r="F53" s="79"/>
      <c r="G53" s="75"/>
      <c r="H53" s="51" t="str">
        <f t="shared" si="1"/>
        <v/>
      </c>
      <c r="I53" s="61" t="str">
        <f t="shared" si="0"/>
        <v/>
      </c>
      <c r="J53" s="59" t="s">
        <v>698</v>
      </c>
      <c r="K53" s="64"/>
    </row>
    <row r="54" spans="1:11" s="33" customFormat="1" x14ac:dyDescent="0.2">
      <c r="A54" s="77">
        <f t="shared" ca="1" si="2"/>
        <v>17</v>
      </c>
      <c r="B54" s="82" t="s">
        <v>1055</v>
      </c>
      <c r="C54" s="79"/>
      <c r="D54" s="73" t="s">
        <v>1040</v>
      </c>
      <c r="E54" s="65" t="s">
        <v>1013</v>
      </c>
      <c r="F54" s="75">
        <v>78.400000000000006</v>
      </c>
      <c r="G54" s="75"/>
      <c r="H54" s="51">
        <f t="shared" si="1"/>
        <v>0</v>
      </c>
      <c r="I54" s="61" t="str">
        <f t="shared" si="0"/>
        <v>P</v>
      </c>
      <c r="J54" s="59" t="s">
        <v>698</v>
      </c>
      <c r="K54" s="64"/>
    </row>
    <row r="55" spans="1:11" s="33" customFormat="1" x14ac:dyDescent="0.2">
      <c r="A55" s="77">
        <f t="shared" ca="1" si="2"/>
        <v>18</v>
      </c>
      <c r="B55" s="82" t="s">
        <v>1056</v>
      </c>
      <c r="C55" s="79"/>
      <c r="D55" s="73" t="s">
        <v>1057</v>
      </c>
      <c r="E55" s="65" t="s">
        <v>1013</v>
      </c>
      <c r="F55" s="75">
        <v>1489.6</v>
      </c>
      <c r="G55" s="75"/>
      <c r="H55" s="51">
        <f t="shared" si="1"/>
        <v>0</v>
      </c>
      <c r="I55" s="61" t="str">
        <f t="shared" si="0"/>
        <v>P</v>
      </c>
      <c r="J55" s="59" t="s">
        <v>698</v>
      </c>
      <c r="K55" s="64"/>
    </row>
    <row r="56" spans="1:11" s="33" customFormat="1" x14ac:dyDescent="0.2">
      <c r="A56" s="77" t="str">
        <f t="shared" ca="1" si="2"/>
        <v/>
      </c>
      <c r="B56" s="82" t="s">
        <v>1058</v>
      </c>
      <c r="C56" s="79"/>
      <c r="D56" s="73" t="s">
        <v>1059</v>
      </c>
      <c r="E56" s="79"/>
      <c r="F56" s="79"/>
      <c r="G56" s="75"/>
      <c r="H56" s="51" t="str">
        <f t="shared" si="1"/>
        <v/>
      </c>
      <c r="I56" s="61" t="str">
        <f t="shared" si="0"/>
        <v/>
      </c>
      <c r="J56" s="59" t="s">
        <v>698</v>
      </c>
      <c r="K56" s="64"/>
    </row>
    <row r="57" spans="1:11" s="33" customFormat="1" x14ac:dyDescent="0.2">
      <c r="A57" s="77">
        <f t="shared" ca="1" si="2"/>
        <v>19</v>
      </c>
      <c r="B57" s="82" t="s">
        <v>1060</v>
      </c>
      <c r="C57" s="79"/>
      <c r="D57" s="73" t="s">
        <v>1057</v>
      </c>
      <c r="E57" s="65" t="s">
        <v>1013</v>
      </c>
      <c r="F57" s="75">
        <v>156.81</v>
      </c>
      <c r="G57" s="75"/>
      <c r="H57" s="51">
        <f t="shared" si="1"/>
        <v>0</v>
      </c>
      <c r="I57" s="61" t="str">
        <f t="shared" si="0"/>
        <v>P</v>
      </c>
      <c r="J57" s="59" t="s">
        <v>698</v>
      </c>
      <c r="K57" s="64"/>
    </row>
    <row r="58" spans="1:11" s="33" customFormat="1" ht="24" x14ac:dyDescent="0.2">
      <c r="A58" s="77" t="str">
        <f t="shared" ca="1" si="2"/>
        <v/>
      </c>
      <c r="B58" s="82" t="s">
        <v>1061</v>
      </c>
      <c r="C58" s="79"/>
      <c r="D58" s="73" t="s">
        <v>1062</v>
      </c>
      <c r="E58" s="79"/>
      <c r="F58" s="79"/>
      <c r="G58" s="75"/>
      <c r="H58" s="51" t="str">
        <f t="shared" si="1"/>
        <v/>
      </c>
      <c r="I58" s="61" t="str">
        <f t="shared" si="0"/>
        <v/>
      </c>
      <c r="J58" s="59" t="s">
        <v>698</v>
      </c>
      <c r="K58" s="64"/>
    </row>
    <row r="59" spans="1:11" s="33" customFormat="1" x14ac:dyDescent="0.2">
      <c r="A59" s="77" t="str">
        <f t="shared" ca="1" si="2"/>
        <v/>
      </c>
      <c r="B59" s="82" t="s">
        <v>1063</v>
      </c>
      <c r="C59" s="79"/>
      <c r="D59" s="73" t="s">
        <v>1064</v>
      </c>
      <c r="E59" s="79"/>
      <c r="F59" s="79"/>
      <c r="G59" s="75"/>
      <c r="H59" s="51" t="str">
        <f t="shared" si="1"/>
        <v/>
      </c>
      <c r="I59" s="61" t="str">
        <f t="shared" si="0"/>
        <v/>
      </c>
      <c r="J59" s="59" t="s">
        <v>698</v>
      </c>
      <c r="K59" s="64"/>
    </row>
    <row r="60" spans="1:11" s="33" customFormat="1" x14ac:dyDescent="0.2">
      <c r="A60" s="77" t="str">
        <f t="shared" ca="1" si="2"/>
        <v/>
      </c>
      <c r="B60" s="82" t="s">
        <v>1814</v>
      </c>
      <c r="C60" s="79"/>
      <c r="D60" s="73" t="s">
        <v>1815</v>
      </c>
      <c r="E60" s="79"/>
      <c r="F60" s="79"/>
      <c r="G60" s="75"/>
      <c r="H60" s="51" t="str">
        <f t="shared" si="1"/>
        <v/>
      </c>
      <c r="I60" s="61" t="str">
        <f t="shared" si="0"/>
        <v/>
      </c>
      <c r="J60" s="59" t="s">
        <v>698</v>
      </c>
      <c r="K60" s="64"/>
    </row>
    <row r="61" spans="1:11" s="33" customFormat="1" x14ac:dyDescent="0.2">
      <c r="A61" s="77">
        <f t="shared" ca="1" si="2"/>
        <v>20</v>
      </c>
      <c r="B61" s="82" t="s">
        <v>1816</v>
      </c>
      <c r="C61" s="79"/>
      <c r="D61" s="73" t="s">
        <v>1066</v>
      </c>
      <c r="E61" s="65" t="s">
        <v>1067</v>
      </c>
      <c r="F61" s="75">
        <v>173.5</v>
      </c>
      <c r="G61" s="75"/>
      <c r="H61" s="51">
        <f t="shared" si="1"/>
        <v>0</v>
      </c>
      <c r="I61" s="61" t="str">
        <f t="shared" si="0"/>
        <v>P</v>
      </c>
      <c r="J61" s="59" t="s">
        <v>698</v>
      </c>
      <c r="K61" s="64"/>
    </row>
    <row r="62" spans="1:11" s="33" customFormat="1" x14ac:dyDescent="0.2">
      <c r="A62" s="77" t="str">
        <f t="shared" ca="1" si="2"/>
        <v/>
      </c>
      <c r="B62" s="82" t="s">
        <v>1817</v>
      </c>
      <c r="C62" s="79"/>
      <c r="D62" s="73" t="s">
        <v>1064</v>
      </c>
      <c r="E62" s="79"/>
      <c r="F62" s="79"/>
      <c r="G62" s="75"/>
      <c r="H62" s="51" t="str">
        <f t="shared" si="1"/>
        <v/>
      </c>
      <c r="I62" s="61" t="str">
        <f t="shared" si="0"/>
        <v/>
      </c>
      <c r="J62" s="59" t="s">
        <v>698</v>
      </c>
      <c r="K62" s="64"/>
    </row>
    <row r="63" spans="1:11" s="33" customFormat="1" x14ac:dyDescent="0.2">
      <c r="A63" s="77" t="str">
        <f t="shared" ca="1" si="2"/>
        <v/>
      </c>
      <c r="B63" s="82" t="s">
        <v>1818</v>
      </c>
      <c r="C63" s="79"/>
      <c r="D63" s="73" t="s">
        <v>1065</v>
      </c>
      <c r="E63" s="79"/>
      <c r="F63" s="79"/>
      <c r="G63" s="75"/>
      <c r="H63" s="51" t="str">
        <f t="shared" si="1"/>
        <v/>
      </c>
      <c r="I63" s="61" t="str">
        <f t="shared" si="0"/>
        <v/>
      </c>
      <c r="J63" s="59" t="s">
        <v>698</v>
      </c>
      <c r="K63" s="64"/>
    </row>
    <row r="64" spans="1:11" s="33" customFormat="1" x14ac:dyDescent="0.2">
      <c r="A64" s="77">
        <f t="shared" ca="1" si="2"/>
        <v>21</v>
      </c>
      <c r="B64" s="82" t="s">
        <v>1819</v>
      </c>
      <c r="C64" s="79"/>
      <c r="D64" s="73" t="s">
        <v>1066</v>
      </c>
      <c r="E64" s="65" t="s">
        <v>1067</v>
      </c>
      <c r="F64" s="75">
        <v>184.9</v>
      </c>
      <c r="G64" s="75"/>
      <c r="H64" s="51">
        <f t="shared" si="1"/>
        <v>0</v>
      </c>
      <c r="I64" s="61" t="str">
        <f t="shared" si="0"/>
        <v>P</v>
      </c>
      <c r="J64" s="59" t="s">
        <v>698</v>
      </c>
      <c r="K64" s="64"/>
    </row>
    <row r="65" spans="1:11" s="33" customFormat="1" x14ac:dyDescent="0.2">
      <c r="A65" s="77" t="str">
        <f t="shared" ca="1" si="2"/>
        <v/>
      </c>
      <c r="B65" s="82" t="s">
        <v>1820</v>
      </c>
      <c r="C65" s="79"/>
      <c r="D65" s="73" t="s">
        <v>1068</v>
      </c>
      <c r="E65" s="79"/>
      <c r="F65" s="79"/>
      <c r="G65" s="75"/>
      <c r="H65" s="51" t="str">
        <f t="shared" si="1"/>
        <v/>
      </c>
      <c r="I65" s="61" t="str">
        <f t="shared" si="0"/>
        <v/>
      </c>
      <c r="J65" s="59" t="s">
        <v>698</v>
      </c>
      <c r="K65" s="64"/>
    </row>
    <row r="66" spans="1:11" s="33" customFormat="1" x14ac:dyDescent="0.2">
      <c r="A66" s="77" t="str">
        <f t="shared" ca="1" si="2"/>
        <v/>
      </c>
      <c r="B66" s="82" t="s">
        <v>1821</v>
      </c>
      <c r="C66" s="79"/>
      <c r="D66" s="73" t="s">
        <v>1822</v>
      </c>
      <c r="E66" s="79"/>
      <c r="F66" s="79"/>
      <c r="G66" s="75"/>
      <c r="H66" s="51" t="str">
        <f t="shared" si="1"/>
        <v/>
      </c>
      <c r="I66" s="61" t="str">
        <f t="shared" si="0"/>
        <v/>
      </c>
      <c r="J66" s="59" t="s">
        <v>698</v>
      </c>
      <c r="K66" s="64"/>
    </row>
    <row r="67" spans="1:11" s="33" customFormat="1" x14ac:dyDescent="0.2">
      <c r="A67" s="77">
        <f t="shared" ca="1" si="2"/>
        <v>22</v>
      </c>
      <c r="B67" s="82" t="s">
        <v>1823</v>
      </c>
      <c r="C67" s="79"/>
      <c r="D67" s="73" t="s">
        <v>1070</v>
      </c>
      <c r="E67" s="65" t="s">
        <v>1067</v>
      </c>
      <c r="F67" s="75">
        <v>198</v>
      </c>
      <c r="G67" s="75"/>
      <c r="H67" s="51">
        <f t="shared" si="1"/>
        <v>0</v>
      </c>
      <c r="I67" s="61" t="str">
        <f t="shared" si="0"/>
        <v>P</v>
      </c>
      <c r="J67" s="59" t="s">
        <v>698</v>
      </c>
      <c r="K67" s="64"/>
    </row>
    <row r="68" spans="1:11" s="33" customFormat="1" x14ac:dyDescent="0.2">
      <c r="A68" s="77" t="str">
        <f t="shared" ca="1" si="2"/>
        <v/>
      </c>
      <c r="B68" s="82" t="s">
        <v>1824</v>
      </c>
      <c r="C68" s="79"/>
      <c r="D68" s="73" t="s">
        <v>1069</v>
      </c>
      <c r="E68" s="79"/>
      <c r="F68" s="79"/>
      <c r="G68" s="75"/>
      <c r="H68" s="51" t="str">
        <f t="shared" si="1"/>
        <v/>
      </c>
      <c r="I68" s="61" t="str">
        <f t="shared" si="0"/>
        <v/>
      </c>
      <c r="J68" s="59" t="s">
        <v>698</v>
      </c>
      <c r="K68" s="64"/>
    </row>
    <row r="69" spans="1:11" s="33" customFormat="1" x14ac:dyDescent="0.2">
      <c r="A69" s="77">
        <f t="shared" ca="1" si="2"/>
        <v>23</v>
      </c>
      <c r="B69" s="82" t="s">
        <v>1825</v>
      </c>
      <c r="C69" s="79"/>
      <c r="D69" s="73" t="s">
        <v>1070</v>
      </c>
      <c r="E69" s="65" t="s">
        <v>1067</v>
      </c>
      <c r="F69" s="75">
        <v>173.68</v>
      </c>
      <c r="G69" s="75"/>
      <c r="H69" s="51">
        <f t="shared" si="1"/>
        <v>0</v>
      </c>
      <c r="I69" s="61" t="str">
        <f t="shared" si="0"/>
        <v>P</v>
      </c>
      <c r="J69" s="59" t="s">
        <v>698</v>
      </c>
      <c r="K69" s="64"/>
    </row>
    <row r="70" spans="1:11" s="33" customFormat="1" x14ac:dyDescent="0.2">
      <c r="A70" s="77">
        <f t="shared" ca="1" si="2"/>
        <v>24</v>
      </c>
      <c r="B70" s="82" t="s">
        <v>1826</v>
      </c>
      <c r="C70" s="79"/>
      <c r="D70" s="73" t="s">
        <v>1071</v>
      </c>
      <c r="E70" s="65" t="s">
        <v>1067</v>
      </c>
      <c r="F70" s="75">
        <v>107</v>
      </c>
      <c r="G70" s="75"/>
      <c r="H70" s="51">
        <f t="shared" si="1"/>
        <v>0</v>
      </c>
      <c r="I70" s="61" t="str">
        <f t="shared" si="0"/>
        <v>P</v>
      </c>
      <c r="J70" s="59" t="s">
        <v>698</v>
      </c>
      <c r="K70" s="64"/>
    </row>
    <row r="71" spans="1:11" s="33" customFormat="1" x14ac:dyDescent="0.2">
      <c r="A71" s="77" t="str">
        <f t="shared" ca="1" si="2"/>
        <v/>
      </c>
      <c r="B71" s="82" t="s">
        <v>1827</v>
      </c>
      <c r="C71" s="79"/>
      <c r="D71" s="73" t="s">
        <v>1072</v>
      </c>
      <c r="E71" s="79"/>
      <c r="F71" s="79"/>
      <c r="G71" s="75"/>
      <c r="H71" s="51" t="str">
        <f t="shared" si="1"/>
        <v/>
      </c>
      <c r="I71" s="61" t="str">
        <f t="shared" si="0"/>
        <v/>
      </c>
      <c r="J71" s="59" t="s">
        <v>698</v>
      </c>
      <c r="K71" s="64"/>
    </row>
    <row r="72" spans="1:11" s="33" customFormat="1" x14ac:dyDescent="0.2">
      <c r="A72" s="77" t="str">
        <f t="shared" ca="1" si="2"/>
        <v/>
      </c>
      <c r="B72" s="82" t="s">
        <v>1828</v>
      </c>
      <c r="C72" s="79"/>
      <c r="D72" s="73" t="s">
        <v>1829</v>
      </c>
      <c r="E72" s="79"/>
      <c r="F72" s="79"/>
      <c r="G72" s="75"/>
      <c r="H72" s="51" t="str">
        <f t="shared" si="1"/>
        <v/>
      </c>
      <c r="I72" s="61" t="str">
        <f t="shared" si="0"/>
        <v/>
      </c>
      <c r="J72" s="59" t="s">
        <v>698</v>
      </c>
      <c r="K72" s="64"/>
    </row>
    <row r="73" spans="1:11" s="33" customFormat="1" x14ac:dyDescent="0.2">
      <c r="A73" s="77">
        <f t="shared" ca="1" si="2"/>
        <v>25</v>
      </c>
      <c r="B73" s="82" t="s">
        <v>1830</v>
      </c>
      <c r="C73" s="79"/>
      <c r="D73" s="73" t="s">
        <v>1070</v>
      </c>
      <c r="E73" s="65" t="s">
        <v>1067</v>
      </c>
      <c r="F73" s="75">
        <v>22.21</v>
      </c>
      <c r="G73" s="75"/>
      <c r="H73" s="51">
        <f t="shared" si="1"/>
        <v>0</v>
      </c>
      <c r="I73" s="61" t="str">
        <f t="shared" si="0"/>
        <v>P</v>
      </c>
      <c r="J73" s="59" t="s">
        <v>698</v>
      </c>
      <c r="K73" s="64"/>
    </row>
    <row r="74" spans="1:11" s="33" customFormat="1" x14ac:dyDescent="0.2">
      <c r="A74" s="77">
        <f t="shared" ca="1" si="2"/>
        <v>26</v>
      </c>
      <c r="B74" s="82" t="s">
        <v>1831</v>
      </c>
      <c r="C74" s="79"/>
      <c r="D74" s="73" t="s">
        <v>1071</v>
      </c>
      <c r="E74" s="65" t="s">
        <v>1067</v>
      </c>
      <c r="F74" s="75">
        <v>491.58</v>
      </c>
      <c r="G74" s="75"/>
      <c r="H74" s="51">
        <f t="shared" si="1"/>
        <v>0</v>
      </c>
      <c r="I74" s="61" t="str">
        <f t="shared" si="0"/>
        <v>P</v>
      </c>
      <c r="J74" s="59" t="s">
        <v>698</v>
      </c>
      <c r="K74" s="64"/>
    </row>
    <row r="75" spans="1:11" s="33" customFormat="1" x14ac:dyDescent="0.2">
      <c r="A75" s="77" t="str">
        <f t="shared" ca="1" si="2"/>
        <v/>
      </c>
      <c r="B75" s="82" t="s">
        <v>1832</v>
      </c>
      <c r="C75" s="79"/>
      <c r="D75" s="73" t="s">
        <v>1833</v>
      </c>
      <c r="E75" s="79"/>
      <c r="F75" s="79"/>
      <c r="G75" s="75"/>
      <c r="H75" s="51" t="str">
        <f t="shared" si="1"/>
        <v/>
      </c>
      <c r="I75" s="61" t="str">
        <f t="shared" si="0"/>
        <v/>
      </c>
      <c r="J75" s="59" t="s">
        <v>698</v>
      </c>
      <c r="K75" s="64"/>
    </row>
    <row r="76" spans="1:11" s="33" customFormat="1" x14ac:dyDescent="0.2">
      <c r="A76" s="77">
        <f t="shared" ca="1" si="2"/>
        <v>27</v>
      </c>
      <c r="B76" s="82" t="s">
        <v>1834</v>
      </c>
      <c r="C76" s="79"/>
      <c r="D76" s="73" t="s">
        <v>1835</v>
      </c>
      <c r="E76" s="65" t="s">
        <v>1067</v>
      </c>
      <c r="F76" s="75">
        <v>7.5</v>
      </c>
      <c r="G76" s="75"/>
      <c r="H76" s="51">
        <f t="shared" si="1"/>
        <v>0</v>
      </c>
      <c r="I76" s="61" t="str">
        <f t="shared" si="0"/>
        <v>P</v>
      </c>
      <c r="J76" s="59" t="s">
        <v>698</v>
      </c>
      <c r="K76" s="64"/>
    </row>
    <row r="77" spans="1:11" s="33" customFormat="1" x14ac:dyDescent="0.2">
      <c r="A77" s="77" t="str">
        <f t="shared" ca="1" si="2"/>
        <v/>
      </c>
      <c r="B77" s="82" t="s">
        <v>1836</v>
      </c>
      <c r="C77" s="79"/>
      <c r="D77" s="73" t="s">
        <v>1073</v>
      </c>
      <c r="E77" s="79"/>
      <c r="F77" s="79"/>
      <c r="G77" s="75"/>
      <c r="H77" s="51" t="str">
        <f t="shared" si="1"/>
        <v/>
      </c>
      <c r="I77" s="61" t="str">
        <f t="shared" si="0"/>
        <v/>
      </c>
      <c r="J77" s="59" t="s">
        <v>698</v>
      </c>
      <c r="K77" s="64"/>
    </row>
    <row r="78" spans="1:11" s="33" customFormat="1" x14ac:dyDescent="0.2">
      <c r="A78" s="77" t="str">
        <f t="shared" ca="1" si="2"/>
        <v/>
      </c>
      <c r="B78" s="82" t="s">
        <v>1837</v>
      </c>
      <c r="C78" s="79"/>
      <c r="D78" s="73" t="s">
        <v>1074</v>
      </c>
      <c r="E78" s="79"/>
      <c r="F78" s="79"/>
      <c r="G78" s="75"/>
      <c r="H78" s="51" t="str">
        <f t="shared" ref="H78:H141" si="3">+IF(AND(F78="",G78=""),"",ROUND(G78,2)*F78)</f>
        <v/>
      </c>
      <c r="I78" s="61" t="str">
        <f t="shared" si="0"/>
        <v/>
      </c>
      <c r="J78" s="59" t="s">
        <v>698</v>
      </c>
      <c r="K78" s="64"/>
    </row>
    <row r="79" spans="1:11" s="33" customFormat="1" x14ac:dyDescent="0.2">
      <c r="A79" s="77">
        <f t="shared" ca="1" si="2"/>
        <v>28</v>
      </c>
      <c r="B79" s="82" t="s">
        <v>1838</v>
      </c>
      <c r="C79" s="79"/>
      <c r="D79" s="73" t="s">
        <v>1070</v>
      </c>
      <c r="E79" s="65" t="s">
        <v>1067</v>
      </c>
      <c r="F79" s="75">
        <v>44.42</v>
      </c>
      <c r="G79" s="75"/>
      <c r="H79" s="51">
        <f t="shared" si="3"/>
        <v>0</v>
      </c>
      <c r="I79" s="61" t="str">
        <f t="shared" si="0"/>
        <v>P</v>
      </c>
      <c r="J79" s="59" t="s">
        <v>698</v>
      </c>
      <c r="K79" s="64"/>
    </row>
    <row r="80" spans="1:11" s="33" customFormat="1" x14ac:dyDescent="0.2">
      <c r="A80" s="77" t="str">
        <f t="shared" ca="1" si="2"/>
        <v/>
      </c>
      <c r="B80" s="82" t="s">
        <v>1839</v>
      </c>
      <c r="C80" s="79"/>
      <c r="D80" s="73" t="s">
        <v>1075</v>
      </c>
      <c r="E80" s="79"/>
      <c r="F80" s="79"/>
      <c r="G80" s="75"/>
      <c r="H80" s="51" t="str">
        <f t="shared" si="3"/>
        <v/>
      </c>
      <c r="I80" s="61" t="str">
        <f t="shared" si="0"/>
        <v/>
      </c>
      <c r="J80" s="59" t="s">
        <v>698</v>
      </c>
      <c r="K80" s="64"/>
    </row>
    <row r="81" spans="1:11" s="33" customFormat="1" x14ac:dyDescent="0.2">
      <c r="A81" s="77" t="str">
        <f t="shared" ca="1" si="2"/>
        <v/>
      </c>
      <c r="B81" s="82" t="s">
        <v>1840</v>
      </c>
      <c r="C81" s="79"/>
      <c r="D81" s="73" t="s">
        <v>1076</v>
      </c>
      <c r="E81" s="79"/>
      <c r="F81" s="79"/>
      <c r="G81" s="75"/>
      <c r="H81" s="51" t="str">
        <f t="shared" si="3"/>
        <v/>
      </c>
      <c r="I81" s="61" t="str">
        <f t="shared" ref="I81:I144" si="4">IF(E81&lt;&gt;"","P","")</f>
        <v/>
      </c>
      <c r="J81" s="59" t="s">
        <v>698</v>
      </c>
      <c r="K81" s="64"/>
    </row>
    <row r="82" spans="1:11" s="33" customFormat="1" x14ac:dyDescent="0.2">
      <c r="A82" s="77">
        <f t="shared" ca="1" si="2"/>
        <v>29</v>
      </c>
      <c r="B82" s="82" t="s">
        <v>1841</v>
      </c>
      <c r="C82" s="79"/>
      <c r="D82" s="73" t="s">
        <v>1071</v>
      </c>
      <c r="E82" s="65" t="s">
        <v>1067</v>
      </c>
      <c r="F82" s="75">
        <v>229.32</v>
      </c>
      <c r="G82" s="75"/>
      <c r="H82" s="51">
        <f t="shared" si="3"/>
        <v>0</v>
      </c>
      <c r="I82" s="61" t="str">
        <f t="shared" si="4"/>
        <v>P</v>
      </c>
      <c r="J82" s="59" t="s">
        <v>698</v>
      </c>
      <c r="K82" s="64"/>
    </row>
    <row r="83" spans="1:11" s="33" customFormat="1" x14ac:dyDescent="0.2">
      <c r="A83" s="77" t="str">
        <f t="shared" ca="1" si="2"/>
        <v/>
      </c>
      <c r="B83" s="82" t="s">
        <v>1842</v>
      </c>
      <c r="C83" s="79"/>
      <c r="D83" s="73" t="s">
        <v>1077</v>
      </c>
      <c r="E83" s="79"/>
      <c r="F83" s="79"/>
      <c r="G83" s="75"/>
      <c r="H83" s="51" t="str">
        <f t="shared" si="3"/>
        <v/>
      </c>
      <c r="I83" s="61" t="str">
        <f t="shared" si="4"/>
        <v/>
      </c>
      <c r="J83" s="59" t="s">
        <v>698</v>
      </c>
      <c r="K83" s="64"/>
    </row>
    <row r="84" spans="1:11" s="33" customFormat="1" x14ac:dyDescent="0.2">
      <c r="A84" s="77">
        <f t="shared" ref="A84:A147" ca="1" si="5">+IF(NOT(ISBLANK(INDIRECT("e"&amp;ROW()))),MAX(INDIRECT("a$16:A"&amp;ROW()-1))+1,"")</f>
        <v>30</v>
      </c>
      <c r="B84" s="82" t="s">
        <v>1843</v>
      </c>
      <c r="C84" s="79"/>
      <c r="D84" s="73" t="s">
        <v>1070</v>
      </c>
      <c r="E84" s="65" t="s">
        <v>1067</v>
      </c>
      <c r="F84" s="75">
        <v>32.5</v>
      </c>
      <c r="G84" s="75"/>
      <c r="H84" s="51">
        <f t="shared" si="3"/>
        <v>0</v>
      </c>
      <c r="I84" s="61" t="str">
        <f t="shared" si="4"/>
        <v>P</v>
      </c>
      <c r="J84" s="59" t="s">
        <v>698</v>
      </c>
      <c r="K84" s="64"/>
    </row>
    <row r="85" spans="1:11" s="33" customFormat="1" x14ac:dyDescent="0.2">
      <c r="A85" s="77" t="str">
        <f t="shared" ca="1" si="5"/>
        <v/>
      </c>
      <c r="B85" s="82" t="s">
        <v>1844</v>
      </c>
      <c r="C85" s="79"/>
      <c r="D85" s="73" t="s">
        <v>1078</v>
      </c>
      <c r="E85" s="79"/>
      <c r="F85" s="79"/>
      <c r="G85" s="75"/>
      <c r="H85" s="51" t="str">
        <f t="shared" si="3"/>
        <v/>
      </c>
      <c r="I85" s="61" t="str">
        <f t="shared" si="4"/>
        <v/>
      </c>
      <c r="J85" s="59" t="s">
        <v>698</v>
      </c>
      <c r="K85" s="64"/>
    </row>
    <row r="86" spans="1:11" s="33" customFormat="1" x14ac:dyDescent="0.2">
      <c r="A86" s="77" t="str">
        <f t="shared" ca="1" si="5"/>
        <v/>
      </c>
      <c r="B86" s="82" t="s">
        <v>1845</v>
      </c>
      <c r="C86" s="79"/>
      <c r="D86" s="73" t="s">
        <v>1079</v>
      </c>
      <c r="E86" s="79"/>
      <c r="F86" s="79"/>
      <c r="G86" s="75"/>
      <c r="H86" s="51" t="str">
        <f t="shared" si="3"/>
        <v/>
      </c>
      <c r="I86" s="61" t="str">
        <f t="shared" si="4"/>
        <v/>
      </c>
      <c r="J86" s="59" t="s">
        <v>698</v>
      </c>
      <c r="K86" s="64"/>
    </row>
    <row r="87" spans="1:11" s="33" customFormat="1" x14ac:dyDescent="0.2">
      <c r="A87" s="77">
        <f t="shared" ca="1" si="5"/>
        <v>31</v>
      </c>
      <c r="B87" s="82" t="s">
        <v>1846</v>
      </c>
      <c r="C87" s="79"/>
      <c r="D87" s="73" t="s">
        <v>1080</v>
      </c>
      <c r="E87" s="65" t="s">
        <v>1013</v>
      </c>
      <c r="F87" s="75">
        <v>11</v>
      </c>
      <c r="G87" s="75"/>
      <c r="H87" s="51">
        <f t="shared" si="3"/>
        <v>0</v>
      </c>
      <c r="I87" s="61" t="str">
        <f t="shared" si="4"/>
        <v>P</v>
      </c>
      <c r="J87" s="59" t="s">
        <v>698</v>
      </c>
      <c r="K87" s="64"/>
    </row>
    <row r="88" spans="1:11" s="33" customFormat="1" x14ac:dyDescent="0.2">
      <c r="A88" s="77">
        <f t="shared" ca="1" si="5"/>
        <v>32</v>
      </c>
      <c r="B88" s="82" t="s">
        <v>1847</v>
      </c>
      <c r="C88" s="79"/>
      <c r="D88" s="73" t="s">
        <v>1081</v>
      </c>
      <c r="E88" s="65" t="s">
        <v>1013</v>
      </c>
      <c r="F88" s="75">
        <v>99</v>
      </c>
      <c r="G88" s="75"/>
      <c r="H88" s="51">
        <f t="shared" si="3"/>
        <v>0</v>
      </c>
      <c r="I88" s="61" t="str">
        <f t="shared" si="4"/>
        <v>P</v>
      </c>
      <c r="J88" s="59" t="s">
        <v>698</v>
      </c>
      <c r="K88" s="64"/>
    </row>
    <row r="89" spans="1:11" s="33" customFormat="1" ht="24" x14ac:dyDescent="0.2">
      <c r="A89" s="77" t="str">
        <f t="shared" ca="1" si="5"/>
        <v/>
      </c>
      <c r="B89" s="82" t="s">
        <v>1848</v>
      </c>
      <c r="C89" s="79"/>
      <c r="D89" s="73" t="s">
        <v>1082</v>
      </c>
      <c r="E89" s="79"/>
      <c r="F89" s="79"/>
      <c r="G89" s="75"/>
      <c r="H89" s="51" t="str">
        <f t="shared" si="3"/>
        <v/>
      </c>
      <c r="I89" s="61" t="str">
        <f t="shared" si="4"/>
        <v/>
      </c>
      <c r="J89" s="59" t="s">
        <v>698</v>
      </c>
      <c r="K89" s="64"/>
    </row>
    <row r="90" spans="1:11" s="33" customFormat="1" x14ac:dyDescent="0.2">
      <c r="A90" s="77">
        <f t="shared" ca="1" si="5"/>
        <v>33</v>
      </c>
      <c r="B90" s="82" t="s">
        <v>1849</v>
      </c>
      <c r="C90" s="79"/>
      <c r="D90" s="73" t="s">
        <v>1080</v>
      </c>
      <c r="E90" s="65" t="s">
        <v>1013</v>
      </c>
      <c r="F90" s="75">
        <v>48.44</v>
      </c>
      <c r="G90" s="75"/>
      <c r="H90" s="51">
        <f t="shared" si="3"/>
        <v>0</v>
      </c>
      <c r="I90" s="61" t="str">
        <f t="shared" si="4"/>
        <v>P</v>
      </c>
      <c r="J90" s="59" t="s">
        <v>698</v>
      </c>
      <c r="K90" s="64"/>
    </row>
    <row r="91" spans="1:11" s="33" customFormat="1" x14ac:dyDescent="0.2">
      <c r="A91" s="77">
        <f t="shared" ca="1" si="5"/>
        <v>34</v>
      </c>
      <c r="B91" s="82" t="s">
        <v>1850</v>
      </c>
      <c r="C91" s="79"/>
      <c r="D91" s="73" t="s">
        <v>1081</v>
      </c>
      <c r="E91" s="65" t="s">
        <v>1013</v>
      </c>
      <c r="F91" s="75">
        <v>227.25</v>
      </c>
      <c r="G91" s="75"/>
      <c r="H91" s="51">
        <f t="shared" si="3"/>
        <v>0</v>
      </c>
      <c r="I91" s="61" t="str">
        <f t="shared" si="4"/>
        <v>P</v>
      </c>
      <c r="J91" s="59" t="s">
        <v>698</v>
      </c>
      <c r="K91" s="64"/>
    </row>
    <row r="92" spans="1:11" s="33" customFormat="1" x14ac:dyDescent="0.2">
      <c r="A92" s="77">
        <f t="shared" ca="1" si="5"/>
        <v>35</v>
      </c>
      <c r="B92" s="82" t="s">
        <v>1851</v>
      </c>
      <c r="C92" s="79"/>
      <c r="D92" s="73" t="s">
        <v>1083</v>
      </c>
      <c r="E92" s="65" t="s">
        <v>1013</v>
      </c>
      <c r="F92" s="75">
        <v>183.9</v>
      </c>
      <c r="G92" s="75"/>
      <c r="H92" s="51">
        <f t="shared" si="3"/>
        <v>0</v>
      </c>
      <c r="I92" s="61" t="str">
        <f t="shared" si="4"/>
        <v>P</v>
      </c>
      <c r="J92" s="59" t="s">
        <v>698</v>
      </c>
      <c r="K92" s="64"/>
    </row>
    <row r="93" spans="1:11" s="33" customFormat="1" ht="24" x14ac:dyDescent="0.2">
      <c r="A93" s="77" t="str">
        <f t="shared" ca="1" si="5"/>
        <v/>
      </c>
      <c r="B93" s="82" t="s">
        <v>1852</v>
      </c>
      <c r="C93" s="79"/>
      <c r="D93" s="73" t="s">
        <v>1084</v>
      </c>
      <c r="E93" s="79"/>
      <c r="F93" s="79"/>
      <c r="G93" s="75"/>
      <c r="H93" s="51" t="str">
        <f t="shared" si="3"/>
        <v/>
      </c>
      <c r="I93" s="61" t="str">
        <f t="shared" si="4"/>
        <v/>
      </c>
      <c r="J93" s="59" t="s">
        <v>698</v>
      </c>
      <c r="K93" s="64"/>
    </row>
    <row r="94" spans="1:11" s="33" customFormat="1" x14ac:dyDescent="0.2">
      <c r="A94" s="77" t="str">
        <f t="shared" ca="1" si="5"/>
        <v/>
      </c>
      <c r="B94" s="82" t="s">
        <v>1853</v>
      </c>
      <c r="C94" s="79"/>
      <c r="D94" s="73" t="s">
        <v>1085</v>
      </c>
      <c r="E94" s="79"/>
      <c r="F94" s="79"/>
      <c r="G94" s="75"/>
      <c r="H94" s="51" t="str">
        <f t="shared" si="3"/>
        <v/>
      </c>
      <c r="I94" s="61" t="str">
        <f t="shared" si="4"/>
        <v/>
      </c>
      <c r="J94" s="59" t="s">
        <v>698</v>
      </c>
      <c r="K94" s="64"/>
    </row>
    <row r="95" spans="1:11" s="33" customFormat="1" x14ac:dyDescent="0.2">
      <c r="A95" s="77">
        <f t="shared" ca="1" si="5"/>
        <v>36</v>
      </c>
      <c r="B95" s="82" t="s">
        <v>1854</v>
      </c>
      <c r="C95" s="79"/>
      <c r="D95" s="73" t="s">
        <v>1086</v>
      </c>
      <c r="E95" s="65" t="s">
        <v>1013</v>
      </c>
      <c r="F95" s="75">
        <v>110.85</v>
      </c>
      <c r="G95" s="75"/>
      <c r="H95" s="51">
        <f t="shared" si="3"/>
        <v>0</v>
      </c>
      <c r="I95" s="61" t="str">
        <f t="shared" si="4"/>
        <v>P</v>
      </c>
      <c r="J95" s="59" t="s">
        <v>698</v>
      </c>
      <c r="K95" s="64"/>
    </row>
    <row r="96" spans="1:11" s="33" customFormat="1" x14ac:dyDescent="0.2">
      <c r="A96" s="77">
        <f t="shared" ca="1" si="5"/>
        <v>37</v>
      </c>
      <c r="B96" s="82" t="s">
        <v>1855</v>
      </c>
      <c r="C96" s="79"/>
      <c r="D96" s="73" t="s">
        <v>1856</v>
      </c>
      <c r="E96" s="65" t="s">
        <v>1013</v>
      </c>
      <c r="F96" s="75">
        <v>73.05</v>
      </c>
      <c r="G96" s="75"/>
      <c r="H96" s="51">
        <f t="shared" si="3"/>
        <v>0</v>
      </c>
      <c r="I96" s="61" t="str">
        <f t="shared" si="4"/>
        <v>P</v>
      </c>
      <c r="J96" s="59" t="s">
        <v>698</v>
      </c>
      <c r="K96" s="64"/>
    </row>
    <row r="97" spans="1:11" s="33" customFormat="1" x14ac:dyDescent="0.2">
      <c r="A97" s="77" t="str">
        <f t="shared" ca="1" si="5"/>
        <v/>
      </c>
      <c r="B97" s="82" t="s">
        <v>1087</v>
      </c>
      <c r="C97" s="79"/>
      <c r="D97" s="73" t="s">
        <v>1088</v>
      </c>
      <c r="E97" s="79"/>
      <c r="F97" s="79"/>
      <c r="G97" s="75"/>
      <c r="H97" s="51" t="str">
        <f t="shared" si="3"/>
        <v/>
      </c>
      <c r="I97" s="61" t="str">
        <f t="shared" si="4"/>
        <v/>
      </c>
      <c r="J97" s="59" t="s">
        <v>698</v>
      </c>
      <c r="K97" s="64"/>
    </row>
    <row r="98" spans="1:11" s="33" customFormat="1" x14ac:dyDescent="0.2">
      <c r="A98" s="77" t="str">
        <f t="shared" ca="1" si="5"/>
        <v/>
      </c>
      <c r="B98" s="82" t="s">
        <v>1089</v>
      </c>
      <c r="C98" s="79"/>
      <c r="D98" s="73" t="s">
        <v>1090</v>
      </c>
      <c r="E98" s="79"/>
      <c r="F98" s="79"/>
      <c r="G98" s="75"/>
      <c r="H98" s="51" t="str">
        <f t="shared" si="3"/>
        <v/>
      </c>
      <c r="I98" s="61" t="str">
        <f t="shared" si="4"/>
        <v/>
      </c>
      <c r="J98" s="59" t="s">
        <v>698</v>
      </c>
      <c r="K98" s="64"/>
    </row>
    <row r="99" spans="1:11" s="33" customFormat="1" x14ac:dyDescent="0.2">
      <c r="A99" s="77" t="str">
        <f t="shared" ca="1" si="5"/>
        <v/>
      </c>
      <c r="B99" s="82" t="s">
        <v>1091</v>
      </c>
      <c r="C99" s="79"/>
      <c r="D99" s="73" t="s">
        <v>1092</v>
      </c>
      <c r="E99" s="79"/>
      <c r="F99" s="79"/>
      <c r="G99" s="75"/>
      <c r="H99" s="51" t="str">
        <f t="shared" si="3"/>
        <v/>
      </c>
      <c r="I99" s="61" t="str">
        <f t="shared" si="4"/>
        <v/>
      </c>
      <c r="J99" s="59" t="s">
        <v>698</v>
      </c>
      <c r="K99" s="64"/>
    </row>
    <row r="100" spans="1:11" s="33" customFormat="1" x14ac:dyDescent="0.2">
      <c r="A100" s="77">
        <f t="shared" ca="1" si="5"/>
        <v>38</v>
      </c>
      <c r="B100" s="82" t="s">
        <v>1093</v>
      </c>
      <c r="C100" s="79"/>
      <c r="D100" s="73" t="s">
        <v>1094</v>
      </c>
      <c r="E100" s="65" t="s">
        <v>1095</v>
      </c>
      <c r="F100" s="75">
        <v>39600</v>
      </c>
      <c r="G100" s="75"/>
      <c r="H100" s="51">
        <f t="shared" si="3"/>
        <v>0</v>
      </c>
      <c r="I100" s="61" t="str">
        <f t="shared" si="4"/>
        <v>P</v>
      </c>
      <c r="J100" s="59" t="s">
        <v>698</v>
      </c>
      <c r="K100" s="64"/>
    </row>
    <row r="101" spans="1:11" s="33" customFormat="1" x14ac:dyDescent="0.2">
      <c r="A101" s="77" t="str">
        <f t="shared" ca="1" si="5"/>
        <v/>
      </c>
      <c r="B101" s="82" t="s">
        <v>1096</v>
      </c>
      <c r="C101" s="79"/>
      <c r="D101" s="73" t="s">
        <v>1097</v>
      </c>
      <c r="E101" s="79"/>
      <c r="F101" s="79"/>
      <c r="G101" s="75"/>
      <c r="H101" s="51" t="str">
        <f t="shared" si="3"/>
        <v/>
      </c>
      <c r="I101" s="61" t="str">
        <f t="shared" si="4"/>
        <v/>
      </c>
      <c r="J101" s="59" t="s">
        <v>698</v>
      </c>
      <c r="K101" s="64"/>
    </row>
    <row r="102" spans="1:11" s="33" customFormat="1" x14ac:dyDescent="0.2">
      <c r="A102" s="77" t="str">
        <f t="shared" ca="1" si="5"/>
        <v/>
      </c>
      <c r="B102" s="82" t="s">
        <v>1098</v>
      </c>
      <c r="C102" s="79"/>
      <c r="D102" s="73" t="s">
        <v>1097</v>
      </c>
      <c r="E102" s="79"/>
      <c r="F102" s="79"/>
      <c r="G102" s="75"/>
      <c r="H102" s="51" t="str">
        <f t="shared" si="3"/>
        <v/>
      </c>
      <c r="I102" s="61" t="str">
        <f t="shared" si="4"/>
        <v/>
      </c>
      <c r="J102" s="59" t="s">
        <v>698</v>
      </c>
      <c r="K102" s="64"/>
    </row>
    <row r="103" spans="1:11" s="33" customFormat="1" x14ac:dyDescent="0.2">
      <c r="A103" s="77">
        <f t="shared" ca="1" si="5"/>
        <v>39</v>
      </c>
      <c r="B103" s="82" t="s">
        <v>1099</v>
      </c>
      <c r="C103" s="79"/>
      <c r="D103" s="73" t="s">
        <v>1100</v>
      </c>
      <c r="E103" s="65" t="s">
        <v>1095</v>
      </c>
      <c r="F103" s="75">
        <v>9900</v>
      </c>
      <c r="G103" s="75"/>
      <c r="H103" s="51">
        <f t="shared" si="3"/>
        <v>0</v>
      </c>
      <c r="I103" s="61" t="str">
        <f t="shared" si="4"/>
        <v>P</v>
      </c>
      <c r="J103" s="59" t="s">
        <v>698</v>
      </c>
      <c r="K103" s="64"/>
    </row>
    <row r="104" spans="1:11" s="33" customFormat="1" x14ac:dyDescent="0.2">
      <c r="A104" s="77" t="str">
        <f t="shared" ca="1" si="5"/>
        <v/>
      </c>
      <c r="B104" s="82" t="s">
        <v>1101</v>
      </c>
      <c r="C104" s="79"/>
      <c r="D104" s="73" t="s">
        <v>1102</v>
      </c>
      <c r="E104" s="79"/>
      <c r="F104" s="79"/>
      <c r="G104" s="75"/>
      <c r="H104" s="51" t="str">
        <f t="shared" si="3"/>
        <v/>
      </c>
      <c r="I104" s="61" t="str">
        <f t="shared" si="4"/>
        <v/>
      </c>
      <c r="J104" s="59" t="s">
        <v>698</v>
      </c>
      <c r="K104" s="64"/>
    </row>
    <row r="105" spans="1:11" s="33" customFormat="1" x14ac:dyDescent="0.2">
      <c r="A105" s="77" t="str">
        <f t="shared" ca="1" si="5"/>
        <v/>
      </c>
      <c r="B105" s="82" t="s">
        <v>1103</v>
      </c>
      <c r="C105" s="74" t="s">
        <v>951</v>
      </c>
      <c r="D105" s="73" t="s">
        <v>1104</v>
      </c>
      <c r="E105" s="79"/>
      <c r="F105" s="79"/>
      <c r="G105" s="75"/>
      <c r="H105" s="51" t="str">
        <f t="shared" si="3"/>
        <v/>
      </c>
      <c r="I105" s="61" t="str">
        <f t="shared" si="4"/>
        <v/>
      </c>
      <c r="J105" s="59" t="s">
        <v>698</v>
      </c>
      <c r="K105" s="64"/>
    </row>
    <row r="106" spans="1:11" s="33" customFormat="1" x14ac:dyDescent="0.2">
      <c r="A106" s="77">
        <f t="shared" ca="1" si="5"/>
        <v>40</v>
      </c>
      <c r="B106" s="82" t="s">
        <v>1105</v>
      </c>
      <c r="C106" s="74" t="s">
        <v>951</v>
      </c>
      <c r="D106" s="73" t="s">
        <v>1106</v>
      </c>
      <c r="E106" s="65" t="s">
        <v>1803</v>
      </c>
      <c r="F106" s="75">
        <v>28</v>
      </c>
      <c r="G106" s="75"/>
      <c r="H106" s="51">
        <f t="shared" si="3"/>
        <v>0</v>
      </c>
      <c r="I106" s="61" t="str">
        <f t="shared" si="4"/>
        <v>P</v>
      </c>
      <c r="J106" s="59" t="s">
        <v>698</v>
      </c>
      <c r="K106" s="64"/>
    </row>
    <row r="107" spans="1:11" s="33" customFormat="1" x14ac:dyDescent="0.2">
      <c r="A107" s="77" t="str">
        <f t="shared" ca="1" si="5"/>
        <v/>
      </c>
      <c r="B107" s="82" t="s">
        <v>1107</v>
      </c>
      <c r="C107" s="79"/>
      <c r="D107" s="73" t="s">
        <v>1108</v>
      </c>
      <c r="E107" s="79"/>
      <c r="F107" s="79"/>
      <c r="G107" s="75"/>
      <c r="H107" s="51" t="str">
        <f t="shared" si="3"/>
        <v/>
      </c>
      <c r="I107" s="61" t="str">
        <f t="shared" si="4"/>
        <v/>
      </c>
      <c r="J107" s="59" t="s">
        <v>698</v>
      </c>
      <c r="K107" s="64"/>
    </row>
    <row r="108" spans="1:11" s="33" customFormat="1" x14ac:dyDescent="0.2">
      <c r="A108" s="77" t="str">
        <f t="shared" ca="1" si="5"/>
        <v/>
      </c>
      <c r="B108" s="82" t="s">
        <v>1109</v>
      </c>
      <c r="C108" s="79"/>
      <c r="D108" s="73" t="s">
        <v>1110</v>
      </c>
      <c r="E108" s="79"/>
      <c r="F108" s="79"/>
      <c r="G108" s="75"/>
      <c r="H108" s="51" t="str">
        <f t="shared" si="3"/>
        <v/>
      </c>
      <c r="I108" s="61" t="str">
        <f t="shared" si="4"/>
        <v/>
      </c>
      <c r="J108" s="59" t="s">
        <v>698</v>
      </c>
      <c r="K108" s="64"/>
    </row>
    <row r="109" spans="1:11" s="33" customFormat="1" x14ac:dyDescent="0.2">
      <c r="A109" s="77" t="str">
        <f t="shared" ca="1" si="5"/>
        <v/>
      </c>
      <c r="B109" s="82" t="s">
        <v>1111</v>
      </c>
      <c r="C109" s="79"/>
      <c r="D109" s="73" t="s">
        <v>1112</v>
      </c>
      <c r="E109" s="79"/>
      <c r="F109" s="79"/>
      <c r="G109" s="75"/>
      <c r="H109" s="51" t="str">
        <f t="shared" si="3"/>
        <v/>
      </c>
      <c r="I109" s="61" t="str">
        <f t="shared" si="4"/>
        <v/>
      </c>
      <c r="J109" s="59" t="s">
        <v>698</v>
      </c>
      <c r="K109" s="64"/>
    </row>
    <row r="110" spans="1:11" s="33" customFormat="1" x14ac:dyDescent="0.2">
      <c r="A110" s="77">
        <f t="shared" ca="1" si="5"/>
        <v>41</v>
      </c>
      <c r="B110" s="82" t="s">
        <v>1113</v>
      </c>
      <c r="C110" s="79"/>
      <c r="D110" s="73" t="s">
        <v>1114</v>
      </c>
      <c r="E110" s="65" t="s">
        <v>1067</v>
      </c>
      <c r="F110" s="75">
        <v>79.75</v>
      </c>
      <c r="G110" s="75"/>
      <c r="H110" s="51">
        <f t="shared" si="3"/>
        <v>0</v>
      </c>
      <c r="I110" s="61" t="str">
        <f t="shared" si="4"/>
        <v>P</v>
      </c>
      <c r="J110" s="59" t="s">
        <v>698</v>
      </c>
      <c r="K110" s="64"/>
    </row>
    <row r="111" spans="1:11" s="33" customFormat="1" x14ac:dyDescent="0.2">
      <c r="A111" s="77" t="str">
        <f t="shared" ca="1" si="5"/>
        <v/>
      </c>
      <c r="B111" s="82" t="s">
        <v>1115</v>
      </c>
      <c r="C111" s="79"/>
      <c r="D111" s="73" t="s">
        <v>1116</v>
      </c>
      <c r="E111" s="79"/>
      <c r="F111" s="79"/>
      <c r="G111" s="75"/>
      <c r="H111" s="51" t="str">
        <f t="shared" si="3"/>
        <v/>
      </c>
      <c r="I111" s="61" t="str">
        <f t="shared" si="4"/>
        <v/>
      </c>
      <c r="J111" s="59" t="s">
        <v>698</v>
      </c>
      <c r="K111" s="64"/>
    </row>
    <row r="112" spans="1:11" s="33" customFormat="1" x14ac:dyDescent="0.2">
      <c r="A112" s="77" t="str">
        <f t="shared" ca="1" si="5"/>
        <v/>
      </c>
      <c r="B112" s="82" t="s">
        <v>1117</v>
      </c>
      <c r="C112" s="79"/>
      <c r="D112" s="73" t="s">
        <v>1118</v>
      </c>
      <c r="E112" s="79"/>
      <c r="F112" s="79"/>
      <c r="G112" s="75"/>
      <c r="H112" s="51" t="str">
        <f t="shared" si="3"/>
        <v/>
      </c>
      <c r="I112" s="61" t="str">
        <f t="shared" si="4"/>
        <v/>
      </c>
      <c r="J112" s="59" t="s">
        <v>698</v>
      </c>
      <c r="K112" s="64"/>
    </row>
    <row r="113" spans="1:11" s="33" customFormat="1" x14ac:dyDescent="0.2">
      <c r="A113" s="77">
        <f t="shared" ca="1" si="5"/>
        <v>42</v>
      </c>
      <c r="B113" s="82" t="s">
        <v>1119</v>
      </c>
      <c r="C113" s="79"/>
      <c r="D113" s="73" t="s">
        <v>1120</v>
      </c>
      <c r="E113" s="65" t="s">
        <v>1121</v>
      </c>
      <c r="F113" s="75">
        <v>25</v>
      </c>
      <c r="G113" s="75"/>
      <c r="H113" s="51">
        <f t="shared" si="3"/>
        <v>0</v>
      </c>
      <c r="I113" s="61" t="str">
        <f t="shared" si="4"/>
        <v>P</v>
      </c>
      <c r="J113" s="59" t="s">
        <v>698</v>
      </c>
      <c r="K113" s="64"/>
    </row>
    <row r="114" spans="1:11" s="33" customFormat="1" x14ac:dyDescent="0.2">
      <c r="A114" s="77">
        <f t="shared" ca="1" si="5"/>
        <v>43</v>
      </c>
      <c r="B114" s="82" t="s">
        <v>1122</v>
      </c>
      <c r="C114" s="79"/>
      <c r="D114" s="73" t="s">
        <v>1123</v>
      </c>
      <c r="E114" s="65" t="s">
        <v>1121</v>
      </c>
      <c r="F114" s="75">
        <v>75.400000000000006</v>
      </c>
      <c r="G114" s="75"/>
      <c r="H114" s="51">
        <f t="shared" si="3"/>
        <v>0</v>
      </c>
      <c r="I114" s="61" t="str">
        <f t="shared" si="4"/>
        <v>P</v>
      </c>
      <c r="J114" s="59" t="s">
        <v>698</v>
      </c>
      <c r="K114" s="64"/>
    </row>
    <row r="115" spans="1:11" s="33" customFormat="1" x14ac:dyDescent="0.2">
      <c r="A115" s="77" t="str">
        <f t="shared" ca="1" si="5"/>
        <v/>
      </c>
      <c r="B115" s="82" t="s">
        <v>1124</v>
      </c>
      <c r="C115" s="79"/>
      <c r="D115" s="73" t="s">
        <v>1125</v>
      </c>
      <c r="E115" s="79"/>
      <c r="F115" s="79"/>
      <c r="G115" s="75"/>
      <c r="H115" s="51" t="str">
        <f t="shared" si="3"/>
        <v/>
      </c>
      <c r="I115" s="61" t="str">
        <f t="shared" si="4"/>
        <v/>
      </c>
      <c r="J115" s="59" t="s">
        <v>698</v>
      </c>
      <c r="K115" s="64"/>
    </row>
    <row r="116" spans="1:11" s="33" customFormat="1" x14ac:dyDescent="0.2">
      <c r="A116" s="77" t="str">
        <f t="shared" ca="1" si="5"/>
        <v/>
      </c>
      <c r="B116" s="82" t="s">
        <v>1126</v>
      </c>
      <c r="C116" s="79"/>
      <c r="D116" s="73" t="s">
        <v>1125</v>
      </c>
      <c r="E116" s="79"/>
      <c r="F116" s="79"/>
      <c r="G116" s="75"/>
      <c r="H116" s="51" t="str">
        <f t="shared" si="3"/>
        <v/>
      </c>
      <c r="I116" s="61" t="str">
        <f t="shared" si="4"/>
        <v/>
      </c>
      <c r="J116" s="59" t="s">
        <v>698</v>
      </c>
      <c r="K116" s="64"/>
    </row>
    <row r="117" spans="1:11" s="33" customFormat="1" x14ac:dyDescent="0.2">
      <c r="A117" s="77" t="str">
        <f t="shared" ca="1" si="5"/>
        <v/>
      </c>
      <c r="B117" s="82" t="s">
        <v>1127</v>
      </c>
      <c r="C117" s="79"/>
      <c r="D117" s="73" t="s">
        <v>1128</v>
      </c>
      <c r="E117" s="79"/>
      <c r="F117" s="79"/>
      <c r="G117" s="75"/>
      <c r="H117" s="51" t="str">
        <f t="shared" si="3"/>
        <v/>
      </c>
      <c r="I117" s="61" t="str">
        <f t="shared" si="4"/>
        <v/>
      </c>
      <c r="J117" s="59" t="s">
        <v>698</v>
      </c>
      <c r="K117" s="64"/>
    </row>
    <row r="118" spans="1:11" s="33" customFormat="1" x14ac:dyDescent="0.2">
      <c r="A118" s="77">
        <f t="shared" ca="1" si="5"/>
        <v>44</v>
      </c>
      <c r="B118" s="82" t="s">
        <v>1129</v>
      </c>
      <c r="C118" s="79"/>
      <c r="D118" s="73" t="s">
        <v>1130</v>
      </c>
      <c r="E118" s="65" t="s">
        <v>1067</v>
      </c>
      <c r="F118" s="75">
        <v>70</v>
      </c>
      <c r="G118" s="75"/>
      <c r="H118" s="51">
        <f t="shared" si="3"/>
        <v>0</v>
      </c>
      <c r="I118" s="61" t="str">
        <f t="shared" si="4"/>
        <v>P</v>
      </c>
      <c r="J118" s="59" t="s">
        <v>698</v>
      </c>
      <c r="K118" s="64"/>
    </row>
    <row r="119" spans="1:11" s="33" customFormat="1" x14ac:dyDescent="0.2">
      <c r="A119" s="77" t="str">
        <f t="shared" ca="1" si="5"/>
        <v/>
      </c>
      <c r="B119" s="82" t="s">
        <v>1131</v>
      </c>
      <c r="C119" s="79"/>
      <c r="D119" s="73" t="s">
        <v>1132</v>
      </c>
      <c r="E119" s="79"/>
      <c r="F119" s="79"/>
      <c r="G119" s="75"/>
      <c r="H119" s="51" t="str">
        <f t="shared" si="3"/>
        <v/>
      </c>
      <c r="I119" s="61" t="str">
        <f t="shared" si="4"/>
        <v/>
      </c>
      <c r="J119" s="59" t="s">
        <v>698</v>
      </c>
      <c r="K119" s="64"/>
    </row>
    <row r="120" spans="1:11" s="33" customFormat="1" x14ac:dyDescent="0.2">
      <c r="A120" s="77">
        <f t="shared" ca="1" si="5"/>
        <v>45</v>
      </c>
      <c r="B120" s="82" t="s">
        <v>1133</v>
      </c>
      <c r="C120" s="79"/>
      <c r="D120" s="73" t="s">
        <v>1134</v>
      </c>
      <c r="E120" s="65" t="s">
        <v>1067</v>
      </c>
      <c r="F120" s="75">
        <v>134.96</v>
      </c>
      <c r="G120" s="75"/>
      <c r="H120" s="51">
        <f t="shared" si="3"/>
        <v>0</v>
      </c>
      <c r="I120" s="61" t="str">
        <f t="shared" si="4"/>
        <v>P</v>
      </c>
      <c r="J120" s="59" t="s">
        <v>698</v>
      </c>
      <c r="K120" s="64"/>
    </row>
    <row r="121" spans="1:11" s="33" customFormat="1" x14ac:dyDescent="0.2">
      <c r="A121" s="77" t="str">
        <f t="shared" ca="1" si="5"/>
        <v/>
      </c>
      <c r="B121" s="82" t="s">
        <v>1135</v>
      </c>
      <c r="C121" s="79"/>
      <c r="D121" s="73" t="s">
        <v>1136</v>
      </c>
      <c r="E121" s="79"/>
      <c r="F121" s="79"/>
      <c r="G121" s="75"/>
      <c r="H121" s="51" t="str">
        <f t="shared" si="3"/>
        <v/>
      </c>
      <c r="I121" s="61" t="str">
        <f t="shared" si="4"/>
        <v/>
      </c>
      <c r="J121" s="59" t="s">
        <v>698</v>
      </c>
      <c r="K121" s="64"/>
    </row>
    <row r="122" spans="1:11" s="33" customFormat="1" x14ac:dyDescent="0.2">
      <c r="A122" s="77">
        <f t="shared" ca="1" si="5"/>
        <v>46</v>
      </c>
      <c r="B122" s="82" t="s">
        <v>1137</v>
      </c>
      <c r="C122" s="79"/>
      <c r="D122" s="73" t="s">
        <v>1138</v>
      </c>
      <c r="E122" s="65" t="s">
        <v>1067</v>
      </c>
      <c r="F122" s="75">
        <v>39.28</v>
      </c>
      <c r="G122" s="75"/>
      <c r="H122" s="51">
        <f t="shared" si="3"/>
        <v>0</v>
      </c>
      <c r="I122" s="61" t="str">
        <f t="shared" si="4"/>
        <v>P</v>
      </c>
      <c r="J122" s="59" t="s">
        <v>698</v>
      </c>
      <c r="K122" s="64"/>
    </row>
    <row r="123" spans="1:11" s="33" customFormat="1" x14ac:dyDescent="0.2">
      <c r="A123" s="77" t="str">
        <f t="shared" ca="1" si="5"/>
        <v/>
      </c>
      <c r="B123" s="82" t="s">
        <v>1139</v>
      </c>
      <c r="C123" s="79"/>
      <c r="D123" s="73" t="s">
        <v>1140</v>
      </c>
      <c r="E123" s="79"/>
      <c r="F123" s="79"/>
      <c r="G123" s="75"/>
      <c r="H123" s="51" t="str">
        <f t="shared" si="3"/>
        <v/>
      </c>
      <c r="I123" s="61" t="str">
        <f t="shared" si="4"/>
        <v/>
      </c>
      <c r="J123" s="59" t="s">
        <v>698</v>
      </c>
      <c r="K123" s="64"/>
    </row>
    <row r="124" spans="1:11" s="33" customFormat="1" x14ac:dyDescent="0.2">
      <c r="A124" s="77" t="str">
        <f t="shared" ca="1" si="5"/>
        <v/>
      </c>
      <c r="B124" s="82" t="s">
        <v>1141</v>
      </c>
      <c r="C124" s="79"/>
      <c r="D124" s="73" t="s">
        <v>1142</v>
      </c>
      <c r="E124" s="79"/>
      <c r="F124" s="79"/>
      <c r="G124" s="75"/>
      <c r="H124" s="51" t="str">
        <f t="shared" si="3"/>
        <v/>
      </c>
      <c r="I124" s="61" t="str">
        <f t="shared" si="4"/>
        <v/>
      </c>
      <c r="J124" s="59" t="s">
        <v>698</v>
      </c>
      <c r="K124" s="64"/>
    </row>
    <row r="125" spans="1:11" s="33" customFormat="1" x14ac:dyDescent="0.2">
      <c r="A125" s="77">
        <f t="shared" ca="1" si="5"/>
        <v>47</v>
      </c>
      <c r="B125" s="82" t="s">
        <v>1143</v>
      </c>
      <c r="C125" s="79"/>
      <c r="D125" s="73" t="s">
        <v>1144</v>
      </c>
      <c r="E125" s="65" t="s">
        <v>1067</v>
      </c>
      <c r="F125" s="75">
        <v>39.28</v>
      </c>
      <c r="G125" s="75"/>
      <c r="H125" s="51">
        <f t="shared" si="3"/>
        <v>0</v>
      </c>
      <c r="I125" s="61" t="str">
        <f t="shared" si="4"/>
        <v>P</v>
      </c>
      <c r="J125" s="59" t="s">
        <v>698</v>
      </c>
      <c r="K125" s="64"/>
    </row>
    <row r="126" spans="1:11" s="33" customFormat="1" x14ac:dyDescent="0.2">
      <c r="A126" s="77" t="str">
        <f t="shared" ca="1" si="5"/>
        <v/>
      </c>
      <c r="B126" s="82" t="s">
        <v>1145</v>
      </c>
      <c r="C126" s="79"/>
      <c r="D126" s="73" t="s">
        <v>1146</v>
      </c>
      <c r="E126" s="79"/>
      <c r="F126" s="79"/>
      <c r="G126" s="75"/>
      <c r="H126" s="51" t="str">
        <f t="shared" si="3"/>
        <v/>
      </c>
      <c r="I126" s="61" t="str">
        <f t="shared" si="4"/>
        <v/>
      </c>
      <c r="J126" s="59" t="s">
        <v>698</v>
      </c>
      <c r="K126" s="64"/>
    </row>
    <row r="127" spans="1:11" s="33" customFormat="1" x14ac:dyDescent="0.2">
      <c r="A127" s="77" t="str">
        <f t="shared" ca="1" si="5"/>
        <v/>
      </c>
      <c r="B127" s="82" t="s">
        <v>1147</v>
      </c>
      <c r="C127" s="79"/>
      <c r="D127" s="73" t="s">
        <v>1148</v>
      </c>
      <c r="E127" s="79"/>
      <c r="F127" s="79"/>
      <c r="G127" s="75"/>
      <c r="H127" s="51" t="str">
        <f t="shared" si="3"/>
        <v/>
      </c>
      <c r="I127" s="61" t="str">
        <f t="shared" si="4"/>
        <v/>
      </c>
      <c r="J127" s="59" t="s">
        <v>698</v>
      </c>
      <c r="K127" s="64"/>
    </row>
    <row r="128" spans="1:11" s="33" customFormat="1" x14ac:dyDescent="0.2">
      <c r="A128" s="77">
        <f t="shared" ca="1" si="5"/>
        <v>48</v>
      </c>
      <c r="B128" s="82" t="s">
        <v>1149</v>
      </c>
      <c r="C128" s="79"/>
      <c r="D128" s="73" t="s">
        <v>1150</v>
      </c>
      <c r="E128" s="65" t="s">
        <v>1067</v>
      </c>
      <c r="F128" s="75">
        <v>39.28</v>
      </c>
      <c r="G128" s="75"/>
      <c r="H128" s="51">
        <f t="shared" si="3"/>
        <v>0</v>
      </c>
      <c r="I128" s="61" t="str">
        <f t="shared" si="4"/>
        <v>P</v>
      </c>
      <c r="J128" s="59" t="s">
        <v>698</v>
      </c>
      <c r="K128" s="64"/>
    </row>
    <row r="129" spans="1:11" s="33" customFormat="1" x14ac:dyDescent="0.2">
      <c r="A129" s="77" t="str">
        <f t="shared" ca="1" si="5"/>
        <v/>
      </c>
      <c r="B129" s="82" t="s">
        <v>1151</v>
      </c>
      <c r="C129" s="79"/>
      <c r="D129" s="73" t="s">
        <v>1152</v>
      </c>
      <c r="E129" s="79"/>
      <c r="F129" s="79"/>
      <c r="G129" s="75"/>
      <c r="H129" s="51" t="str">
        <f t="shared" si="3"/>
        <v/>
      </c>
      <c r="I129" s="61" t="str">
        <f t="shared" si="4"/>
        <v/>
      </c>
      <c r="J129" s="59" t="s">
        <v>698</v>
      </c>
      <c r="K129" s="64"/>
    </row>
    <row r="130" spans="1:11" s="33" customFormat="1" x14ac:dyDescent="0.2">
      <c r="A130" s="77" t="str">
        <f t="shared" ca="1" si="5"/>
        <v/>
      </c>
      <c r="B130" s="82" t="s">
        <v>1153</v>
      </c>
      <c r="C130" s="79"/>
      <c r="D130" s="73" t="s">
        <v>1154</v>
      </c>
      <c r="E130" s="79"/>
      <c r="F130" s="79"/>
      <c r="G130" s="75"/>
      <c r="H130" s="51" t="str">
        <f t="shared" si="3"/>
        <v/>
      </c>
      <c r="I130" s="61" t="str">
        <f t="shared" si="4"/>
        <v/>
      </c>
      <c r="J130" s="59" t="s">
        <v>698</v>
      </c>
      <c r="K130" s="64"/>
    </row>
    <row r="131" spans="1:11" s="33" customFormat="1" x14ac:dyDescent="0.2">
      <c r="A131" s="77">
        <f t="shared" ca="1" si="5"/>
        <v>49</v>
      </c>
      <c r="B131" s="82" t="s">
        <v>1155</v>
      </c>
      <c r="C131" s="79"/>
      <c r="D131" s="73" t="s">
        <v>1156</v>
      </c>
      <c r="E131" s="65" t="s">
        <v>1067</v>
      </c>
      <c r="F131" s="75">
        <v>39.28</v>
      </c>
      <c r="G131" s="75"/>
      <c r="H131" s="51">
        <f t="shared" si="3"/>
        <v>0</v>
      </c>
      <c r="I131" s="61" t="str">
        <f t="shared" si="4"/>
        <v>P</v>
      </c>
      <c r="J131" s="59" t="s">
        <v>698</v>
      </c>
      <c r="K131" s="64"/>
    </row>
    <row r="132" spans="1:11" s="33" customFormat="1" x14ac:dyDescent="0.2">
      <c r="A132" s="77" t="str">
        <f t="shared" ca="1" si="5"/>
        <v/>
      </c>
      <c r="B132" s="82" t="s">
        <v>1157</v>
      </c>
      <c r="C132" s="79"/>
      <c r="D132" s="73" t="s">
        <v>1158</v>
      </c>
      <c r="E132" s="79"/>
      <c r="F132" s="79"/>
      <c r="G132" s="75"/>
      <c r="H132" s="51" t="str">
        <f t="shared" si="3"/>
        <v/>
      </c>
      <c r="I132" s="61" t="str">
        <f t="shared" si="4"/>
        <v/>
      </c>
      <c r="J132" s="59" t="s">
        <v>698</v>
      </c>
      <c r="K132" s="64"/>
    </row>
    <row r="133" spans="1:11" s="33" customFormat="1" x14ac:dyDescent="0.2">
      <c r="A133" s="77" t="str">
        <f t="shared" ca="1" si="5"/>
        <v/>
      </c>
      <c r="B133" s="82" t="s">
        <v>1159</v>
      </c>
      <c r="C133" s="79"/>
      <c r="D133" s="73" t="s">
        <v>1160</v>
      </c>
      <c r="E133" s="79"/>
      <c r="F133" s="79"/>
      <c r="G133" s="75"/>
      <c r="H133" s="51" t="str">
        <f t="shared" si="3"/>
        <v/>
      </c>
      <c r="I133" s="61" t="str">
        <f t="shared" si="4"/>
        <v/>
      </c>
      <c r="J133" s="59" t="s">
        <v>698</v>
      </c>
      <c r="K133" s="64"/>
    </row>
    <row r="134" spans="1:11" s="33" customFormat="1" x14ac:dyDescent="0.2">
      <c r="A134" s="77" t="str">
        <f t="shared" ca="1" si="5"/>
        <v/>
      </c>
      <c r="B134" s="82" t="s">
        <v>1161</v>
      </c>
      <c r="C134" s="79"/>
      <c r="D134" s="73" t="s">
        <v>1162</v>
      </c>
      <c r="E134" s="79"/>
      <c r="F134" s="79"/>
      <c r="G134" s="75"/>
      <c r="H134" s="51" t="str">
        <f t="shared" si="3"/>
        <v/>
      </c>
      <c r="I134" s="61" t="str">
        <f t="shared" si="4"/>
        <v/>
      </c>
      <c r="J134" s="59" t="s">
        <v>698</v>
      </c>
      <c r="K134" s="64"/>
    </row>
    <row r="135" spans="1:11" s="33" customFormat="1" x14ac:dyDescent="0.2">
      <c r="A135" s="77">
        <f t="shared" ca="1" si="5"/>
        <v>50</v>
      </c>
      <c r="B135" s="82" t="s">
        <v>1163</v>
      </c>
      <c r="C135" s="79"/>
      <c r="D135" s="73" t="s">
        <v>1164</v>
      </c>
      <c r="E135" s="65" t="s">
        <v>1067</v>
      </c>
      <c r="F135" s="75">
        <v>166</v>
      </c>
      <c r="G135" s="75"/>
      <c r="H135" s="51">
        <f t="shared" si="3"/>
        <v>0</v>
      </c>
      <c r="I135" s="61" t="str">
        <f t="shared" si="4"/>
        <v>P</v>
      </c>
      <c r="J135" s="59" t="s">
        <v>698</v>
      </c>
      <c r="K135" s="64"/>
    </row>
    <row r="136" spans="1:11" s="33" customFormat="1" x14ac:dyDescent="0.2">
      <c r="A136" s="77" t="str">
        <f t="shared" ca="1" si="5"/>
        <v/>
      </c>
      <c r="B136" s="82" t="s">
        <v>1165</v>
      </c>
      <c r="C136" s="79"/>
      <c r="D136" s="73" t="s">
        <v>1166</v>
      </c>
      <c r="E136" s="79"/>
      <c r="F136" s="79"/>
      <c r="G136" s="75"/>
      <c r="H136" s="51" t="str">
        <f t="shared" si="3"/>
        <v/>
      </c>
      <c r="I136" s="61" t="str">
        <f t="shared" si="4"/>
        <v/>
      </c>
      <c r="J136" s="59" t="s">
        <v>698</v>
      </c>
      <c r="K136" s="64"/>
    </row>
    <row r="137" spans="1:11" s="33" customFormat="1" x14ac:dyDescent="0.2">
      <c r="A137" s="77" t="str">
        <f t="shared" ca="1" si="5"/>
        <v/>
      </c>
      <c r="B137" s="82" t="s">
        <v>1167</v>
      </c>
      <c r="C137" s="74" t="s">
        <v>951</v>
      </c>
      <c r="D137" s="73" t="s">
        <v>1168</v>
      </c>
      <c r="E137" s="79"/>
      <c r="F137" s="79"/>
      <c r="G137" s="75"/>
      <c r="H137" s="51" t="str">
        <f t="shared" si="3"/>
        <v/>
      </c>
      <c r="I137" s="61" t="str">
        <f t="shared" si="4"/>
        <v/>
      </c>
      <c r="J137" s="59" t="s">
        <v>698</v>
      </c>
      <c r="K137" s="64"/>
    </row>
    <row r="138" spans="1:11" s="33" customFormat="1" x14ac:dyDescent="0.2">
      <c r="A138" s="77">
        <f t="shared" ca="1" si="5"/>
        <v>51</v>
      </c>
      <c r="B138" s="82" t="s">
        <v>1169</v>
      </c>
      <c r="C138" s="79"/>
      <c r="D138" s="73" t="s">
        <v>1170</v>
      </c>
      <c r="E138" s="65" t="s">
        <v>1067</v>
      </c>
      <c r="F138" s="75">
        <v>166</v>
      </c>
      <c r="G138" s="75"/>
      <c r="H138" s="51">
        <f t="shared" si="3"/>
        <v>0</v>
      </c>
      <c r="I138" s="61" t="str">
        <f t="shared" si="4"/>
        <v>P</v>
      </c>
      <c r="J138" s="59" t="s">
        <v>698</v>
      </c>
      <c r="K138" s="64"/>
    </row>
    <row r="139" spans="1:11" s="33" customFormat="1" x14ac:dyDescent="0.2">
      <c r="A139" s="77">
        <f t="shared" ca="1" si="5"/>
        <v>52</v>
      </c>
      <c r="B139" s="82" t="s">
        <v>1171</v>
      </c>
      <c r="C139" s="79"/>
      <c r="D139" s="73" t="s">
        <v>1172</v>
      </c>
      <c r="E139" s="65" t="s">
        <v>1067</v>
      </c>
      <c r="F139" s="75">
        <v>166</v>
      </c>
      <c r="G139" s="75"/>
      <c r="H139" s="51">
        <f t="shared" si="3"/>
        <v>0</v>
      </c>
      <c r="I139" s="61" t="str">
        <f t="shared" si="4"/>
        <v>P</v>
      </c>
      <c r="J139" s="59" t="s">
        <v>698</v>
      </c>
      <c r="K139" s="64"/>
    </row>
    <row r="140" spans="1:11" s="33" customFormat="1" x14ac:dyDescent="0.2">
      <c r="A140" s="77" t="str">
        <f t="shared" ca="1" si="5"/>
        <v/>
      </c>
      <c r="B140" s="82" t="s">
        <v>1173</v>
      </c>
      <c r="C140" s="79"/>
      <c r="D140" s="73" t="s">
        <v>1174</v>
      </c>
      <c r="E140" s="79"/>
      <c r="F140" s="79"/>
      <c r="G140" s="75"/>
      <c r="H140" s="51" t="str">
        <f t="shared" si="3"/>
        <v/>
      </c>
      <c r="I140" s="61" t="str">
        <f t="shared" si="4"/>
        <v/>
      </c>
      <c r="J140" s="59" t="s">
        <v>698</v>
      </c>
      <c r="K140" s="64"/>
    </row>
    <row r="141" spans="1:11" s="33" customFormat="1" x14ac:dyDescent="0.2">
      <c r="A141" s="77">
        <f t="shared" ca="1" si="5"/>
        <v>53</v>
      </c>
      <c r="B141" s="82" t="s">
        <v>1175</v>
      </c>
      <c r="C141" s="79"/>
      <c r="D141" s="73" t="s">
        <v>1176</v>
      </c>
      <c r="E141" s="65" t="s">
        <v>1067</v>
      </c>
      <c r="F141" s="75">
        <v>166</v>
      </c>
      <c r="G141" s="75"/>
      <c r="H141" s="51">
        <f t="shared" si="3"/>
        <v>0</v>
      </c>
      <c r="I141" s="61" t="str">
        <f t="shared" si="4"/>
        <v>P</v>
      </c>
      <c r="J141" s="59" t="s">
        <v>698</v>
      </c>
      <c r="K141" s="64"/>
    </row>
    <row r="142" spans="1:11" s="33" customFormat="1" x14ac:dyDescent="0.2">
      <c r="A142" s="77" t="str">
        <f t="shared" ca="1" si="5"/>
        <v/>
      </c>
      <c r="B142" s="82" t="s">
        <v>1177</v>
      </c>
      <c r="C142" s="79"/>
      <c r="D142" s="73" t="s">
        <v>1178</v>
      </c>
      <c r="E142" s="79"/>
      <c r="F142" s="79"/>
      <c r="G142" s="75"/>
      <c r="H142" s="51" t="str">
        <f t="shared" ref="H142:H205" si="6">+IF(AND(F142="",G142=""),"",ROUND(G142,2)*F142)</f>
        <v/>
      </c>
      <c r="I142" s="61" t="str">
        <f t="shared" si="4"/>
        <v/>
      </c>
      <c r="J142" s="59" t="s">
        <v>698</v>
      </c>
      <c r="K142" s="64"/>
    </row>
    <row r="143" spans="1:11" s="33" customFormat="1" x14ac:dyDescent="0.2">
      <c r="A143" s="77">
        <f t="shared" ca="1" si="5"/>
        <v>54</v>
      </c>
      <c r="B143" s="82" t="s">
        <v>1179</v>
      </c>
      <c r="C143" s="79"/>
      <c r="D143" s="73" t="s">
        <v>1180</v>
      </c>
      <c r="E143" s="65" t="s">
        <v>1181</v>
      </c>
      <c r="F143" s="75">
        <v>249</v>
      </c>
      <c r="G143" s="75"/>
      <c r="H143" s="51">
        <f t="shared" si="6"/>
        <v>0</v>
      </c>
      <c r="I143" s="61" t="str">
        <f t="shared" si="4"/>
        <v>P</v>
      </c>
      <c r="J143" s="59" t="s">
        <v>698</v>
      </c>
      <c r="K143" s="64"/>
    </row>
    <row r="144" spans="1:11" s="33" customFormat="1" x14ac:dyDescent="0.2">
      <c r="A144" s="77" t="str">
        <f t="shared" ca="1" si="5"/>
        <v/>
      </c>
      <c r="B144" s="82" t="s">
        <v>1182</v>
      </c>
      <c r="C144" s="79"/>
      <c r="D144" s="73" t="s">
        <v>1183</v>
      </c>
      <c r="E144" s="79"/>
      <c r="F144" s="79"/>
      <c r="G144" s="75"/>
      <c r="H144" s="51" t="str">
        <f t="shared" si="6"/>
        <v/>
      </c>
      <c r="I144" s="61" t="str">
        <f t="shared" si="4"/>
        <v/>
      </c>
      <c r="J144" s="59" t="s">
        <v>698</v>
      </c>
      <c r="K144" s="64"/>
    </row>
    <row r="145" spans="1:11" s="33" customFormat="1" x14ac:dyDescent="0.2">
      <c r="A145" s="77" t="str">
        <f t="shared" ca="1" si="5"/>
        <v/>
      </c>
      <c r="B145" s="82" t="s">
        <v>1184</v>
      </c>
      <c r="C145" s="79"/>
      <c r="D145" s="73" t="s">
        <v>1185</v>
      </c>
      <c r="E145" s="79"/>
      <c r="F145" s="79"/>
      <c r="G145" s="75"/>
      <c r="H145" s="51" t="str">
        <f t="shared" si="6"/>
        <v/>
      </c>
      <c r="I145" s="61" t="str">
        <f t="shared" ref="I145:I208" si="7">IF(E145&lt;&gt;"","P","")</f>
        <v/>
      </c>
      <c r="J145" s="59" t="s">
        <v>698</v>
      </c>
      <c r="K145" s="64"/>
    </row>
    <row r="146" spans="1:11" s="33" customFormat="1" x14ac:dyDescent="0.2">
      <c r="A146" s="77" t="str">
        <f t="shared" ca="1" si="5"/>
        <v/>
      </c>
      <c r="B146" s="82" t="s">
        <v>1186</v>
      </c>
      <c r="C146" s="79"/>
      <c r="D146" s="73" t="s">
        <v>1187</v>
      </c>
      <c r="E146" s="79"/>
      <c r="F146" s="79"/>
      <c r="G146" s="75"/>
      <c r="H146" s="51" t="str">
        <f t="shared" si="6"/>
        <v/>
      </c>
      <c r="I146" s="61" t="str">
        <f t="shared" si="7"/>
        <v/>
      </c>
      <c r="J146" s="59" t="s">
        <v>698</v>
      </c>
      <c r="K146" s="64"/>
    </row>
    <row r="147" spans="1:11" s="33" customFormat="1" x14ac:dyDescent="0.2">
      <c r="A147" s="77">
        <f t="shared" ca="1" si="5"/>
        <v>55</v>
      </c>
      <c r="B147" s="82" t="s">
        <v>1188</v>
      </c>
      <c r="C147" s="79"/>
      <c r="D147" s="73" t="s">
        <v>1189</v>
      </c>
      <c r="E147" s="65" t="s">
        <v>1067</v>
      </c>
      <c r="F147" s="75">
        <v>70.2</v>
      </c>
      <c r="G147" s="75"/>
      <c r="H147" s="51">
        <f t="shared" si="6"/>
        <v>0</v>
      </c>
      <c r="I147" s="61" t="str">
        <f t="shared" si="7"/>
        <v>P</v>
      </c>
      <c r="J147" s="59" t="s">
        <v>698</v>
      </c>
      <c r="K147" s="64"/>
    </row>
    <row r="148" spans="1:11" s="33" customFormat="1" x14ac:dyDescent="0.2">
      <c r="A148" s="77" t="str">
        <f t="shared" ref="A148:A211" ca="1" si="8">+IF(NOT(ISBLANK(INDIRECT("e"&amp;ROW()))),MAX(INDIRECT("a$16:A"&amp;ROW()-1))+1,"")</f>
        <v/>
      </c>
      <c r="B148" s="82" t="s">
        <v>1190</v>
      </c>
      <c r="C148" s="79"/>
      <c r="D148" s="73" t="s">
        <v>1191</v>
      </c>
      <c r="E148" s="79"/>
      <c r="F148" s="79"/>
      <c r="G148" s="75"/>
      <c r="H148" s="51" t="str">
        <f t="shared" si="6"/>
        <v/>
      </c>
      <c r="I148" s="61" t="str">
        <f t="shared" si="7"/>
        <v/>
      </c>
      <c r="J148" s="59" t="s">
        <v>698</v>
      </c>
      <c r="K148" s="64"/>
    </row>
    <row r="149" spans="1:11" s="33" customFormat="1" x14ac:dyDescent="0.2">
      <c r="A149" s="77" t="str">
        <f t="shared" ca="1" si="8"/>
        <v/>
      </c>
      <c r="B149" s="82" t="s">
        <v>1192</v>
      </c>
      <c r="C149" s="79"/>
      <c r="D149" s="73" t="s">
        <v>1193</v>
      </c>
      <c r="E149" s="79"/>
      <c r="F149" s="79"/>
      <c r="G149" s="75"/>
      <c r="H149" s="51" t="str">
        <f t="shared" si="6"/>
        <v/>
      </c>
      <c r="I149" s="61" t="str">
        <f t="shared" si="7"/>
        <v/>
      </c>
      <c r="J149" s="59" t="s">
        <v>698</v>
      </c>
      <c r="K149" s="64"/>
    </row>
    <row r="150" spans="1:11" s="33" customFormat="1" x14ac:dyDescent="0.2">
      <c r="A150" s="77">
        <f t="shared" ca="1" si="8"/>
        <v>56</v>
      </c>
      <c r="B150" s="82" t="s">
        <v>1194</v>
      </c>
      <c r="C150" s="79"/>
      <c r="D150" s="73" t="s">
        <v>1195</v>
      </c>
      <c r="E150" s="65" t="s">
        <v>1067</v>
      </c>
      <c r="F150" s="75">
        <v>182.9</v>
      </c>
      <c r="G150" s="75"/>
      <c r="H150" s="51">
        <f t="shared" si="6"/>
        <v>0</v>
      </c>
      <c r="I150" s="61" t="str">
        <f t="shared" si="7"/>
        <v>P</v>
      </c>
      <c r="J150" s="59" t="s">
        <v>698</v>
      </c>
      <c r="K150" s="64"/>
    </row>
    <row r="151" spans="1:11" s="33" customFormat="1" x14ac:dyDescent="0.2">
      <c r="A151" s="77">
        <f t="shared" ca="1" si="8"/>
        <v>57</v>
      </c>
      <c r="B151" s="82" t="s">
        <v>1196</v>
      </c>
      <c r="C151" s="74" t="s">
        <v>951</v>
      </c>
      <c r="D151" s="73" t="s">
        <v>1197</v>
      </c>
      <c r="E151" s="65" t="s">
        <v>1067</v>
      </c>
      <c r="F151" s="75">
        <v>361.8</v>
      </c>
      <c r="G151" s="75"/>
      <c r="H151" s="51">
        <f t="shared" si="6"/>
        <v>0</v>
      </c>
      <c r="I151" s="61" t="str">
        <f t="shared" si="7"/>
        <v>P</v>
      </c>
      <c r="J151" s="59" t="s">
        <v>698</v>
      </c>
      <c r="K151" s="64"/>
    </row>
    <row r="152" spans="1:11" s="33" customFormat="1" x14ac:dyDescent="0.2">
      <c r="A152" s="77" t="str">
        <f t="shared" ca="1" si="8"/>
        <v/>
      </c>
      <c r="B152" s="82" t="s">
        <v>1198</v>
      </c>
      <c r="C152" s="79"/>
      <c r="D152" s="73" t="s">
        <v>1199</v>
      </c>
      <c r="E152" s="79"/>
      <c r="F152" s="79"/>
      <c r="G152" s="75"/>
      <c r="H152" s="51" t="str">
        <f t="shared" si="6"/>
        <v/>
      </c>
      <c r="I152" s="61" t="str">
        <f t="shared" si="7"/>
        <v/>
      </c>
      <c r="J152" s="59" t="s">
        <v>698</v>
      </c>
      <c r="K152" s="64"/>
    </row>
    <row r="153" spans="1:11" s="33" customFormat="1" x14ac:dyDescent="0.2">
      <c r="A153" s="77" t="str">
        <f t="shared" ca="1" si="8"/>
        <v/>
      </c>
      <c r="B153" s="82" t="s">
        <v>1200</v>
      </c>
      <c r="C153" s="79"/>
      <c r="D153" s="73" t="s">
        <v>1201</v>
      </c>
      <c r="E153" s="79"/>
      <c r="F153" s="79"/>
      <c r="G153" s="75"/>
      <c r="H153" s="51" t="str">
        <f t="shared" si="6"/>
        <v/>
      </c>
      <c r="I153" s="61" t="str">
        <f t="shared" si="7"/>
        <v/>
      </c>
      <c r="J153" s="59" t="s">
        <v>698</v>
      </c>
      <c r="K153" s="64"/>
    </row>
    <row r="154" spans="1:11" s="33" customFormat="1" x14ac:dyDescent="0.2">
      <c r="A154" s="77">
        <f t="shared" ca="1" si="8"/>
        <v>58</v>
      </c>
      <c r="B154" s="82" t="s">
        <v>1202</v>
      </c>
      <c r="C154" s="79"/>
      <c r="D154" s="73" t="s">
        <v>1203</v>
      </c>
      <c r="E154" s="65" t="s">
        <v>1067</v>
      </c>
      <c r="F154" s="75">
        <v>166</v>
      </c>
      <c r="G154" s="75"/>
      <c r="H154" s="51">
        <f t="shared" si="6"/>
        <v>0</v>
      </c>
      <c r="I154" s="61" t="str">
        <f t="shared" si="7"/>
        <v>P</v>
      </c>
      <c r="J154" s="59" t="s">
        <v>698</v>
      </c>
      <c r="K154" s="64"/>
    </row>
    <row r="155" spans="1:11" s="33" customFormat="1" x14ac:dyDescent="0.2">
      <c r="A155" s="77" t="str">
        <f t="shared" ca="1" si="8"/>
        <v/>
      </c>
      <c r="B155" s="82" t="s">
        <v>1204</v>
      </c>
      <c r="C155" s="79"/>
      <c r="D155" s="73" t="s">
        <v>1205</v>
      </c>
      <c r="E155" s="79"/>
      <c r="F155" s="79"/>
      <c r="G155" s="75"/>
      <c r="H155" s="51" t="str">
        <f t="shared" si="6"/>
        <v/>
      </c>
      <c r="I155" s="61" t="str">
        <f t="shared" si="7"/>
        <v/>
      </c>
      <c r="J155" s="59" t="s">
        <v>698</v>
      </c>
      <c r="K155" s="64"/>
    </row>
    <row r="156" spans="1:11" s="33" customFormat="1" x14ac:dyDescent="0.2">
      <c r="A156" s="77" t="str">
        <f t="shared" ca="1" si="8"/>
        <v/>
      </c>
      <c r="B156" s="82" t="s">
        <v>1206</v>
      </c>
      <c r="C156" s="79"/>
      <c r="D156" s="73" t="s">
        <v>1207</v>
      </c>
      <c r="E156" s="79"/>
      <c r="F156" s="79"/>
      <c r="G156" s="75"/>
      <c r="H156" s="51" t="str">
        <f t="shared" si="6"/>
        <v/>
      </c>
      <c r="I156" s="61" t="str">
        <f t="shared" si="7"/>
        <v/>
      </c>
      <c r="J156" s="59" t="s">
        <v>698</v>
      </c>
      <c r="K156" s="64"/>
    </row>
    <row r="157" spans="1:11" s="33" customFormat="1" x14ac:dyDescent="0.2">
      <c r="A157" s="77">
        <f t="shared" ca="1" si="8"/>
        <v>59</v>
      </c>
      <c r="B157" s="82" t="s">
        <v>1208</v>
      </c>
      <c r="C157" s="79"/>
      <c r="D157" s="73" t="s">
        <v>1209</v>
      </c>
      <c r="E157" s="65" t="s">
        <v>1121</v>
      </c>
      <c r="F157" s="75">
        <v>69.400000000000006</v>
      </c>
      <c r="G157" s="75"/>
      <c r="H157" s="51">
        <f t="shared" si="6"/>
        <v>0</v>
      </c>
      <c r="I157" s="61" t="str">
        <f t="shared" si="7"/>
        <v>P</v>
      </c>
      <c r="J157" s="59" t="s">
        <v>698</v>
      </c>
      <c r="K157" s="64"/>
    </row>
    <row r="158" spans="1:11" s="33" customFormat="1" x14ac:dyDescent="0.2">
      <c r="A158" s="77" t="str">
        <f t="shared" ca="1" si="8"/>
        <v/>
      </c>
      <c r="B158" s="82" t="s">
        <v>1210</v>
      </c>
      <c r="C158" s="79"/>
      <c r="D158" s="73" t="s">
        <v>1211</v>
      </c>
      <c r="E158" s="79"/>
      <c r="F158" s="79"/>
      <c r="G158" s="75"/>
      <c r="H158" s="51" t="str">
        <f t="shared" si="6"/>
        <v/>
      </c>
      <c r="I158" s="61" t="str">
        <f t="shared" si="7"/>
        <v/>
      </c>
      <c r="J158" s="59" t="s">
        <v>698</v>
      </c>
      <c r="K158" s="64"/>
    </row>
    <row r="159" spans="1:11" s="33" customFormat="1" x14ac:dyDescent="0.2">
      <c r="A159" s="77" t="str">
        <f t="shared" ca="1" si="8"/>
        <v/>
      </c>
      <c r="B159" s="82" t="s">
        <v>1212</v>
      </c>
      <c r="C159" s="79"/>
      <c r="D159" s="73" t="s">
        <v>1213</v>
      </c>
      <c r="E159" s="79"/>
      <c r="F159" s="79"/>
      <c r="G159" s="75"/>
      <c r="H159" s="51" t="str">
        <f t="shared" si="6"/>
        <v/>
      </c>
      <c r="I159" s="61" t="str">
        <f t="shared" si="7"/>
        <v/>
      </c>
      <c r="J159" s="59" t="s">
        <v>698</v>
      </c>
      <c r="K159" s="64"/>
    </row>
    <row r="160" spans="1:11" s="33" customFormat="1" x14ac:dyDescent="0.2">
      <c r="A160" s="77" t="str">
        <f t="shared" ca="1" si="8"/>
        <v/>
      </c>
      <c r="B160" s="82" t="s">
        <v>1214</v>
      </c>
      <c r="C160" s="79"/>
      <c r="D160" s="73" t="s">
        <v>1215</v>
      </c>
      <c r="E160" s="79"/>
      <c r="F160" s="79"/>
      <c r="G160" s="75"/>
      <c r="H160" s="51" t="str">
        <f t="shared" si="6"/>
        <v/>
      </c>
      <c r="I160" s="61" t="str">
        <f t="shared" si="7"/>
        <v/>
      </c>
      <c r="J160" s="59" t="s">
        <v>698</v>
      </c>
      <c r="K160" s="64"/>
    </row>
    <row r="161" spans="1:11" s="33" customFormat="1" x14ac:dyDescent="0.2">
      <c r="A161" s="77">
        <f t="shared" ca="1" si="8"/>
        <v>60</v>
      </c>
      <c r="B161" s="82" t="s">
        <v>1216</v>
      </c>
      <c r="C161" s="79"/>
      <c r="D161" s="73" t="s">
        <v>1217</v>
      </c>
      <c r="E161" s="65" t="s">
        <v>1067</v>
      </c>
      <c r="F161" s="75">
        <v>39.28</v>
      </c>
      <c r="G161" s="75"/>
      <c r="H161" s="51">
        <f t="shared" si="6"/>
        <v>0</v>
      </c>
      <c r="I161" s="61" t="str">
        <f t="shared" si="7"/>
        <v>P</v>
      </c>
      <c r="J161" s="59" t="s">
        <v>698</v>
      </c>
      <c r="K161" s="64"/>
    </row>
    <row r="162" spans="1:11" s="33" customFormat="1" x14ac:dyDescent="0.2">
      <c r="A162" s="77" t="str">
        <f t="shared" ca="1" si="8"/>
        <v/>
      </c>
      <c r="B162" s="82" t="s">
        <v>1218</v>
      </c>
      <c r="C162" s="79"/>
      <c r="D162" s="73" t="s">
        <v>1219</v>
      </c>
      <c r="E162" s="79"/>
      <c r="F162" s="79"/>
      <c r="G162" s="75"/>
      <c r="H162" s="51" t="str">
        <f t="shared" si="6"/>
        <v/>
      </c>
      <c r="I162" s="61" t="str">
        <f t="shared" si="7"/>
        <v/>
      </c>
      <c r="J162" s="59" t="s">
        <v>698</v>
      </c>
      <c r="K162" s="64"/>
    </row>
    <row r="163" spans="1:11" s="33" customFormat="1" x14ac:dyDescent="0.2">
      <c r="A163" s="77">
        <f t="shared" ca="1" si="8"/>
        <v>61</v>
      </c>
      <c r="B163" s="82" t="s">
        <v>1220</v>
      </c>
      <c r="C163" s="79"/>
      <c r="D163" s="73" t="s">
        <v>1221</v>
      </c>
      <c r="E163" s="65" t="s">
        <v>1067</v>
      </c>
      <c r="F163" s="75">
        <v>166</v>
      </c>
      <c r="G163" s="75"/>
      <c r="H163" s="51">
        <f t="shared" si="6"/>
        <v>0</v>
      </c>
      <c r="I163" s="61" t="str">
        <f t="shared" si="7"/>
        <v>P</v>
      </c>
      <c r="J163" s="59" t="s">
        <v>698</v>
      </c>
      <c r="K163" s="64"/>
    </row>
    <row r="164" spans="1:11" s="33" customFormat="1" x14ac:dyDescent="0.2">
      <c r="A164" s="77">
        <f t="shared" ca="1" si="8"/>
        <v>62</v>
      </c>
      <c r="B164" s="82" t="s">
        <v>1222</v>
      </c>
      <c r="C164" s="79"/>
      <c r="D164" s="73" t="s">
        <v>1223</v>
      </c>
      <c r="E164" s="65" t="s">
        <v>1067</v>
      </c>
      <c r="F164" s="75">
        <v>166</v>
      </c>
      <c r="G164" s="75"/>
      <c r="H164" s="51">
        <f t="shared" si="6"/>
        <v>0</v>
      </c>
      <c r="I164" s="61" t="str">
        <f t="shared" si="7"/>
        <v>P</v>
      </c>
      <c r="J164" s="59" t="s">
        <v>698</v>
      </c>
      <c r="K164" s="64"/>
    </row>
    <row r="165" spans="1:11" s="33" customFormat="1" x14ac:dyDescent="0.2">
      <c r="A165" s="77" t="str">
        <f t="shared" ca="1" si="8"/>
        <v/>
      </c>
      <c r="B165" s="82" t="s">
        <v>1224</v>
      </c>
      <c r="C165" s="79"/>
      <c r="D165" s="73" t="s">
        <v>1225</v>
      </c>
      <c r="E165" s="79"/>
      <c r="F165" s="79"/>
      <c r="G165" s="75"/>
      <c r="H165" s="51" t="str">
        <f t="shared" si="6"/>
        <v/>
      </c>
      <c r="I165" s="61" t="str">
        <f t="shared" si="7"/>
        <v/>
      </c>
      <c r="J165" s="59" t="s">
        <v>698</v>
      </c>
      <c r="K165" s="64"/>
    </row>
    <row r="166" spans="1:11" s="33" customFormat="1" x14ac:dyDescent="0.2">
      <c r="A166" s="77" t="str">
        <f t="shared" ca="1" si="8"/>
        <v/>
      </c>
      <c r="B166" s="82" t="s">
        <v>1226</v>
      </c>
      <c r="C166" s="79"/>
      <c r="D166" s="73" t="s">
        <v>1227</v>
      </c>
      <c r="E166" s="79"/>
      <c r="F166" s="79"/>
      <c r="G166" s="75"/>
      <c r="H166" s="51" t="str">
        <f t="shared" si="6"/>
        <v/>
      </c>
      <c r="I166" s="61" t="str">
        <f t="shared" si="7"/>
        <v/>
      </c>
      <c r="J166" s="59" t="s">
        <v>698</v>
      </c>
      <c r="K166" s="64"/>
    </row>
    <row r="167" spans="1:11" s="33" customFormat="1" x14ac:dyDescent="0.2">
      <c r="A167" s="77" t="str">
        <f t="shared" ca="1" si="8"/>
        <v/>
      </c>
      <c r="B167" s="82" t="s">
        <v>1228</v>
      </c>
      <c r="C167" s="79"/>
      <c r="D167" s="73" t="s">
        <v>1229</v>
      </c>
      <c r="E167" s="79"/>
      <c r="F167" s="79"/>
      <c r="G167" s="75"/>
      <c r="H167" s="51" t="str">
        <f t="shared" si="6"/>
        <v/>
      </c>
      <c r="I167" s="61" t="str">
        <f t="shared" si="7"/>
        <v/>
      </c>
      <c r="J167" s="59" t="s">
        <v>698</v>
      </c>
      <c r="K167" s="64"/>
    </row>
    <row r="168" spans="1:11" s="33" customFormat="1" x14ac:dyDescent="0.2">
      <c r="A168" s="77">
        <f t="shared" ca="1" si="8"/>
        <v>63</v>
      </c>
      <c r="B168" s="82" t="s">
        <v>1230</v>
      </c>
      <c r="C168" s="79"/>
      <c r="D168" s="73" t="s">
        <v>1231</v>
      </c>
      <c r="E168" s="65" t="s">
        <v>1067</v>
      </c>
      <c r="F168" s="75">
        <v>212.9</v>
      </c>
      <c r="G168" s="75"/>
      <c r="H168" s="51">
        <f t="shared" si="6"/>
        <v>0</v>
      </c>
      <c r="I168" s="61" t="str">
        <f t="shared" si="7"/>
        <v>P</v>
      </c>
      <c r="J168" s="59" t="s">
        <v>698</v>
      </c>
      <c r="K168" s="64"/>
    </row>
    <row r="169" spans="1:11" s="33" customFormat="1" x14ac:dyDescent="0.2">
      <c r="A169" s="77" t="str">
        <f t="shared" ca="1" si="8"/>
        <v/>
      </c>
      <c r="B169" s="82" t="s">
        <v>1232</v>
      </c>
      <c r="C169" s="79"/>
      <c r="D169" s="73" t="s">
        <v>1233</v>
      </c>
      <c r="E169" s="79"/>
      <c r="F169" s="79"/>
      <c r="G169" s="75"/>
      <c r="H169" s="51" t="str">
        <f t="shared" si="6"/>
        <v/>
      </c>
      <c r="I169" s="61" t="str">
        <f t="shared" si="7"/>
        <v/>
      </c>
      <c r="J169" s="59" t="s">
        <v>698</v>
      </c>
      <c r="K169" s="64"/>
    </row>
    <row r="170" spans="1:11" s="33" customFormat="1" x14ac:dyDescent="0.2">
      <c r="A170" s="77" t="str">
        <f t="shared" ca="1" si="8"/>
        <v/>
      </c>
      <c r="B170" s="82" t="s">
        <v>1234</v>
      </c>
      <c r="C170" s="79"/>
      <c r="D170" s="73" t="s">
        <v>1235</v>
      </c>
      <c r="E170" s="79"/>
      <c r="F170" s="79"/>
      <c r="G170" s="75"/>
      <c r="H170" s="51" t="str">
        <f t="shared" si="6"/>
        <v/>
      </c>
      <c r="I170" s="61" t="str">
        <f t="shared" si="7"/>
        <v/>
      </c>
      <c r="J170" s="59" t="s">
        <v>698</v>
      </c>
      <c r="K170" s="64"/>
    </row>
    <row r="171" spans="1:11" s="33" customFormat="1" x14ac:dyDescent="0.2">
      <c r="A171" s="77">
        <f t="shared" ca="1" si="8"/>
        <v>64</v>
      </c>
      <c r="B171" s="82" t="s">
        <v>1236</v>
      </c>
      <c r="C171" s="79"/>
      <c r="D171" s="73" t="s">
        <v>1237</v>
      </c>
      <c r="E171" s="65" t="s">
        <v>1803</v>
      </c>
      <c r="F171" s="75">
        <v>3</v>
      </c>
      <c r="G171" s="75"/>
      <c r="H171" s="51">
        <f t="shared" si="6"/>
        <v>0</v>
      </c>
      <c r="I171" s="61" t="str">
        <f t="shared" si="7"/>
        <v>P</v>
      </c>
      <c r="J171" s="59" t="s">
        <v>698</v>
      </c>
      <c r="K171" s="64"/>
    </row>
    <row r="172" spans="1:11" s="33" customFormat="1" x14ac:dyDescent="0.2">
      <c r="A172" s="77" t="str">
        <f t="shared" ca="1" si="8"/>
        <v/>
      </c>
      <c r="B172" s="82" t="s">
        <v>1238</v>
      </c>
      <c r="C172" s="79"/>
      <c r="D172" s="73" t="s">
        <v>1239</v>
      </c>
      <c r="E172" s="79"/>
      <c r="F172" s="79"/>
      <c r="G172" s="75"/>
      <c r="H172" s="51" t="str">
        <f t="shared" si="6"/>
        <v/>
      </c>
      <c r="I172" s="61" t="str">
        <f t="shared" si="7"/>
        <v/>
      </c>
      <c r="J172" s="59" t="s">
        <v>698</v>
      </c>
      <c r="K172" s="64"/>
    </row>
    <row r="173" spans="1:11" s="33" customFormat="1" x14ac:dyDescent="0.2">
      <c r="A173" s="77" t="str">
        <f t="shared" ca="1" si="8"/>
        <v/>
      </c>
      <c r="B173" s="82" t="s">
        <v>1240</v>
      </c>
      <c r="C173" s="79"/>
      <c r="D173" s="73" t="s">
        <v>1241</v>
      </c>
      <c r="E173" s="79"/>
      <c r="F173" s="79"/>
      <c r="G173" s="75"/>
      <c r="H173" s="51" t="str">
        <f t="shared" si="6"/>
        <v/>
      </c>
      <c r="I173" s="61" t="str">
        <f t="shared" si="7"/>
        <v/>
      </c>
      <c r="J173" s="59" t="s">
        <v>698</v>
      </c>
      <c r="K173" s="64"/>
    </row>
    <row r="174" spans="1:11" s="33" customFormat="1" x14ac:dyDescent="0.2">
      <c r="A174" s="77">
        <f t="shared" ca="1" si="8"/>
        <v>65</v>
      </c>
      <c r="B174" s="82" t="s">
        <v>1242</v>
      </c>
      <c r="C174" s="79"/>
      <c r="D174" s="73" t="s">
        <v>1243</v>
      </c>
      <c r="E174" s="65" t="s">
        <v>1803</v>
      </c>
      <c r="F174" s="75">
        <v>3</v>
      </c>
      <c r="G174" s="75"/>
      <c r="H174" s="51">
        <f t="shared" si="6"/>
        <v>0</v>
      </c>
      <c r="I174" s="61" t="str">
        <f t="shared" si="7"/>
        <v>P</v>
      </c>
      <c r="J174" s="59" t="s">
        <v>698</v>
      </c>
      <c r="K174" s="64"/>
    </row>
    <row r="175" spans="1:11" s="33" customFormat="1" x14ac:dyDescent="0.2">
      <c r="A175" s="77" t="str">
        <f t="shared" ca="1" si="8"/>
        <v/>
      </c>
      <c r="B175" s="82" t="s">
        <v>1244</v>
      </c>
      <c r="C175" s="79"/>
      <c r="D175" s="73" t="s">
        <v>1245</v>
      </c>
      <c r="E175" s="79"/>
      <c r="F175" s="79"/>
      <c r="G175" s="75"/>
      <c r="H175" s="51" t="str">
        <f t="shared" si="6"/>
        <v/>
      </c>
      <c r="I175" s="61" t="str">
        <f t="shared" si="7"/>
        <v/>
      </c>
      <c r="J175" s="59" t="s">
        <v>698</v>
      </c>
      <c r="K175" s="64"/>
    </row>
    <row r="176" spans="1:11" s="33" customFormat="1" x14ac:dyDescent="0.2">
      <c r="A176" s="77" t="str">
        <f t="shared" ca="1" si="8"/>
        <v/>
      </c>
      <c r="B176" s="82" t="s">
        <v>1246</v>
      </c>
      <c r="C176" s="79"/>
      <c r="D176" s="73" t="s">
        <v>1247</v>
      </c>
      <c r="E176" s="79"/>
      <c r="F176" s="79"/>
      <c r="G176" s="75"/>
      <c r="H176" s="51" t="str">
        <f t="shared" si="6"/>
        <v/>
      </c>
      <c r="I176" s="61" t="str">
        <f t="shared" si="7"/>
        <v/>
      </c>
      <c r="J176" s="59" t="s">
        <v>698</v>
      </c>
      <c r="K176" s="64"/>
    </row>
    <row r="177" spans="1:11" s="33" customFormat="1" x14ac:dyDescent="0.2">
      <c r="A177" s="77" t="str">
        <f t="shared" ca="1" si="8"/>
        <v/>
      </c>
      <c r="B177" s="82" t="s">
        <v>1248</v>
      </c>
      <c r="C177" s="79"/>
      <c r="D177" s="73" t="s">
        <v>1249</v>
      </c>
      <c r="E177" s="79"/>
      <c r="F177" s="79"/>
      <c r="G177" s="75"/>
      <c r="H177" s="51" t="str">
        <f t="shared" si="6"/>
        <v/>
      </c>
      <c r="I177" s="61" t="str">
        <f t="shared" si="7"/>
        <v/>
      </c>
      <c r="J177" s="59" t="s">
        <v>698</v>
      </c>
      <c r="K177" s="64"/>
    </row>
    <row r="178" spans="1:11" s="33" customFormat="1" x14ac:dyDescent="0.2">
      <c r="A178" s="77">
        <f t="shared" ca="1" si="8"/>
        <v>66</v>
      </c>
      <c r="B178" s="82" t="s">
        <v>1250</v>
      </c>
      <c r="C178" s="79"/>
      <c r="D178" s="73" t="s">
        <v>1251</v>
      </c>
      <c r="E178" s="65" t="s">
        <v>1121</v>
      </c>
      <c r="F178" s="75">
        <v>84.4</v>
      </c>
      <c r="G178" s="75"/>
      <c r="H178" s="51">
        <f t="shared" si="6"/>
        <v>0</v>
      </c>
      <c r="I178" s="61" t="str">
        <f t="shared" si="7"/>
        <v>P</v>
      </c>
      <c r="J178" s="59" t="s">
        <v>698</v>
      </c>
      <c r="K178" s="64"/>
    </row>
    <row r="179" spans="1:11" s="33" customFormat="1" x14ac:dyDescent="0.2">
      <c r="A179" s="77" t="str">
        <f t="shared" ca="1" si="8"/>
        <v/>
      </c>
      <c r="B179" s="82" t="s">
        <v>1252</v>
      </c>
      <c r="C179" s="79"/>
      <c r="D179" s="73" t="s">
        <v>1253</v>
      </c>
      <c r="E179" s="79"/>
      <c r="F179" s="79"/>
      <c r="G179" s="75"/>
      <c r="H179" s="51" t="str">
        <f t="shared" si="6"/>
        <v/>
      </c>
      <c r="I179" s="61" t="str">
        <f t="shared" si="7"/>
        <v/>
      </c>
      <c r="J179" s="59" t="s">
        <v>698</v>
      </c>
      <c r="K179" s="64"/>
    </row>
    <row r="180" spans="1:11" s="33" customFormat="1" x14ac:dyDescent="0.2">
      <c r="A180" s="77" t="str">
        <f t="shared" ca="1" si="8"/>
        <v/>
      </c>
      <c r="B180" s="82" t="s">
        <v>1254</v>
      </c>
      <c r="C180" s="79"/>
      <c r="D180" s="73" t="s">
        <v>1255</v>
      </c>
      <c r="E180" s="79"/>
      <c r="F180" s="79"/>
      <c r="G180" s="75"/>
      <c r="H180" s="51" t="str">
        <f t="shared" si="6"/>
        <v/>
      </c>
      <c r="I180" s="61" t="str">
        <f t="shared" si="7"/>
        <v/>
      </c>
      <c r="J180" s="59" t="s">
        <v>698</v>
      </c>
      <c r="K180" s="64"/>
    </row>
    <row r="181" spans="1:11" s="33" customFormat="1" x14ac:dyDescent="0.2">
      <c r="A181" s="77">
        <f t="shared" ca="1" si="8"/>
        <v>67</v>
      </c>
      <c r="B181" s="82" t="s">
        <v>1256</v>
      </c>
      <c r="C181" s="79"/>
      <c r="D181" s="73" t="s">
        <v>1257</v>
      </c>
      <c r="E181" s="65" t="s">
        <v>1067</v>
      </c>
      <c r="F181" s="75">
        <v>70.2</v>
      </c>
      <c r="G181" s="75"/>
      <c r="H181" s="51">
        <f t="shared" si="6"/>
        <v>0</v>
      </c>
      <c r="I181" s="61" t="str">
        <f t="shared" si="7"/>
        <v>P</v>
      </c>
      <c r="J181" s="59" t="s">
        <v>698</v>
      </c>
      <c r="K181" s="64"/>
    </row>
    <row r="182" spans="1:11" s="33" customFormat="1" x14ac:dyDescent="0.2">
      <c r="A182" s="77" t="str">
        <f t="shared" ca="1" si="8"/>
        <v/>
      </c>
      <c r="B182" s="82" t="s">
        <v>1258</v>
      </c>
      <c r="C182" s="79"/>
      <c r="D182" s="73" t="s">
        <v>1259</v>
      </c>
      <c r="E182" s="79"/>
      <c r="F182" s="79"/>
      <c r="G182" s="75"/>
      <c r="H182" s="51" t="str">
        <f t="shared" si="6"/>
        <v/>
      </c>
      <c r="I182" s="61" t="str">
        <f t="shared" si="7"/>
        <v/>
      </c>
      <c r="J182" s="59" t="s">
        <v>698</v>
      </c>
      <c r="K182" s="64"/>
    </row>
    <row r="183" spans="1:11" s="33" customFormat="1" x14ac:dyDescent="0.2">
      <c r="A183" s="77">
        <f t="shared" ca="1" si="8"/>
        <v>68</v>
      </c>
      <c r="B183" s="82" t="s">
        <v>1260</v>
      </c>
      <c r="C183" s="79"/>
      <c r="D183" s="73" t="s">
        <v>1261</v>
      </c>
      <c r="E183" s="65" t="s">
        <v>1067</v>
      </c>
      <c r="F183" s="75">
        <v>70.2</v>
      </c>
      <c r="G183" s="75"/>
      <c r="H183" s="51">
        <f t="shared" si="6"/>
        <v>0</v>
      </c>
      <c r="I183" s="61" t="str">
        <f t="shared" si="7"/>
        <v>P</v>
      </c>
      <c r="J183" s="59" t="s">
        <v>698</v>
      </c>
      <c r="K183" s="64"/>
    </row>
    <row r="184" spans="1:11" s="33" customFormat="1" x14ac:dyDescent="0.2">
      <c r="A184" s="77" t="str">
        <f t="shared" ca="1" si="8"/>
        <v/>
      </c>
      <c r="B184" s="82" t="s">
        <v>1262</v>
      </c>
      <c r="C184" s="79"/>
      <c r="D184" s="73" t="s">
        <v>1263</v>
      </c>
      <c r="E184" s="79"/>
      <c r="F184" s="79"/>
      <c r="G184" s="75"/>
      <c r="H184" s="51" t="str">
        <f t="shared" si="6"/>
        <v/>
      </c>
      <c r="I184" s="61" t="str">
        <f t="shared" si="7"/>
        <v/>
      </c>
      <c r="J184" s="59" t="s">
        <v>698</v>
      </c>
      <c r="K184" s="64"/>
    </row>
    <row r="185" spans="1:11" s="33" customFormat="1" x14ac:dyDescent="0.2">
      <c r="A185" s="77">
        <f t="shared" ca="1" si="8"/>
        <v>69</v>
      </c>
      <c r="B185" s="82" t="s">
        <v>1264</v>
      </c>
      <c r="C185" s="79"/>
      <c r="D185" s="73" t="s">
        <v>1857</v>
      </c>
      <c r="E185" s="65" t="s">
        <v>1067</v>
      </c>
      <c r="F185" s="75">
        <v>166</v>
      </c>
      <c r="G185" s="75"/>
      <c r="H185" s="51">
        <f t="shared" si="6"/>
        <v>0</v>
      </c>
      <c r="I185" s="61" t="str">
        <f t="shared" si="7"/>
        <v>P</v>
      </c>
      <c r="J185" s="59" t="s">
        <v>698</v>
      </c>
      <c r="K185" s="64"/>
    </row>
    <row r="186" spans="1:11" s="33" customFormat="1" x14ac:dyDescent="0.2">
      <c r="A186" s="77" t="str">
        <f t="shared" ca="1" si="8"/>
        <v/>
      </c>
      <c r="B186" s="82" t="s">
        <v>1265</v>
      </c>
      <c r="C186" s="79"/>
      <c r="D186" s="73" t="s">
        <v>1266</v>
      </c>
      <c r="E186" s="79"/>
      <c r="F186" s="79"/>
      <c r="G186" s="75"/>
      <c r="H186" s="51" t="str">
        <f t="shared" si="6"/>
        <v/>
      </c>
      <c r="I186" s="61" t="str">
        <f t="shared" si="7"/>
        <v/>
      </c>
      <c r="J186" s="59" t="s">
        <v>698</v>
      </c>
      <c r="K186" s="64"/>
    </row>
    <row r="187" spans="1:11" s="33" customFormat="1" x14ac:dyDescent="0.2">
      <c r="A187" s="77" t="str">
        <f t="shared" ca="1" si="8"/>
        <v/>
      </c>
      <c r="B187" s="82" t="s">
        <v>1267</v>
      </c>
      <c r="C187" s="79"/>
      <c r="D187" s="73" t="s">
        <v>1268</v>
      </c>
      <c r="E187" s="79"/>
      <c r="F187" s="79"/>
      <c r="G187" s="75"/>
      <c r="H187" s="51" t="str">
        <f t="shared" si="6"/>
        <v/>
      </c>
      <c r="I187" s="61" t="str">
        <f t="shared" si="7"/>
        <v/>
      </c>
      <c r="J187" s="59" t="s">
        <v>698</v>
      </c>
      <c r="K187" s="64"/>
    </row>
    <row r="188" spans="1:11" s="33" customFormat="1" x14ac:dyDescent="0.2">
      <c r="A188" s="77">
        <f t="shared" ca="1" si="8"/>
        <v>70</v>
      </c>
      <c r="B188" s="82" t="s">
        <v>1269</v>
      </c>
      <c r="C188" s="79"/>
      <c r="D188" s="73" t="s">
        <v>1270</v>
      </c>
      <c r="E188" s="65" t="s">
        <v>1121</v>
      </c>
      <c r="F188" s="75">
        <v>50</v>
      </c>
      <c r="G188" s="75"/>
      <c r="H188" s="51">
        <f t="shared" si="6"/>
        <v>0</v>
      </c>
      <c r="I188" s="61" t="str">
        <f t="shared" si="7"/>
        <v>P</v>
      </c>
      <c r="J188" s="59" t="s">
        <v>698</v>
      </c>
      <c r="K188" s="64"/>
    </row>
    <row r="189" spans="1:11" s="33" customFormat="1" x14ac:dyDescent="0.2">
      <c r="A189" s="77" t="str">
        <f t="shared" ca="1" si="8"/>
        <v/>
      </c>
      <c r="B189" s="82" t="s">
        <v>1271</v>
      </c>
      <c r="C189" s="79"/>
      <c r="D189" s="73" t="s">
        <v>1272</v>
      </c>
      <c r="E189" s="79"/>
      <c r="F189" s="79"/>
      <c r="G189" s="75"/>
      <c r="H189" s="51" t="str">
        <f t="shared" si="6"/>
        <v/>
      </c>
      <c r="I189" s="61" t="str">
        <f t="shared" si="7"/>
        <v/>
      </c>
      <c r="J189" s="59" t="s">
        <v>698</v>
      </c>
      <c r="K189" s="64"/>
    </row>
    <row r="190" spans="1:11" s="33" customFormat="1" x14ac:dyDescent="0.2">
      <c r="A190" s="77">
        <f t="shared" ca="1" si="8"/>
        <v>71</v>
      </c>
      <c r="B190" s="82" t="s">
        <v>1273</v>
      </c>
      <c r="C190" s="79"/>
      <c r="D190" s="73" t="s">
        <v>1274</v>
      </c>
      <c r="E190" s="65" t="s">
        <v>1121</v>
      </c>
      <c r="F190" s="75">
        <v>150</v>
      </c>
      <c r="G190" s="75"/>
      <c r="H190" s="51">
        <f t="shared" si="6"/>
        <v>0</v>
      </c>
      <c r="I190" s="61" t="str">
        <f t="shared" si="7"/>
        <v>P</v>
      </c>
      <c r="J190" s="59" t="s">
        <v>698</v>
      </c>
      <c r="K190" s="64"/>
    </row>
    <row r="191" spans="1:11" s="33" customFormat="1" x14ac:dyDescent="0.2">
      <c r="A191" s="77" t="str">
        <f t="shared" ca="1" si="8"/>
        <v/>
      </c>
      <c r="B191" s="82" t="s">
        <v>1275</v>
      </c>
      <c r="C191" s="79"/>
      <c r="D191" s="73" t="s">
        <v>1276</v>
      </c>
      <c r="E191" s="79"/>
      <c r="F191" s="79"/>
      <c r="G191" s="75"/>
      <c r="H191" s="51" t="str">
        <f t="shared" si="6"/>
        <v/>
      </c>
      <c r="I191" s="61" t="str">
        <f t="shared" si="7"/>
        <v/>
      </c>
      <c r="J191" s="59" t="s">
        <v>698</v>
      </c>
      <c r="K191" s="64"/>
    </row>
    <row r="192" spans="1:11" s="33" customFormat="1" x14ac:dyDescent="0.2">
      <c r="A192" s="77" t="str">
        <f t="shared" ca="1" si="8"/>
        <v/>
      </c>
      <c r="B192" s="82" t="s">
        <v>1277</v>
      </c>
      <c r="C192" s="79"/>
      <c r="D192" s="73" t="s">
        <v>1278</v>
      </c>
      <c r="E192" s="79"/>
      <c r="F192" s="79"/>
      <c r="G192" s="75"/>
      <c r="H192" s="51" t="str">
        <f t="shared" si="6"/>
        <v/>
      </c>
      <c r="I192" s="61" t="str">
        <f t="shared" si="7"/>
        <v/>
      </c>
      <c r="J192" s="59" t="s">
        <v>698</v>
      </c>
      <c r="K192" s="64"/>
    </row>
    <row r="193" spans="1:11" s="33" customFormat="1" x14ac:dyDescent="0.2">
      <c r="A193" s="77">
        <f t="shared" ca="1" si="8"/>
        <v>72</v>
      </c>
      <c r="B193" s="82" t="s">
        <v>1279</v>
      </c>
      <c r="C193" s="79"/>
      <c r="D193" s="73" t="s">
        <v>1280</v>
      </c>
      <c r="E193" s="65" t="s">
        <v>1121</v>
      </c>
      <c r="F193" s="75">
        <v>50</v>
      </c>
      <c r="G193" s="75"/>
      <c r="H193" s="51">
        <f t="shared" si="6"/>
        <v>0</v>
      </c>
      <c r="I193" s="61" t="str">
        <f t="shared" si="7"/>
        <v>P</v>
      </c>
      <c r="J193" s="59" t="s">
        <v>698</v>
      </c>
      <c r="K193" s="64"/>
    </row>
    <row r="194" spans="1:11" s="33" customFormat="1" x14ac:dyDescent="0.2">
      <c r="A194" s="77">
        <f t="shared" ca="1" si="8"/>
        <v>73</v>
      </c>
      <c r="B194" s="82" t="s">
        <v>1281</v>
      </c>
      <c r="C194" s="79"/>
      <c r="D194" s="73" t="s">
        <v>1282</v>
      </c>
      <c r="E194" s="65" t="s">
        <v>1121</v>
      </c>
      <c r="F194" s="75">
        <v>50</v>
      </c>
      <c r="G194" s="75"/>
      <c r="H194" s="51">
        <f t="shared" si="6"/>
        <v>0</v>
      </c>
      <c r="I194" s="61" t="str">
        <f t="shared" si="7"/>
        <v>P</v>
      </c>
      <c r="J194" s="59" t="s">
        <v>698</v>
      </c>
      <c r="K194" s="64"/>
    </row>
    <row r="195" spans="1:11" s="33" customFormat="1" x14ac:dyDescent="0.2">
      <c r="A195" s="77" t="str">
        <f t="shared" ca="1" si="8"/>
        <v/>
      </c>
      <c r="B195" s="82" t="s">
        <v>1283</v>
      </c>
      <c r="C195" s="79"/>
      <c r="D195" s="73" t="s">
        <v>1284</v>
      </c>
      <c r="E195" s="79"/>
      <c r="F195" s="79"/>
      <c r="G195" s="75"/>
      <c r="H195" s="51" t="str">
        <f t="shared" si="6"/>
        <v/>
      </c>
      <c r="I195" s="61" t="str">
        <f t="shared" si="7"/>
        <v/>
      </c>
      <c r="J195" s="59" t="s">
        <v>698</v>
      </c>
      <c r="K195" s="64"/>
    </row>
    <row r="196" spans="1:11" s="33" customFormat="1" x14ac:dyDescent="0.2">
      <c r="A196" s="77">
        <f t="shared" ca="1" si="8"/>
        <v>74</v>
      </c>
      <c r="B196" s="82" t="s">
        <v>1285</v>
      </c>
      <c r="C196" s="79"/>
      <c r="D196" s="73" t="s">
        <v>1286</v>
      </c>
      <c r="E196" s="65" t="s">
        <v>1121</v>
      </c>
      <c r="F196" s="75">
        <v>100</v>
      </c>
      <c r="G196" s="75"/>
      <c r="H196" s="51">
        <f t="shared" si="6"/>
        <v>0</v>
      </c>
      <c r="I196" s="61" t="str">
        <f t="shared" si="7"/>
        <v>P</v>
      </c>
      <c r="J196" s="59" t="s">
        <v>698</v>
      </c>
      <c r="K196" s="64"/>
    </row>
    <row r="197" spans="1:11" s="33" customFormat="1" x14ac:dyDescent="0.2">
      <c r="A197" s="77">
        <f t="shared" ca="1" si="8"/>
        <v>75</v>
      </c>
      <c r="B197" s="82" t="s">
        <v>1287</v>
      </c>
      <c r="C197" s="79"/>
      <c r="D197" s="73" t="s">
        <v>1280</v>
      </c>
      <c r="E197" s="65" t="s">
        <v>1121</v>
      </c>
      <c r="F197" s="75">
        <v>100</v>
      </c>
      <c r="G197" s="75"/>
      <c r="H197" s="51">
        <f t="shared" si="6"/>
        <v>0</v>
      </c>
      <c r="I197" s="61" t="str">
        <f t="shared" si="7"/>
        <v>P</v>
      </c>
      <c r="J197" s="59" t="s">
        <v>698</v>
      </c>
    </row>
    <row r="198" spans="1:11" s="33" customFormat="1" x14ac:dyDescent="0.2">
      <c r="A198" s="77" t="str">
        <f t="shared" ca="1" si="8"/>
        <v/>
      </c>
      <c r="B198" s="82" t="s">
        <v>1288</v>
      </c>
      <c r="C198" s="79"/>
      <c r="D198" s="73" t="s">
        <v>1289</v>
      </c>
      <c r="E198" s="79"/>
      <c r="F198" s="79"/>
      <c r="G198" s="75"/>
      <c r="H198" s="51" t="str">
        <f t="shared" si="6"/>
        <v/>
      </c>
      <c r="I198" s="61" t="str">
        <f t="shared" si="7"/>
        <v/>
      </c>
      <c r="J198" s="59" t="s">
        <v>698</v>
      </c>
    </row>
    <row r="199" spans="1:11" s="33" customFormat="1" x14ac:dyDescent="0.2">
      <c r="A199" s="77" t="str">
        <f t="shared" ca="1" si="8"/>
        <v/>
      </c>
      <c r="B199" s="82" t="s">
        <v>1290</v>
      </c>
      <c r="C199" s="79"/>
      <c r="D199" s="73" t="s">
        <v>1291</v>
      </c>
      <c r="E199" s="79"/>
      <c r="F199" s="79"/>
      <c r="G199" s="75"/>
      <c r="H199" s="51" t="str">
        <f t="shared" si="6"/>
        <v/>
      </c>
      <c r="I199" s="61" t="str">
        <f t="shared" si="7"/>
        <v/>
      </c>
      <c r="J199" s="59" t="s">
        <v>698</v>
      </c>
    </row>
    <row r="200" spans="1:11" s="33" customFormat="1" x14ac:dyDescent="0.2">
      <c r="A200" s="77">
        <f t="shared" ca="1" si="8"/>
        <v>76</v>
      </c>
      <c r="B200" s="82" t="s">
        <v>1292</v>
      </c>
      <c r="C200" s="79"/>
      <c r="D200" s="73" t="s">
        <v>1293</v>
      </c>
      <c r="E200" s="65" t="s">
        <v>1020</v>
      </c>
      <c r="F200" s="75">
        <v>450</v>
      </c>
      <c r="G200" s="75"/>
      <c r="H200" s="51">
        <f t="shared" si="6"/>
        <v>0</v>
      </c>
      <c r="I200" s="61" t="str">
        <f t="shared" si="7"/>
        <v>P</v>
      </c>
      <c r="J200" s="59" t="s">
        <v>698</v>
      </c>
    </row>
    <row r="201" spans="1:11" s="33" customFormat="1" x14ac:dyDescent="0.2">
      <c r="A201" s="77">
        <f t="shared" ca="1" si="8"/>
        <v>77</v>
      </c>
      <c r="B201" s="82" t="s">
        <v>1294</v>
      </c>
      <c r="C201" s="79"/>
      <c r="D201" s="73" t="s">
        <v>1295</v>
      </c>
      <c r="E201" s="65" t="s">
        <v>1020</v>
      </c>
      <c r="F201" s="75">
        <v>450</v>
      </c>
      <c r="G201" s="75"/>
      <c r="H201" s="51">
        <f t="shared" si="6"/>
        <v>0</v>
      </c>
      <c r="I201" s="61" t="str">
        <f t="shared" si="7"/>
        <v>P</v>
      </c>
      <c r="J201" s="59" t="s">
        <v>698</v>
      </c>
    </row>
    <row r="202" spans="1:11" s="33" customFormat="1" x14ac:dyDescent="0.2">
      <c r="A202" s="77" t="str">
        <f t="shared" ca="1" si="8"/>
        <v/>
      </c>
      <c r="B202" s="82" t="s">
        <v>1296</v>
      </c>
      <c r="C202" s="79"/>
      <c r="D202" s="73" t="s">
        <v>1297</v>
      </c>
      <c r="E202" s="79"/>
      <c r="F202" s="79"/>
      <c r="G202" s="75"/>
      <c r="H202" s="51" t="str">
        <f t="shared" si="6"/>
        <v/>
      </c>
      <c r="I202" s="61" t="str">
        <f t="shared" si="7"/>
        <v/>
      </c>
      <c r="J202" s="59" t="s">
        <v>698</v>
      </c>
    </row>
    <row r="203" spans="1:11" s="33" customFormat="1" x14ac:dyDescent="0.2">
      <c r="A203" s="77">
        <f t="shared" ca="1" si="8"/>
        <v>78</v>
      </c>
      <c r="B203" s="82" t="s">
        <v>1298</v>
      </c>
      <c r="C203" s="69" t="s">
        <v>951</v>
      </c>
      <c r="D203" s="73" t="s">
        <v>1299</v>
      </c>
      <c r="E203" s="65" t="s">
        <v>1121</v>
      </c>
      <c r="F203" s="75">
        <v>9</v>
      </c>
      <c r="G203" s="75"/>
      <c r="H203" s="51">
        <f t="shared" si="6"/>
        <v>0</v>
      </c>
      <c r="I203" s="61" t="str">
        <f t="shared" si="7"/>
        <v>P</v>
      </c>
      <c r="J203" s="59" t="s">
        <v>698</v>
      </c>
    </row>
    <row r="204" spans="1:11" s="33" customFormat="1" x14ac:dyDescent="0.2">
      <c r="A204" s="77" t="str">
        <f t="shared" ca="1" si="8"/>
        <v/>
      </c>
      <c r="B204" s="82" t="s">
        <v>1300</v>
      </c>
      <c r="C204" s="79"/>
      <c r="D204" s="73" t="s">
        <v>1301</v>
      </c>
      <c r="E204" s="79"/>
      <c r="F204" s="79"/>
      <c r="G204" s="75"/>
      <c r="H204" s="51" t="str">
        <f t="shared" si="6"/>
        <v/>
      </c>
      <c r="I204" s="61" t="str">
        <f t="shared" si="7"/>
        <v/>
      </c>
      <c r="J204" s="59" t="s">
        <v>698</v>
      </c>
    </row>
    <row r="205" spans="1:11" s="33" customFormat="1" x14ac:dyDescent="0.2">
      <c r="A205" s="77" t="str">
        <f t="shared" ca="1" si="8"/>
        <v/>
      </c>
      <c r="B205" s="82" t="s">
        <v>1302</v>
      </c>
      <c r="C205" s="79"/>
      <c r="D205" s="73" t="s">
        <v>1303</v>
      </c>
      <c r="E205" s="79"/>
      <c r="F205" s="79"/>
      <c r="G205" s="75"/>
      <c r="H205" s="51" t="str">
        <f t="shared" si="6"/>
        <v/>
      </c>
      <c r="I205" s="61" t="str">
        <f t="shared" si="7"/>
        <v/>
      </c>
      <c r="J205" s="59" t="s">
        <v>698</v>
      </c>
    </row>
    <row r="206" spans="1:11" s="33" customFormat="1" x14ac:dyDescent="0.2">
      <c r="A206" s="77">
        <f t="shared" ca="1" si="8"/>
        <v>79</v>
      </c>
      <c r="B206" s="82" t="s">
        <v>1304</v>
      </c>
      <c r="C206" s="79"/>
      <c r="D206" s="73" t="s">
        <v>1305</v>
      </c>
      <c r="E206" s="65" t="s">
        <v>1803</v>
      </c>
      <c r="F206" s="75">
        <v>3</v>
      </c>
      <c r="G206" s="75"/>
      <c r="H206" s="51">
        <f t="shared" ref="H206:H269" si="9">+IF(AND(F206="",G206=""),"",ROUND(G206,2)*F206)</f>
        <v>0</v>
      </c>
      <c r="I206" s="61" t="str">
        <f t="shared" si="7"/>
        <v>P</v>
      </c>
      <c r="J206" s="59" t="s">
        <v>698</v>
      </c>
    </row>
    <row r="207" spans="1:11" s="33" customFormat="1" x14ac:dyDescent="0.2">
      <c r="A207" s="77">
        <f t="shared" ca="1" si="8"/>
        <v>80</v>
      </c>
      <c r="B207" s="82" t="s">
        <v>1306</v>
      </c>
      <c r="C207" s="79"/>
      <c r="D207" s="73" t="s">
        <v>1307</v>
      </c>
      <c r="E207" s="65" t="s">
        <v>1803</v>
      </c>
      <c r="F207" s="75">
        <v>2</v>
      </c>
      <c r="G207" s="75"/>
      <c r="H207" s="51">
        <f t="shared" si="9"/>
        <v>0</v>
      </c>
      <c r="I207" s="61" t="str">
        <f t="shared" si="7"/>
        <v>P</v>
      </c>
      <c r="J207" s="59" t="s">
        <v>698</v>
      </c>
    </row>
    <row r="208" spans="1:11" s="33" customFormat="1" x14ac:dyDescent="0.2">
      <c r="A208" s="77" t="str">
        <f t="shared" ca="1" si="8"/>
        <v/>
      </c>
      <c r="B208" s="82" t="s">
        <v>1308</v>
      </c>
      <c r="C208" s="79"/>
      <c r="D208" s="73" t="s">
        <v>1309</v>
      </c>
      <c r="E208" s="79"/>
      <c r="F208" s="79"/>
      <c r="G208" s="75"/>
      <c r="H208" s="51" t="str">
        <f t="shared" si="9"/>
        <v/>
      </c>
      <c r="I208" s="61" t="str">
        <f t="shared" si="7"/>
        <v/>
      </c>
      <c r="J208" s="59" t="s">
        <v>698</v>
      </c>
    </row>
    <row r="209" spans="1:10" s="33" customFormat="1" x14ac:dyDescent="0.2">
      <c r="A209" s="77">
        <f t="shared" ca="1" si="8"/>
        <v>81</v>
      </c>
      <c r="B209" s="82" t="s">
        <v>1310</v>
      </c>
      <c r="C209" s="79"/>
      <c r="D209" s="73" t="s">
        <v>1311</v>
      </c>
      <c r="E209" s="65" t="s">
        <v>1803</v>
      </c>
      <c r="F209" s="75">
        <v>3</v>
      </c>
      <c r="G209" s="75"/>
      <c r="H209" s="51">
        <f t="shared" si="9"/>
        <v>0</v>
      </c>
      <c r="I209" s="61" t="str">
        <f t="shared" ref="I209:I272" si="10">IF(E209&lt;&gt;"","P","")</f>
        <v>P</v>
      </c>
      <c r="J209" s="59" t="s">
        <v>698</v>
      </c>
    </row>
    <row r="210" spans="1:10" s="33" customFormat="1" x14ac:dyDescent="0.2">
      <c r="A210" s="77" t="str">
        <f t="shared" ca="1" si="8"/>
        <v/>
      </c>
      <c r="B210" s="82" t="s">
        <v>1312</v>
      </c>
      <c r="C210" s="79"/>
      <c r="D210" s="73" t="s">
        <v>1313</v>
      </c>
      <c r="E210" s="79"/>
      <c r="F210" s="79"/>
      <c r="G210" s="75"/>
      <c r="H210" s="51" t="str">
        <f t="shared" si="9"/>
        <v/>
      </c>
      <c r="I210" s="61" t="str">
        <f t="shared" si="10"/>
        <v/>
      </c>
      <c r="J210" s="59" t="s">
        <v>698</v>
      </c>
    </row>
    <row r="211" spans="1:10" s="33" customFormat="1" x14ac:dyDescent="0.2">
      <c r="A211" s="77" t="str">
        <f t="shared" ca="1" si="8"/>
        <v/>
      </c>
      <c r="B211" s="82" t="s">
        <v>1314</v>
      </c>
      <c r="C211" s="79"/>
      <c r="D211" s="73" t="s">
        <v>1315</v>
      </c>
      <c r="E211" s="79"/>
      <c r="F211" s="79"/>
      <c r="G211" s="75"/>
      <c r="H211" s="51" t="str">
        <f t="shared" si="9"/>
        <v/>
      </c>
      <c r="I211" s="61" t="str">
        <f t="shared" si="10"/>
        <v/>
      </c>
      <c r="J211" s="59" t="s">
        <v>698</v>
      </c>
    </row>
    <row r="212" spans="1:10" s="33" customFormat="1" x14ac:dyDescent="0.2">
      <c r="A212" s="77" t="str">
        <f t="shared" ref="A212:A275" ca="1" si="11">+IF(NOT(ISBLANK(INDIRECT("e"&amp;ROW()))),MAX(INDIRECT("a$16:A"&amp;ROW()-1))+1,"")</f>
        <v/>
      </c>
      <c r="B212" s="82" t="s">
        <v>1316</v>
      </c>
      <c r="C212" s="79"/>
      <c r="D212" s="73" t="s">
        <v>1317</v>
      </c>
      <c r="E212" s="79"/>
      <c r="F212" s="79"/>
      <c r="G212" s="75"/>
      <c r="H212" s="51" t="str">
        <f t="shared" si="9"/>
        <v/>
      </c>
      <c r="I212" s="61" t="str">
        <f t="shared" si="10"/>
        <v/>
      </c>
      <c r="J212" s="59" t="s">
        <v>698</v>
      </c>
    </row>
    <row r="213" spans="1:10" s="33" customFormat="1" x14ac:dyDescent="0.2">
      <c r="A213" s="77">
        <f t="shared" ca="1" si="11"/>
        <v>82</v>
      </c>
      <c r="B213" s="82" t="s">
        <v>1318</v>
      </c>
      <c r="C213" s="79"/>
      <c r="D213" s="73" t="s">
        <v>1319</v>
      </c>
      <c r="E213" s="65" t="s">
        <v>1013</v>
      </c>
      <c r="F213" s="75">
        <v>65</v>
      </c>
      <c r="G213" s="75"/>
      <c r="H213" s="51">
        <f t="shared" si="9"/>
        <v>0</v>
      </c>
      <c r="I213" s="61" t="str">
        <f t="shared" si="10"/>
        <v>P</v>
      </c>
      <c r="J213" s="59" t="s">
        <v>698</v>
      </c>
    </row>
    <row r="214" spans="1:10" s="33" customFormat="1" x14ac:dyDescent="0.2">
      <c r="A214" s="77">
        <f t="shared" ca="1" si="11"/>
        <v>83</v>
      </c>
      <c r="B214" s="82" t="s">
        <v>1320</v>
      </c>
      <c r="C214" s="79"/>
      <c r="D214" s="73" t="s">
        <v>1321</v>
      </c>
      <c r="E214" s="65" t="s">
        <v>1067</v>
      </c>
      <c r="F214" s="75">
        <v>130</v>
      </c>
      <c r="G214" s="75"/>
      <c r="H214" s="51">
        <f t="shared" si="9"/>
        <v>0</v>
      </c>
      <c r="I214" s="61" t="str">
        <f t="shared" si="10"/>
        <v>P</v>
      </c>
      <c r="J214" s="59" t="s">
        <v>698</v>
      </c>
    </row>
    <row r="215" spans="1:10" s="33" customFormat="1" x14ac:dyDescent="0.2">
      <c r="A215" s="77" t="str">
        <f t="shared" ca="1" si="11"/>
        <v/>
      </c>
      <c r="B215" s="82" t="s">
        <v>1322</v>
      </c>
      <c r="C215" s="79"/>
      <c r="D215" s="73" t="s">
        <v>1323</v>
      </c>
      <c r="E215" s="79"/>
      <c r="F215" s="79"/>
      <c r="G215" s="75"/>
      <c r="H215" s="51" t="str">
        <f t="shared" si="9"/>
        <v/>
      </c>
      <c r="I215" s="61" t="str">
        <f t="shared" si="10"/>
        <v/>
      </c>
      <c r="J215" s="59" t="s">
        <v>698</v>
      </c>
    </row>
    <row r="216" spans="1:10" s="33" customFormat="1" x14ac:dyDescent="0.2">
      <c r="A216" s="77">
        <f t="shared" ca="1" si="11"/>
        <v>84</v>
      </c>
      <c r="B216" s="82" t="s">
        <v>1324</v>
      </c>
      <c r="C216" s="69" t="s">
        <v>951</v>
      </c>
      <c r="D216" s="73" t="s">
        <v>1325</v>
      </c>
      <c r="E216" s="65" t="s">
        <v>1067</v>
      </c>
      <c r="F216" s="75">
        <v>179.5</v>
      </c>
      <c r="G216" s="75"/>
      <c r="H216" s="51">
        <f t="shared" si="9"/>
        <v>0</v>
      </c>
      <c r="I216" s="61" t="str">
        <f t="shared" si="10"/>
        <v>P</v>
      </c>
      <c r="J216" s="59" t="s">
        <v>698</v>
      </c>
    </row>
    <row r="217" spans="1:10" s="33" customFormat="1" x14ac:dyDescent="0.2">
      <c r="A217" s="77" t="str">
        <f t="shared" ca="1" si="11"/>
        <v/>
      </c>
      <c r="B217" s="82" t="s">
        <v>1326</v>
      </c>
      <c r="C217" s="79"/>
      <c r="D217" s="73" t="s">
        <v>1327</v>
      </c>
      <c r="E217" s="79"/>
      <c r="F217" s="79"/>
      <c r="G217" s="75"/>
      <c r="H217" s="51" t="str">
        <f t="shared" si="9"/>
        <v/>
      </c>
      <c r="I217" s="61" t="str">
        <f t="shared" si="10"/>
        <v/>
      </c>
      <c r="J217" s="59" t="s">
        <v>698</v>
      </c>
    </row>
    <row r="218" spans="1:10" s="33" customFormat="1" x14ac:dyDescent="0.2">
      <c r="A218" s="77" t="str">
        <f t="shared" ca="1" si="11"/>
        <v/>
      </c>
      <c r="B218" s="82" t="s">
        <v>1328</v>
      </c>
      <c r="C218" s="79"/>
      <c r="D218" s="73" t="s">
        <v>1329</v>
      </c>
      <c r="E218" s="79"/>
      <c r="F218" s="79"/>
      <c r="G218" s="75"/>
      <c r="H218" s="51" t="str">
        <f t="shared" si="9"/>
        <v/>
      </c>
      <c r="I218" s="61" t="str">
        <f t="shared" si="10"/>
        <v/>
      </c>
      <c r="J218" s="59" t="s">
        <v>698</v>
      </c>
    </row>
    <row r="219" spans="1:10" s="33" customFormat="1" x14ac:dyDescent="0.2">
      <c r="A219" s="77">
        <f t="shared" ca="1" si="11"/>
        <v>85</v>
      </c>
      <c r="B219" s="82" t="s">
        <v>1330</v>
      </c>
      <c r="C219" s="79"/>
      <c r="D219" s="73" t="s">
        <v>1331</v>
      </c>
      <c r="E219" s="65" t="s">
        <v>1121</v>
      </c>
      <c r="F219" s="75">
        <v>60</v>
      </c>
      <c r="G219" s="75"/>
      <c r="H219" s="51">
        <f t="shared" si="9"/>
        <v>0</v>
      </c>
      <c r="I219" s="61" t="str">
        <f t="shared" si="10"/>
        <v>P</v>
      </c>
      <c r="J219" s="59" t="s">
        <v>698</v>
      </c>
    </row>
    <row r="220" spans="1:10" s="33" customFormat="1" x14ac:dyDescent="0.2">
      <c r="A220" s="77" t="str">
        <f t="shared" ca="1" si="11"/>
        <v/>
      </c>
      <c r="B220" s="82" t="s">
        <v>1332</v>
      </c>
      <c r="C220" s="79"/>
      <c r="D220" s="73" t="s">
        <v>1333</v>
      </c>
      <c r="E220" s="79"/>
      <c r="F220" s="79"/>
      <c r="G220" s="75"/>
      <c r="H220" s="51" t="str">
        <f t="shared" si="9"/>
        <v/>
      </c>
      <c r="I220" s="61" t="str">
        <f t="shared" si="10"/>
        <v/>
      </c>
      <c r="J220" s="59" t="s">
        <v>698</v>
      </c>
    </row>
    <row r="221" spans="1:10" s="33" customFormat="1" x14ac:dyDescent="0.2">
      <c r="A221" s="77" t="str">
        <f t="shared" ca="1" si="11"/>
        <v/>
      </c>
      <c r="B221" s="82" t="s">
        <v>1334</v>
      </c>
      <c r="C221" s="79"/>
      <c r="D221" s="73" t="s">
        <v>1335</v>
      </c>
      <c r="E221" s="79"/>
      <c r="F221" s="79"/>
      <c r="G221" s="75"/>
      <c r="H221" s="51" t="str">
        <f t="shared" si="9"/>
        <v/>
      </c>
      <c r="I221" s="61" t="str">
        <f t="shared" si="10"/>
        <v/>
      </c>
      <c r="J221" s="59" t="s">
        <v>698</v>
      </c>
    </row>
    <row r="222" spans="1:10" s="33" customFormat="1" x14ac:dyDescent="0.2">
      <c r="A222" s="77">
        <f t="shared" ca="1" si="11"/>
        <v>86</v>
      </c>
      <c r="B222" s="82" t="s">
        <v>1336</v>
      </c>
      <c r="C222" s="69" t="s">
        <v>951</v>
      </c>
      <c r="D222" s="73" t="s">
        <v>1337</v>
      </c>
      <c r="E222" s="65" t="s">
        <v>1802</v>
      </c>
      <c r="F222" s="75">
        <v>1</v>
      </c>
      <c r="G222" s="75"/>
      <c r="H222" s="51">
        <f t="shared" si="9"/>
        <v>0</v>
      </c>
      <c r="I222" s="61" t="str">
        <f t="shared" si="10"/>
        <v>P</v>
      </c>
      <c r="J222" s="59" t="s">
        <v>698</v>
      </c>
    </row>
    <row r="223" spans="1:10" s="33" customFormat="1" x14ac:dyDescent="0.2">
      <c r="A223" s="77" t="str">
        <f t="shared" ca="1" si="11"/>
        <v/>
      </c>
      <c r="B223" s="82" t="s">
        <v>1338</v>
      </c>
      <c r="C223" s="79"/>
      <c r="D223" s="73" t="s">
        <v>1339</v>
      </c>
      <c r="E223" s="79"/>
      <c r="F223" s="79"/>
      <c r="G223" s="75"/>
      <c r="H223" s="51" t="str">
        <f t="shared" si="9"/>
        <v/>
      </c>
      <c r="I223" s="61" t="str">
        <f t="shared" si="10"/>
        <v/>
      </c>
      <c r="J223" s="59" t="s">
        <v>698</v>
      </c>
    </row>
    <row r="224" spans="1:10" s="33" customFormat="1" x14ac:dyDescent="0.2">
      <c r="A224" s="77">
        <f t="shared" ca="1" si="11"/>
        <v>87</v>
      </c>
      <c r="B224" s="82" t="s">
        <v>1340</v>
      </c>
      <c r="C224" s="69" t="s">
        <v>951</v>
      </c>
      <c r="D224" s="73" t="s">
        <v>1341</v>
      </c>
      <c r="E224" s="65" t="s">
        <v>1802</v>
      </c>
      <c r="F224" s="75">
        <v>1</v>
      </c>
      <c r="G224" s="75"/>
      <c r="H224" s="51">
        <f t="shared" si="9"/>
        <v>0</v>
      </c>
      <c r="I224" s="61" t="str">
        <f t="shared" si="10"/>
        <v>P</v>
      </c>
      <c r="J224" s="59" t="s">
        <v>698</v>
      </c>
    </row>
    <row r="225" spans="1:10" s="33" customFormat="1" x14ac:dyDescent="0.2">
      <c r="A225" s="77" t="str">
        <f t="shared" ca="1" si="11"/>
        <v/>
      </c>
      <c r="B225" s="82" t="s">
        <v>1342</v>
      </c>
      <c r="C225" s="79"/>
      <c r="D225" s="73" t="s">
        <v>1343</v>
      </c>
      <c r="E225" s="79"/>
      <c r="F225" s="79"/>
      <c r="G225" s="75"/>
      <c r="H225" s="51" t="str">
        <f t="shared" si="9"/>
        <v/>
      </c>
      <c r="I225" s="61" t="str">
        <f t="shared" si="10"/>
        <v/>
      </c>
      <c r="J225" s="59" t="s">
        <v>698</v>
      </c>
    </row>
    <row r="226" spans="1:10" s="33" customFormat="1" x14ac:dyDescent="0.2">
      <c r="A226" s="77">
        <f t="shared" ca="1" si="11"/>
        <v>88</v>
      </c>
      <c r="B226" s="82" t="s">
        <v>1344</v>
      </c>
      <c r="C226" s="69" t="s">
        <v>951</v>
      </c>
      <c r="D226" s="73" t="s">
        <v>1345</v>
      </c>
      <c r="E226" s="65" t="s">
        <v>1802</v>
      </c>
      <c r="F226" s="75">
        <v>1</v>
      </c>
      <c r="G226" s="75"/>
      <c r="H226" s="51">
        <f t="shared" si="9"/>
        <v>0</v>
      </c>
      <c r="I226" s="61" t="str">
        <f t="shared" si="10"/>
        <v>P</v>
      </c>
      <c r="J226" s="59" t="s">
        <v>698</v>
      </c>
    </row>
    <row r="227" spans="1:10" s="33" customFormat="1" x14ac:dyDescent="0.2">
      <c r="A227" s="77" t="str">
        <f t="shared" ca="1" si="11"/>
        <v/>
      </c>
      <c r="B227" s="82" t="s">
        <v>1346</v>
      </c>
      <c r="C227" s="79"/>
      <c r="D227" s="73" t="s">
        <v>1347</v>
      </c>
      <c r="E227" s="79"/>
      <c r="F227" s="79"/>
      <c r="G227" s="75"/>
      <c r="H227" s="51" t="str">
        <f t="shared" si="9"/>
        <v/>
      </c>
      <c r="I227" s="61" t="str">
        <f t="shared" si="10"/>
        <v/>
      </c>
      <c r="J227" s="59" t="s">
        <v>698</v>
      </c>
    </row>
    <row r="228" spans="1:10" s="33" customFormat="1" x14ac:dyDescent="0.2">
      <c r="A228" s="77" t="str">
        <f t="shared" ca="1" si="11"/>
        <v/>
      </c>
      <c r="B228" s="82" t="s">
        <v>1348</v>
      </c>
      <c r="C228" s="79"/>
      <c r="D228" s="73" t="s">
        <v>1349</v>
      </c>
      <c r="E228" s="79"/>
      <c r="F228" s="79"/>
      <c r="G228" s="75"/>
      <c r="H228" s="51" t="str">
        <f t="shared" si="9"/>
        <v/>
      </c>
      <c r="I228" s="61" t="str">
        <f t="shared" si="10"/>
        <v/>
      </c>
      <c r="J228" s="59" t="s">
        <v>698</v>
      </c>
    </row>
    <row r="229" spans="1:10" s="33" customFormat="1" x14ac:dyDescent="0.2">
      <c r="A229" s="77">
        <f t="shared" ca="1" si="11"/>
        <v>89</v>
      </c>
      <c r="B229" s="82" t="s">
        <v>1350</v>
      </c>
      <c r="C229" s="69" t="s">
        <v>951</v>
      </c>
      <c r="D229" s="73" t="s">
        <v>1351</v>
      </c>
      <c r="E229" s="65" t="s">
        <v>1802</v>
      </c>
      <c r="F229" s="75">
        <v>1</v>
      </c>
      <c r="G229" s="75"/>
      <c r="H229" s="51">
        <f t="shared" si="9"/>
        <v>0</v>
      </c>
      <c r="I229" s="61" t="str">
        <f t="shared" si="10"/>
        <v>P</v>
      </c>
      <c r="J229" s="59" t="s">
        <v>698</v>
      </c>
    </row>
    <row r="230" spans="1:10" s="33" customFormat="1" x14ac:dyDescent="0.2">
      <c r="A230" s="77" t="str">
        <f t="shared" ca="1" si="11"/>
        <v/>
      </c>
      <c r="B230" s="82" t="s">
        <v>1352</v>
      </c>
      <c r="C230" s="79"/>
      <c r="D230" s="73" t="s">
        <v>1353</v>
      </c>
      <c r="E230" s="79"/>
      <c r="F230" s="79"/>
      <c r="G230" s="75"/>
      <c r="H230" s="51" t="str">
        <f t="shared" si="9"/>
        <v/>
      </c>
      <c r="I230" s="61" t="str">
        <f t="shared" si="10"/>
        <v/>
      </c>
      <c r="J230" s="59" t="s">
        <v>698</v>
      </c>
    </row>
    <row r="231" spans="1:10" s="33" customFormat="1" x14ac:dyDescent="0.2">
      <c r="A231" s="77" t="str">
        <f t="shared" ca="1" si="11"/>
        <v/>
      </c>
      <c r="B231" s="82" t="s">
        <v>1354</v>
      </c>
      <c r="C231" s="79"/>
      <c r="D231" s="73" t="s">
        <v>1355</v>
      </c>
      <c r="E231" s="79"/>
      <c r="F231" s="79"/>
      <c r="G231" s="75"/>
      <c r="H231" s="51" t="str">
        <f t="shared" si="9"/>
        <v/>
      </c>
      <c r="I231" s="61" t="str">
        <f t="shared" si="10"/>
        <v/>
      </c>
      <c r="J231" s="59" t="s">
        <v>698</v>
      </c>
    </row>
    <row r="232" spans="1:10" s="33" customFormat="1" x14ac:dyDescent="0.2">
      <c r="A232" s="77" t="str">
        <f t="shared" ca="1" si="11"/>
        <v/>
      </c>
      <c r="B232" s="82" t="s">
        <v>1356</v>
      </c>
      <c r="C232" s="79"/>
      <c r="D232" s="73" t="s">
        <v>1357</v>
      </c>
      <c r="E232" s="79"/>
      <c r="F232" s="79"/>
      <c r="G232" s="75"/>
      <c r="H232" s="51" t="str">
        <f t="shared" si="9"/>
        <v/>
      </c>
      <c r="I232" s="61" t="str">
        <f t="shared" si="10"/>
        <v/>
      </c>
      <c r="J232" s="59" t="s">
        <v>698</v>
      </c>
    </row>
    <row r="233" spans="1:10" s="33" customFormat="1" x14ac:dyDescent="0.2">
      <c r="A233" s="77">
        <f t="shared" ca="1" si="11"/>
        <v>90</v>
      </c>
      <c r="B233" s="82" t="s">
        <v>1358</v>
      </c>
      <c r="C233" s="79"/>
      <c r="D233" s="73" t="s">
        <v>1359</v>
      </c>
      <c r="E233" s="65" t="s">
        <v>1803</v>
      </c>
      <c r="F233" s="75">
        <v>6</v>
      </c>
      <c r="G233" s="75"/>
      <c r="H233" s="51">
        <f t="shared" si="9"/>
        <v>0</v>
      </c>
      <c r="I233" s="61" t="str">
        <f t="shared" si="10"/>
        <v>P</v>
      </c>
      <c r="J233" s="59" t="s">
        <v>698</v>
      </c>
    </row>
    <row r="234" spans="1:10" s="33" customFormat="1" x14ac:dyDescent="0.2">
      <c r="A234" s="77" t="str">
        <f t="shared" ca="1" si="11"/>
        <v/>
      </c>
      <c r="B234" s="82" t="s">
        <v>1360</v>
      </c>
      <c r="C234" s="79"/>
      <c r="D234" s="73" t="s">
        <v>1361</v>
      </c>
      <c r="E234" s="79"/>
      <c r="F234" s="79"/>
      <c r="G234" s="75"/>
      <c r="H234" s="51" t="str">
        <f t="shared" si="9"/>
        <v/>
      </c>
      <c r="I234" s="61" t="str">
        <f t="shared" si="10"/>
        <v/>
      </c>
      <c r="J234" s="59" t="s">
        <v>698</v>
      </c>
    </row>
    <row r="235" spans="1:10" s="33" customFormat="1" x14ac:dyDescent="0.2">
      <c r="A235" s="77" t="str">
        <f t="shared" ca="1" si="11"/>
        <v/>
      </c>
      <c r="B235" s="82" t="s">
        <v>1362</v>
      </c>
      <c r="C235" s="79"/>
      <c r="D235" s="73" t="s">
        <v>1363</v>
      </c>
      <c r="E235" s="79"/>
      <c r="F235" s="79"/>
      <c r="G235" s="75"/>
      <c r="H235" s="51" t="str">
        <f t="shared" si="9"/>
        <v/>
      </c>
      <c r="I235" s="61" t="str">
        <f t="shared" si="10"/>
        <v/>
      </c>
      <c r="J235" s="59" t="s">
        <v>698</v>
      </c>
    </row>
    <row r="236" spans="1:10" s="33" customFormat="1" x14ac:dyDescent="0.2">
      <c r="A236" s="77">
        <f t="shared" ca="1" si="11"/>
        <v>91</v>
      </c>
      <c r="B236" s="82" t="s">
        <v>1364</v>
      </c>
      <c r="C236" s="79"/>
      <c r="D236" s="73" t="s">
        <v>1365</v>
      </c>
      <c r="E236" s="65" t="s">
        <v>1803</v>
      </c>
      <c r="F236" s="75">
        <v>6</v>
      </c>
      <c r="G236" s="75"/>
      <c r="H236" s="51">
        <f t="shared" si="9"/>
        <v>0</v>
      </c>
      <c r="I236" s="61" t="str">
        <f t="shared" si="10"/>
        <v>P</v>
      </c>
      <c r="J236" s="59" t="s">
        <v>698</v>
      </c>
    </row>
    <row r="237" spans="1:10" s="33" customFormat="1" x14ac:dyDescent="0.2">
      <c r="A237" s="77" t="str">
        <f t="shared" ca="1" si="11"/>
        <v/>
      </c>
      <c r="B237" s="82" t="s">
        <v>1366</v>
      </c>
      <c r="C237" s="79"/>
      <c r="D237" s="73" t="s">
        <v>1367</v>
      </c>
      <c r="E237" s="79"/>
      <c r="F237" s="79"/>
      <c r="G237" s="75"/>
      <c r="H237" s="51" t="str">
        <f t="shared" si="9"/>
        <v/>
      </c>
      <c r="I237" s="61" t="str">
        <f t="shared" si="10"/>
        <v/>
      </c>
      <c r="J237" s="59" t="s">
        <v>699</v>
      </c>
    </row>
    <row r="238" spans="1:10" s="33" customFormat="1" x14ac:dyDescent="0.2">
      <c r="A238" s="77" t="str">
        <f t="shared" ca="1" si="11"/>
        <v/>
      </c>
      <c r="B238" s="82" t="s">
        <v>1368</v>
      </c>
      <c r="C238" s="79"/>
      <c r="D238" s="73" t="s">
        <v>1369</v>
      </c>
      <c r="E238" s="79"/>
      <c r="F238" s="79"/>
      <c r="G238" s="75"/>
      <c r="H238" s="51" t="str">
        <f t="shared" si="9"/>
        <v/>
      </c>
      <c r="I238" s="61" t="str">
        <f t="shared" si="10"/>
        <v/>
      </c>
      <c r="J238" s="59" t="s">
        <v>699</v>
      </c>
    </row>
    <row r="239" spans="1:10" s="33" customFormat="1" x14ac:dyDescent="0.2">
      <c r="A239" s="77" t="str">
        <f t="shared" ca="1" si="11"/>
        <v/>
      </c>
      <c r="B239" s="82" t="s">
        <v>1370</v>
      </c>
      <c r="C239" s="79"/>
      <c r="D239" s="73" t="s">
        <v>1371</v>
      </c>
      <c r="E239" s="79"/>
      <c r="F239" s="79"/>
      <c r="G239" s="75"/>
      <c r="H239" s="51" t="str">
        <f t="shared" si="9"/>
        <v/>
      </c>
      <c r="I239" s="61" t="str">
        <f t="shared" si="10"/>
        <v/>
      </c>
      <c r="J239" s="59" t="s">
        <v>699</v>
      </c>
    </row>
    <row r="240" spans="1:10" s="33" customFormat="1" x14ac:dyDescent="0.2">
      <c r="A240" s="77" t="str">
        <f t="shared" ca="1" si="11"/>
        <v/>
      </c>
      <c r="B240" s="82" t="s">
        <v>1372</v>
      </c>
      <c r="C240" s="69" t="s">
        <v>951</v>
      </c>
      <c r="D240" s="73" t="s">
        <v>1373</v>
      </c>
      <c r="E240" s="79"/>
      <c r="F240" s="79"/>
      <c r="G240" s="75"/>
      <c r="H240" s="51" t="str">
        <f t="shared" si="9"/>
        <v/>
      </c>
      <c r="I240" s="61" t="str">
        <f t="shared" si="10"/>
        <v/>
      </c>
      <c r="J240" s="59" t="s">
        <v>699</v>
      </c>
    </row>
    <row r="241" spans="1:10" s="33" customFormat="1" x14ac:dyDescent="0.2">
      <c r="A241" s="77">
        <f t="shared" ca="1" si="11"/>
        <v>92</v>
      </c>
      <c r="B241" s="82" t="s">
        <v>1374</v>
      </c>
      <c r="C241" s="69" t="s">
        <v>951</v>
      </c>
      <c r="D241" s="73" t="s">
        <v>1858</v>
      </c>
      <c r="E241" s="65" t="s">
        <v>1095</v>
      </c>
      <c r="F241" s="75">
        <v>324172.5</v>
      </c>
      <c r="G241" s="75"/>
      <c r="H241" s="51">
        <f t="shared" si="9"/>
        <v>0</v>
      </c>
      <c r="I241" s="61" t="str">
        <f t="shared" si="10"/>
        <v>P</v>
      </c>
      <c r="J241" s="59" t="s">
        <v>699</v>
      </c>
    </row>
    <row r="242" spans="1:10" s="33" customFormat="1" x14ac:dyDescent="0.2">
      <c r="A242" s="77">
        <f t="shared" ca="1" si="11"/>
        <v>93</v>
      </c>
      <c r="B242" s="82" t="s">
        <v>1859</v>
      </c>
      <c r="C242" s="69" t="s">
        <v>951</v>
      </c>
      <c r="D242" s="73" t="s">
        <v>1375</v>
      </c>
      <c r="E242" s="65" t="s">
        <v>1803</v>
      </c>
      <c r="F242" s="75">
        <v>8</v>
      </c>
      <c r="G242" s="75"/>
      <c r="H242" s="51">
        <f t="shared" si="9"/>
        <v>0</v>
      </c>
      <c r="I242" s="61" t="str">
        <f t="shared" si="10"/>
        <v>P</v>
      </c>
      <c r="J242" s="59" t="s">
        <v>699</v>
      </c>
    </row>
    <row r="243" spans="1:10" s="33" customFormat="1" x14ac:dyDescent="0.2">
      <c r="A243" s="77" t="str">
        <f t="shared" ca="1" si="11"/>
        <v/>
      </c>
      <c r="B243" s="82" t="s">
        <v>1376</v>
      </c>
      <c r="C243" s="79"/>
      <c r="D243" s="73" t="s">
        <v>1377</v>
      </c>
      <c r="E243" s="79"/>
      <c r="F243" s="79"/>
      <c r="G243" s="75"/>
      <c r="H243" s="51" t="str">
        <f t="shared" si="9"/>
        <v/>
      </c>
      <c r="I243" s="61" t="str">
        <f t="shared" si="10"/>
        <v/>
      </c>
      <c r="J243" s="59" t="s">
        <v>699</v>
      </c>
    </row>
    <row r="244" spans="1:10" s="33" customFormat="1" x14ac:dyDescent="0.2">
      <c r="A244" s="77" t="str">
        <f t="shared" ca="1" si="11"/>
        <v/>
      </c>
      <c r="B244" s="82" t="s">
        <v>1378</v>
      </c>
      <c r="C244" s="79"/>
      <c r="D244" s="73" t="s">
        <v>1379</v>
      </c>
      <c r="E244" s="79"/>
      <c r="F244" s="79"/>
      <c r="G244" s="75"/>
      <c r="H244" s="51" t="str">
        <f t="shared" si="9"/>
        <v/>
      </c>
      <c r="I244" s="61" t="str">
        <f t="shared" si="10"/>
        <v/>
      </c>
      <c r="J244" s="59" t="s">
        <v>699</v>
      </c>
    </row>
    <row r="245" spans="1:10" s="33" customFormat="1" x14ac:dyDescent="0.2">
      <c r="A245" s="77" t="str">
        <f t="shared" ca="1" si="11"/>
        <v/>
      </c>
      <c r="B245" s="82" t="s">
        <v>1380</v>
      </c>
      <c r="C245" s="69" t="s">
        <v>951</v>
      </c>
      <c r="D245" s="73" t="s">
        <v>1381</v>
      </c>
      <c r="E245" s="79"/>
      <c r="F245" s="79"/>
      <c r="G245" s="75"/>
      <c r="H245" s="51" t="str">
        <f t="shared" si="9"/>
        <v/>
      </c>
      <c r="I245" s="61" t="str">
        <f t="shared" si="10"/>
        <v/>
      </c>
      <c r="J245" s="59" t="s">
        <v>699</v>
      </c>
    </row>
    <row r="246" spans="1:10" s="33" customFormat="1" x14ac:dyDescent="0.2">
      <c r="A246" s="77">
        <f t="shared" ca="1" si="11"/>
        <v>94</v>
      </c>
      <c r="B246" s="82" t="s">
        <v>1382</v>
      </c>
      <c r="C246" s="69" t="s">
        <v>951</v>
      </c>
      <c r="D246" s="73" t="s">
        <v>1383</v>
      </c>
      <c r="E246" s="65" t="s">
        <v>1067</v>
      </c>
      <c r="F246" s="75">
        <v>107.92</v>
      </c>
      <c r="G246" s="75"/>
      <c r="H246" s="51">
        <f t="shared" si="9"/>
        <v>0</v>
      </c>
      <c r="I246" s="61" t="str">
        <f t="shared" si="10"/>
        <v>P</v>
      </c>
      <c r="J246" s="59" t="s">
        <v>699</v>
      </c>
    </row>
    <row r="247" spans="1:10" s="33" customFormat="1" x14ac:dyDescent="0.2">
      <c r="A247" s="77" t="str">
        <f t="shared" ca="1" si="11"/>
        <v/>
      </c>
      <c r="B247" s="82" t="s">
        <v>1384</v>
      </c>
      <c r="C247" s="79"/>
      <c r="D247" s="73" t="s">
        <v>1385</v>
      </c>
      <c r="E247" s="79"/>
      <c r="F247" s="79"/>
      <c r="G247" s="75"/>
      <c r="H247" s="51" t="str">
        <f t="shared" si="9"/>
        <v/>
      </c>
      <c r="I247" s="61" t="str">
        <f t="shared" si="10"/>
        <v/>
      </c>
      <c r="J247" s="59" t="s">
        <v>699</v>
      </c>
    </row>
    <row r="248" spans="1:10" s="33" customFormat="1" x14ac:dyDescent="0.2">
      <c r="A248" s="77" t="str">
        <f t="shared" ca="1" si="11"/>
        <v/>
      </c>
      <c r="B248" s="82" t="s">
        <v>1386</v>
      </c>
      <c r="C248" s="79"/>
      <c r="D248" s="73" t="s">
        <v>1387</v>
      </c>
      <c r="E248" s="79"/>
      <c r="F248" s="79"/>
      <c r="G248" s="75"/>
      <c r="H248" s="51" t="str">
        <f t="shared" si="9"/>
        <v/>
      </c>
      <c r="I248" s="61" t="str">
        <f t="shared" si="10"/>
        <v/>
      </c>
      <c r="J248" s="59" t="s">
        <v>699</v>
      </c>
    </row>
    <row r="249" spans="1:10" s="33" customFormat="1" x14ac:dyDescent="0.2">
      <c r="A249" s="77" t="str">
        <f t="shared" ca="1" si="11"/>
        <v/>
      </c>
      <c r="B249" s="82" t="s">
        <v>1388</v>
      </c>
      <c r="C249" s="69" t="s">
        <v>951</v>
      </c>
      <c r="D249" s="73" t="s">
        <v>1389</v>
      </c>
      <c r="E249" s="79"/>
      <c r="F249" s="79"/>
      <c r="G249" s="75"/>
      <c r="H249" s="51" t="str">
        <f t="shared" si="9"/>
        <v/>
      </c>
      <c r="I249" s="61" t="str">
        <f t="shared" si="10"/>
        <v/>
      </c>
      <c r="J249" s="59" t="s">
        <v>699</v>
      </c>
    </row>
    <row r="250" spans="1:10" s="33" customFormat="1" x14ac:dyDescent="0.2">
      <c r="A250" s="77">
        <f t="shared" ca="1" si="11"/>
        <v>95</v>
      </c>
      <c r="B250" s="82" t="s">
        <v>1390</v>
      </c>
      <c r="C250" s="79"/>
      <c r="D250" s="73" t="s">
        <v>1391</v>
      </c>
      <c r="E250" s="65" t="s">
        <v>1121</v>
      </c>
      <c r="F250" s="75">
        <v>25.1</v>
      </c>
      <c r="G250" s="75"/>
      <c r="H250" s="51">
        <f t="shared" si="9"/>
        <v>0</v>
      </c>
      <c r="I250" s="61" t="str">
        <f t="shared" si="10"/>
        <v>P</v>
      </c>
      <c r="J250" s="59" t="s">
        <v>699</v>
      </c>
    </row>
    <row r="251" spans="1:10" s="33" customFormat="1" x14ac:dyDescent="0.2">
      <c r="A251" s="77">
        <f t="shared" ca="1" si="11"/>
        <v>96</v>
      </c>
      <c r="B251" s="82" t="s">
        <v>1392</v>
      </c>
      <c r="C251" s="79"/>
      <c r="D251" s="73" t="s">
        <v>1393</v>
      </c>
      <c r="E251" s="65" t="s">
        <v>1121</v>
      </c>
      <c r="F251" s="75">
        <v>153</v>
      </c>
      <c r="G251" s="75"/>
      <c r="H251" s="51">
        <f t="shared" si="9"/>
        <v>0</v>
      </c>
      <c r="I251" s="61" t="str">
        <f t="shared" si="10"/>
        <v>P</v>
      </c>
      <c r="J251" s="59" t="s">
        <v>699</v>
      </c>
    </row>
    <row r="252" spans="1:10" s="33" customFormat="1" x14ac:dyDescent="0.2">
      <c r="A252" s="77" t="str">
        <f t="shared" ca="1" si="11"/>
        <v/>
      </c>
      <c r="B252" s="82" t="s">
        <v>1394</v>
      </c>
      <c r="C252" s="79"/>
      <c r="D252" s="73" t="s">
        <v>1395</v>
      </c>
      <c r="E252" s="79"/>
      <c r="F252" s="79"/>
      <c r="G252" s="75"/>
      <c r="H252" s="51" t="str">
        <f t="shared" si="9"/>
        <v/>
      </c>
      <c r="I252" s="61" t="str">
        <f t="shared" si="10"/>
        <v/>
      </c>
      <c r="J252" s="59" t="s">
        <v>699</v>
      </c>
    </row>
    <row r="253" spans="1:10" s="33" customFormat="1" x14ac:dyDescent="0.2">
      <c r="A253" s="77" t="str">
        <f t="shared" ca="1" si="11"/>
        <v/>
      </c>
      <c r="B253" s="82" t="s">
        <v>1396</v>
      </c>
      <c r="C253" s="79"/>
      <c r="D253" s="73" t="s">
        <v>1397</v>
      </c>
      <c r="E253" s="79"/>
      <c r="F253" s="79"/>
      <c r="G253" s="75"/>
      <c r="H253" s="51" t="str">
        <f t="shared" si="9"/>
        <v/>
      </c>
      <c r="I253" s="61" t="str">
        <f t="shared" si="10"/>
        <v/>
      </c>
      <c r="J253" s="59" t="s">
        <v>699</v>
      </c>
    </row>
    <row r="254" spans="1:10" s="33" customFormat="1" x14ac:dyDescent="0.2">
      <c r="A254" s="77">
        <f t="shared" ca="1" si="11"/>
        <v>97</v>
      </c>
      <c r="B254" s="82" t="s">
        <v>1398</v>
      </c>
      <c r="C254" s="79"/>
      <c r="D254" s="73" t="s">
        <v>1399</v>
      </c>
      <c r="E254" s="65" t="s">
        <v>1067</v>
      </c>
      <c r="F254" s="75">
        <v>38.700000000000003</v>
      </c>
      <c r="G254" s="75"/>
      <c r="H254" s="51">
        <f t="shared" si="9"/>
        <v>0</v>
      </c>
      <c r="I254" s="61" t="str">
        <f t="shared" si="10"/>
        <v>P</v>
      </c>
      <c r="J254" s="59" t="s">
        <v>699</v>
      </c>
    </row>
    <row r="255" spans="1:10" s="33" customFormat="1" x14ac:dyDescent="0.2">
      <c r="A255" s="77" t="str">
        <f t="shared" ca="1" si="11"/>
        <v/>
      </c>
      <c r="B255" s="82" t="s">
        <v>1400</v>
      </c>
      <c r="C255" s="79"/>
      <c r="D255" s="73" t="s">
        <v>1401</v>
      </c>
      <c r="E255" s="79"/>
      <c r="F255" s="79"/>
      <c r="G255" s="75"/>
      <c r="H255" s="51" t="str">
        <f t="shared" si="9"/>
        <v/>
      </c>
      <c r="I255" s="61" t="str">
        <f t="shared" si="10"/>
        <v/>
      </c>
      <c r="J255" s="59" t="s">
        <v>699</v>
      </c>
    </row>
    <row r="256" spans="1:10" s="33" customFormat="1" x14ac:dyDescent="0.2">
      <c r="A256" s="77" t="str">
        <f t="shared" ca="1" si="11"/>
        <v/>
      </c>
      <c r="B256" s="82" t="s">
        <v>1402</v>
      </c>
      <c r="C256" s="79"/>
      <c r="D256" s="73" t="s">
        <v>1403</v>
      </c>
      <c r="E256" s="79"/>
      <c r="F256" s="79"/>
      <c r="G256" s="75"/>
      <c r="H256" s="51" t="str">
        <f t="shared" si="9"/>
        <v/>
      </c>
      <c r="I256" s="61" t="str">
        <f t="shared" si="10"/>
        <v/>
      </c>
      <c r="J256" s="59" t="s">
        <v>699</v>
      </c>
    </row>
    <row r="257" spans="1:10" s="33" customFormat="1" x14ac:dyDescent="0.2">
      <c r="A257" s="77" t="str">
        <f t="shared" ca="1" si="11"/>
        <v/>
      </c>
      <c r="B257" s="82" t="s">
        <v>1404</v>
      </c>
      <c r="C257" s="79"/>
      <c r="D257" s="73" t="s">
        <v>1405</v>
      </c>
      <c r="E257" s="79"/>
      <c r="F257" s="79"/>
      <c r="G257" s="75"/>
      <c r="H257" s="51" t="str">
        <f t="shared" si="9"/>
        <v/>
      </c>
      <c r="I257" s="61" t="str">
        <f t="shared" si="10"/>
        <v/>
      </c>
      <c r="J257" s="59" t="s">
        <v>699</v>
      </c>
    </row>
    <row r="258" spans="1:10" s="33" customFormat="1" x14ac:dyDescent="0.2">
      <c r="A258" s="77">
        <f t="shared" ca="1" si="11"/>
        <v>98</v>
      </c>
      <c r="B258" s="82" t="s">
        <v>1406</v>
      </c>
      <c r="C258" s="79"/>
      <c r="D258" s="73" t="s">
        <v>1407</v>
      </c>
      <c r="E258" s="65" t="s">
        <v>1803</v>
      </c>
      <c r="F258" s="75">
        <v>1</v>
      </c>
      <c r="G258" s="75"/>
      <c r="H258" s="51">
        <f t="shared" si="9"/>
        <v>0</v>
      </c>
      <c r="I258" s="61" t="str">
        <f t="shared" si="10"/>
        <v>P</v>
      </c>
      <c r="J258" s="59" t="s">
        <v>699</v>
      </c>
    </row>
    <row r="259" spans="1:10" s="33" customFormat="1" x14ac:dyDescent="0.2">
      <c r="A259" s="77">
        <f t="shared" ca="1" si="11"/>
        <v>99</v>
      </c>
      <c r="B259" s="82" t="s">
        <v>1408</v>
      </c>
      <c r="C259" s="79"/>
      <c r="D259" s="73" t="s">
        <v>1409</v>
      </c>
      <c r="E259" s="65" t="s">
        <v>1803</v>
      </c>
      <c r="F259" s="75">
        <v>22</v>
      </c>
      <c r="G259" s="75"/>
      <c r="H259" s="51">
        <f t="shared" si="9"/>
        <v>0</v>
      </c>
      <c r="I259" s="61" t="str">
        <f t="shared" si="10"/>
        <v>P</v>
      </c>
      <c r="J259" s="59" t="s">
        <v>699</v>
      </c>
    </row>
    <row r="260" spans="1:10" s="33" customFormat="1" x14ac:dyDescent="0.2">
      <c r="A260" s="77" t="str">
        <f t="shared" ca="1" si="11"/>
        <v/>
      </c>
      <c r="B260" s="82" t="s">
        <v>1410</v>
      </c>
      <c r="C260" s="79"/>
      <c r="D260" s="73" t="s">
        <v>1411</v>
      </c>
      <c r="E260" s="79"/>
      <c r="F260" s="79"/>
      <c r="G260" s="75"/>
      <c r="H260" s="51" t="str">
        <f t="shared" si="9"/>
        <v/>
      </c>
      <c r="I260" s="61" t="str">
        <f t="shared" si="10"/>
        <v/>
      </c>
      <c r="J260" s="59" t="s">
        <v>699</v>
      </c>
    </row>
    <row r="261" spans="1:10" s="33" customFormat="1" x14ac:dyDescent="0.2">
      <c r="A261" s="77" t="str">
        <f t="shared" ca="1" si="11"/>
        <v/>
      </c>
      <c r="B261" s="82" t="s">
        <v>1412</v>
      </c>
      <c r="C261" s="79"/>
      <c r="D261" s="73" t="s">
        <v>1413</v>
      </c>
      <c r="E261" s="79"/>
      <c r="F261" s="79"/>
      <c r="G261" s="75"/>
      <c r="H261" s="51" t="str">
        <f t="shared" si="9"/>
        <v/>
      </c>
      <c r="I261" s="61" t="str">
        <f t="shared" si="10"/>
        <v/>
      </c>
      <c r="J261" s="59" t="s">
        <v>699</v>
      </c>
    </row>
    <row r="262" spans="1:10" s="33" customFormat="1" x14ac:dyDescent="0.2">
      <c r="A262" s="77" t="str">
        <f t="shared" ca="1" si="11"/>
        <v/>
      </c>
      <c r="B262" s="82" t="s">
        <v>1414</v>
      </c>
      <c r="C262" s="79"/>
      <c r="D262" s="73" t="s">
        <v>1415</v>
      </c>
      <c r="E262" s="79"/>
      <c r="F262" s="79"/>
      <c r="G262" s="75"/>
      <c r="H262" s="51" t="str">
        <f t="shared" si="9"/>
        <v/>
      </c>
      <c r="I262" s="61" t="str">
        <f t="shared" si="10"/>
        <v/>
      </c>
      <c r="J262" s="59" t="s">
        <v>699</v>
      </c>
    </row>
    <row r="263" spans="1:10" s="33" customFormat="1" x14ac:dyDescent="0.2">
      <c r="A263" s="77">
        <f t="shared" ca="1" si="11"/>
        <v>100</v>
      </c>
      <c r="B263" s="82" t="s">
        <v>1416</v>
      </c>
      <c r="C263" s="69" t="s">
        <v>951</v>
      </c>
      <c r="D263" s="73" t="s">
        <v>1417</v>
      </c>
      <c r="E263" s="65" t="s">
        <v>1067</v>
      </c>
      <c r="F263" s="75">
        <v>8</v>
      </c>
      <c r="G263" s="75"/>
      <c r="H263" s="51">
        <f t="shared" si="9"/>
        <v>0</v>
      </c>
      <c r="I263" s="61" t="str">
        <f t="shared" si="10"/>
        <v>P</v>
      </c>
      <c r="J263" s="59" t="s">
        <v>699</v>
      </c>
    </row>
    <row r="264" spans="1:10" s="33" customFormat="1" x14ac:dyDescent="0.2">
      <c r="A264" s="77" t="str">
        <f t="shared" ca="1" si="11"/>
        <v/>
      </c>
      <c r="B264" s="82" t="s">
        <v>1418</v>
      </c>
      <c r="C264" s="69" t="s">
        <v>951</v>
      </c>
      <c r="D264" s="73" t="s">
        <v>1419</v>
      </c>
      <c r="E264" s="79"/>
      <c r="F264" s="79"/>
      <c r="G264" s="75"/>
      <c r="H264" s="51" t="str">
        <f t="shared" si="9"/>
        <v/>
      </c>
      <c r="I264" s="61" t="str">
        <f t="shared" si="10"/>
        <v/>
      </c>
      <c r="J264" s="59" t="s">
        <v>699</v>
      </c>
    </row>
    <row r="265" spans="1:10" s="33" customFormat="1" x14ac:dyDescent="0.2">
      <c r="A265" s="77">
        <f t="shared" ca="1" si="11"/>
        <v>101</v>
      </c>
      <c r="B265" s="82" t="s">
        <v>1420</v>
      </c>
      <c r="C265" s="69" t="s">
        <v>951</v>
      </c>
      <c r="D265" s="73" t="s">
        <v>1417</v>
      </c>
      <c r="E265" s="65" t="s">
        <v>1067</v>
      </c>
      <c r="F265" s="75">
        <v>20</v>
      </c>
      <c r="G265" s="75"/>
      <c r="H265" s="51">
        <f t="shared" si="9"/>
        <v>0</v>
      </c>
      <c r="I265" s="61" t="str">
        <f t="shared" si="10"/>
        <v>P</v>
      </c>
      <c r="J265" s="59" t="s">
        <v>699</v>
      </c>
    </row>
    <row r="266" spans="1:10" s="33" customFormat="1" x14ac:dyDescent="0.2">
      <c r="A266" s="77" t="str">
        <f t="shared" ca="1" si="11"/>
        <v/>
      </c>
      <c r="B266" s="82" t="s">
        <v>1421</v>
      </c>
      <c r="C266" s="79"/>
      <c r="D266" s="73" t="s">
        <v>1422</v>
      </c>
      <c r="E266" s="79"/>
      <c r="F266" s="79"/>
      <c r="G266" s="75"/>
      <c r="H266" s="51" t="str">
        <f t="shared" si="9"/>
        <v/>
      </c>
      <c r="I266" s="61" t="str">
        <f t="shared" si="10"/>
        <v/>
      </c>
      <c r="J266" s="59" t="s">
        <v>699</v>
      </c>
    </row>
    <row r="267" spans="1:10" s="33" customFormat="1" x14ac:dyDescent="0.2">
      <c r="A267" s="77" t="str">
        <f t="shared" ca="1" si="11"/>
        <v/>
      </c>
      <c r="B267" s="82" t="s">
        <v>1423</v>
      </c>
      <c r="C267" s="79"/>
      <c r="D267" s="73" t="s">
        <v>1424</v>
      </c>
      <c r="E267" s="79"/>
      <c r="F267" s="79"/>
      <c r="G267" s="75"/>
      <c r="H267" s="51" t="str">
        <f t="shared" si="9"/>
        <v/>
      </c>
      <c r="I267" s="61" t="str">
        <f t="shared" si="10"/>
        <v/>
      </c>
      <c r="J267" s="59" t="s">
        <v>699</v>
      </c>
    </row>
    <row r="268" spans="1:10" s="33" customFormat="1" x14ac:dyDescent="0.2">
      <c r="A268" s="77" t="str">
        <f t="shared" ca="1" si="11"/>
        <v/>
      </c>
      <c r="B268" s="82" t="s">
        <v>1425</v>
      </c>
      <c r="C268" s="79"/>
      <c r="D268" s="73" t="s">
        <v>1426</v>
      </c>
      <c r="E268" s="79"/>
      <c r="F268" s="79"/>
      <c r="G268" s="75"/>
      <c r="H268" s="51" t="str">
        <f t="shared" si="9"/>
        <v/>
      </c>
      <c r="I268" s="61" t="str">
        <f t="shared" si="10"/>
        <v/>
      </c>
      <c r="J268" s="59" t="s">
        <v>699</v>
      </c>
    </row>
    <row r="269" spans="1:10" s="33" customFormat="1" x14ac:dyDescent="0.2">
      <c r="A269" s="77">
        <f t="shared" ca="1" si="11"/>
        <v>102</v>
      </c>
      <c r="B269" s="82" t="s">
        <v>1427</v>
      </c>
      <c r="C269" s="69" t="s">
        <v>951</v>
      </c>
      <c r="D269" s="73" t="s">
        <v>1428</v>
      </c>
      <c r="E269" s="65" t="s">
        <v>1067</v>
      </c>
      <c r="F269" s="75">
        <v>6.93</v>
      </c>
      <c r="G269" s="75"/>
      <c r="H269" s="51">
        <f t="shared" si="9"/>
        <v>0</v>
      </c>
      <c r="I269" s="61" t="str">
        <f t="shared" si="10"/>
        <v>P</v>
      </c>
      <c r="J269" s="59" t="s">
        <v>699</v>
      </c>
    </row>
    <row r="270" spans="1:10" s="33" customFormat="1" x14ac:dyDescent="0.2">
      <c r="A270" s="77" t="str">
        <f t="shared" ca="1" si="11"/>
        <v/>
      </c>
      <c r="B270" s="82" t="s">
        <v>1446</v>
      </c>
      <c r="C270" s="79"/>
      <c r="D270" s="73" t="s">
        <v>1447</v>
      </c>
      <c r="E270" s="79"/>
      <c r="F270" s="79"/>
      <c r="G270" s="75"/>
      <c r="H270" s="51" t="str">
        <f t="shared" ref="H270:H333" si="12">+IF(AND(F270="",G270=""),"",ROUND(G270,2)*F270)</f>
        <v/>
      </c>
      <c r="I270" s="61" t="str">
        <f t="shared" si="10"/>
        <v/>
      </c>
      <c r="J270" s="59" t="s">
        <v>699</v>
      </c>
    </row>
    <row r="271" spans="1:10" s="33" customFormat="1" x14ac:dyDescent="0.2">
      <c r="A271" s="77" t="str">
        <f t="shared" ca="1" si="11"/>
        <v/>
      </c>
      <c r="B271" s="82" t="s">
        <v>1448</v>
      </c>
      <c r="C271" s="79"/>
      <c r="D271" s="73" t="s">
        <v>1447</v>
      </c>
      <c r="E271" s="79"/>
      <c r="F271" s="79"/>
      <c r="G271" s="75"/>
      <c r="H271" s="51" t="str">
        <f t="shared" si="12"/>
        <v/>
      </c>
      <c r="I271" s="61" t="str">
        <f t="shared" si="10"/>
        <v/>
      </c>
      <c r="J271" s="59" t="s">
        <v>699</v>
      </c>
    </row>
    <row r="272" spans="1:10" s="33" customFormat="1" x14ac:dyDescent="0.2">
      <c r="A272" s="77">
        <f t="shared" ca="1" si="11"/>
        <v>103</v>
      </c>
      <c r="B272" s="82" t="s">
        <v>1449</v>
      </c>
      <c r="C272" s="79"/>
      <c r="D272" s="73" t="s">
        <v>1450</v>
      </c>
      <c r="E272" s="65" t="s">
        <v>1067</v>
      </c>
      <c r="F272" s="75">
        <v>64.69</v>
      </c>
      <c r="G272" s="75"/>
      <c r="H272" s="51">
        <f t="shared" si="12"/>
        <v>0</v>
      </c>
      <c r="I272" s="61" t="str">
        <f t="shared" si="10"/>
        <v>P</v>
      </c>
      <c r="J272" s="59" t="s">
        <v>699</v>
      </c>
    </row>
    <row r="273" spans="1:10" s="33" customFormat="1" x14ac:dyDescent="0.2">
      <c r="A273" s="77">
        <f t="shared" ca="1" si="11"/>
        <v>104</v>
      </c>
      <c r="B273" s="82" t="s">
        <v>1451</v>
      </c>
      <c r="C273" s="69" t="s">
        <v>951</v>
      </c>
      <c r="D273" s="73" t="s">
        <v>1452</v>
      </c>
      <c r="E273" s="65" t="s">
        <v>1067</v>
      </c>
      <c r="F273" s="75">
        <v>112</v>
      </c>
      <c r="G273" s="75"/>
      <c r="H273" s="51">
        <f t="shared" si="12"/>
        <v>0</v>
      </c>
      <c r="I273" s="61" t="str">
        <f t="shared" ref="I273:I336" si="13">IF(E273&lt;&gt;"","P","")</f>
        <v>P</v>
      </c>
      <c r="J273" s="59" t="s">
        <v>699</v>
      </c>
    </row>
    <row r="274" spans="1:10" s="33" customFormat="1" x14ac:dyDescent="0.2">
      <c r="A274" s="77">
        <f t="shared" ca="1" si="11"/>
        <v>105</v>
      </c>
      <c r="B274" s="82" t="s">
        <v>1453</v>
      </c>
      <c r="C274" s="69" t="s">
        <v>951</v>
      </c>
      <c r="D274" s="73" t="s">
        <v>1454</v>
      </c>
      <c r="E274" s="65" t="s">
        <v>1802</v>
      </c>
      <c r="F274" s="75">
        <v>1</v>
      </c>
      <c r="G274" s="75"/>
      <c r="H274" s="51">
        <f t="shared" si="12"/>
        <v>0</v>
      </c>
      <c r="I274" s="61" t="str">
        <f t="shared" si="13"/>
        <v>P</v>
      </c>
      <c r="J274" s="59" t="s">
        <v>699</v>
      </c>
    </row>
    <row r="275" spans="1:10" s="33" customFormat="1" x14ac:dyDescent="0.2">
      <c r="A275" s="77">
        <f t="shared" ca="1" si="11"/>
        <v>106</v>
      </c>
      <c r="B275" s="82" t="s">
        <v>1455</v>
      </c>
      <c r="C275" s="69" t="s">
        <v>951</v>
      </c>
      <c r="D275" s="73" t="s">
        <v>1456</v>
      </c>
      <c r="E275" s="65" t="s">
        <v>1802</v>
      </c>
      <c r="F275" s="75">
        <v>1</v>
      </c>
      <c r="G275" s="75"/>
      <c r="H275" s="51">
        <f t="shared" si="12"/>
        <v>0</v>
      </c>
      <c r="I275" s="61" t="str">
        <f t="shared" si="13"/>
        <v>P</v>
      </c>
      <c r="J275" s="59" t="s">
        <v>699</v>
      </c>
    </row>
    <row r="276" spans="1:10" s="33" customFormat="1" x14ac:dyDescent="0.2">
      <c r="A276" s="77">
        <f t="shared" ref="A276:A339" ca="1" si="14">+IF(NOT(ISBLANK(INDIRECT("e"&amp;ROW()))),MAX(INDIRECT("a$16:A"&amp;ROW()-1))+1,"")</f>
        <v>107</v>
      </c>
      <c r="B276" s="82" t="s">
        <v>1457</v>
      </c>
      <c r="C276" s="69" t="s">
        <v>951</v>
      </c>
      <c r="D276" s="73" t="s">
        <v>1458</v>
      </c>
      <c r="E276" s="65" t="s">
        <v>1067</v>
      </c>
      <c r="F276" s="75">
        <v>180</v>
      </c>
      <c r="G276" s="75"/>
      <c r="H276" s="51">
        <f t="shared" si="12"/>
        <v>0</v>
      </c>
      <c r="I276" s="61" t="str">
        <f t="shared" si="13"/>
        <v>P</v>
      </c>
      <c r="J276" s="59" t="s">
        <v>699</v>
      </c>
    </row>
    <row r="277" spans="1:10" s="33" customFormat="1" x14ac:dyDescent="0.2">
      <c r="A277" s="77">
        <f t="shared" ca="1" si="14"/>
        <v>108</v>
      </c>
      <c r="B277" s="82" t="s">
        <v>1459</v>
      </c>
      <c r="C277" s="69" t="s">
        <v>951</v>
      </c>
      <c r="D277" s="73" t="s">
        <v>1460</v>
      </c>
      <c r="E277" s="65" t="s">
        <v>1067</v>
      </c>
      <c r="F277" s="75">
        <v>225.25</v>
      </c>
      <c r="G277" s="75"/>
      <c r="H277" s="51">
        <f t="shared" si="12"/>
        <v>0</v>
      </c>
      <c r="I277" s="61" t="str">
        <f t="shared" si="13"/>
        <v>P</v>
      </c>
      <c r="J277" s="59" t="s">
        <v>699</v>
      </c>
    </row>
    <row r="278" spans="1:10" s="33" customFormat="1" x14ac:dyDescent="0.2">
      <c r="A278" s="77">
        <f t="shared" ca="1" si="14"/>
        <v>109</v>
      </c>
      <c r="B278" s="82" t="s">
        <v>1461</v>
      </c>
      <c r="C278" s="69" t="s">
        <v>951</v>
      </c>
      <c r="D278" s="73" t="s">
        <v>1462</v>
      </c>
      <c r="E278" s="65" t="s">
        <v>1803</v>
      </c>
      <c r="F278" s="75">
        <v>2</v>
      </c>
      <c r="G278" s="75"/>
      <c r="H278" s="51">
        <f t="shared" si="12"/>
        <v>0</v>
      </c>
      <c r="I278" s="61" t="str">
        <f t="shared" si="13"/>
        <v>P</v>
      </c>
      <c r="J278" s="59" t="s">
        <v>699</v>
      </c>
    </row>
    <row r="279" spans="1:10" s="33" customFormat="1" x14ac:dyDescent="0.2">
      <c r="A279" s="77">
        <f t="shared" ca="1" si="14"/>
        <v>110</v>
      </c>
      <c r="B279" s="82" t="s">
        <v>1463</v>
      </c>
      <c r="C279" s="69" t="s">
        <v>951</v>
      </c>
      <c r="D279" s="73" t="s">
        <v>1464</v>
      </c>
      <c r="E279" s="65" t="s">
        <v>1803</v>
      </c>
      <c r="F279" s="75">
        <v>2</v>
      </c>
      <c r="G279" s="75"/>
      <c r="H279" s="51">
        <f t="shared" si="12"/>
        <v>0</v>
      </c>
      <c r="I279" s="61" t="str">
        <f t="shared" si="13"/>
        <v>P</v>
      </c>
      <c r="J279" s="59" t="s">
        <v>699</v>
      </c>
    </row>
    <row r="280" spans="1:10" s="33" customFormat="1" x14ac:dyDescent="0.2">
      <c r="A280" s="77">
        <f t="shared" ca="1" si="14"/>
        <v>111</v>
      </c>
      <c r="B280" s="82" t="s">
        <v>1465</v>
      </c>
      <c r="C280" s="69" t="s">
        <v>951</v>
      </c>
      <c r="D280" s="73" t="s">
        <v>1466</v>
      </c>
      <c r="E280" s="65" t="s">
        <v>1803</v>
      </c>
      <c r="F280" s="75">
        <v>1</v>
      </c>
      <c r="G280" s="75"/>
      <c r="H280" s="51">
        <f t="shared" si="12"/>
        <v>0</v>
      </c>
      <c r="I280" s="61" t="str">
        <f t="shared" si="13"/>
        <v>P</v>
      </c>
      <c r="J280" s="59" t="s">
        <v>699</v>
      </c>
    </row>
    <row r="281" spans="1:10" s="33" customFormat="1" x14ac:dyDescent="0.2">
      <c r="A281" s="77">
        <f t="shared" ca="1" si="14"/>
        <v>112</v>
      </c>
      <c r="B281" s="82" t="s">
        <v>1467</v>
      </c>
      <c r="C281" s="69" t="s">
        <v>951</v>
      </c>
      <c r="D281" s="73" t="s">
        <v>1468</v>
      </c>
      <c r="E281" s="65" t="s">
        <v>1121</v>
      </c>
      <c r="F281" s="75">
        <v>167.2</v>
      </c>
      <c r="G281" s="75"/>
      <c r="H281" s="51">
        <f t="shared" si="12"/>
        <v>0</v>
      </c>
      <c r="I281" s="61" t="str">
        <f t="shared" si="13"/>
        <v>P</v>
      </c>
      <c r="J281" s="59" t="s">
        <v>699</v>
      </c>
    </row>
    <row r="282" spans="1:10" s="33" customFormat="1" x14ac:dyDescent="0.2">
      <c r="A282" s="77">
        <f t="shared" ca="1" si="14"/>
        <v>113</v>
      </c>
      <c r="B282" s="82" t="s">
        <v>1469</v>
      </c>
      <c r="C282" s="69" t="s">
        <v>951</v>
      </c>
      <c r="D282" s="73" t="s">
        <v>1470</v>
      </c>
      <c r="E282" s="65" t="s">
        <v>1121</v>
      </c>
      <c r="F282" s="75">
        <v>167.2</v>
      </c>
      <c r="G282" s="75"/>
      <c r="H282" s="51">
        <f t="shared" si="12"/>
        <v>0</v>
      </c>
      <c r="I282" s="61" t="str">
        <f t="shared" si="13"/>
        <v>P</v>
      </c>
      <c r="J282" s="59" t="s">
        <v>699</v>
      </c>
    </row>
    <row r="283" spans="1:10" s="33" customFormat="1" x14ac:dyDescent="0.2">
      <c r="A283" s="77">
        <f t="shared" ca="1" si="14"/>
        <v>114</v>
      </c>
      <c r="B283" s="82" t="s">
        <v>1471</v>
      </c>
      <c r="C283" s="69" t="s">
        <v>951</v>
      </c>
      <c r="D283" s="73" t="s">
        <v>1472</v>
      </c>
      <c r="E283" s="65" t="s">
        <v>1067</v>
      </c>
      <c r="F283" s="75">
        <v>37.119999999999997</v>
      </c>
      <c r="G283" s="75"/>
      <c r="H283" s="51">
        <f t="shared" si="12"/>
        <v>0</v>
      </c>
      <c r="I283" s="61" t="str">
        <f t="shared" si="13"/>
        <v>P</v>
      </c>
      <c r="J283" s="59" t="s">
        <v>699</v>
      </c>
    </row>
    <row r="284" spans="1:10" s="33" customFormat="1" x14ac:dyDescent="0.2">
      <c r="A284" s="77" t="str">
        <f t="shared" ca="1" si="14"/>
        <v/>
      </c>
      <c r="B284" s="82" t="s">
        <v>1473</v>
      </c>
      <c r="C284" s="79"/>
      <c r="D284" s="73" t="s">
        <v>1474</v>
      </c>
      <c r="E284" s="79"/>
      <c r="F284" s="79"/>
      <c r="G284" s="75"/>
      <c r="H284" s="51" t="str">
        <f t="shared" si="12"/>
        <v/>
      </c>
      <c r="I284" s="61" t="str">
        <f t="shared" si="13"/>
        <v/>
      </c>
      <c r="J284" s="59" t="s">
        <v>699</v>
      </c>
    </row>
    <row r="285" spans="1:10" s="33" customFormat="1" x14ac:dyDescent="0.2">
      <c r="A285" s="77" t="str">
        <f t="shared" ca="1" si="14"/>
        <v/>
      </c>
      <c r="B285" s="82" t="s">
        <v>1475</v>
      </c>
      <c r="C285" s="79"/>
      <c r="D285" s="73" t="s">
        <v>1474</v>
      </c>
      <c r="E285" s="79"/>
      <c r="F285" s="79"/>
      <c r="G285" s="75"/>
      <c r="H285" s="51" t="str">
        <f t="shared" si="12"/>
        <v/>
      </c>
      <c r="I285" s="61" t="str">
        <f t="shared" si="13"/>
        <v/>
      </c>
      <c r="J285" s="59" t="s">
        <v>699</v>
      </c>
    </row>
    <row r="286" spans="1:10" s="33" customFormat="1" x14ac:dyDescent="0.2">
      <c r="A286" s="77">
        <f t="shared" ca="1" si="14"/>
        <v>115</v>
      </c>
      <c r="B286" s="82" t="s">
        <v>1476</v>
      </c>
      <c r="C286" s="69" t="s">
        <v>951</v>
      </c>
      <c r="D286" s="73" t="s">
        <v>1477</v>
      </c>
      <c r="E286" s="65" t="s">
        <v>1067</v>
      </c>
      <c r="F286" s="75">
        <v>354.54</v>
      </c>
      <c r="G286" s="75"/>
      <c r="H286" s="51">
        <f t="shared" si="12"/>
        <v>0</v>
      </c>
      <c r="I286" s="61" t="str">
        <f t="shared" si="13"/>
        <v>P</v>
      </c>
      <c r="J286" s="59" t="s">
        <v>699</v>
      </c>
    </row>
    <row r="287" spans="1:10" s="33" customFormat="1" x14ac:dyDescent="0.2">
      <c r="A287" s="77" t="str">
        <f t="shared" ca="1" si="14"/>
        <v/>
      </c>
      <c r="B287" s="82" t="s">
        <v>1860</v>
      </c>
      <c r="C287" s="79"/>
      <c r="D287" s="73" t="s">
        <v>1429</v>
      </c>
      <c r="E287" s="79"/>
      <c r="F287" s="79"/>
      <c r="G287" s="75"/>
      <c r="H287" s="51" t="str">
        <f t="shared" si="12"/>
        <v/>
      </c>
      <c r="I287" s="61" t="str">
        <f t="shared" si="13"/>
        <v/>
      </c>
      <c r="J287" s="59" t="s">
        <v>699</v>
      </c>
    </row>
    <row r="288" spans="1:10" s="33" customFormat="1" x14ac:dyDescent="0.2">
      <c r="A288" s="77" t="str">
        <f t="shared" ca="1" si="14"/>
        <v/>
      </c>
      <c r="B288" s="82" t="s">
        <v>1861</v>
      </c>
      <c r="C288" s="79"/>
      <c r="D288" s="73" t="s">
        <v>1429</v>
      </c>
      <c r="E288" s="79"/>
      <c r="F288" s="79"/>
      <c r="G288" s="75"/>
      <c r="H288" s="51" t="str">
        <f t="shared" si="12"/>
        <v/>
      </c>
      <c r="I288" s="61" t="str">
        <f t="shared" si="13"/>
        <v/>
      </c>
      <c r="J288" s="59" t="s">
        <v>699</v>
      </c>
    </row>
    <row r="289" spans="1:10" s="33" customFormat="1" x14ac:dyDescent="0.2">
      <c r="A289" s="77">
        <f t="shared" ca="1" si="14"/>
        <v>116</v>
      </c>
      <c r="B289" s="82" t="s">
        <v>1862</v>
      </c>
      <c r="C289" s="69" t="s">
        <v>951</v>
      </c>
      <c r="D289" s="73" t="s">
        <v>1430</v>
      </c>
      <c r="E289" s="65" t="s">
        <v>1067</v>
      </c>
      <c r="F289" s="75">
        <v>2636.3</v>
      </c>
      <c r="G289" s="75"/>
      <c r="H289" s="51">
        <f t="shared" si="12"/>
        <v>0</v>
      </c>
      <c r="I289" s="61" t="str">
        <f t="shared" si="13"/>
        <v>P</v>
      </c>
      <c r="J289" s="59" t="s">
        <v>699</v>
      </c>
    </row>
    <row r="290" spans="1:10" s="33" customFormat="1" x14ac:dyDescent="0.2">
      <c r="A290" s="77">
        <f t="shared" ca="1" si="14"/>
        <v>117</v>
      </c>
      <c r="B290" s="82" t="s">
        <v>1863</v>
      </c>
      <c r="C290" s="69" t="s">
        <v>951</v>
      </c>
      <c r="D290" s="73" t="s">
        <v>1431</v>
      </c>
      <c r="E290" s="65" t="s">
        <v>1067</v>
      </c>
      <c r="F290" s="75">
        <v>257.18</v>
      </c>
      <c r="G290" s="75"/>
      <c r="H290" s="51">
        <f t="shared" si="12"/>
        <v>0</v>
      </c>
      <c r="I290" s="61" t="str">
        <f t="shared" si="13"/>
        <v>P</v>
      </c>
      <c r="J290" s="59" t="s">
        <v>699</v>
      </c>
    </row>
    <row r="291" spans="1:10" s="33" customFormat="1" x14ac:dyDescent="0.2">
      <c r="A291" s="77">
        <f t="shared" ca="1" si="14"/>
        <v>118</v>
      </c>
      <c r="B291" s="82" t="s">
        <v>1864</v>
      </c>
      <c r="C291" s="69" t="s">
        <v>951</v>
      </c>
      <c r="D291" s="73" t="s">
        <v>1432</v>
      </c>
      <c r="E291" s="65" t="s">
        <v>1121</v>
      </c>
      <c r="F291" s="75">
        <v>78</v>
      </c>
      <c r="G291" s="75"/>
      <c r="H291" s="51">
        <f t="shared" si="12"/>
        <v>0</v>
      </c>
      <c r="I291" s="61" t="str">
        <f t="shared" si="13"/>
        <v>P</v>
      </c>
      <c r="J291" s="59" t="s">
        <v>699</v>
      </c>
    </row>
    <row r="292" spans="1:10" s="33" customFormat="1" x14ac:dyDescent="0.2">
      <c r="A292" s="77">
        <f t="shared" ca="1" si="14"/>
        <v>119</v>
      </c>
      <c r="B292" s="82" t="s">
        <v>1865</v>
      </c>
      <c r="C292" s="69" t="s">
        <v>951</v>
      </c>
      <c r="D292" s="73" t="s">
        <v>1433</v>
      </c>
      <c r="E292" s="65" t="s">
        <v>1121</v>
      </c>
      <c r="F292" s="75">
        <v>87</v>
      </c>
      <c r="G292" s="75"/>
      <c r="H292" s="51">
        <f t="shared" si="12"/>
        <v>0</v>
      </c>
      <c r="I292" s="61" t="str">
        <f t="shared" si="13"/>
        <v>P</v>
      </c>
      <c r="J292" s="59" t="s">
        <v>699</v>
      </c>
    </row>
    <row r="293" spans="1:10" s="33" customFormat="1" x14ac:dyDescent="0.2">
      <c r="A293" s="77">
        <f t="shared" ca="1" si="14"/>
        <v>120</v>
      </c>
      <c r="B293" s="82" t="s">
        <v>1866</v>
      </c>
      <c r="C293" s="69" t="s">
        <v>951</v>
      </c>
      <c r="D293" s="73" t="s">
        <v>1434</v>
      </c>
      <c r="E293" s="65" t="s">
        <v>1121</v>
      </c>
      <c r="F293" s="75">
        <v>76</v>
      </c>
      <c r="G293" s="75"/>
      <c r="H293" s="51">
        <f t="shared" si="12"/>
        <v>0</v>
      </c>
      <c r="I293" s="61" t="str">
        <f t="shared" si="13"/>
        <v>P</v>
      </c>
      <c r="J293" s="59" t="s">
        <v>699</v>
      </c>
    </row>
    <row r="294" spans="1:10" s="33" customFormat="1" x14ac:dyDescent="0.2">
      <c r="A294" s="77">
        <f t="shared" ca="1" si="14"/>
        <v>121</v>
      </c>
      <c r="B294" s="82" t="s">
        <v>1867</v>
      </c>
      <c r="C294" s="69" t="s">
        <v>951</v>
      </c>
      <c r="D294" s="73" t="s">
        <v>1435</v>
      </c>
      <c r="E294" s="65" t="s">
        <v>1121</v>
      </c>
      <c r="F294" s="75">
        <v>75</v>
      </c>
      <c r="G294" s="75"/>
      <c r="H294" s="51">
        <f t="shared" si="12"/>
        <v>0</v>
      </c>
      <c r="I294" s="61" t="str">
        <f t="shared" si="13"/>
        <v>P</v>
      </c>
      <c r="J294" s="59" t="s">
        <v>699</v>
      </c>
    </row>
    <row r="295" spans="1:10" s="33" customFormat="1" x14ac:dyDescent="0.2">
      <c r="A295" s="77">
        <f t="shared" ca="1" si="14"/>
        <v>122</v>
      </c>
      <c r="B295" s="82" t="s">
        <v>1868</v>
      </c>
      <c r="C295" s="69" t="s">
        <v>951</v>
      </c>
      <c r="D295" s="73" t="s">
        <v>1436</v>
      </c>
      <c r="E295" s="65" t="s">
        <v>1121</v>
      </c>
      <c r="F295" s="75">
        <v>148</v>
      </c>
      <c r="G295" s="75"/>
      <c r="H295" s="51">
        <f t="shared" si="12"/>
        <v>0</v>
      </c>
      <c r="I295" s="61" t="str">
        <f t="shared" si="13"/>
        <v>P</v>
      </c>
      <c r="J295" s="59" t="s">
        <v>699</v>
      </c>
    </row>
    <row r="296" spans="1:10" s="33" customFormat="1" x14ac:dyDescent="0.2">
      <c r="A296" s="77">
        <f t="shared" ca="1" si="14"/>
        <v>123</v>
      </c>
      <c r="B296" s="82" t="s">
        <v>1869</v>
      </c>
      <c r="C296" s="69" t="s">
        <v>951</v>
      </c>
      <c r="D296" s="73" t="s">
        <v>1437</v>
      </c>
      <c r="E296" s="65" t="s">
        <v>1803</v>
      </c>
      <c r="F296" s="75">
        <v>8</v>
      </c>
      <c r="G296" s="75"/>
      <c r="H296" s="51">
        <f t="shared" si="12"/>
        <v>0</v>
      </c>
      <c r="I296" s="61" t="str">
        <f t="shared" si="13"/>
        <v>P</v>
      </c>
      <c r="J296" s="59" t="s">
        <v>699</v>
      </c>
    </row>
    <row r="297" spans="1:10" s="33" customFormat="1" x14ac:dyDescent="0.2">
      <c r="A297" s="77">
        <f t="shared" ca="1" si="14"/>
        <v>124</v>
      </c>
      <c r="B297" s="82" t="s">
        <v>1870</v>
      </c>
      <c r="C297" s="69" t="s">
        <v>951</v>
      </c>
      <c r="D297" s="73" t="s">
        <v>1438</v>
      </c>
      <c r="E297" s="65" t="s">
        <v>1121</v>
      </c>
      <c r="F297" s="75">
        <v>68</v>
      </c>
      <c r="G297" s="75"/>
      <c r="H297" s="51">
        <f t="shared" si="12"/>
        <v>0</v>
      </c>
      <c r="I297" s="61" t="str">
        <f t="shared" si="13"/>
        <v>P</v>
      </c>
      <c r="J297" s="59" t="s">
        <v>699</v>
      </c>
    </row>
    <row r="298" spans="1:10" s="33" customFormat="1" x14ac:dyDescent="0.2">
      <c r="A298" s="77">
        <f t="shared" ca="1" si="14"/>
        <v>125</v>
      </c>
      <c r="B298" s="82" t="s">
        <v>1871</v>
      </c>
      <c r="C298" s="69" t="s">
        <v>951</v>
      </c>
      <c r="D298" s="73" t="s">
        <v>1439</v>
      </c>
      <c r="E298" s="65" t="s">
        <v>1121</v>
      </c>
      <c r="F298" s="75">
        <v>130</v>
      </c>
      <c r="G298" s="75"/>
      <c r="H298" s="51">
        <f t="shared" si="12"/>
        <v>0</v>
      </c>
      <c r="I298" s="61" t="str">
        <f t="shared" si="13"/>
        <v>P</v>
      </c>
      <c r="J298" s="59" t="s">
        <v>699</v>
      </c>
    </row>
    <row r="299" spans="1:10" s="33" customFormat="1" x14ac:dyDescent="0.2">
      <c r="A299" s="77">
        <f t="shared" ca="1" si="14"/>
        <v>126</v>
      </c>
      <c r="B299" s="82" t="s">
        <v>1872</v>
      </c>
      <c r="C299" s="69" t="s">
        <v>951</v>
      </c>
      <c r="D299" s="73" t="s">
        <v>1440</v>
      </c>
      <c r="E299" s="65" t="s">
        <v>1121</v>
      </c>
      <c r="F299" s="75">
        <v>148</v>
      </c>
      <c r="G299" s="75"/>
      <c r="H299" s="51">
        <f t="shared" si="12"/>
        <v>0</v>
      </c>
      <c r="I299" s="61" t="str">
        <f t="shared" si="13"/>
        <v>P</v>
      </c>
      <c r="J299" s="59" t="s">
        <v>699</v>
      </c>
    </row>
    <row r="300" spans="1:10" s="33" customFormat="1" x14ac:dyDescent="0.2">
      <c r="A300" s="77">
        <f t="shared" ca="1" si="14"/>
        <v>127</v>
      </c>
      <c r="B300" s="82" t="s">
        <v>1873</v>
      </c>
      <c r="C300" s="69" t="s">
        <v>951</v>
      </c>
      <c r="D300" s="73" t="s">
        <v>1441</v>
      </c>
      <c r="E300" s="65" t="s">
        <v>1121</v>
      </c>
      <c r="F300" s="75">
        <v>74</v>
      </c>
      <c r="G300" s="75"/>
      <c r="H300" s="51">
        <f t="shared" si="12"/>
        <v>0</v>
      </c>
      <c r="I300" s="61" t="str">
        <f t="shared" si="13"/>
        <v>P</v>
      </c>
      <c r="J300" s="59" t="s">
        <v>699</v>
      </c>
    </row>
    <row r="301" spans="1:10" s="33" customFormat="1" x14ac:dyDescent="0.2">
      <c r="A301" s="77">
        <f t="shared" ca="1" si="14"/>
        <v>128</v>
      </c>
      <c r="B301" s="82" t="s">
        <v>1874</v>
      </c>
      <c r="C301" s="69" t="s">
        <v>951</v>
      </c>
      <c r="D301" s="73" t="s">
        <v>1442</v>
      </c>
      <c r="E301" s="65" t="s">
        <v>1803</v>
      </c>
      <c r="F301" s="75">
        <v>6</v>
      </c>
      <c r="G301" s="75"/>
      <c r="H301" s="51">
        <f t="shared" si="12"/>
        <v>0</v>
      </c>
      <c r="I301" s="61" t="str">
        <f t="shared" si="13"/>
        <v>P</v>
      </c>
      <c r="J301" s="59" t="s">
        <v>699</v>
      </c>
    </row>
    <row r="302" spans="1:10" s="33" customFormat="1" x14ac:dyDescent="0.2">
      <c r="A302" s="77">
        <f t="shared" ca="1" si="14"/>
        <v>129</v>
      </c>
      <c r="B302" s="82" t="s">
        <v>1875</v>
      </c>
      <c r="C302" s="69" t="s">
        <v>951</v>
      </c>
      <c r="D302" s="73" t="s">
        <v>1443</v>
      </c>
      <c r="E302" s="65" t="s">
        <v>1121</v>
      </c>
      <c r="F302" s="75">
        <v>8.1</v>
      </c>
      <c r="G302" s="75"/>
      <c r="H302" s="51">
        <f t="shared" si="12"/>
        <v>0</v>
      </c>
      <c r="I302" s="61" t="str">
        <f t="shared" si="13"/>
        <v>P</v>
      </c>
      <c r="J302" s="59" t="s">
        <v>699</v>
      </c>
    </row>
    <row r="303" spans="1:10" s="33" customFormat="1" x14ac:dyDescent="0.2">
      <c r="A303" s="77">
        <f t="shared" ca="1" si="14"/>
        <v>130</v>
      </c>
      <c r="B303" s="82" t="s">
        <v>1876</v>
      </c>
      <c r="C303" s="69" t="s">
        <v>951</v>
      </c>
      <c r="D303" s="73" t="s">
        <v>1444</v>
      </c>
      <c r="E303" s="65" t="s">
        <v>1802</v>
      </c>
      <c r="F303" s="75">
        <v>1</v>
      </c>
      <c r="G303" s="75"/>
      <c r="H303" s="51">
        <f t="shared" si="12"/>
        <v>0</v>
      </c>
      <c r="I303" s="61" t="str">
        <f t="shared" si="13"/>
        <v>P</v>
      </c>
      <c r="J303" s="59" t="s">
        <v>699</v>
      </c>
    </row>
    <row r="304" spans="1:10" s="33" customFormat="1" x14ac:dyDescent="0.2">
      <c r="A304" s="77">
        <f t="shared" ca="1" si="14"/>
        <v>131</v>
      </c>
      <c r="B304" s="82" t="s">
        <v>1877</v>
      </c>
      <c r="C304" s="69" t="s">
        <v>951</v>
      </c>
      <c r="D304" s="73" t="s">
        <v>1445</v>
      </c>
      <c r="E304" s="65" t="s">
        <v>1802</v>
      </c>
      <c r="F304" s="75">
        <v>1</v>
      </c>
      <c r="G304" s="75"/>
      <c r="H304" s="51">
        <f t="shared" si="12"/>
        <v>0</v>
      </c>
      <c r="I304" s="61" t="str">
        <f t="shared" si="13"/>
        <v>P</v>
      </c>
      <c r="J304" s="59" t="s">
        <v>699</v>
      </c>
    </row>
    <row r="305" spans="1:10" s="33" customFormat="1" x14ac:dyDescent="0.2">
      <c r="A305" s="77" t="str">
        <f t="shared" ca="1" si="14"/>
        <v/>
      </c>
      <c r="B305" s="82" t="s">
        <v>1478</v>
      </c>
      <c r="C305" s="79"/>
      <c r="D305" s="73" t="s">
        <v>1479</v>
      </c>
      <c r="E305" s="79"/>
      <c r="F305" s="79"/>
      <c r="G305" s="75"/>
      <c r="H305" s="51" t="str">
        <f t="shared" si="12"/>
        <v/>
      </c>
      <c r="I305" s="61" t="str">
        <f t="shared" si="13"/>
        <v/>
      </c>
      <c r="J305" s="59" t="s">
        <v>700</v>
      </c>
    </row>
    <row r="306" spans="1:10" s="33" customFormat="1" x14ac:dyDescent="0.2">
      <c r="A306" s="77" t="str">
        <f t="shared" ca="1" si="14"/>
        <v/>
      </c>
      <c r="B306" s="82" t="s">
        <v>1480</v>
      </c>
      <c r="C306" s="79"/>
      <c r="D306" s="73" t="s">
        <v>1481</v>
      </c>
      <c r="E306" s="79"/>
      <c r="F306" s="79"/>
      <c r="G306" s="75"/>
      <c r="H306" s="51" t="str">
        <f t="shared" si="12"/>
        <v/>
      </c>
      <c r="I306" s="61" t="str">
        <f t="shared" si="13"/>
        <v/>
      </c>
      <c r="J306" s="59" t="s">
        <v>700</v>
      </c>
    </row>
    <row r="307" spans="1:10" s="33" customFormat="1" x14ac:dyDescent="0.2">
      <c r="A307" s="77" t="str">
        <f t="shared" ca="1" si="14"/>
        <v/>
      </c>
      <c r="B307" s="82" t="s">
        <v>1482</v>
      </c>
      <c r="C307" s="79"/>
      <c r="D307" s="73" t="s">
        <v>1483</v>
      </c>
      <c r="E307" s="79"/>
      <c r="F307" s="79"/>
      <c r="G307" s="75"/>
      <c r="H307" s="51" t="str">
        <f t="shared" si="12"/>
        <v/>
      </c>
      <c r="I307" s="61" t="str">
        <f t="shared" si="13"/>
        <v/>
      </c>
      <c r="J307" s="59" t="s">
        <v>700</v>
      </c>
    </row>
    <row r="308" spans="1:10" s="33" customFormat="1" x14ac:dyDescent="0.2">
      <c r="A308" s="77" t="str">
        <f t="shared" ca="1" si="14"/>
        <v/>
      </c>
      <c r="B308" s="82" t="s">
        <v>1484</v>
      </c>
      <c r="C308" s="79"/>
      <c r="D308" s="73" t="s">
        <v>1485</v>
      </c>
      <c r="E308" s="79"/>
      <c r="F308" s="79"/>
      <c r="G308" s="75"/>
      <c r="H308" s="51" t="str">
        <f t="shared" si="12"/>
        <v/>
      </c>
      <c r="I308" s="61" t="str">
        <f t="shared" si="13"/>
        <v/>
      </c>
      <c r="J308" s="59" t="s">
        <v>700</v>
      </c>
    </row>
    <row r="309" spans="1:10" s="33" customFormat="1" x14ac:dyDescent="0.2">
      <c r="A309" s="77">
        <f t="shared" ca="1" si="14"/>
        <v>132</v>
      </c>
      <c r="B309" s="82" t="s">
        <v>1486</v>
      </c>
      <c r="C309" s="79"/>
      <c r="D309" s="73" t="s">
        <v>1487</v>
      </c>
      <c r="E309" s="65" t="s">
        <v>1067</v>
      </c>
      <c r="F309" s="75">
        <v>289.45999999999998</v>
      </c>
      <c r="G309" s="75"/>
      <c r="H309" s="51">
        <f t="shared" si="12"/>
        <v>0</v>
      </c>
      <c r="I309" s="61" t="str">
        <f t="shared" si="13"/>
        <v>P</v>
      </c>
      <c r="J309" s="59" t="s">
        <v>700</v>
      </c>
    </row>
    <row r="310" spans="1:10" s="33" customFormat="1" x14ac:dyDescent="0.2">
      <c r="A310" s="77" t="str">
        <f t="shared" ca="1" si="14"/>
        <v/>
      </c>
      <c r="B310" s="82" t="s">
        <v>1488</v>
      </c>
      <c r="C310" s="79"/>
      <c r="D310" s="73" t="s">
        <v>1489</v>
      </c>
      <c r="E310" s="79"/>
      <c r="F310" s="79"/>
      <c r="G310" s="75"/>
      <c r="H310" s="51" t="str">
        <f t="shared" si="12"/>
        <v/>
      </c>
      <c r="I310" s="61" t="str">
        <f t="shared" si="13"/>
        <v/>
      </c>
      <c r="J310" s="59" t="s">
        <v>700</v>
      </c>
    </row>
    <row r="311" spans="1:10" s="33" customFormat="1" x14ac:dyDescent="0.2">
      <c r="A311" s="77">
        <f t="shared" ca="1" si="14"/>
        <v>133</v>
      </c>
      <c r="B311" s="82" t="s">
        <v>1490</v>
      </c>
      <c r="C311" s="79"/>
      <c r="D311" s="73" t="s">
        <v>1491</v>
      </c>
      <c r="E311" s="65" t="s">
        <v>1067</v>
      </c>
      <c r="F311" s="75">
        <v>463.16</v>
      </c>
      <c r="G311" s="75"/>
      <c r="H311" s="51">
        <f t="shared" si="12"/>
        <v>0</v>
      </c>
      <c r="I311" s="61" t="str">
        <f t="shared" si="13"/>
        <v>P</v>
      </c>
      <c r="J311" s="59" t="s">
        <v>700</v>
      </c>
    </row>
    <row r="312" spans="1:10" s="33" customFormat="1" x14ac:dyDescent="0.2">
      <c r="A312" s="77" t="str">
        <f t="shared" ca="1" si="14"/>
        <v/>
      </c>
      <c r="B312" s="82" t="s">
        <v>1492</v>
      </c>
      <c r="C312" s="79"/>
      <c r="D312" s="73" t="s">
        <v>1493</v>
      </c>
      <c r="E312" s="79"/>
      <c r="F312" s="79"/>
      <c r="G312" s="75"/>
      <c r="H312" s="51" t="str">
        <f t="shared" si="12"/>
        <v/>
      </c>
      <c r="I312" s="61" t="str">
        <f t="shared" si="13"/>
        <v/>
      </c>
      <c r="J312" s="59" t="s">
        <v>700</v>
      </c>
    </row>
    <row r="313" spans="1:10" s="33" customFormat="1" x14ac:dyDescent="0.2">
      <c r="A313" s="77" t="str">
        <f t="shared" ca="1" si="14"/>
        <v/>
      </c>
      <c r="B313" s="82" t="s">
        <v>1494</v>
      </c>
      <c r="C313" s="79"/>
      <c r="D313" s="73" t="s">
        <v>1495</v>
      </c>
      <c r="E313" s="79"/>
      <c r="F313" s="79"/>
      <c r="G313" s="75"/>
      <c r="H313" s="51" t="str">
        <f t="shared" si="12"/>
        <v/>
      </c>
      <c r="I313" s="61" t="str">
        <f t="shared" si="13"/>
        <v/>
      </c>
      <c r="J313" s="59" t="s">
        <v>700</v>
      </c>
    </row>
    <row r="314" spans="1:10" s="33" customFormat="1" x14ac:dyDescent="0.2">
      <c r="A314" s="77">
        <f t="shared" ca="1" si="14"/>
        <v>134</v>
      </c>
      <c r="B314" s="82" t="s">
        <v>1496</v>
      </c>
      <c r="C314" s="79"/>
      <c r="D314" s="73" t="s">
        <v>1497</v>
      </c>
      <c r="E314" s="65" t="s">
        <v>1067</v>
      </c>
      <c r="F314" s="75">
        <v>513.35</v>
      </c>
      <c r="G314" s="75"/>
      <c r="H314" s="51">
        <f t="shared" si="12"/>
        <v>0</v>
      </c>
      <c r="I314" s="61" t="str">
        <f t="shared" si="13"/>
        <v>P</v>
      </c>
      <c r="J314" s="59" t="s">
        <v>700</v>
      </c>
    </row>
    <row r="315" spans="1:10" s="33" customFormat="1" x14ac:dyDescent="0.2">
      <c r="A315" s="77" t="str">
        <f t="shared" ca="1" si="14"/>
        <v/>
      </c>
      <c r="B315" s="82" t="s">
        <v>1498</v>
      </c>
      <c r="C315" s="79"/>
      <c r="D315" s="73" t="s">
        <v>1499</v>
      </c>
      <c r="E315" s="79"/>
      <c r="F315" s="79"/>
      <c r="G315" s="75"/>
      <c r="H315" s="51" t="str">
        <f t="shared" si="12"/>
        <v/>
      </c>
      <c r="I315" s="61" t="str">
        <f t="shared" si="13"/>
        <v/>
      </c>
      <c r="J315" s="59" t="s">
        <v>700</v>
      </c>
    </row>
    <row r="316" spans="1:10" s="33" customFormat="1" x14ac:dyDescent="0.2">
      <c r="A316" s="77">
        <f t="shared" ca="1" si="14"/>
        <v>135</v>
      </c>
      <c r="B316" s="82" t="s">
        <v>1500</v>
      </c>
      <c r="C316" s="79"/>
      <c r="D316" s="73" t="s">
        <v>1497</v>
      </c>
      <c r="E316" s="65" t="s">
        <v>1067</v>
      </c>
      <c r="F316" s="75">
        <v>166</v>
      </c>
      <c r="G316" s="75"/>
      <c r="H316" s="51">
        <f t="shared" si="12"/>
        <v>0</v>
      </c>
      <c r="I316" s="61" t="str">
        <f t="shared" si="13"/>
        <v>P</v>
      </c>
      <c r="J316" s="59" t="s">
        <v>700</v>
      </c>
    </row>
    <row r="317" spans="1:10" s="33" customFormat="1" x14ac:dyDescent="0.2">
      <c r="A317" s="77" t="str">
        <f t="shared" ca="1" si="14"/>
        <v/>
      </c>
      <c r="B317" s="82" t="s">
        <v>1501</v>
      </c>
      <c r="C317" s="79"/>
      <c r="D317" s="73" t="s">
        <v>1502</v>
      </c>
      <c r="E317" s="79"/>
      <c r="F317" s="79"/>
      <c r="G317" s="75"/>
      <c r="H317" s="51" t="str">
        <f t="shared" si="12"/>
        <v/>
      </c>
      <c r="I317" s="61" t="str">
        <f t="shared" si="13"/>
        <v/>
      </c>
      <c r="J317" s="59" t="s">
        <v>700</v>
      </c>
    </row>
    <row r="318" spans="1:10" s="33" customFormat="1" x14ac:dyDescent="0.2">
      <c r="A318" s="77" t="str">
        <f t="shared" ca="1" si="14"/>
        <v/>
      </c>
      <c r="B318" s="82" t="s">
        <v>1503</v>
      </c>
      <c r="C318" s="79"/>
      <c r="D318" s="73" t="s">
        <v>1504</v>
      </c>
      <c r="E318" s="79"/>
      <c r="F318" s="79"/>
      <c r="G318" s="75"/>
      <c r="H318" s="51" t="str">
        <f t="shared" si="12"/>
        <v/>
      </c>
      <c r="I318" s="61" t="str">
        <f t="shared" si="13"/>
        <v/>
      </c>
      <c r="J318" s="59" t="s">
        <v>700</v>
      </c>
    </row>
    <row r="319" spans="1:10" s="33" customFormat="1" x14ac:dyDescent="0.2">
      <c r="A319" s="77" t="str">
        <f t="shared" ca="1" si="14"/>
        <v/>
      </c>
      <c r="B319" s="82" t="s">
        <v>1505</v>
      </c>
      <c r="C319" s="79"/>
      <c r="D319" s="73" t="s">
        <v>1506</v>
      </c>
      <c r="E319" s="79"/>
      <c r="F319" s="79"/>
      <c r="G319" s="75"/>
      <c r="H319" s="51" t="str">
        <f t="shared" si="12"/>
        <v/>
      </c>
      <c r="I319" s="61" t="str">
        <f t="shared" si="13"/>
        <v/>
      </c>
      <c r="J319" s="59" t="s">
        <v>700</v>
      </c>
    </row>
    <row r="320" spans="1:10" s="33" customFormat="1" x14ac:dyDescent="0.2">
      <c r="A320" s="77">
        <f t="shared" ca="1" si="14"/>
        <v>136</v>
      </c>
      <c r="B320" s="82" t="s">
        <v>1507</v>
      </c>
      <c r="C320" s="79"/>
      <c r="D320" s="73" t="s">
        <v>1508</v>
      </c>
      <c r="E320" s="65" t="s">
        <v>1067</v>
      </c>
      <c r="F320" s="75">
        <v>1050</v>
      </c>
      <c r="G320" s="75"/>
      <c r="H320" s="51">
        <f t="shared" si="12"/>
        <v>0</v>
      </c>
      <c r="I320" s="61" t="str">
        <f t="shared" si="13"/>
        <v>P</v>
      </c>
      <c r="J320" s="59" t="s">
        <v>700</v>
      </c>
    </row>
    <row r="321" spans="1:10" s="33" customFormat="1" x14ac:dyDescent="0.2">
      <c r="A321" s="77" t="str">
        <f t="shared" ca="1" si="14"/>
        <v/>
      </c>
      <c r="B321" s="82" t="s">
        <v>1509</v>
      </c>
      <c r="C321" s="79"/>
      <c r="D321" s="73" t="s">
        <v>1510</v>
      </c>
      <c r="E321" s="79"/>
      <c r="F321" s="79"/>
      <c r="G321" s="75"/>
      <c r="H321" s="51" t="str">
        <f t="shared" si="12"/>
        <v/>
      </c>
      <c r="I321" s="61" t="str">
        <f t="shared" si="13"/>
        <v/>
      </c>
      <c r="J321" s="59" t="s">
        <v>700</v>
      </c>
    </row>
    <row r="322" spans="1:10" s="33" customFormat="1" x14ac:dyDescent="0.2">
      <c r="A322" s="77" t="str">
        <f t="shared" ca="1" si="14"/>
        <v/>
      </c>
      <c r="B322" s="82" t="s">
        <v>1511</v>
      </c>
      <c r="C322" s="79"/>
      <c r="D322" s="73" t="s">
        <v>1510</v>
      </c>
      <c r="E322" s="79"/>
      <c r="F322" s="79"/>
      <c r="G322" s="75"/>
      <c r="H322" s="51" t="str">
        <f t="shared" si="12"/>
        <v/>
      </c>
      <c r="I322" s="61" t="str">
        <f t="shared" si="13"/>
        <v/>
      </c>
      <c r="J322" s="59" t="s">
        <v>700</v>
      </c>
    </row>
    <row r="323" spans="1:10" s="33" customFormat="1" ht="24" x14ac:dyDescent="0.2">
      <c r="A323" s="77">
        <f t="shared" ca="1" si="14"/>
        <v>137</v>
      </c>
      <c r="B323" s="82" t="s">
        <v>1512</v>
      </c>
      <c r="C323" s="69" t="s">
        <v>951</v>
      </c>
      <c r="D323" s="73" t="s">
        <v>180</v>
      </c>
      <c r="E323" s="65" t="s">
        <v>1067</v>
      </c>
      <c r="F323" s="75">
        <v>263.63</v>
      </c>
      <c r="G323" s="75"/>
      <c r="H323" s="51">
        <f t="shared" si="12"/>
        <v>0</v>
      </c>
      <c r="I323" s="61" t="str">
        <f t="shared" si="13"/>
        <v>P</v>
      </c>
      <c r="J323" s="59" t="s">
        <v>700</v>
      </c>
    </row>
    <row r="324" spans="1:10" s="33" customFormat="1" x14ac:dyDescent="0.2">
      <c r="A324" s="77" t="str">
        <f t="shared" ca="1" si="14"/>
        <v/>
      </c>
      <c r="B324" s="82" t="s">
        <v>1513</v>
      </c>
      <c r="C324" s="79"/>
      <c r="D324" s="73" t="s">
        <v>1514</v>
      </c>
      <c r="E324" s="79"/>
      <c r="F324" s="79"/>
      <c r="G324" s="75"/>
      <c r="H324" s="51" t="str">
        <f t="shared" si="12"/>
        <v/>
      </c>
      <c r="I324" s="61" t="str">
        <f t="shared" si="13"/>
        <v/>
      </c>
      <c r="J324" s="59" t="s">
        <v>701</v>
      </c>
    </row>
    <row r="325" spans="1:10" s="33" customFormat="1" x14ac:dyDescent="0.2">
      <c r="A325" s="77" t="str">
        <f t="shared" ca="1" si="14"/>
        <v/>
      </c>
      <c r="B325" s="82" t="s">
        <v>1515</v>
      </c>
      <c r="C325" s="79"/>
      <c r="D325" s="73" t="s">
        <v>1516</v>
      </c>
      <c r="E325" s="79"/>
      <c r="F325" s="79"/>
      <c r="G325" s="75"/>
      <c r="H325" s="51" t="str">
        <f t="shared" si="12"/>
        <v/>
      </c>
      <c r="I325" s="61" t="str">
        <f t="shared" si="13"/>
        <v/>
      </c>
      <c r="J325" s="59" t="s">
        <v>701</v>
      </c>
    </row>
    <row r="326" spans="1:10" s="33" customFormat="1" x14ac:dyDescent="0.2">
      <c r="A326" s="77" t="str">
        <f t="shared" ca="1" si="14"/>
        <v/>
      </c>
      <c r="B326" s="82" t="s">
        <v>1517</v>
      </c>
      <c r="C326" s="79"/>
      <c r="D326" s="73" t="s">
        <v>1518</v>
      </c>
      <c r="E326" s="79"/>
      <c r="F326" s="79"/>
      <c r="G326" s="75"/>
      <c r="H326" s="51" t="str">
        <f t="shared" si="12"/>
        <v/>
      </c>
      <c r="I326" s="61" t="str">
        <f t="shared" si="13"/>
        <v/>
      </c>
      <c r="J326" s="59" t="s">
        <v>701</v>
      </c>
    </row>
    <row r="327" spans="1:10" s="33" customFormat="1" x14ac:dyDescent="0.2">
      <c r="A327" s="77" t="str">
        <f t="shared" ca="1" si="14"/>
        <v/>
      </c>
      <c r="B327" s="82" t="s">
        <v>1519</v>
      </c>
      <c r="C327" s="79"/>
      <c r="D327" s="73" t="s">
        <v>1520</v>
      </c>
      <c r="E327" s="79"/>
      <c r="F327" s="79"/>
      <c r="G327" s="75"/>
      <c r="H327" s="51" t="str">
        <f t="shared" si="12"/>
        <v/>
      </c>
      <c r="I327" s="61" t="str">
        <f t="shared" si="13"/>
        <v/>
      </c>
      <c r="J327" s="59" t="s">
        <v>701</v>
      </c>
    </row>
    <row r="328" spans="1:10" s="33" customFormat="1" x14ac:dyDescent="0.2">
      <c r="A328" s="77">
        <f t="shared" ca="1" si="14"/>
        <v>138</v>
      </c>
      <c r="B328" s="82" t="s">
        <v>1521</v>
      </c>
      <c r="C328" s="79"/>
      <c r="D328" s="73" t="s">
        <v>1522</v>
      </c>
      <c r="E328" s="65" t="s">
        <v>1067</v>
      </c>
      <c r="F328" s="75">
        <v>69.19</v>
      </c>
      <c r="G328" s="75"/>
      <c r="H328" s="51">
        <f t="shared" si="12"/>
        <v>0</v>
      </c>
      <c r="I328" s="61" t="str">
        <f t="shared" si="13"/>
        <v>P</v>
      </c>
      <c r="J328" s="59" t="s">
        <v>701</v>
      </c>
    </row>
    <row r="329" spans="1:10" s="33" customFormat="1" x14ac:dyDescent="0.2">
      <c r="A329" s="77" t="str">
        <f t="shared" ca="1" si="14"/>
        <v/>
      </c>
      <c r="B329" s="82" t="s">
        <v>1523</v>
      </c>
      <c r="C329" s="79"/>
      <c r="D329" s="73" t="s">
        <v>1524</v>
      </c>
      <c r="E329" s="79"/>
      <c r="F329" s="79"/>
      <c r="G329" s="75"/>
      <c r="H329" s="51" t="str">
        <f t="shared" si="12"/>
        <v/>
      </c>
      <c r="I329" s="61" t="str">
        <f t="shared" si="13"/>
        <v/>
      </c>
      <c r="J329" s="59" t="s">
        <v>701</v>
      </c>
    </row>
    <row r="330" spans="1:10" s="33" customFormat="1" x14ac:dyDescent="0.2">
      <c r="A330" s="77" t="str">
        <f t="shared" ca="1" si="14"/>
        <v/>
      </c>
      <c r="B330" s="82" t="s">
        <v>1525</v>
      </c>
      <c r="C330" s="79"/>
      <c r="D330" s="73" t="s">
        <v>1526</v>
      </c>
      <c r="E330" s="79"/>
      <c r="F330" s="79"/>
      <c r="G330" s="75"/>
      <c r="H330" s="51" t="str">
        <f t="shared" si="12"/>
        <v/>
      </c>
      <c r="I330" s="61" t="str">
        <f t="shared" si="13"/>
        <v/>
      </c>
      <c r="J330" s="59" t="s">
        <v>701</v>
      </c>
    </row>
    <row r="331" spans="1:10" s="33" customFormat="1" x14ac:dyDescent="0.2">
      <c r="A331" s="77" t="str">
        <f t="shared" ca="1" si="14"/>
        <v/>
      </c>
      <c r="B331" s="82" t="s">
        <v>1527</v>
      </c>
      <c r="C331" s="79"/>
      <c r="D331" s="73" t="s">
        <v>1528</v>
      </c>
      <c r="E331" s="79"/>
      <c r="F331" s="79"/>
      <c r="G331" s="75"/>
      <c r="H331" s="51" t="str">
        <f t="shared" si="12"/>
        <v/>
      </c>
      <c r="I331" s="61" t="str">
        <f t="shared" si="13"/>
        <v/>
      </c>
      <c r="J331" s="59" t="s">
        <v>701</v>
      </c>
    </row>
    <row r="332" spans="1:10" s="33" customFormat="1" x14ac:dyDescent="0.2">
      <c r="A332" s="77">
        <f t="shared" ca="1" si="14"/>
        <v>139</v>
      </c>
      <c r="B332" s="82" t="s">
        <v>1529</v>
      </c>
      <c r="C332" s="79"/>
      <c r="D332" s="73" t="s">
        <v>1530</v>
      </c>
      <c r="E332" s="65" t="s">
        <v>1067</v>
      </c>
      <c r="F332" s="75">
        <v>100.17</v>
      </c>
      <c r="G332" s="75"/>
      <c r="H332" s="51">
        <f t="shared" si="12"/>
        <v>0</v>
      </c>
      <c r="I332" s="61" t="str">
        <f t="shared" si="13"/>
        <v>P</v>
      </c>
      <c r="J332" s="59" t="s">
        <v>701</v>
      </c>
    </row>
    <row r="333" spans="1:10" s="33" customFormat="1" x14ac:dyDescent="0.2">
      <c r="A333" s="77" t="str">
        <f t="shared" ca="1" si="14"/>
        <v/>
      </c>
      <c r="B333" s="82" t="s">
        <v>1531</v>
      </c>
      <c r="C333" s="79"/>
      <c r="D333" s="73" t="s">
        <v>1532</v>
      </c>
      <c r="E333" s="79"/>
      <c r="F333" s="79"/>
      <c r="G333" s="75"/>
      <c r="H333" s="51" t="str">
        <f t="shared" si="12"/>
        <v/>
      </c>
      <c r="I333" s="61" t="str">
        <f t="shared" si="13"/>
        <v/>
      </c>
      <c r="J333" s="59" t="s">
        <v>701</v>
      </c>
    </row>
    <row r="334" spans="1:10" s="33" customFormat="1" x14ac:dyDescent="0.2">
      <c r="A334" s="77" t="str">
        <f t="shared" ca="1" si="14"/>
        <v/>
      </c>
      <c r="B334" s="82" t="s">
        <v>1533</v>
      </c>
      <c r="C334" s="79"/>
      <c r="D334" s="73" t="s">
        <v>1534</v>
      </c>
      <c r="E334" s="79"/>
      <c r="F334" s="79"/>
      <c r="G334" s="75"/>
      <c r="H334" s="51" t="str">
        <f t="shared" ref="H334:H397" si="15">+IF(AND(F334="",G334=""),"",ROUND(G334,2)*F334)</f>
        <v/>
      </c>
      <c r="I334" s="61" t="str">
        <f t="shared" si="13"/>
        <v/>
      </c>
      <c r="J334" s="59" t="s">
        <v>701</v>
      </c>
    </row>
    <row r="335" spans="1:10" s="33" customFormat="1" x14ac:dyDescent="0.2">
      <c r="A335" s="77" t="str">
        <f t="shared" ca="1" si="14"/>
        <v/>
      </c>
      <c r="B335" s="82" t="s">
        <v>1535</v>
      </c>
      <c r="C335" s="79"/>
      <c r="D335" s="73" t="s">
        <v>1536</v>
      </c>
      <c r="E335" s="79"/>
      <c r="F335" s="79"/>
      <c r="G335" s="75"/>
      <c r="H335" s="51" t="str">
        <f t="shared" si="15"/>
        <v/>
      </c>
      <c r="I335" s="61" t="str">
        <f t="shared" si="13"/>
        <v/>
      </c>
      <c r="J335" s="59" t="s">
        <v>701</v>
      </c>
    </row>
    <row r="336" spans="1:10" s="33" customFormat="1" x14ac:dyDescent="0.2">
      <c r="A336" s="77">
        <f t="shared" ca="1" si="14"/>
        <v>140</v>
      </c>
      <c r="B336" s="82" t="s">
        <v>1537</v>
      </c>
      <c r="C336" s="79"/>
      <c r="D336" s="73" t="s">
        <v>1538</v>
      </c>
      <c r="E336" s="65" t="s">
        <v>1121</v>
      </c>
      <c r="F336" s="75">
        <v>50</v>
      </c>
      <c r="G336" s="75"/>
      <c r="H336" s="51">
        <f t="shared" si="15"/>
        <v>0</v>
      </c>
      <c r="I336" s="61" t="str">
        <f t="shared" si="13"/>
        <v>P</v>
      </c>
      <c r="J336" s="59" t="s">
        <v>701</v>
      </c>
    </row>
    <row r="337" spans="1:10" s="33" customFormat="1" x14ac:dyDescent="0.2">
      <c r="A337" s="77" t="str">
        <f t="shared" ca="1" si="14"/>
        <v/>
      </c>
      <c r="B337" s="82" t="s">
        <v>1539</v>
      </c>
      <c r="C337" s="79"/>
      <c r="D337" s="73" t="s">
        <v>1540</v>
      </c>
      <c r="E337" s="79"/>
      <c r="F337" s="79"/>
      <c r="G337" s="75"/>
      <c r="H337" s="51" t="str">
        <f t="shared" si="15"/>
        <v/>
      </c>
      <c r="I337" s="61" t="str">
        <f t="shared" ref="I337:I400" si="16">IF(E337&lt;&gt;"","P","")</f>
        <v/>
      </c>
      <c r="J337" s="59" t="s">
        <v>701</v>
      </c>
    </row>
    <row r="338" spans="1:10" s="33" customFormat="1" x14ac:dyDescent="0.2">
      <c r="A338" s="77">
        <f t="shared" ca="1" si="14"/>
        <v>141</v>
      </c>
      <c r="B338" s="82" t="s">
        <v>1541</v>
      </c>
      <c r="C338" s="79"/>
      <c r="D338" s="73" t="s">
        <v>1538</v>
      </c>
      <c r="E338" s="65" t="s">
        <v>1121</v>
      </c>
      <c r="F338" s="75">
        <v>20</v>
      </c>
      <c r="G338" s="75"/>
      <c r="H338" s="51">
        <f t="shared" si="15"/>
        <v>0</v>
      </c>
      <c r="I338" s="61" t="str">
        <f t="shared" si="16"/>
        <v>P</v>
      </c>
      <c r="J338" s="59" t="s">
        <v>701</v>
      </c>
    </row>
    <row r="339" spans="1:10" s="33" customFormat="1" x14ac:dyDescent="0.2">
      <c r="A339" s="77" t="str">
        <f t="shared" ca="1" si="14"/>
        <v/>
      </c>
      <c r="B339" s="82" t="s">
        <v>1542</v>
      </c>
      <c r="C339" s="79"/>
      <c r="D339" s="73" t="s">
        <v>1543</v>
      </c>
      <c r="E339" s="79"/>
      <c r="F339" s="79"/>
      <c r="G339" s="75"/>
      <c r="H339" s="51" t="str">
        <f t="shared" si="15"/>
        <v/>
      </c>
      <c r="I339" s="61" t="str">
        <f t="shared" si="16"/>
        <v/>
      </c>
      <c r="J339" s="59" t="s">
        <v>701</v>
      </c>
    </row>
    <row r="340" spans="1:10" s="33" customFormat="1" x14ac:dyDescent="0.2">
      <c r="A340" s="77" t="str">
        <f t="shared" ref="A340:A403" ca="1" si="17">+IF(NOT(ISBLANK(INDIRECT("e"&amp;ROW()))),MAX(INDIRECT("a$16:A"&amp;ROW()-1))+1,"")</f>
        <v/>
      </c>
      <c r="B340" s="82" t="s">
        <v>1544</v>
      </c>
      <c r="C340" s="79"/>
      <c r="D340" s="73" t="s">
        <v>1545</v>
      </c>
      <c r="E340" s="79"/>
      <c r="F340" s="79"/>
      <c r="G340" s="75"/>
      <c r="H340" s="51" t="str">
        <f t="shared" si="15"/>
        <v/>
      </c>
      <c r="I340" s="61" t="str">
        <f t="shared" si="16"/>
        <v/>
      </c>
      <c r="J340" s="59" t="s">
        <v>701</v>
      </c>
    </row>
    <row r="341" spans="1:10" s="33" customFormat="1" x14ac:dyDescent="0.2">
      <c r="A341" s="77">
        <f t="shared" ca="1" si="17"/>
        <v>142</v>
      </c>
      <c r="B341" s="82" t="s">
        <v>1546</v>
      </c>
      <c r="C341" s="79"/>
      <c r="D341" s="73" t="s">
        <v>1547</v>
      </c>
      <c r="E341" s="65" t="s">
        <v>1803</v>
      </c>
      <c r="F341" s="75">
        <v>50</v>
      </c>
      <c r="G341" s="75"/>
      <c r="H341" s="51">
        <f t="shared" si="15"/>
        <v>0</v>
      </c>
      <c r="I341" s="61" t="str">
        <f t="shared" si="16"/>
        <v>P</v>
      </c>
      <c r="J341" s="59" t="s">
        <v>701</v>
      </c>
    </row>
    <row r="342" spans="1:10" s="33" customFormat="1" x14ac:dyDescent="0.2">
      <c r="A342" s="77" t="str">
        <f t="shared" ca="1" si="17"/>
        <v/>
      </c>
      <c r="B342" s="82" t="s">
        <v>1548</v>
      </c>
      <c r="C342" s="79"/>
      <c r="D342" s="73" t="s">
        <v>1549</v>
      </c>
      <c r="E342" s="79"/>
      <c r="F342" s="79"/>
      <c r="G342" s="75"/>
      <c r="H342" s="51" t="str">
        <f t="shared" si="15"/>
        <v/>
      </c>
      <c r="I342" s="61" t="str">
        <f t="shared" si="16"/>
        <v/>
      </c>
      <c r="J342" s="59" t="s">
        <v>701</v>
      </c>
    </row>
    <row r="343" spans="1:10" s="33" customFormat="1" x14ac:dyDescent="0.2">
      <c r="A343" s="77" t="str">
        <f t="shared" ca="1" si="17"/>
        <v/>
      </c>
      <c r="B343" s="82" t="s">
        <v>1550</v>
      </c>
      <c r="C343" s="79"/>
      <c r="D343" s="73" t="s">
        <v>1551</v>
      </c>
      <c r="E343" s="79"/>
      <c r="F343" s="79"/>
      <c r="G343" s="75"/>
      <c r="H343" s="51" t="str">
        <f t="shared" si="15"/>
        <v/>
      </c>
      <c r="I343" s="61" t="str">
        <f t="shared" si="16"/>
        <v/>
      </c>
      <c r="J343" s="59" t="s">
        <v>701</v>
      </c>
    </row>
    <row r="344" spans="1:10" s="33" customFormat="1" x14ac:dyDescent="0.2">
      <c r="A344" s="77" t="str">
        <f t="shared" ca="1" si="17"/>
        <v/>
      </c>
      <c r="B344" s="82" t="s">
        <v>1552</v>
      </c>
      <c r="C344" s="79"/>
      <c r="D344" s="73" t="s">
        <v>1553</v>
      </c>
      <c r="E344" s="79"/>
      <c r="F344" s="79"/>
      <c r="G344" s="75"/>
      <c r="H344" s="51" t="str">
        <f t="shared" si="15"/>
        <v/>
      </c>
      <c r="I344" s="61" t="str">
        <f t="shared" si="16"/>
        <v/>
      </c>
      <c r="J344" s="59" t="s">
        <v>701</v>
      </c>
    </row>
    <row r="345" spans="1:10" s="33" customFormat="1" x14ac:dyDescent="0.2">
      <c r="A345" s="77" t="str">
        <f t="shared" ca="1" si="17"/>
        <v/>
      </c>
      <c r="B345" s="82" t="s">
        <v>1554</v>
      </c>
      <c r="C345" s="79"/>
      <c r="D345" s="73" t="s">
        <v>1555</v>
      </c>
      <c r="E345" s="79"/>
      <c r="F345" s="79"/>
      <c r="G345" s="75"/>
      <c r="H345" s="51" t="str">
        <f t="shared" si="15"/>
        <v/>
      </c>
      <c r="I345" s="61" t="str">
        <f t="shared" si="16"/>
        <v/>
      </c>
      <c r="J345" s="59" t="s">
        <v>701</v>
      </c>
    </row>
    <row r="346" spans="1:10" s="33" customFormat="1" x14ac:dyDescent="0.2">
      <c r="A346" s="77">
        <f t="shared" ca="1" si="17"/>
        <v>143</v>
      </c>
      <c r="B346" s="82" t="s">
        <v>1556</v>
      </c>
      <c r="C346" s="79"/>
      <c r="D346" s="73" t="s">
        <v>1557</v>
      </c>
      <c r="E346" s="65" t="s">
        <v>1067</v>
      </c>
      <c r="F346" s="75">
        <v>99.24</v>
      </c>
      <c r="G346" s="75"/>
      <c r="H346" s="51">
        <f t="shared" si="15"/>
        <v>0</v>
      </c>
      <c r="I346" s="61" t="str">
        <f t="shared" si="16"/>
        <v>P</v>
      </c>
      <c r="J346" s="59" t="s">
        <v>701</v>
      </c>
    </row>
    <row r="347" spans="1:10" s="33" customFormat="1" x14ac:dyDescent="0.2">
      <c r="A347" s="77" t="str">
        <f t="shared" ca="1" si="17"/>
        <v/>
      </c>
      <c r="B347" s="82" t="s">
        <v>1558</v>
      </c>
      <c r="C347" s="79"/>
      <c r="D347" s="73" t="s">
        <v>1559</v>
      </c>
      <c r="E347" s="79"/>
      <c r="F347" s="79"/>
      <c r="G347" s="75"/>
      <c r="H347" s="51" t="str">
        <f t="shared" si="15"/>
        <v/>
      </c>
      <c r="I347" s="61" t="str">
        <f t="shared" si="16"/>
        <v/>
      </c>
      <c r="J347" s="59" t="s">
        <v>701</v>
      </c>
    </row>
    <row r="348" spans="1:10" s="33" customFormat="1" x14ac:dyDescent="0.2">
      <c r="A348" s="77" t="str">
        <f t="shared" ca="1" si="17"/>
        <v/>
      </c>
      <c r="B348" s="82" t="s">
        <v>1560</v>
      </c>
      <c r="C348" s="79"/>
      <c r="D348" s="73" t="s">
        <v>1561</v>
      </c>
      <c r="E348" s="79"/>
      <c r="F348" s="79"/>
      <c r="G348" s="75"/>
      <c r="H348" s="51" t="str">
        <f t="shared" si="15"/>
        <v/>
      </c>
      <c r="I348" s="61" t="str">
        <f t="shared" si="16"/>
        <v/>
      </c>
      <c r="J348" s="59" t="s">
        <v>701</v>
      </c>
    </row>
    <row r="349" spans="1:10" s="33" customFormat="1" x14ac:dyDescent="0.2">
      <c r="A349" s="77" t="str">
        <f t="shared" ca="1" si="17"/>
        <v/>
      </c>
      <c r="B349" s="82" t="s">
        <v>1562</v>
      </c>
      <c r="C349" s="79"/>
      <c r="D349" s="73" t="s">
        <v>1563</v>
      </c>
      <c r="E349" s="79"/>
      <c r="F349" s="79"/>
      <c r="G349" s="75"/>
      <c r="H349" s="51" t="str">
        <f t="shared" si="15"/>
        <v/>
      </c>
      <c r="I349" s="61" t="str">
        <f t="shared" si="16"/>
        <v/>
      </c>
      <c r="J349" s="59" t="s">
        <v>701</v>
      </c>
    </row>
    <row r="350" spans="1:10" s="33" customFormat="1" x14ac:dyDescent="0.2">
      <c r="A350" s="77" t="str">
        <f t="shared" ca="1" si="17"/>
        <v/>
      </c>
      <c r="B350" s="82" t="s">
        <v>1564</v>
      </c>
      <c r="C350" s="69" t="s">
        <v>951</v>
      </c>
      <c r="D350" s="73" t="s">
        <v>1565</v>
      </c>
      <c r="E350" s="79"/>
      <c r="F350" s="79"/>
      <c r="G350" s="75"/>
      <c r="H350" s="51" t="str">
        <f t="shared" si="15"/>
        <v/>
      </c>
      <c r="I350" s="61" t="str">
        <f t="shared" si="16"/>
        <v/>
      </c>
      <c r="J350" s="59" t="s">
        <v>701</v>
      </c>
    </row>
    <row r="351" spans="1:10" s="33" customFormat="1" x14ac:dyDescent="0.2">
      <c r="A351" s="77">
        <f t="shared" ca="1" si="17"/>
        <v>144</v>
      </c>
      <c r="B351" s="82" t="s">
        <v>1566</v>
      </c>
      <c r="C351" s="69" t="s">
        <v>951</v>
      </c>
      <c r="D351" s="73" t="s">
        <v>1567</v>
      </c>
      <c r="E351" s="65" t="s">
        <v>1067</v>
      </c>
      <c r="F351" s="75">
        <v>197.45</v>
      </c>
      <c r="G351" s="75"/>
      <c r="H351" s="51">
        <f t="shared" si="15"/>
        <v>0</v>
      </c>
      <c r="I351" s="61" t="str">
        <f t="shared" si="16"/>
        <v>P</v>
      </c>
      <c r="J351" s="59" t="s">
        <v>701</v>
      </c>
    </row>
    <row r="352" spans="1:10" s="33" customFormat="1" x14ac:dyDescent="0.2">
      <c r="A352" s="77" t="str">
        <f t="shared" ca="1" si="17"/>
        <v/>
      </c>
      <c r="B352" s="82" t="s">
        <v>1568</v>
      </c>
      <c r="C352" s="79"/>
      <c r="D352" s="73" t="s">
        <v>1569</v>
      </c>
      <c r="E352" s="79"/>
      <c r="F352" s="79"/>
      <c r="G352" s="75"/>
      <c r="H352" s="51" t="str">
        <f t="shared" si="15"/>
        <v/>
      </c>
      <c r="I352" s="61" t="str">
        <f t="shared" si="16"/>
        <v/>
      </c>
      <c r="J352" s="59" t="s">
        <v>701</v>
      </c>
    </row>
    <row r="353" spans="1:10" s="33" customFormat="1" x14ac:dyDescent="0.2">
      <c r="A353" s="77" t="str">
        <f t="shared" ca="1" si="17"/>
        <v/>
      </c>
      <c r="B353" s="82" t="s">
        <v>1570</v>
      </c>
      <c r="C353" s="79"/>
      <c r="D353" s="73" t="s">
        <v>1571</v>
      </c>
      <c r="E353" s="79"/>
      <c r="F353" s="79"/>
      <c r="G353" s="75"/>
      <c r="H353" s="51" t="str">
        <f t="shared" si="15"/>
        <v/>
      </c>
      <c r="I353" s="61" t="str">
        <f t="shared" si="16"/>
        <v/>
      </c>
      <c r="J353" s="59" t="s">
        <v>701</v>
      </c>
    </row>
    <row r="354" spans="1:10" s="33" customFormat="1" x14ac:dyDescent="0.2">
      <c r="A354" s="77" t="str">
        <f t="shared" ca="1" si="17"/>
        <v/>
      </c>
      <c r="B354" s="82" t="s">
        <v>1572</v>
      </c>
      <c r="C354" s="79"/>
      <c r="D354" s="73" t="s">
        <v>1573</v>
      </c>
      <c r="E354" s="79"/>
      <c r="F354" s="79"/>
      <c r="G354" s="75"/>
      <c r="H354" s="51" t="str">
        <f t="shared" si="15"/>
        <v/>
      </c>
      <c r="I354" s="61" t="str">
        <f t="shared" si="16"/>
        <v/>
      </c>
      <c r="J354" s="59" t="s">
        <v>701</v>
      </c>
    </row>
    <row r="355" spans="1:10" s="33" customFormat="1" x14ac:dyDescent="0.2">
      <c r="A355" s="77" t="str">
        <f t="shared" ca="1" si="17"/>
        <v/>
      </c>
      <c r="B355" s="82" t="s">
        <v>1574</v>
      </c>
      <c r="C355" s="79"/>
      <c r="D355" s="73" t="s">
        <v>1575</v>
      </c>
      <c r="E355" s="79"/>
      <c r="F355" s="79"/>
      <c r="G355" s="75"/>
      <c r="H355" s="51" t="str">
        <f t="shared" si="15"/>
        <v/>
      </c>
      <c r="I355" s="61" t="str">
        <f t="shared" si="16"/>
        <v/>
      </c>
      <c r="J355" s="59" t="s">
        <v>701</v>
      </c>
    </row>
    <row r="356" spans="1:10" s="33" customFormat="1" x14ac:dyDescent="0.2">
      <c r="A356" s="77">
        <f t="shared" ca="1" si="17"/>
        <v>145</v>
      </c>
      <c r="B356" s="82" t="s">
        <v>1576</v>
      </c>
      <c r="C356" s="79"/>
      <c r="D356" s="73" t="s">
        <v>1577</v>
      </c>
      <c r="E356" s="65" t="s">
        <v>1121</v>
      </c>
      <c r="F356" s="75">
        <v>14.4</v>
      </c>
      <c r="G356" s="75"/>
      <c r="H356" s="51">
        <f t="shared" si="15"/>
        <v>0</v>
      </c>
      <c r="I356" s="61" t="str">
        <f t="shared" si="16"/>
        <v>P</v>
      </c>
      <c r="J356" s="59" t="s">
        <v>701</v>
      </c>
    </row>
    <row r="357" spans="1:10" s="33" customFormat="1" x14ac:dyDescent="0.2">
      <c r="A357" s="77" t="str">
        <f t="shared" ca="1" si="17"/>
        <v/>
      </c>
      <c r="B357" s="82" t="s">
        <v>1578</v>
      </c>
      <c r="C357" s="69" t="s">
        <v>951</v>
      </c>
      <c r="D357" s="73" t="s">
        <v>1579</v>
      </c>
      <c r="E357" s="79"/>
      <c r="F357" s="79"/>
      <c r="G357" s="75"/>
      <c r="H357" s="51" t="str">
        <f t="shared" si="15"/>
        <v/>
      </c>
      <c r="I357" s="61" t="str">
        <f t="shared" si="16"/>
        <v/>
      </c>
      <c r="J357" s="59" t="s">
        <v>701</v>
      </c>
    </row>
    <row r="358" spans="1:10" s="33" customFormat="1" x14ac:dyDescent="0.2">
      <c r="A358" s="77">
        <f t="shared" ca="1" si="17"/>
        <v>146</v>
      </c>
      <c r="B358" s="82" t="s">
        <v>1580</v>
      </c>
      <c r="C358" s="69" t="s">
        <v>951</v>
      </c>
      <c r="D358" s="73" t="s">
        <v>1577</v>
      </c>
      <c r="E358" s="65" t="s">
        <v>1803</v>
      </c>
      <c r="F358" s="75">
        <v>3</v>
      </c>
      <c r="G358" s="75"/>
      <c r="H358" s="51">
        <f t="shared" si="15"/>
        <v>0</v>
      </c>
      <c r="I358" s="61" t="str">
        <f t="shared" si="16"/>
        <v>P</v>
      </c>
      <c r="J358" s="59" t="s">
        <v>701</v>
      </c>
    </row>
    <row r="359" spans="1:10" s="33" customFormat="1" x14ac:dyDescent="0.2">
      <c r="A359" s="77" t="str">
        <f t="shared" ca="1" si="17"/>
        <v/>
      </c>
      <c r="B359" s="82" t="s">
        <v>1581</v>
      </c>
      <c r="C359" s="79"/>
      <c r="D359" s="73" t="s">
        <v>1582</v>
      </c>
      <c r="E359" s="79"/>
      <c r="F359" s="79"/>
      <c r="G359" s="75"/>
      <c r="H359" s="51" t="str">
        <f t="shared" si="15"/>
        <v/>
      </c>
      <c r="I359" s="61" t="str">
        <f t="shared" si="16"/>
        <v/>
      </c>
      <c r="J359" s="59" t="s">
        <v>701</v>
      </c>
    </row>
    <row r="360" spans="1:10" s="33" customFormat="1" x14ac:dyDescent="0.2">
      <c r="A360" s="77">
        <f t="shared" ca="1" si="17"/>
        <v>147</v>
      </c>
      <c r="B360" s="82" t="s">
        <v>1583</v>
      </c>
      <c r="C360" s="79"/>
      <c r="D360" s="73" t="s">
        <v>1584</v>
      </c>
      <c r="E360" s="65" t="s">
        <v>1803</v>
      </c>
      <c r="F360" s="75">
        <v>6</v>
      </c>
      <c r="G360" s="75"/>
      <c r="H360" s="51">
        <f t="shared" si="15"/>
        <v>0</v>
      </c>
      <c r="I360" s="61" t="str">
        <f t="shared" si="16"/>
        <v>P</v>
      </c>
      <c r="J360" s="59" t="s">
        <v>701</v>
      </c>
    </row>
    <row r="361" spans="1:10" s="33" customFormat="1" x14ac:dyDescent="0.2">
      <c r="A361" s="77" t="str">
        <f t="shared" ca="1" si="17"/>
        <v/>
      </c>
      <c r="B361" s="82" t="s">
        <v>1585</v>
      </c>
      <c r="C361" s="79"/>
      <c r="D361" s="73" t="s">
        <v>1586</v>
      </c>
      <c r="E361" s="79"/>
      <c r="F361" s="79"/>
      <c r="G361" s="75"/>
      <c r="H361" s="51" t="str">
        <f t="shared" si="15"/>
        <v/>
      </c>
      <c r="I361" s="61" t="str">
        <f t="shared" si="16"/>
        <v/>
      </c>
      <c r="J361" s="59" t="s">
        <v>701</v>
      </c>
    </row>
    <row r="362" spans="1:10" s="33" customFormat="1" x14ac:dyDescent="0.2">
      <c r="A362" s="77" t="str">
        <f t="shared" ca="1" si="17"/>
        <v/>
      </c>
      <c r="B362" s="82" t="s">
        <v>1587</v>
      </c>
      <c r="C362" s="79"/>
      <c r="D362" s="73" t="s">
        <v>1588</v>
      </c>
      <c r="E362" s="79"/>
      <c r="F362" s="79"/>
      <c r="G362" s="75"/>
      <c r="H362" s="51" t="str">
        <f t="shared" si="15"/>
        <v/>
      </c>
      <c r="I362" s="61" t="str">
        <f t="shared" si="16"/>
        <v/>
      </c>
      <c r="J362" s="59" t="s">
        <v>701</v>
      </c>
    </row>
    <row r="363" spans="1:10" s="33" customFormat="1" x14ac:dyDescent="0.2">
      <c r="A363" s="77">
        <f t="shared" ca="1" si="17"/>
        <v>148</v>
      </c>
      <c r="B363" s="82" t="s">
        <v>1589</v>
      </c>
      <c r="C363" s="79"/>
      <c r="D363" s="73" t="s">
        <v>1590</v>
      </c>
      <c r="E363" s="65" t="s">
        <v>1121</v>
      </c>
      <c r="F363" s="75">
        <v>41</v>
      </c>
      <c r="G363" s="75"/>
      <c r="H363" s="51">
        <f t="shared" si="15"/>
        <v>0</v>
      </c>
      <c r="I363" s="61" t="str">
        <f t="shared" si="16"/>
        <v>P</v>
      </c>
      <c r="J363" s="59" t="s">
        <v>701</v>
      </c>
    </row>
    <row r="364" spans="1:10" s="33" customFormat="1" x14ac:dyDescent="0.2">
      <c r="A364" s="77" t="str">
        <f t="shared" ca="1" si="17"/>
        <v/>
      </c>
      <c r="B364" s="82" t="s">
        <v>1591</v>
      </c>
      <c r="C364" s="79"/>
      <c r="D364" s="73" t="s">
        <v>1592</v>
      </c>
      <c r="E364" s="79"/>
      <c r="F364" s="79"/>
      <c r="G364" s="75"/>
      <c r="H364" s="51" t="str">
        <f t="shared" si="15"/>
        <v/>
      </c>
      <c r="I364" s="61" t="str">
        <f t="shared" si="16"/>
        <v/>
      </c>
      <c r="J364" s="59" t="s">
        <v>701</v>
      </c>
    </row>
    <row r="365" spans="1:10" s="33" customFormat="1" x14ac:dyDescent="0.2">
      <c r="A365" s="77">
        <f t="shared" ca="1" si="17"/>
        <v>149</v>
      </c>
      <c r="B365" s="82" t="s">
        <v>1593</v>
      </c>
      <c r="C365" s="79"/>
      <c r="D365" s="73" t="s">
        <v>1594</v>
      </c>
      <c r="E365" s="65" t="s">
        <v>1121</v>
      </c>
      <c r="F365" s="75">
        <v>82.5</v>
      </c>
      <c r="G365" s="75"/>
      <c r="H365" s="51">
        <f t="shared" si="15"/>
        <v>0</v>
      </c>
      <c r="I365" s="61" t="str">
        <f t="shared" si="16"/>
        <v>P</v>
      </c>
      <c r="J365" s="59" t="s">
        <v>701</v>
      </c>
    </row>
    <row r="366" spans="1:10" s="33" customFormat="1" x14ac:dyDescent="0.2">
      <c r="A366" s="77" t="str">
        <f t="shared" ca="1" si="17"/>
        <v/>
      </c>
      <c r="B366" s="82" t="s">
        <v>1595</v>
      </c>
      <c r="C366" s="69" t="s">
        <v>951</v>
      </c>
      <c r="D366" s="73" t="s">
        <v>1596</v>
      </c>
      <c r="E366" s="79"/>
      <c r="F366" s="79"/>
      <c r="G366" s="75"/>
      <c r="H366" s="51" t="str">
        <f t="shared" si="15"/>
        <v/>
      </c>
      <c r="I366" s="61" t="str">
        <f t="shared" si="16"/>
        <v/>
      </c>
      <c r="J366" s="59" t="s">
        <v>701</v>
      </c>
    </row>
    <row r="367" spans="1:10" s="33" customFormat="1" x14ac:dyDescent="0.2">
      <c r="A367" s="77">
        <f t="shared" ca="1" si="17"/>
        <v>150</v>
      </c>
      <c r="B367" s="82" t="s">
        <v>1597</v>
      </c>
      <c r="C367" s="69" t="s">
        <v>951</v>
      </c>
      <c r="D367" s="73" t="s">
        <v>1598</v>
      </c>
      <c r="E367" s="65" t="s">
        <v>1121</v>
      </c>
      <c r="F367" s="75">
        <v>110.5</v>
      </c>
      <c r="G367" s="75"/>
      <c r="H367" s="51">
        <f t="shared" si="15"/>
        <v>0</v>
      </c>
      <c r="I367" s="61" t="str">
        <f t="shared" si="16"/>
        <v>P</v>
      </c>
      <c r="J367" s="59" t="s">
        <v>701</v>
      </c>
    </row>
    <row r="368" spans="1:10" s="33" customFormat="1" x14ac:dyDescent="0.2">
      <c r="A368" s="77" t="str">
        <f t="shared" ca="1" si="17"/>
        <v/>
      </c>
      <c r="B368" s="82" t="s">
        <v>1599</v>
      </c>
      <c r="C368" s="69" t="s">
        <v>951</v>
      </c>
      <c r="D368" s="73" t="s">
        <v>1600</v>
      </c>
      <c r="E368" s="79"/>
      <c r="F368" s="79"/>
      <c r="G368" s="75"/>
      <c r="H368" s="51" t="str">
        <f t="shared" si="15"/>
        <v/>
      </c>
      <c r="I368" s="61" t="str">
        <f t="shared" si="16"/>
        <v/>
      </c>
      <c r="J368" s="59" t="s">
        <v>701</v>
      </c>
    </row>
    <row r="369" spans="1:10" s="33" customFormat="1" x14ac:dyDescent="0.2">
      <c r="A369" s="77">
        <f t="shared" ca="1" si="17"/>
        <v>151</v>
      </c>
      <c r="B369" s="82" t="s">
        <v>1601</v>
      </c>
      <c r="C369" s="69" t="s">
        <v>951</v>
      </c>
      <c r="D369" s="73" t="s">
        <v>1801</v>
      </c>
      <c r="E369" s="65" t="s">
        <v>1121</v>
      </c>
      <c r="F369" s="75">
        <v>29</v>
      </c>
      <c r="G369" s="75"/>
      <c r="H369" s="51">
        <f t="shared" si="15"/>
        <v>0</v>
      </c>
      <c r="I369" s="61" t="str">
        <f t="shared" si="16"/>
        <v>P</v>
      </c>
      <c r="J369" s="59" t="s">
        <v>701</v>
      </c>
    </row>
    <row r="370" spans="1:10" s="33" customFormat="1" x14ac:dyDescent="0.2">
      <c r="A370" s="77" t="str">
        <f t="shared" ca="1" si="17"/>
        <v/>
      </c>
      <c r="B370" s="82" t="s">
        <v>1602</v>
      </c>
      <c r="C370" s="79"/>
      <c r="D370" s="73" t="s">
        <v>1603</v>
      </c>
      <c r="E370" s="79"/>
      <c r="F370" s="79"/>
      <c r="G370" s="75"/>
      <c r="H370" s="51" t="str">
        <f t="shared" si="15"/>
        <v/>
      </c>
      <c r="I370" s="61" t="str">
        <f t="shared" si="16"/>
        <v/>
      </c>
      <c r="J370" s="59" t="s">
        <v>701</v>
      </c>
    </row>
    <row r="371" spans="1:10" s="33" customFormat="1" x14ac:dyDescent="0.2">
      <c r="A371" s="77" t="str">
        <f t="shared" ca="1" si="17"/>
        <v/>
      </c>
      <c r="B371" s="82" t="s">
        <v>1604</v>
      </c>
      <c r="C371" s="79"/>
      <c r="D371" s="73" t="s">
        <v>1605</v>
      </c>
      <c r="E371" s="79"/>
      <c r="F371" s="79"/>
      <c r="G371" s="75"/>
      <c r="H371" s="51" t="str">
        <f t="shared" si="15"/>
        <v/>
      </c>
      <c r="I371" s="61" t="str">
        <f t="shared" si="16"/>
        <v/>
      </c>
      <c r="J371" s="59" t="s">
        <v>701</v>
      </c>
    </row>
    <row r="372" spans="1:10" s="33" customFormat="1" x14ac:dyDescent="0.2">
      <c r="A372" s="77" t="str">
        <f t="shared" ca="1" si="17"/>
        <v/>
      </c>
      <c r="B372" s="82" t="s">
        <v>1606</v>
      </c>
      <c r="C372" s="79"/>
      <c r="D372" s="73" t="s">
        <v>1607</v>
      </c>
      <c r="E372" s="79"/>
      <c r="F372" s="79"/>
      <c r="G372" s="75"/>
      <c r="H372" s="51" t="str">
        <f t="shared" si="15"/>
        <v/>
      </c>
      <c r="I372" s="61" t="str">
        <f t="shared" si="16"/>
        <v/>
      </c>
      <c r="J372" s="59" t="s">
        <v>701</v>
      </c>
    </row>
    <row r="373" spans="1:10" s="33" customFormat="1" x14ac:dyDescent="0.2">
      <c r="A373" s="77" t="str">
        <f t="shared" ca="1" si="17"/>
        <v/>
      </c>
      <c r="B373" s="82" t="s">
        <v>1608</v>
      </c>
      <c r="C373" s="79"/>
      <c r="D373" s="73" t="s">
        <v>1609</v>
      </c>
      <c r="E373" s="79"/>
      <c r="F373" s="79"/>
      <c r="G373" s="75"/>
      <c r="H373" s="51" t="str">
        <f t="shared" si="15"/>
        <v/>
      </c>
      <c r="I373" s="61" t="str">
        <f t="shared" si="16"/>
        <v/>
      </c>
      <c r="J373" s="59" t="s">
        <v>701</v>
      </c>
    </row>
    <row r="374" spans="1:10" s="33" customFormat="1" x14ac:dyDescent="0.2">
      <c r="A374" s="77">
        <f t="shared" ca="1" si="17"/>
        <v>152</v>
      </c>
      <c r="B374" s="82" t="s">
        <v>1610</v>
      </c>
      <c r="C374" s="79"/>
      <c r="D374" s="73" t="s">
        <v>1611</v>
      </c>
      <c r="E374" s="65" t="s">
        <v>1121</v>
      </c>
      <c r="F374" s="75">
        <v>3.2</v>
      </c>
      <c r="G374" s="75"/>
      <c r="H374" s="51">
        <f t="shared" si="15"/>
        <v>0</v>
      </c>
      <c r="I374" s="61" t="str">
        <f t="shared" si="16"/>
        <v>P</v>
      </c>
      <c r="J374" s="59" t="s">
        <v>701</v>
      </c>
    </row>
    <row r="375" spans="1:10" s="33" customFormat="1" x14ac:dyDescent="0.2">
      <c r="A375" s="77">
        <f t="shared" ca="1" si="17"/>
        <v>153</v>
      </c>
      <c r="B375" s="82" t="s">
        <v>1612</v>
      </c>
      <c r="C375" s="79"/>
      <c r="D375" s="73" t="s">
        <v>1613</v>
      </c>
      <c r="E375" s="65" t="s">
        <v>1803</v>
      </c>
      <c r="F375" s="75">
        <v>2</v>
      </c>
      <c r="G375" s="75"/>
      <c r="H375" s="51">
        <f t="shared" si="15"/>
        <v>0</v>
      </c>
      <c r="I375" s="61" t="str">
        <f t="shared" si="16"/>
        <v>P</v>
      </c>
      <c r="J375" s="59" t="s">
        <v>701</v>
      </c>
    </row>
    <row r="376" spans="1:10" s="33" customFormat="1" x14ac:dyDescent="0.2">
      <c r="A376" s="77">
        <f t="shared" ca="1" si="17"/>
        <v>154</v>
      </c>
      <c r="B376" s="82" t="s">
        <v>1614</v>
      </c>
      <c r="C376" s="79"/>
      <c r="D376" s="73" t="s">
        <v>1615</v>
      </c>
      <c r="E376" s="65" t="s">
        <v>1121</v>
      </c>
      <c r="F376" s="75">
        <v>3.4</v>
      </c>
      <c r="G376" s="75"/>
      <c r="H376" s="51">
        <f t="shared" si="15"/>
        <v>0</v>
      </c>
      <c r="I376" s="61" t="str">
        <f t="shared" si="16"/>
        <v>P</v>
      </c>
      <c r="J376" s="59" t="s">
        <v>701</v>
      </c>
    </row>
    <row r="377" spans="1:10" s="33" customFormat="1" x14ac:dyDescent="0.2">
      <c r="A377" s="77" t="str">
        <f t="shared" ca="1" si="17"/>
        <v/>
      </c>
      <c r="B377" s="82" t="s">
        <v>1616</v>
      </c>
      <c r="C377" s="79"/>
      <c r="D377" s="73" t="s">
        <v>1617</v>
      </c>
      <c r="E377" s="79"/>
      <c r="F377" s="79"/>
      <c r="G377" s="75"/>
      <c r="H377" s="51" t="str">
        <f t="shared" si="15"/>
        <v/>
      </c>
      <c r="I377" s="61" t="str">
        <f t="shared" si="16"/>
        <v/>
      </c>
      <c r="J377" s="59" t="s">
        <v>701</v>
      </c>
    </row>
    <row r="378" spans="1:10" s="33" customFormat="1" x14ac:dyDescent="0.2">
      <c r="A378" s="77" t="str">
        <f t="shared" ca="1" si="17"/>
        <v/>
      </c>
      <c r="B378" s="82" t="s">
        <v>1618</v>
      </c>
      <c r="C378" s="79"/>
      <c r="D378" s="73" t="s">
        <v>1619</v>
      </c>
      <c r="E378" s="79"/>
      <c r="F378" s="79"/>
      <c r="G378" s="75"/>
      <c r="H378" s="51" t="str">
        <f t="shared" si="15"/>
        <v/>
      </c>
      <c r="I378" s="61" t="str">
        <f t="shared" si="16"/>
        <v/>
      </c>
      <c r="J378" s="59" t="s">
        <v>701</v>
      </c>
    </row>
    <row r="379" spans="1:10" s="33" customFormat="1" x14ac:dyDescent="0.2">
      <c r="A379" s="77" t="str">
        <f t="shared" ca="1" si="17"/>
        <v/>
      </c>
      <c r="B379" s="82" t="s">
        <v>1620</v>
      </c>
      <c r="C379" s="79"/>
      <c r="D379" s="73" t="s">
        <v>1621</v>
      </c>
      <c r="E379" s="79"/>
      <c r="F379" s="79"/>
      <c r="G379" s="75"/>
      <c r="H379" s="51" t="str">
        <f t="shared" si="15"/>
        <v/>
      </c>
      <c r="I379" s="61" t="str">
        <f t="shared" si="16"/>
        <v/>
      </c>
      <c r="J379" s="59" t="s">
        <v>701</v>
      </c>
    </row>
    <row r="380" spans="1:10" s="33" customFormat="1" x14ac:dyDescent="0.2">
      <c r="A380" s="77" t="str">
        <f t="shared" ca="1" si="17"/>
        <v/>
      </c>
      <c r="B380" s="82" t="s">
        <v>1622</v>
      </c>
      <c r="C380" s="79"/>
      <c r="D380" s="73" t="s">
        <v>1623</v>
      </c>
      <c r="E380" s="79"/>
      <c r="F380" s="79"/>
      <c r="G380" s="75"/>
      <c r="H380" s="51" t="str">
        <f t="shared" si="15"/>
        <v/>
      </c>
      <c r="I380" s="61" t="str">
        <f t="shared" si="16"/>
        <v/>
      </c>
      <c r="J380" s="59" t="s">
        <v>701</v>
      </c>
    </row>
    <row r="381" spans="1:10" s="33" customFormat="1" x14ac:dyDescent="0.2">
      <c r="A381" s="77">
        <f t="shared" ca="1" si="17"/>
        <v>155</v>
      </c>
      <c r="B381" s="82" t="s">
        <v>1624</v>
      </c>
      <c r="C381" s="79"/>
      <c r="D381" s="73" t="s">
        <v>1625</v>
      </c>
      <c r="E381" s="65" t="s">
        <v>1067</v>
      </c>
      <c r="F381" s="75">
        <v>12</v>
      </c>
      <c r="G381" s="75"/>
      <c r="H381" s="51">
        <f t="shared" si="15"/>
        <v>0</v>
      </c>
      <c r="I381" s="61" t="str">
        <f t="shared" si="16"/>
        <v>P</v>
      </c>
      <c r="J381" s="59" t="s">
        <v>701</v>
      </c>
    </row>
    <row r="382" spans="1:10" s="33" customFormat="1" x14ac:dyDescent="0.2">
      <c r="A382" s="77" t="str">
        <f t="shared" ca="1" si="17"/>
        <v/>
      </c>
      <c r="B382" s="82" t="s">
        <v>1626</v>
      </c>
      <c r="C382" s="79"/>
      <c r="D382" s="73" t="s">
        <v>1627</v>
      </c>
      <c r="E382" s="79"/>
      <c r="F382" s="79"/>
      <c r="G382" s="75"/>
      <c r="H382" s="51" t="str">
        <f t="shared" si="15"/>
        <v/>
      </c>
      <c r="I382" s="61" t="str">
        <f t="shared" si="16"/>
        <v/>
      </c>
      <c r="J382" s="59" t="s">
        <v>701</v>
      </c>
    </row>
    <row r="383" spans="1:10" s="33" customFormat="1" x14ac:dyDescent="0.2">
      <c r="A383" s="77" t="str">
        <f t="shared" ca="1" si="17"/>
        <v/>
      </c>
      <c r="B383" s="82" t="s">
        <v>1628</v>
      </c>
      <c r="C383" s="79"/>
      <c r="D383" s="73" t="s">
        <v>1629</v>
      </c>
      <c r="E383" s="79"/>
      <c r="F383" s="79"/>
      <c r="G383" s="75"/>
      <c r="H383" s="51" t="str">
        <f t="shared" si="15"/>
        <v/>
      </c>
      <c r="I383" s="61" t="str">
        <f t="shared" si="16"/>
        <v/>
      </c>
      <c r="J383" s="59" t="s">
        <v>701</v>
      </c>
    </row>
    <row r="384" spans="1:10" s="33" customFormat="1" x14ac:dyDescent="0.2">
      <c r="A384" s="77">
        <f t="shared" ca="1" si="17"/>
        <v>156</v>
      </c>
      <c r="B384" s="82" t="s">
        <v>1630</v>
      </c>
      <c r="C384" s="79"/>
      <c r="D384" s="73" t="s">
        <v>1631</v>
      </c>
      <c r="E384" s="65" t="s">
        <v>1067</v>
      </c>
      <c r="F384" s="75">
        <v>30.3</v>
      </c>
      <c r="G384" s="75"/>
      <c r="H384" s="51">
        <f t="shared" si="15"/>
        <v>0</v>
      </c>
      <c r="I384" s="61" t="str">
        <f t="shared" si="16"/>
        <v>P</v>
      </c>
      <c r="J384" s="59" t="s">
        <v>701</v>
      </c>
    </row>
    <row r="385" spans="1:10" s="33" customFormat="1" x14ac:dyDescent="0.2">
      <c r="A385" s="77" t="str">
        <f t="shared" ca="1" si="17"/>
        <v/>
      </c>
      <c r="B385" s="82" t="s">
        <v>1632</v>
      </c>
      <c r="C385" s="79"/>
      <c r="D385" s="73" t="s">
        <v>1633</v>
      </c>
      <c r="E385" s="79"/>
      <c r="F385" s="79"/>
      <c r="G385" s="75"/>
      <c r="H385" s="51" t="str">
        <f t="shared" si="15"/>
        <v/>
      </c>
      <c r="I385" s="61" t="str">
        <f t="shared" si="16"/>
        <v/>
      </c>
      <c r="J385" s="59" t="s">
        <v>698</v>
      </c>
    </row>
    <row r="386" spans="1:10" s="33" customFormat="1" x14ac:dyDescent="0.2">
      <c r="A386" s="77" t="str">
        <f t="shared" ca="1" si="17"/>
        <v/>
      </c>
      <c r="B386" s="82" t="s">
        <v>1634</v>
      </c>
      <c r="C386" s="79"/>
      <c r="D386" s="73" t="s">
        <v>1635</v>
      </c>
      <c r="E386" s="79"/>
      <c r="F386" s="79"/>
      <c r="G386" s="75"/>
      <c r="H386" s="51" t="str">
        <f t="shared" si="15"/>
        <v/>
      </c>
      <c r="I386" s="61" t="str">
        <f t="shared" si="16"/>
        <v/>
      </c>
      <c r="J386" s="59" t="s">
        <v>698</v>
      </c>
    </row>
    <row r="387" spans="1:10" s="33" customFormat="1" ht="24" x14ac:dyDescent="0.2">
      <c r="A387" s="77" t="str">
        <f t="shared" ca="1" si="17"/>
        <v/>
      </c>
      <c r="B387" s="82" t="s">
        <v>1636</v>
      </c>
      <c r="C387" s="79"/>
      <c r="D387" s="73" t="s">
        <v>1637</v>
      </c>
      <c r="E387" s="79"/>
      <c r="F387" s="79"/>
      <c r="G387" s="75"/>
      <c r="H387" s="51" t="str">
        <f t="shared" si="15"/>
        <v/>
      </c>
      <c r="I387" s="61" t="str">
        <f t="shared" si="16"/>
        <v/>
      </c>
      <c r="J387" s="59" t="s">
        <v>698</v>
      </c>
    </row>
    <row r="388" spans="1:10" s="33" customFormat="1" ht="24" x14ac:dyDescent="0.2">
      <c r="A388" s="77" t="str">
        <f t="shared" ca="1" si="17"/>
        <v/>
      </c>
      <c r="B388" s="82" t="s">
        <v>1638</v>
      </c>
      <c r="C388" s="79"/>
      <c r="D388" s="73" t="s">
        <v>1639</v>
      </c>
      <c r="E388" s="79"/>
      <c r="F388" s="79"/>
      <c r="G388" s="75"/>
      <c r="H388" s="51" t="str">
        <f t="shared" si="15"/>
        <v/>
      </c>
      <c r="I388" s="61" t="str">
        <f t="shared" si="16"/>
        <v/>
      </c>
      <c r="J388" s="59" t="s">
        <v>698</v>
      </c>
    </row>
    <row r="389" spans="1:10" s="33" customFormat="1" x14ac:dyDescent="0.2">
      <c r="A389" s="77">
        <f t="shared" ca="1" si="17"/>
        <v>157</v>
      </c>
      <c r="B389" s="82" t="s">
        <v>1640</v>
      </c>
      <c r="C389" s="79"/>
      <c r="D389" s="73" t="s">
        <v>1641</v>
      </c>
      <c r="E389" s="65" t="s">
        <v>1067</v>
      </c>
      <c r="F389" s="75">
        <v>158.4</v>
      </c>
      <c r="G389" s="75"/>
      <c r="H389" s="51">
        <f t="shared" si="15"/>
        <v>0</v>
      </c>
      <c r="I389" s="61" t="str">
        <f t="shared" si="16"/>
        <v>P</v>
      </c>
      <c r="J389" s="59" t="s">
        <v>698</v>
      </c>
    </row>
    <row r="390" spans="1:10" s="33" customFormat="1" x14ac:dyDescent="0.2">
      <c r="A390" s="77" t="str">
        <f t="shared" ca="1" si="17"/>
        <v/>
      </c>
      <c r="B390" s="82" t="s">
        <v>1642</v>
      </c>
      <c r="C390" s="79"/>
      <c r="D390" s="73" t="s">
        <v>1643</v>
      </c>
      <c r="E390" s="79"/>
      <c r="F390" s="79"/>
      <c r="G390" s="75"/>
      <c r="H390" s="51" t="str">
        <f t="shared" si="15"/>
        <v/>
      </c>
      <c r="I390" s="61" t="str">
        <f t="shared" si="16"/>
        <v/>
      </c>
      <c r="J390" s="59" t="s">
        <v>698</v>
      </c>
    </row>
    <row r="391" spans="1:10" s="33" customFormat="1" x14ac:dyDescent="0.2">
      <c r="A391" s="77" t="str">
        <f t="shared" ca="1" si="17"/>
        <v/>
      </c>
      <c r="B391" s="82" t="s">
        <v>1644</v>
      </c>
      <c r="C391" s="79"/>
      <c r="D391" s="73" t="s">
        <v>1645</v>
      </c>
      <c r="E391" s="79"/>
      <c r="F391" s="79"/>
      <c r="G391" s="75"/>
      <c r="H391" s="51" t="str">
        <f t="shared" si="15"/>
        <v/>
      </c>
      <c r="I391" s="61" t="str">
        <f t="shared" si="16"/>
        <v/>
      </c>
      <c r="J391" s="59" t="s">
        <v>698</v>
      </c>
    </row>
    <row r="392" spans="1:10" s="33" customFormat="1" ht="24" x14ac:dyDescent="0.2">
      <c r="A392" s="77" t="str">
        <f t="shared" ca="1" si="17"/>
        <v/>
      </c>
      <c r="B392" s="82" t="s">
        <v>1646</v>
      </c>
      <c r="C392" s="79"/>
      <c r="D392" s="73" t="s">
        <v>1647</v>
      </c>
      <c r="E392" s="79"/>
      <c r="F392" s="79"/>
      <c r="G392" s="75"/>
      <c r="H392" s="51" t="str">
        <f t="shared" si="15"/>
        <v/>
      </c>
      <c r="I392" s="61" t="str">
        <f t="shared" si="16"/>
        <v/>
      </c>
      <c r="J392" s="59" t="s">
        <v>698</v>
      </c>
    </row>
    <row r="393" spans="1:10" s="33" customFormat="1" x14ac:dyDescent="0.2">
      <c r="A393" s="77">
        <f t="shared" ca="1" si="17"/>
        <v>158</v>
      </c>
      <c r="B393" s="82" t="s">
        <v>1648</v>
      </c>
      <c r="C393" s="79"/>
      <c r="D393" s="73" t="s">
        <v>1649</v>
      </c>
      <c r="E393" s="65" t="s">
        <v>1802</v>
      </c>
      <c r="F393" s="75">
        <v>1</v>
      </c>
      <c r="G393" s="75"/>
      <c r="H393" s="51">
        <f t="shared" si="15"/>
        <v>0</v>
      </c>
      <c r="I393" s="61" t="str">
        <f t="shared" si="16"/>
        <v>P</v>
      </c>
      <c r="J393" s="59" t="s">
        <v>698</v>
      </c>
    </row>
    <row r="394" spans="1:10" s="33" customFormat="1" x14ac:dyDescent="0.2">
      <c r="A394" s="77" t="str">
        <f t="shared" ca="1" si="17"/>
        <v/>
      </c>
      <c r="B394" s="82" t="s">
        <v>1650</v>
      </c>
      <c r="C394" s="79"/>
      <c r="D394" s="73" t="s">
        <v>1651</v>
      </c>
      <c r="E394" s="79"/>
      <c r="F394" s="79"/>
      <c r="G394" s="75"/>
      <c r="H394" s="51" t="str">
        <f t="shared" si="15"/>
        <v/>
      </c>
      <c r="I394" s="61" t="str">
        <f t="shared" si="16"/>
        <v/>
      </c>
      <c r="J394" s="59" t="s">
        <v>698</v>
      </c>
    </row>
    <row r="395" spans="1:10" s="33" customFormat="1" x14ac:dyDescent="0.2">
      <c r="A395" s="77" t="str">
        <f t="shared" ca="1" si="17"/>
        <v/>
      </c>
      <c r="B395" s="82" t="s">
        <v>1652</v>
      </c>
      <c r="C395" s="79"/>
      <c r="D395" s="73" t="s">
        <v>1653</v>
      </c>
      <c r="E395" s="79"/>
      <c r="F395" s="79"/>
      <c r="G395" s="75"/>
      <c r="H395" s="51" t="str">
        <f t="shared" si="15"/>
        <v/>
      </c>
      <c r="I395" s="61" t="str">
        <f t="shared" si="16"/>
        <v/>
      </c>
      <c r="J395" s="59" t="s">
        <v>698</v>
      </c>
    </row>
    <row r="396" spans="1:10" s="33" customFormat="1" x14ac:dyDescent="0.2">
      <c r="A396" s="77">
        <f t="shared" ca="1" si="17"/>
        <v>159</v>
      </c>
      <c r="B396" s="82" t="s">
        <v>1654</v>
      </c>
      <c r="C396" s="79"/>
      <c r="D396" s="73" t="s">
        <v>1655</v>
      </c>
      <c r="E396" s="65" t="s">
        <v>1121</v>
      </c>
      <c r="F396" s="75">
        <v>325</v>
      </c>
      <c r="G396" s="75"/>
      <c r="H396" s="51">
        <f t="shared" si="15"/>
        <v>0</v>
      </c>
      <c r="I396" s="61" t="str">
        <f t="shared" si="16"/>
        <v>P</v>
      </c>
      <c r="J396" s="59" t="s">
        <v>698</v>
      </c>
    </row>
    <row r="397" spans="1:10" s="33" customFormat="1" x14ac:dyDescent="0.2">
      <c r="A397" s="77" t="str">
        <f t="shared" ca="1" si="17"/>
        <v/>
      </c>
      <c r="B397" s="82" t="s">
        <v>1656</v>
      </c>
      <c r="C397" s="79"/>
      <c r="D397" s="73" t="s">
        <v>1657</v>
      </c>
      <c r="E397" s="79"/>
      <c r="F397" s="79"/>
      <c r="G397" s="75"/>
      <c r="H397" s="51" t="str">
        <f t="shared" si="15"/>
        <v/>
      </c>
      <c r="I397" s="61" t="str">
        <f t="shared" si="16"/>
        <v/>
      </c>
      <c r="J397" s="59" t="s">
        <v>698</v>
      </c>
    </row>
    <row r="398" spans="1:10" s="33" customFormat="1" x14ac:dyDescent="0.2">
      <c r="A398" s="77" t="str">
        <f t="shared" ca="1" si="17"/>
        <v/>
      </c>
      <c r="B398" s="82" t="s">
        <v>1658</v>
      </c>
      <c r="C398" s="79"/>
      <c r="D398" s="73" t="s">
        <v>1659</v>
      </c>
      <c r="E398" s="79"/>
      <c r="F398" s="79"/>
      <c r="G398" s="75"/>
      <c r="H398" s="51" t="str">
        <f t="shared" ref="H398:H427" si="18">+IF(AND(F398="",G398=""),"",ROUND(G398,2)*F398)</f>
        <v/>
      </c>
      <c r="I398" s="61" t="str">
        <f t="shared" si="16"/>
        <v/>
      </c>
      <c r="J398" s="59" t="s">
        <v>698</v>
      </c>
    </row>
    <row r="399" spans="1:10" s="33" customFormat="1" x14ac:dyDescent="0.2">
      <c r="A399" s="77">
        <f t="shared" ca="1" si="17"/>
        <v>160</v>
      </c>
      <c r="B399" s="82" t="s">
        <v>1660</v>
      </c>
      <c r="C399" s="79"/>
      <c r="D399" s="73" t="s">
        <v>1661</v>
      </c>
      <c r="E399" s="65" t="s">
        <v>1095</v>
      </c>
      <c r="F399" s="75">
        <v>11375</v>
      </c>
      <c r="G399" s="75"/>
      <c r="H399" s="51">
        <f t="shared" si="18"/>
        <v>0</v>
      </c>
      <c r="I399" s="61" t="str">
        <f t="shared" si="16"/>
        <v>P</v>
      </c>
      <c r="J399" s="59" t="s">
        <v>698</v>
      </c>
    </row>
    <row r="400" spans="1:10" s="33" customFormat="1" x14ac:dyDescent="0.2">
      <c r="A400" s="77" t="str">
        <f t="shared" ca="1" si="17"/>
        <v/>
      </c>
      <c r="B400" s="82" t="s">
        <v>1662</v>
      </c>
      <c r="C400" s="79"/>
      <c r="D400" s="73" t="s">
        <v>1663</v>
      </c>
      <c r="E400" s="79"/>
      <c r="F400" s="79"/>
      <c r="G400" s="75"/>
      <c r="H400" s="51" t="str">
        <f t="shared" si="18"/>
        <v/>
      </c>
      <c r="I400" s="61" t="str">
        <f t="shared" si="16"/>
        <v/>
      </c>
      <c r="J400" s="59" t="s">
        <v>698</v>
      </c>
    </row>
    <row r="401" spans="1:10" s="33" customFormat="1" ht="24" x14ac:dyDescent="0.2">
      <c r="A401" s="77" t="str">
        <f t="shared" ca="1" si="17"/>
        <v/>
      </c>
      <c r="B401" s="82" t="s">
        <v>1664</v>
      </c>
      <c r="C401" s="79"/>
      <c r="D401" s="73" t="s">
        <v>1665</v>
      </c>
      <c r="E401" s="79"/>
      <c r="F401" s="79"/>
      <c r="G401" s="75"/>
      <c r="H401" s="51" t="str">
        <f t="shared" si="18"/>
        <v/>
      </c>
      <c r="I401" s="61" t="str">
        <f t="shared" ref="I401:I464" si="19">IF(E401&lt;&gt;"","P","")</f>
        <v/>
      </c>
      <c r="J401" s="59" t="s">
        <v>698</v>
      </c>
    </row>
    <row r="402" spans="1:10" s="33" customFormat="1" ht="24" x14ac:dyDescent="0.2">
      <c r="A402" s="77">
        <f t="shared" ca="1" si="17"/>
        <v>161</v>
      </c>
      <c r="B402" s="82" t="s">
        <v>1666</v>
      </c>
      <c r="C402" s="79"/>
      <c r="D402" s="73" t="s">
        <v>1667</v>
      </c>
      <c r="E402" s="65" t="s">
        <v>1802</v>
      </c>
      <c r="F402" s="75">
        <v>1</v>
      </c>
      <c r="G402" s="75"/>
      <c r="H402" s="51">
        <f t="shared" si="18"/>
        <v>0</v>
      </c>
      <c r="I402" s="61" t="str">
        <f t="shared" si="19"/>
        <v>P</v>
      </c>
      <c r="J402" s="59" t="s">
        <v>698</v>
      </c>
    </row>
    <row r="403" spans="1:10" s="33" customFormat="1" x14ac:dyDescent="0.2">
      <c r="A403" s="77" t="str">
        <f t="shared" ca="1" si="17"/>
        <v/>
      </c>
      <c r="B403" s="82" t="s">
        <v>1668</v>
      </c>
      <c r="C403" s="79"/>
      <c r="D403" s="73" t="s">
        <v>1669</v>
      </c>
      <c r="E403" s="79"/>
      <c r="F403" s="79"/>
      <c r="G403" s="75"/>
      <c r="H403" s="51" t="str">
        <f t="shared" si="18"/>
        <v/>
      </c>
      <c r="I403" s="61" t="str">
        <f t="shared" si="19"/>
        <v/>
      </c>
      <c r="J403" s="59" t="s">
        <v>698</v>
      </c>
    </row>
    <row r="404" spans="1:10" s="33" customFormat="1" x14ac:dyDescent="0.2">
      <c r="A404" s="77" t="str">
        <f t="shared" ref="A404:A467" ca="1" si="20">+IF(NOT(ISBLANK(INDIRECT("e"&amp;ROW()))),MAX(INDIRECT("a$16:A"&amp;ROW()-1))+1,"")</f>
        <v/>
      </c>
      <c r="B404" s="82" t="s">
        <v>1670</v>
      </c>
      <c r="C404" s="79"/>
      <c r="D404" s="73" t="s">
        <v>1671</v>
      </c>
      <c r="E404" s="79"/>
      <c r="F404" s="79"/>
      <c r="G404" s="75"/>
      <c r="H404" s="51" t="str">
        <f t="shared" si="18"/>
        <v/>
      </c>
      <c r="I404" s="61" t="str">
        <f t="shared" si="19"/>
        <v/>
      </c>
      <c r="J404" s="59" t="s">
        <v>698</v>
      </c>
    </row>
    <row r="405" spans="1:10" s="33" customFormat="1" x14ac:dyDescent="0.2">
      <c r="A405" s="77">
        <f t="shared" ca="1" si="20"/>
        <v>162</v>
      </c>
      <c r="B405" s="82" t="s">
        <v>1672</v>
      </c>
      <c r="C405" s="79"/>
      <c r="D405" s="73" t="s">
        <v>1673</v>
      </c>
      <c r="E405" s="65" t="s">
        <v>1121</v>
      </c>
      <c r="F405" s="75">
        <v>33</v>
      </c>
      <c r="G405" s="75"/>
      <c r="H405" s="51">
        <f t="shared" si="18"/>
        <v>0</v>
      </c>
      <c r="I405" s="61" t="str">
        <f t="shared" si="19"/>
        <v>P</v>
      </c>
      <c r="J405" s="59" t="s">
        <v>698</v>
      </c>
    </row>
    <row r="406" spans="1:10" s="33" customFormat="1" x14ac:dyDescent="0.2">
      <c r="A406" s="77" t="str">
        <f t="shared" ca="1" si="20"/>
        <v/>
      </c>
      <c r="B406" s="82" t="s">
        <v>1674</v>
      </c>
      <c r="C406" s="79"/>
      <c r="D406" s="73" t="s">
        <v>1675</v>
      </c>
      <c r="E406" s="79"/>
      <c r="F406" s="79"/>
      <c r="G406" s="75"/>
      <c r="H406" s="51" t="str">
        <f t="shared" si="18"/>
        <v/>
      </c>
      <c r="I406" s="61" t="str">
        <f t="shared" si="19"/>
        <v/>
      </c>
      <c r="J406" s="59" t="s">
        <v>698</v>
      </c>
    </row>
    <row r="407" spans="1:10" s="33" customFormat="1" ht="24" x14ac:dyDescent="0.2">
      <c r="A407" s="77" t="str">
        <f t="shared" ca="1" si="20"/>
        <v/>
      </c>
      <c r="B407" s="82" t="s">
        <v>1676</v>
      </c>
      <c r="C407" s="79"/>
      <c r="D407" s="73" t="s">
        <v>1677</v>
      </c>
      <c r="E407" s="79"/>
      <c r="F407" s="79"/>
      <c r="G407" s="75"/>
      <c r="H407" s="51" t="str">
        <f t="shared" si="18"/>
        <v/>
      </c>
      <c r="I407" s="61" t="str">
        <f t="shared" si="19"/>
        <v/>
      </c>
      <c r="J407" s="59" t="s">
        <v>698</v>
      </c>
    </row>
    <row r="408" spans="1:10" s="33" customFormat="1" ht="24" x14ac:dyDescent="0.2">
      <c r="A408" s="77">
        <f t="shared" ca="1" si="20"/>
        <v>163</v>
      </c>
      <c r="B408" s="82" t="s">
        <v>1678</v>
      </c>
      <c r="C408" s="79"/>
      <c r="D408" s="73" t="s">
        <v>1679</v>
      </c>
      <c r="E408" s="65" t="s">
        <v>1121</v>
      </c>
      <c r="F408" s="75">
        <v>33</v>
      </c>
      <c r="G408" s="75"/>
      <c r="H408" s="51">
        <f t="shared" si="18"/>
        <v>0</v>
      </c>
      <c r="I408" s="61" t="str">
        <f t="shared" si="19"/>
        <v>P</v>
      </c>
      <c r="J408" s="59" t="s">
        <v>698</v>
      </c>
    </row>
    <row r="409" spans="1:10" s="33" customFormat="1" x14ac:dyDescent="0.2">
      <c r="A409" s="77" t="str">
        <f t="shared" ca="1" si="20"/>
        <v/>
      </c>
      <c r="B409" s="82" t="s">
        <v>1680</v>
      </c>
      <c r="C409" s="79"/>
      <c r="D409" s="73" t="s">
        <v>1681</v>
      </c>
      <c r="E409" s="79"/>
      <c r="F409" s="79"/>
      <c r="G409" s="75"/>
      <c r="H409" s="51" t="str">
        <f t="shared" si="18"/>
        <v/>
      </c>
      <c r="I409" s="61" t="str">
        <f t="shared" si="19"/>
        <v/>
      </c>
      <c r="J409" s="59" t="s">
        <v>698</v>
      </c>
    </row>
    <row r="410" spans="1:10" s="33" customFormat="1" x14ac:dyDescent="0.2">
      <c r="A410" s="77" t="str">
        <f t="shared" ca="1" si="20"/>
        <v/>
      </c>
      <c r="B410" s="82" t="s">
        <v>1682</v>
      </c>
      <c r="C410" s="79"/>
      <c r="D410" s="73" t="s">
        <v>1683</v>
      </c>
      <c r="E410" s="79"/>
      <c r="F410" s="79"/>
      <c r="G410" s="75"/>
      <c r="H410" s="51" t="str">
        <f t="shared" si="18"/>
        <v/>
      </c>
      <c r="I410" s="61" t="str">
        <f t="shared" si="19"/>
        <v/>
      </c>
      <c r="J410" s="59" t="s">
        <v>698</v>
      </c>
    </row>
    <row r="411" spans="1:10" s="33" customFormat="1" x14ac:dyDescent="0.2">
      <c r="A411" s="77" t="str">
        <f t="shared" ca="1" si="20"/>
        <v/>
      </c>
      <c r="B411" s="82" t="s">
        <v>1684</v>
      </c>
      <c r="C411" s="79"/>
      <c r="D411" s="73" t="s">
        <v>1685</v>
      </c>
      <c r="E411" s="79"/>
      <c r="F411" s="79"/>
      <c r="G411" s="75"/>
      <c r="H411" s="51" t="str">
        <f t="shared" si="18"/>
        <v/>
      </c>
      <c r="I411" s="61" t="str">
        <f t="shared" si="19"/>
        <v/>
      </c>
      <c r="J411" s="59" t="s">
        <v>698</v>
      </c>
    </row>
    <row r="412" spans="1:10" s="33" customFormat="1" x14ac:dyDescent="0.2">
      <c r="A412" s="77">
        <f t="shared" ca="1" si="20"/>
        <v>164</v>
      </c>
      <c r="B412" s="82" t="s">
        <v>1686</v>
      </c>
      <c r="C412" s="79"/>
      <c r="D412" s="73" t="s">
        <v>1687</v>
      </c>
      <c r="E412" s="65" t="s">
        <v>1095</v>
      </c>
      <c r="F412" s="75">
        <v>1356.48</v>
      </c>
      <c r="G412" s="75"/>
      <c r="H412" s="51">
        <f t="shared" si="18"/>
        <v>0</v>
      </c>
      <c r="I412" s="61" t="str">
        <f t="shared" si="19"/>
        <v>P</v>
      </c>
      <c r="J412" s="59" t="s">
        <v>698</v>
      </c>
    </row>
    <row r="413" spans="1:10" s="33" customFormat="1" ht="24" x14ac:dyDescent="0.2">
      <c r="A413" s="77" t="str">
        <f t="shared" ca="1" si="20"/>
        <v/>
      </c>
      <c r="B413" s="82" t="s">
        <v>1688</v>
      </c>
      <c r="C413" s="79"/>
      <c r="D413" s="73" t="s">
        <v>1689</v>
      </c>
      <c r="E413" s="79"/>
      <c r="F413" s="79"/>
      <c r="G413" s="75"/>
      <c r="H413" s="51" t="str">
        <f t="shared" si="18"/>
        <v/>
      </c>
      <c r="I413" s="61" t="str">
        <f t="shared" si="19"/>
        <v/>
      </c>
      <c r="J413" s="59" t="s">
        <v>698</v>
      </c>
    </row>
    <row r="414" spans="1:10" s="33" customFormat="1" x14ac:dyDescent="0.2">
      <c r="A414" s="77" t="str">
        <f t="shared" ca="1" si="20"/>
        <v/>
      </c>
      <c r="B414" s="82" t="s">
        <v>1690</v>
      </c>
      <c r="C414" s="79"/>
      <c r="D414" s="73" t="s">
        <v>1691</v>
      </c>
      <c r="E414" s="79"/>
      <c r="F414" s="79"/>
      <c r="G414" s="75"/>
      <c r="H414" s="51" t="str">
        <f t="shared" si="18"/>
        <v/>
      </c>
      <c r="I414" s="61" t="str">
        <f t="shared" si="19"/>
        <v/>
      </c>
      <c r="J414" s="59" t="s">
        <v>698</v>
      </c>
    </row>
    <row r="415" spans="1:10" s="33" customFormat="1" ht="24" x14ac:dyDescent="0.2">
      <c r="A415" s="77" t="str">
        <f t="shared" ca="1" si="20"/>
        <v/>
      </c>
      <c r="B415" s="82" t="s">
        <v>1692</v>
      </c>
      <c r="C415" s="79"/>
      <c r="D415" s="73" t="s">
        <v>1693</v>
      </c>
      <c r="E415" s="79"/>
      <c r="F415" s="79"/>
      <c r="G415" s="75"/>
      <c r="H415" s="51" t="str">
        <f t="shared" si="18"/>
        <v/>
      </c>
      <c r="I415" s="61" t="str">
        <f t="shared" si="19"/>
        <v/>
      </c>
      <c r="J415" s="59" t="s">
        <v>698</v>
      </c>
    </row>
    <row r="416" spans="1:10" s="33" customFormat="1" x14ac:dyDescent="0.2">
      <c r="A416" s="77" t="str">
        <f t="shared" ca="1" si="20"/>
        <v/>
      </c>
      <c r="B416" s="82" t="s">
        <v>1694</v>
      </c>
      <c r="C416" s="79"/>
      <c r="D416" s="73" t="s">
        <v>1695</v>
      </c>
      <c r="E416" s="79"/>
      <c r="F416" s="79"/>
      <c r="G416" s="75"/>
      <c r="H416" s="51" t="str">
        <f t="shared" si="18"/>
        <v/>
      </c>
      <c r="I416" s="61" t="str">
        <f t="shared" si="19"/>
        <v/>
      </c>
      <c r="J416" s="59" t="s">
        <v>698</v>
      </c>
    </row>
    <row r="417" spans="1:10" s="33" customFormat="1" x14ac:dyDescent="0.2">
      <c r="A417" s="77">
        <f t="shared" ca="1" si="20"/>
        <v>165</v>
      </c>
      <c r="B417" s="82" t="s">
        <v>1696</v>
      </c>
      <c r="C417" s="79"/>
      <c r="D417" s="73" t="s">
        <v>1040</v>
      </c>
      <c r="E417" s="65" t="s">
        <v>1697</v>
      </c>
      <c r="F417" s="75">
        <v>275.76</v>
      </c>
      <c r="G417" s="75"/>
      <c r="H417" s="51">
        <f t="shared" si="18"/>
        <v>0</v>
      </c>
      <c r="I417" s="61" t="str">
        <f t="shared" si="19"/>
        <v>P</v>
      </c>
      <c r="J417" s="59" t="s">
        <v>698</v>
      </c>
    </row>
    <row r="418" spans="1:10" s="33" customFormat="1" x14ac:dyDescent="0.2">
      <c r="A418" s="77">
        <f t="shared" ca="1" si="20"/>
        <v>166</v>
      </c>
      <c r="B418" s="82" t="s">
        <v>1878</v>
      </c>
      <c r="C418" s="69" t="s">
        <v>951</v>
      </c>
      <c r="D418" s="73" t="s">
        <v>1879</v>
      </c>
      <c r="E418" s="65" t="s">
        <v>1067</v>
      </c>
      <c r="F418" s="75">
        <v>275.76</v>
      </c>
      <c r="G418" s="75"/>
      <c r="H418" s="51">
        <f t="shared" si="18"/>
        <v>0</v>
      </c>
      <c r="I418" s="61" t="str">
        <f t="shared" si="19"/>
        <v>P</v>
      </c>
      <c r="J418" s="59" t="s">
        <v>698</v>
      </c>
    </row>
    <row r="419" spans="1:10" s="33" customFormat="1" x14ac:dyDescent="0.2">
      <c r="A419" s="77" t="str">
        <f t="shared" ca="1" si="20"/>
        <v/>
      </c>
      <c r="B419" s="82" t="s">
        <v>1880</v>
      </c>
      <c r="C419" s="79"/>
      <c r="D419" s="73" t="s">
        <v>1881</v>
      </c>
      <c r="E419" s="79"/>
      <c r="F419" s="79"/>
      <c r="G419" s="75"/>
      <c r="H419" s="51" t="str">
        <f t="shared" si="18"/>
        <v/>
      </c>
      <c r="I419" s="61" t="str">
        <f t="shared" si="19"/>
        <v/>
      </c>
      <c r="J419" s="59" t="s">
        <v>699</v>
      </c>
    </row>
    <row r="420" spans="1:10" s="33" customFormat="1" x14ac:dyDescent="0.2">
      <c r="A420" s="77" t="str">
        <f t="shared" ca="1" si="20"/>
        <v/>
      </c>
      <c r="B420" s="82" t="s">
        <v>1882</v>
      </c>
      <c r="C420" s="79"/>
      <c r="D420" s="73" t="s">
        <v>1883</v>
      </c>
      <c r="E420" s="79"/>
      <c r="F420" s="79"/>
      <c r="G420" s="75"/>
      <c r="H420" s="51" t="str">
        <f t="shared" si="18"/>
        <v/>
      </c>
      <c r="I420" s="61" t="str">
        <f t="shared" si="19"/>
        <v/>
      </c>
      <c r="J420" s="59" t="s">
        <v>699</v>
      </c>
    </row>
    <row r="421" spans="1:10" s="33" customFormat="1" x14ac:dyDescent="0.2">
      <c r="A421" s="77" t="str">
        <f t="shared" ca="1" si="20"/>
        <v/>
      </c>
      <c r="B421" s="82" t="s">
        <v>1884</v>
      </c>
      <c r="C421" s="79"/>
      <c r="D421" s="73" t="s">
        <v>1885</v>
      </c>
      <c r="E421" s="79"/>
      <c r="F421" s="79"/>
      <c r="G421" s="75"/>
      <c r="H421" s="51" t="str">
        <f t="shared" si="18"/>
        <v/>
      </c>
      <c r="I421" s="61" t="str">
        <f t="shared" si="19"/>
        <v/>
      </c>
      <c r="J421" s="59" t="s">
        <v>699</v>
      </c>
    </row>
    <row r="422" spans="1:10" s="33" customFormat="1" x14ac:dyDescent="0.2">
      <c r="A422" s="77" t="str">
        <f t="shared" ca="1" si="20"/>
        <v/>
      </c>
      <c r="B422" s="82" t="s">
        <v>1886</v>
      </c>
      <c r="C422" s="79"/>
      <c r="D422" s="73" t="s">
        <v>1887</v>
      </c>
      <c r="E422" s="79"/>
      <c r="F422" s="79"/>
      <c r="G422" s="75"/>
      <c r="H422" s="51" t="str">
        <f t="shared" si="18"/>
        <v/>
      </c>
      <c r="I422" s="61" t="str">
        <f t="shared" si="19"/>
        <v/>
      </c>
      <c r="J422" s="59" t="s">
        <v>699</v>
      </c>
    </row>
    <row r="423" spans="1:10" s="33" customFormat="1" x14ac:dyDescent="0.2">
      <c r="A423" s="77">
        <f t="shared" ca="1" si="20"/>
        <v>167</v>
      </c>
      <c r="B423" s="82" t="s">
        <v>1888</v>
      </c>
      <c r="C423" s="69" t="s">
        <v>951</v>
      </c>
      <c r="D423" s="73" t="s">
        <v>1889</v>
      </c>
      <c r="E423" s="65" t="s">
        <v>1803</v>
      </c>
      <c r="F423" s="75">
        <v>2</v>
      </c>
      <c r="G423" s="75"/>
      <c r="H423" s="51">
        <f t="shared" si="18"/>
        <v>0</v>
      </c>
      <c r="I423" s="61" t="str">
        <f t="shared" si="19"/>
        <v>P</v>
      </c>
      <c r="J423" s="59" t="s">
        <v>699</v>
      </c>
    </row>
    <row r="424" spans="1:10" s="33" customFormat="1" x14ac:dyDescent="0.2">
      <c r="A424" s="77" t="str">
        <f t="shared" ca="1" si="20"/>
        <v/>
      </c>
      <c r="B424" s="82" t="s">
        <v>1890</v>
      </c>
      <c r="C424" s="79"/>
      <c r="D424" s="73" t="s">
        <v>1891</v>
      </c>
      <c r="E424" s="79"/>
      <c r="F424" s="79"/>
      <c r="G424" s="75"/>
      <c r="H424" s="51" t="str">
        <f t="shared" si="18"/>
        <v/>
      </c>
      <c r="I424" s="61" t="str">
        <f t="shared" si="19"/>
        <v/>
      </c>
      <c r="J424" s="59" t="s">
        <v>699</v>
      </c>
    </row>
    <row r="425" spans="1:10" s="33" customFormat="1" x14ac:dyDescent="0.2">
      <c r="A425" s="77" t="str">
        <f t="shared" ca="1" si="20"/>
        <v/>
      </c>
      <c r="B425" s="82" t="s">
        <v>1892</v>
      </c>
      <c r="C425" s="79"/>
      <c r="D425" s="73" t="s">
        <v>1893</v>
      </c>
      <c r="E425" s="79"/>
      <c r="F425" s="79"/>
      <c r="G425" s="75"/>
      <c r="H425" s="51" t="str">
        <f t="shared" si="18"/>
        <v/>
      </c>
      <c r="I425" s="61" t="str">
        <f t="shared" si="19"/>
        <v/>
      </c>
      <c r="J425" s="59" t="s">
        <v>699</v>
      </c>
    </row>
    <row r="426" spans="1:10" s="33" customFormat="1" x14ac:dyDescent="0.2">
      <c r="A426" s="77" t="str">
        <f t="shared" ca="1" si="20"/>
        <v/>
      </c>
      <c r="B426" s="82" t="s">
        <v>1894</v>
      </c>
      <c r="C426" s="79"/>
      <c r="D426" s="73" t="s">
        <v>1895</v>
      </c>
      <c r="E426" s="79"/>
      <c r="F426" s="79"/>
      <c r="G426" s="75"/>
      <c r="H426" s="51" t="str">
        <f t="shared" si="18"/>
        <v/>
      </c>
      <c r="I426" s="61" t="str">
        <f t="shared" si="19"/>
        <v/>
      </c>
      <c r="J426" s="59" t="s">
        <v>699</v>
      </c>
    </row>
    <row r="427" spans="1:10" s="33" customFormat="1" x14ac:dyDescent="0.2">
      <c r="A427" s="77">
        <f t="shared" ca="1" si="20"/>
        <v>168</v>
      </c>
      <c r="B427" s="82" t="s">
        <v>1896</v>
      </c>
      <c r="C427" s="79"/>
      <c r="D427" s="73" t="s">
        <v>1897</v>
      </c>
      <c r="E427" s="65" t="s">
        <v>1095</v>
      </c>
      <c r="F427" s="75">
        <v>324172.5</v>
      </c>
      <c r="G427" s="75"/>
      <c r="H427" s="51">
        <f t="shared" si="18"/>
        <v>0</v>
      </c>
      <c r="I427" s="61" t="str">
        <f t="shared" si="19"/>
        <v>P</v>
      </c>
      <c r="J427" s="59" t="s">
        <v>699</v>
      </c>
    </row>
    <row r="428" spans="1:10" s="33" customFormat="1" x14ac:dyDescent="0.2">
      <c r="A428" s="77" t="str">
        <f t="shared" ca="1" si="20"/>
        <v/>
      </c>
      <c r="B428" s="79"/>
      <c r="C428" s="79"/>
      <c r="D428" s="79"/>
      <c r="E428" s="79"/>
      <c r="F428" s="79"/>
      <c r="G428" s="75"/>
      <c r="H428" s="51"/>
      <c r="I428" s="61" t="str">
        <f t="shared" si="19"/>
        <v/>
      </c>
      <c r="J428" s="59"/>
    </row>
    <row r="429" spans="1:10" s="33" customFormat="1" x14ac:dyDescent="0.2">
      <c r="A429" s="77" t="str">
        <f t="shared" ca="1" si="20"/>
        <v/>
      </c>
      <c r="B429" s="71" t="s">
        <v>181</v>
      </c>
      <c r="C429" s="79"/>
      <c r="D429" s="76" t="s">
        <v>182</v>
      </c>
      <c r="E429" s="79"/>
      <c r="F429" s="79"/>
      <c r="G429" s="75"/>
      <c r="H429" s="51" t="str">
        <f>+IF(AND(F429="",G429=""),"",G429*F429)</f>
        <v/>
      </c>
      <c r="I429" s="61" t="str">
        <f t="shared" si="19"/>
        <v/>
      </c>
      <c r="J429" s="59" t="s">
        <v>702</v>
      </c>
    </row>
    <row r="430" spans="1:10" s="33" customFormat="1" x14ac:dyDescent="0.2">
      <c r="A430" s="77" t="str">
        <f t="shared" ca="1" si="20"/>
        <v/>
      </c>
      <c r="B430" s="71" t="s">
        <v>183</v>
      </c>
      <c r="C430" s="79"/>
      <c r="D430" s="76" t="s">
        <v>184</v>
      </c>
      <c r="E430" s="79"/>
      <c r="F430" s="79"/>
      <c r="G430" s="75"/>
      <c r="H430" s="51" t="str">
        <f t="shared" ref="H430:H493" si="21">+IF(AND(F430="",G430=""),"",ROUND(G430,2)*F430)</f>
        <v/>
      </c>
      <c r="I430" s="61" t="str">
        <f t="shared" si="19"/>
        <v/>
      </c>
      <c r="J430" s="59" t="s">
        <v>702</v>
      </c>
    </row>
    <row r="431" spans="1:10" s="33" customFormat="1" x14ac:dyDescent="0.2">
      <c r="A431" s="77" t="str">
        <f t="shared" ca="1" si="20"/>
        <v/>
      </c>
      <c r="B431" s="71" t="s">
        <v>185</v>
      </c>
      <c r="C431" s="79"/>
      <c r="D431" s="76" t="s">
        <v>186</v>
      </c>
      <c r="E431" s="79"/>
      <c r="F431" s="79"/>
      <c r="G431" s="75"/>
      <c r="H431" s="51" t="str">
        <f t="shared" si="21"/>
        <v/>
      </c>
      <c r="I431" s="61" t="str">
        <f t="shared" si="19"/>
        <v/>
      </c>
      <c r="J431" s="59" t="s">
        <v>702</v>
      </c>
    </row>
    <row r="432" spans="1:10" s="33" customFormat="1" ht="24" x14ac:dyDescent="0.2">
      <c r="A432" s="77">
        <f t="shared" ca="1" si="20"/>
        <v>169</v>
      </c>
      <c r="B432" s="71" t="s">
        <v>187</v>
      </c>
      <c r="C432" s="71" t="s">
        <v>951</v>
      </c>
      <c r="D432" s="73" t="s">
        <v>188</v>
      </c>
      <c r="E432" s="65" t="s">
        <v>1803</v>
      </c>
      <c r="F432" s="66">
        <v>1</v>
      </c>
      <c r="G432" s="75"/>
      <c r="H432" s="51">
        <f t="shared" si="21"/>
        <v>0</v>
      </c>
      <c r="I432" s="61" t="str">
        <f t="shared" si="19"/>
        <v>P</v>
      </c>
      <c r="J432" s="59" t="s">
        <v>702</v>
      </c>
    </row>
    <row r="433" spans="1:10" s="33" customFormat="1" ht="24" x14ac:dyDescent="0.2">
      <c r="A433" s="77" t="str">
        <f t="shared" ca="1" si="20"/>
        <v/>
      </c>
      <c r="B433" s="71" t="s">
        <v>189</v>
      </c>
      <c r="C433" s="79"/>
      <c r="D433" s="73" t="s">
        <v>190</v>
      </c>
      <c r="E433" s="79"/>
      <c r="F433" s="79"/>
      <c r="G433" s="75"/>
      <c r="H433" s="51" t="str">
        <f t="shared" si="21"/>
        <v/>
      </c>
      <c r="I433" s="61" t="str">
        <f t="shared" si="19"/>
        <v/>
      </c>
      <c r="J433" s="59" t="s">
        <v>702</v>
      </c>
    </row>
    <row r="434" spans="1:10" s="33" customFormat="1" x14ac:dyDescent="0.2">
      <c r="A434" s="77">
        <f t="shared" ca="1" si="20"/>
        <v>170</v>
      </c>
      <c r="B434" s="71" t="s">
        <v>191</v>
      </c>
      <c r="C434" s="71" t="s">
        <v>951</v>
      </c>
      <c r="D434" s="73" t="s">
        <v>192</v>
      </c>
      <c r="E434" s="65" t="s">
        <v>1803</v>
      </c>
      <c r="F434" s="66">
        <v>1</v>
      </c>
      <c r="G434" s="75"/>
      <c r="H434" s="51">
        <f t="shared" si="21"/>
        <v>0</v>
      </c>
      <c r="I434" s="61" t="str">
        <f t="shared" si="19"/>
        <v>P</v>
      </c>
      <c r="J434" s="59" t="s">
        <v>702</v>
      </c>
    </row>
    <row r="435" spans="1:10" s="33" customFormat="1" x14ac:dyDescent="0.2">
      <c r="A435" s="77" t="str">
        <f t="shared" ca="1" si="20"/>
        <v/>
      </c>
      <c r="B435" s="71" t="s">
        <v>193</v>
      </c>
      <c r="C435" s="72"/>
      <c r="D435" s="73" t="s">
        <v>194</v>
      </c>
      <c r="E435" s="79"/>
      <c r="F435" s="79"/>
      <c r="G435" s="75"/>
      <c r="H435" s="51" t="str">
        <f t="shared" si="21"/>
        <v/>
      </c>
      <c r="I435" s="61" t="str">
        <f t="shared" si="19"/>
        <v/>
      </c>
      <c r="J435" s="59" t="s">
        <v>702</v>
      </c>
    </row>
    <row r="436" spans="1:10" s="33" customFormat="1" x14ac:dyDescent="0.2">
      <c r="A436" s="77" t="str">
        <f t="shared" ca="1" si="20"/>
        <v/>
      </c>
      <c r="B436" s="71" t="s">
        <v>195</v>
      </c>
      <c r="C436" s="71" t="s">
        <v>951</v>
      </c>
      <c r="D436" s="73" t="s">
        <v>196</v>
      </c>
      <c r="E436" s="79"/>
      <c r="F436" s="79"/>
      <c r="G436" s="75"/>
      <c r="H436" s="51" t="str">
        <f t="shared" si="21"/>
        <v/>
      </c>
      <c r="I436" s="61" t="str">
        <f t="shared" si="19"/>
        <v/>
      </c>
      <c r="J436" s="59" t="s">
        <v>702</v>
      </c>
    </row>
    <row r="437" spans="1:10" s="33" customFormat="1" x14ac:dyDescent="0.2">
      <c r="A437" s="77">
        <f t="shared" ca="1" si="20"/>
        <v>171</v>
      </c>
      <c r="B437" s="71" t="s">
        <v>197</v>
      </c>
      <c r="C437" s="71" t="s">
        <v>951</v>
      </c>
      <c r="D437" s="73" t="s">
        <v>198</v>
      </c>
      <c r="E437" s="65" t="s">
        <v>1803</v>
      </c>
      <c r="F437" s="66">
        <v>3</v>
      </c>
      <c r="G437" s="75"/>
      <c r="H437" s="51">
        <f t="shared" si="21"/>
        <v>0</v>
      </c>
      <c r="I437" s="61" t="str">
        <f t="shared" si="19"/>
        <v>P</v>
      </c>
      <c r="J437" s="59" t="s">
        <v>702</v>
      </c>
    </row>
    <row r="438" spans="1:10" s="33" customFormat="1" x14ac:dyDescent="0.2">
      <c r="A438" s="77">
        <f t="shared" ca="1" si="20"/>
        <v>172</v>
      </c>
      <c r="B438" s="71" t="s">
        <v>199</v>
      </c>
      <c r="C438" s="74" t="s">
        <v>951</v>
      </c>
      <c r="D438" s="73" t="s">
        <v>200</v>
      </c>
      <c r="E438" s="65" t="s">
        <v>1803</v>
      </c>
      <c r="F438" s="66">
        <v>1</v>
      </c>
      <c r="G438" s="75"/>
      <c r="H438" s="51">
        <f t="shared" si="21"/>
        <v>0</v>
      </c>
      <c r="I438" s="61" t="str">
        <f t="shared" si="19"/>
        <v>P</v>
      </c>
      <c r="J438" s="59" t="s">
        <v>702</v>
      </c>
    </row>
    <row r="439" spans="1:10" s="33" customFormat="1" x14ac:dyDescent="0.2">
      <c r="A439" s="77">
        <f t="shared" ca="1" si="20"/>
        <v>173</v>
      </c>
      <c r="B439" s="71" t="s">
        <v>201</v>
      </c>
      <c r="C439" s="74" t="s">
        <v>951</v>
      </c>
      <c r="D439" s="73" t="s">
        <v>202</v>
      </c>
      <c r="E439" s="65" t="s">
        <v>1803</v>
      </c>
      <c r="F439" s="66">
        <v>1</v>
      </c>
      <c r="G439" s="75"/>
      <c r="H439" s="51">
        <f t="shared" si="21"/>
        <v>0</v>
      </c>
      <c r="I439" s="61" t="str">
        <f t="shared" si="19"/>
        <v>P</v>
      </c>
      <c r="J439" s="59" t="s">
        <v>702</v>
      </c>
    </row>
    <row r="440" spans="1:10" s="33" customFormat="1" ht="24" x14ac:dyDescent="0.2">
      <c r="A440" s="77" t="str">
        <f t="shared" ca="1" si="20"/>
        <v/>
      </c>
      <c r="B440" s="71" t="s">
        <v>203</v>
      </c>
      <c r="C440" s="74" t="s">
        <v>951</v>
      </c>
      <c r="D440" s="73" t="s">
        <v>204</v>
      </c>
      <c r="E440" s="79"/>
      <c r="F440" s="79"/>
      <c r="G440" s="75"/>
      <c r="H440" s="51" t="str">
        <f t="shared" si="21"/>
        <v/>
      </c>
      <c r="I440" s="61" t="str">
        <f t="shared" si="19"/>
        <v/>
      </c>
      <c r="J440" s="59" t="s">
        <v>702</v>
      </c>
    </row>
    <row r="441" spans="1:10" s="33" customFormat="1" x14ac:dyDescent="0.2">
      <c r="A441" s="77">
        <f t="shared" ca="1" si="20"/>
        <v>174</v>
      </c>
      <c r="B441" s="71" t="s">
        <v>205</v>
      </c>
      <c r="C441" s="74" t="s">
        <v>951</v>
      </c>
      <c r="D441" s="73" t="s">
        <v>206</v>
      </c>
      <c r="E441" s="65" t="s">
        <v>1803</v>
      </c>
      <c r="F441" s="66">
        <v>1</v>
      </c>
      <c r="G441" s="75"/>
      <c r="H441" s="51">
        <f t="shared" si="21"/>
        <v>0</v>
      </c>
      <c r="I441" s="61" t="str">
        <f t="shared" si="19"/>
        <v>P</v>
      </c>
      <c r="J441" s="59" t="s">
        <v>702</v>
      </c>
    </row>
    <row r="442" spans="1:10" s="33" customFormat="1" x14ac:dyDescent="0.2">
      <c r="A442" s="77" t="str">
        <f t="shared" ca="1" si="20"/>
        <v/>
      </c>
      <c r="B442" s="71" t="s">
        <v>207</v>
      </c>
      <c r="C442" s="79"/>
      <c r="D442" s="73" t="s">
        <v>208</v>
      </c>
      <c r="E442" s="79"/>
      <c r="F442" s="79"/>
      <c r="G442" s="75"/>
      <c r="H442" s="51" t="str">
        <f t="shared" si="21"/>
        <v/>
      </c>
      <c r="I442" s="61" t="str">
        <f t="shared" si="19"/>
        <v/>
      </c>
      <c r="J442" s="59" t="s">
        <v>702</v>
      </c>
    </row>
    <row r="443" spans="1:10" s="33" customFormat="1" x14ac:dyDescent="0.2">
      <c r="A443" s="77" t="str">
        <f t="shared" ca="1" si="20"/>
        <v/>
      </c>
      <c r="B443" s="71" t="s">
        <v>209</v>
      </c>
      <c r="C443" s="79"/>
      <c r="D443" s="73" t="s">
        <v>210</v>
      </c>
      <c r="E443" s="79"/>
      <c r="F443" s="79"/>
      <c r="G443" s="75"/>
      <c r="H443" s="51" t="str">
        <f t="shared" si="21"/>
        <v/>
      </c>
      <c r="I443" s="61" t="str">
        <f t="shared" si="19"/>
        <v/>
      </c>
      <c r="J443" s="59" t="s">
        <v>702</v>
      </c>
    </row>
    <row r="444" spans="1:10" s="33" customFormat="1" x14ac:dyDescent="0.2">
      <c r="A444" s="77">
        <f t="shared" ca="1" si="20"/>
        <v>175</v>
      </c>
      <c r="B444" s="71" t="s">
        <v>211</v>
      </c>
      <c r="C444" s="79"/>
      <c r="D444" s="73" t="s">
        <v>212</v>
      </c>
      <c r="E444" s="65" t="s">
        <v>1803</v>
      </c>
      <c r="F444" s="66">
        <v>1</v>
      </c>
      <c r="G444" s="75"/>
      <c r="H444" s="51">
        <f t="shared" si="21"/>
        <v>0</v>
      </c>
      <c r="I444" s="61" t="str">
        <f t="shared" si="19"/>
        <v>P</v>
      </c>
      <c r="J444" s="59" t="s">
        <v>702</v>
      </c>
    </row>
    <row r="445" spans="1:10" s="33" customFormat="1" x14ac:dyDescent="0.2">
      <c r="A445" s="77">
        <f t="shared" ca="1" si="20"/>
        <v>176</v>
      </c>
      <c r="B445" s="71" t="s">
        <v>213</v>
      </c>
      <c r="C445" s="79"/>
      <c r="D445" s="73" t="s">
        <v>214</v>
      </c>
      <c r="E445" s="65" t="s">
        <v>1803</v>
      </c>
      <c r="F445" s="66">
        <v>1</v>
      </c>
      <c r="G445" s="75"/>
      <c r="H445" s="51">
        <f t="shared" si="21"/>
        <v>0</v>
      </c>
      <c r="I445" s="61" t="str">
        <f t="shared" si="19"/>
        <v>P</v>
      </c>
      <c r="J445" s="59" t="s">
        <v>702</v>
      </c>
    </row>
    <row r="446" spans="1:10" s="33" customFormat="1" x14ac:dyDescent="0.2">
      <c r="A446" s="77">
        <f t="shared" ca="1" si="20"/>
        <v>177</v>
      </c>
      <c r="B446" s="71" t="s">
        <v>215</v>
      </c>
      <c r="C446" s="79"/>
      <c r="D446" s="73" t="s">
        <v>216</v>
      </c>
      <c r="E446" s="65" t="s">
        <v>1803</v>
      </c>
      <c r="F446" s="66">
        <v>1</v>
      </c>
      <c r="G446" s="75"/>
      <c r="H446" s="51">
        <f t="shared" si="21"/>
        <v>0</v>
      </c>
      <c r="I446" s="61" t="str">
        <f t="shared" si="19"/>
        <v>P</v>
      </c>
      <c r="J446" s="59" t="s">
        <v>702</v>
      </c>
    </row>
    <row r="447" spans="1:10" s="33" customFormat="1" x14ac:dyDescent="0.2">
      <c r="A447" s="77">
        <f t="shared" ca="1" si="20"/>
        <v>178</v>
      </c>
      <c r="B447" s="71" t="s">
        <v>217</v>
      </c>
      <c r="C447" s="79"/>
      <c r="D447" s="73" t="s">
        <v>218</v>
      </c>
      <c r="E447" s="65" t="s">
        <v>1803</v>
      </c>
      <c r="F447" s="66">
        <v>4</v>
      </c>
      <c r="G447" s="75"/>
      <c r="H447" s="51">
        <f t="shared" si="21"/>
        <v>0</v>
      </c>
      <c r="I447" s="61" t="str">
        <f t="shared" si="19"/>
        <v>P</v>
      </c>
      <c r="J447" s="59" t="s">
        <v>702</v>
      </c>
    </row>
    <row r="448" spans="1:10" s="33" customFormat="1" x14ac:dyDescent="0.2">
      <c r="A448" s="77">
        <f t="shared" ca="1" si="20"/>
        <v>179</v>
      </c>
      <c r="B448" s="71" t="s">
        <v>219</v>
      </c>
      <c r="C448" s="79"/>
      <c r="D448" s="73" t="s">
        <v>220</v>
      </c>
      <c r="E448" s="65" t="s">
        <v>1803</v>
      </c>
      <c r="F448" s="66">
        <v>6</v>
      </c>
      <c r="G448" s="75"/>
      <c r="H448" s="51">
        <f t="shared" si="21"/>
        <v>0</v>
      </c>
      <c r="I448" s="61" t="str">
        <f t="shared" si="19"/>
        <v>P</v>
      </c>
      <c r="J448" s="59" t="s">
        <v>702</v>
      </c>
    </row>
    <row r="449" spans="1:10" s="33" customFormat="1" x14ac:dyDescent="0.2">
      <c r="A449" s="77">
        <f t="shared" ca="1" si="20"/>
        <v>180</v>
      </c>
      <c r="B449" s="71" t="s">
        <v>221</v>
      </c>
      <c r="C449" s="79"/>
      <c r="D449" s="73" t="s">
        <v>222</v>
      </c>
      <c r="E449" s="65" t="s">
        <v>1803</v>
      </c>
      <c r="F449" s="66">
        <v>6</v>
      </c>
      <c r="G449" s="75"/>
      <c r="H449" s="51">
        <f t="shared" si="21"/>
        <v>0</v>
      </c>
      <c r="I449" s="61" t="str">
        <f t="shared" si="19"/>
        <v>P</v>
      </c>
      <c r="J449" s="59" t="s">
        <v>702</v>
      </c>
    </row>
    <row r="450" spans="1:10" s="33" customFormat="1" x14ac:dyDescent="0.2">
      <c r="A450" s="77">
        <f t="shared" ca="1" si="20"/>
        <v>181</v>
      </c>
      <c r="B450" s="71" t="s">
        <v>223</v>
      </c>
      <c r="C450" s="79"/>
      <c r="D450" s="73" t="s">
        <v>224</v>
      </c>
      <c r="E450" s="65" t="s">
        <v>1803</v>
      </c>
      <c r="F450" s="66">
        <v>6</v>
      </c>
      <c r="G450" s="75"/>
      <c r="H450" s="51">
        <f t="shared" si="21"/>
        <v>0</v>
      </c>
      <c r="I450" s="61" t="str">
        <f t="shared" si="19"/>
        <v>P</v>
      </c>
      <c r="J450" s="59" t="s">
        <v>702</v>
      </c>
    </row>
    <row r="451" spans="1:10" s="33" customFormat="1" x14ac:dyDescent="0.2">
      <c r="A451" s="77" t="str">
        <f t="shared" ca="1" si="20"/>
        <v/>
      </c>
      <c r="B451" s="71" t="s">
        <v>225</v>
      </c>
      <c r="C451" s="79"/>
      <c r="D451" s="73" t="s">
        <v>226</v>
      </c>
      <c r="E451" s="79"/>
      <c r="F451" s="79"/>
      <c r="G451" s="75"/>
      <c r="H451" s="51" t="str">
        <f t="shared" si="21"/>
        <v/>
      </c>
      <c r="I451" s="61" t="str">
        <f t="shared" si="19"/>
        <v/>
      </c>
      <c r="J451" s="59" t="s">
        <v>702</v>
      </c>
    </row>
    <row r="452" spans="1:10" s="33" customFormat="1" x14ac:dyDescent="0.2">
      <c r="A452" s="77">
        <f t="shared" ca="1" si="20"/>
        <v>182</v>
      </c>
      <c r="B452" s="71" t="s">
        <v>227</v>
      </c>
      <c r="C452" s="79"/>
      <c r="D452" s="73" t="s">
        <v>228</v>
      </c>
      <c r="E452" s="65" t="s">
        <v>1803</v>
      </c>
      <c r="F452" s="66">
        <v>10</v>
      </c>
      <c r="G452" s="75"/>
      <c r="H452" s="51">
        <f t="shared" si="21"/>
        <v>0</v>
      </c>
      <c r="I452" s="61" t="str">
        <f t="shared" si="19"/>
        <v>P</v>
      </c>
      <c r="J452" s="59" t="s">
        <v>702</v>
      </c>
    </row>
    <row r="453" spans="1:10" s="33" customFormat="1" x14ac:dyDescent="0.2">
      <c r="A453" s="77" t="str">
        <f t="shared" ca="1" si="20"/>
        <v/>
      </c>
      <c r="B453" s="71" t="s">
        <v>229</v>
      </c>
      <c r="C453" s="79"/>
      <c r="D453" s="73" t="s">
        <v>230</v>
      </c>
      <c r="E453" s="79"/>
      <c r="F453" s="79"/>
      <c r="G453" s="75"/>
      <c r="H453" s="51" t="str">
        <f t="shared" si="21"/>
        <v/>
      </c>
      <c r="I453" s="61" t="str">
        <f t="shared" si="19"/>
        <v/>
      </c>
      <c r="J453" s="59" t="s">
        <v>702</v>
      </c>
    </row>
    <row r="454" spans="1:10" s="33" customFormat="1" x14ac:dyDescent="0.2">
      <c r="A454" s="77" t="str">
        <f t="shared" ca="1" si="20"/>
        <v/>
      </c>
      <c r="B454" s="71" t="s">
        <v>231</v>
      </c>
      <c r="C454" s="79"/>
      <c r="D454" s="73" t="s">
        <v>232</v>
      </c>
      <c r="E454" s="79"/>
      <c r="F454" s="79"/>
      <c r="G454" s="75"/>
      <c r="H454" s="51" t="str">
        <f t="shared" si="21"/>
        <v/>
      </c>
      <c r="I454" s="61" t="str">
        <f t="shared" si="19"/>
        <v/>
      </c>
      <c r="J454" s="59" t="s">
        <v>702</v>
      </c>
    </row>
    <row r="455" spans="1:10" s="33" customFormat="1" x14ac:dyDescent="0.2">
      <c r="A455" s="77">
        <f t="shared" ca="1" si="20"/>
        <v>183</v>
      </c>
      <c r="B455" s="71" t="s">
        <v>233</v>
      </c>
      <c r="C455" s="79"/>
      <c r="D455" s="73" t="s">
        <v>234</v>
      </c>
      <c r="E455" s="65" t="s">
        <v>1803</v>
      </c>
      <c r="F455" s="66">
        <v>1</v>
      </c>
      <c r="G455" s="75"/>
      <c r="H455" s="51">
        <f t="shared" si="21"/>
        <v>0</v>
      </c>
      <c r="I455" s="61" t="str">
        <f t="shared" si="19"/>
        <v>P</v>
      </c>
      <c r="J455" s="59" t="s">
        <v>702</v>
      </c>
    </row>
    <row r="456" spans="1:10" s="33" customFormat="1" x14ac:dyDescent="0.2">
      <c r="A456" s="77">
        <f t="shared" ca="1" si="20"/>
        <v>184</v>
      </c>
      <c r="B456" s="71" t="s">
        <v>235</v>
      </c>
      <c r="C456" s="79"/>
      <c r="D456" s="73" t="s">
        <v>214</v>
      </c>
      <c r="E456" s="65" t="s">
        <v>1803</v>
      </c>
      <c r="F456" s="66">
        <v>1</v>
      </c>
      <c r="G456" s="75"/>
      <c r="H456" s="51">
        <f t="shared" si="21"/>
        <v>0</v>
      </c>
      <c r="I456" s="61" t="str">
        <f t="shared" si="19"/>
        <v>P</v>
      </c>
      <c r="J456" s="59" t="s">
        <v>702</v>
      </c>
    </row>
    <row r="457" spans="1:10" s="33" customFormat="1" x14ac:dyDescent="0.2">
      <c r="A457" s="77">
        <f t="shared" ca="1" si="20"/>
        <v>185</v>
      </c>
      <c r="B457" s="71" t="s">
        <v>236</v>
      </c>
      <c r="C457" s="79"/>
      <c r="D457" s="73" t="s">
        <v>216</v>
      </c>
      <c r="E457" s="65" t="s">
        <v>1803</v>
      </c>
      <c r="F457" s="66">
        <v>1</v>
      </c>
      <c r="G457" s="75"/>
      <c r="H457" s="51">
        <f t="shared" si="21"/>
        <v>0</v>
      </c>
      <c r="I457" s="61" t="str">
        <f t="shared" si="19"/>
        <v>P</v>
      </c>
      <c r="J457" s="59" t="s">
        <v>702</v>
      </c>
    </row>
    <row r="458" spans="1:10" s="33" customFormat="1" x14ac:dyDescent="0.2">
      <c r="A458" s="77">
        <f t="shared" ca="1" si="20"/>
        <v>186</v>
      </c>
      <c r="B458" s="71" t="s">
        <v>237</v>
      </c>
      <c r="C458" s="79"/>
      <c r="D458" s="73" t="s">
        <v>218</v>
      </c>
      <c r="E458" s="65" t="s">
        <v>1803</v>
      </c>
      <c r="F458" s="66">
        <v>1</v>
      </c>
      <c r="G458" s="75"/>
      <c r="H458" s="51">
        <f t="shared" si="21"/>
        <v>0</v>
      </c>
      <c r="I458" s="61" t="str">
        <f t="shared" si="19"/>
        <v>P</v>
      </c>
      <c r="J458" s="59" t="s">
        <v>702</v>
      </c>
    </row>
    <row r="459" spans="1:10" s="33" customFormat="1" x14ac:dyDescent="0.2">
      <c r="A459" s="77">
        <f t="shared" ca="1" si="20"/>
        <v>187</v>
      </c>
      <c r="B459" s="71" t="s">
        <v>238</v>
      </c>
      <c r="C459" s="79"/>
      <c r="D459" s="73" t="s">
        <v>220</v>
      </c>
      <c r="E459" s="65" t="s">
        <v>1803</v>
      </c>
      <c r="F459" s="66">
        <v>2</v>
      </c>
      <c r="G459" s="75"/>
      <c r="H459" s="51">
        <f t="shared" si="21"/>
        <v>0</v>
      </c>
      <c r="I459" s="61" t="str">
        <f t="shared" si="19"/>
        <v>P</v>
      </c>
      <c r="J459" s="59" t="s">
        <v>702</v>
      </c>
    </row>
    <row r="460" spans="1:10" s="33" customFormat="1" x14ac:dyDescent="0.2">
      <c r="A460" s="77">
        <f t="shared" ca="1" si="20"/>
        <v>188</v>
      </c>
      <c r="B460" s="71" t="s">
        <v>239</v>
      </c>
      <c r="C460" s="79"/>
      <c r="D460" s="73" t="s">
        <v>222</v>
      </c>
      <c r="E460" s="65" t="s">
        <v>1803</v>
      </c>
      <c r="F460" s="66">
        <v>1</v>
      </c>
      <c r="G460" s="75"/>
      <c r="H460" s="51">
        <f t="shared" si="21"/>
        <v>0</v>
      </c>
      <c r="I460" s="61" t="str">
        <f t="shared" si="19"/>
        <v>P</v>
      </c>
      <c r="J460" s="59" t="s">
        <v>702</v>
      </c>
    </row>
    <row r="461" spans="1:10" s="33" customFormat="1" x14ac:dyDescent="0.2">
      <c r="A461" s="77">
        <f t="shared" ca="1" si="20"/>
        <v>189</v>
      </c>
      <c r="B461" s="71" t="s">
        <v>240</v>
      </c>
      <c r="C461" s="79"/>
      <c r="D461" s="73" t="s">
        <v>224</v>
      </c>
      <c r="E461" s="65" t="s">
        <v>1803</v>
      </c>
      <c r="F461" s="66">
        <v>1</v>
      </c>
      <c r="G461" s="75"/>
      <c r="H461" s="51">
        <f t="shared" si="21"/>
        <v>0</v>
      </c>
      <c r="I461" s="61" t="str">
        <f t="shared" si="19"/>
        <v>P</v>
      </c>
      <c r="J461" s="59" t="s">
        <v>702</v>
      </c>
    </row>
    <row r="462" spans="1:10" s="33" customFormat="1" x14ac:dyDescent="0.2">
      <c r="A462" s="77" t="str">
        <f t="shared" ca="1" si="20"/>
        <v/>
      </c>
      <c r="B462" s="71" t="s">
        <v>241</v>
      </c>
      <c r="C462" s="79"/>
      <c r="D462" s="73" t="s">
        <v>242</v>
      </c>
      <c r="E462" s="79"/>
      <c r="F462" s="79"/>
      <c r="G462" s="75"/>
      <c r="H462" s="51" t="str">
        <f t="shared" si="21"/>
        <v/>
      </c>
      <c r="I462" s="61" t="str">
        <f t="shared" si="19"/>
        <v/>
      </c>
      <c r="J462" s="59" t="s">
        <v>702</v>
      </c>
    </row>
    <row r="463" spans="1:10" s="33" customFormat="1" x14ac:dyDescent="0.2">
      <c r="A463" s="77" t="str">
        <f t="shared" ca="1" si="20"/>
        <v/>
      </c>
      <c r="B463" s="71" t="s">
        <v>243</v>
      </c>
      <c r="C463" s="79"/>
      <c r="D463" s="73" t="s">
        <v>244</v>
      </c>
      <c r="E463" s="79"/>
      <c r="F463" s="79"/>
      <c r="G463" s="75"/>
      <c r="H463" s="51" t="str">
        <f t="shared" si="21"/>
        <v/>
      </c>
      <c r="I463" s="61" t="str">
        <f t="shared" si="19"/>
        <v/>
      </c>
      <c r="J463" s="59" t="s">
        <v>702</v>
      </c>
    </row>
    <row r="464" spans="1:10" s="33" customFormat="1" x14ac:dyDescent="0.2">
      <c r="A464" s="77">
        <f t="shared" ca="1" si="20"/>
        <v>190</v>
      </c>
      <c r="B464" s="71" t="s">
        <v>245</v>
      </c>
      <c r="C464" s="79"/>
      <c r="D464" s="73" t="s">
        <v>224</v>
      </c>
      <c r="E464" s="65" t="s">
        <v>1803</v>
      </c>
      <c r="F464" s="66">
        <v>1</v>
      </c>
      <c r="G464" s="75"/>
      <c r="H464" s="51">
        <f t="shared" si="21"/>
        <v>0</v>
      </c>
      <c r="I464" s="61" t="str">
        <f t="shared" si="19"/>
        <v>P</v>
      </c>
      <c r="J464" s="59" t="s">
        <v>702</v>
      </c>
    </row>
    <row r="465" spans="1:10" s="33" customFormat="1" x14ac:dyDescent="0.2">
      <c r="A465" s="77" t="str">
        <f t="shared" ca="1" si="20"/>
        <v/>
      </c>
      <c r="B465" s="71" t="s">
        <v>246</v>
      </c>
      <c r="C465" s="79"/>
      <c r="D465" s="73" t="s">
        <v>247</v>
      </c>
      <c r="E465" s="79"/>
      <c r="F465" s="79"/>
      <c r="G465" s="75"/>
      <c r="H465" s="51" t="str">
        <f t="shared" si="21"/>
        <v/>
      </c>
      <c r="I465" s="61" t="str">
        <f t="shared" ref="I465:I528" si="22">IF(E465&lt;&gt;"","P","")</f>
        <v/>
      </c>
      <c r="J465" s="59" t="s">
        <v>702</v>
      </c>
    </row>
    <row r="466" spans="1:10" s="33" customFormat="1" x14ac:dyDescent="0.2">
      <c r="A466" s="77" t="str">
        <f t="shared" ca="1" si="20"/>
        <v/>
      </c>
      <c r="B466" s="71" t="s">
        <v>248</v>
      </c>
      <c r="C466" s="79"/>
      <c r="D466" s="73" t="s">
        <v>249</v>
      </c>
      <c r="E466" s="79"/>
      <c r="F466" s="79"/>
      <c r="G466" s="75"/>
      <c r="H466" s="51" t="str">
        <f t="shared" si="21"/>
        <v/>
      </c>
      <c r="I466" s="61" t="str">
        <f t="shared" si="22"/>
        <v/>
      </c>
      <c r="J466" s="59" t="s">
        <v>702</v>
      </c>
    </row>
    <row r="467" spans="1:10" s="33" customFormat="1" x14ac:dyDescent="0.2">
      <c r="A467" s="77">
        <f t="shared" ca="1" si="20"/>
        <v>191</v>
      </c>
      <c r="B467" s="71" t="s">
        <v>250</v>
      </c>
      <c r="C467" s="79"/>
      <c r="D467" s="73" t="s">
        <v>228</v>
      </c>
      <c r="E467" s="65" t="s">
        <v>1803</v>
      </c>
      <c r="F467" s="66">
        <v>1</v>
      </c>
      <c r="G467" s="75"/>
      <c r="H467" s="51">
        <f t="shared" si="21"/>
        <v>0</v>
      </c>
      <c r="I467" s="61" t="str">
        <f t="shared" si="22"/>
        <v>P</v>
      </c>
      <c r="J467" s="59" t="s">
        <v>702</v>
      </c>
    </row>
    <row r="468" spans="1:10" s="33" customFormat="1" x14ac:dyDescent="0.2">
      <c r="A468" s="77" t="str">
        <f t="shared" ref="A468:A531" ca="1" si="23">+IF(NOT(ISBLANK(INDIRECT("e"&amp;ROW()))),MAX(INDIRECT("a$16:A"&amp;ROW()-1))+1,"")</f>
        <v/>
      </c>
      <c r="B468" s="71" t="s">
        <v>251</v>
      </c>
      <c r="C468" s="79"/>
      <c r="D468" s="73" t="s">
        <v>252</v>
      </c>
      <c r="E468" s="79"/>
      <c r="F468" s="79"/>
      <c r="G468" s="75"/>
      <c r="H468" s="51" t="str">
        <f t="shared" si="21"/>
        <v/>
      </c>
      <c r="I468" s="61" t="str">
        <f t="shared" si="22"/>
        <v/>
      </c>
      <c r="J468" s="59" t="s">
        <v>702</v>
      </c>
    </row>
    <row r="469" spans="1:10" s="33" customFormat="1" x14ac:dyDescent="0.2">
      <c r="A469" s="77">
        <f t="shared" ca="1" si="23"/>
        <v>192</v>
      </c>
      <c r="B469" s="71" t="s">
        <v>253</v>
      </c>
      <c r="C469" s="79"/>
      <c r="D469" s="73" t="s">
        <v>216</v>
      </c>
      <c r="E469" s="65" t="s">
        <v>1803</v>
      </c>
      <c r="F469" s="66">
        <v>1</v>
      </c>
      <c r="G469" s="75"/>
      <c r="H469" s="51">
        <f t="shared" si="21"/>
        <v>0</v>
      </c>
      <c r="I469" s="61" t="str">
        <f t="shared" si="22"/>
        <v>P</v>
      </c>
      <c r="J469" s="59" t="s">
        <v>702</v>
      </c>
    </row>
    <row r="470" spans="1:10" s="33" customFormat="1" x14ac:dyDescent="0.2">
      <c r="A470" s="77" t="str">
        <f t="shared" ca="1" si="23"/>
        <v/>
      </c>
      <c r="B470" s="71" t="s">
        <v>254</v>
      </c>
      <c r="C470" s="79"/>
      <c r="D470" s="73" t="s">
        <v>255</v>
      </c>
      <c r="E470" s="79"/>
      <c r="F470" s="79"/>
      <c r="G470" s="75"/>
      <c r="H470" s="51" t="str">
        <f t="shared" si="21"/>
        <v/>
      </c>
      <c r="I470" s="61" t="str">
        <f t="shared" si="22"/>
        <v/>
      </c>
      <c r="J470" s="59" t="s">
        <v>702</v>
      </c>
    </row>
    <row r="471" spans="1:10" s="33" customFormat="1" x14ac:dyDescent="0.2">
      <c r="A471" s="77">
        <f t="shared" ca="1" si="23"/>
        <v>193</v>
      </c>
      <c r="B471" s="71" t="s">
        <v>256</v>
      </c>
      <c r="C471" s="79"/>
      <c r="D471" s="73" t="s">
        <v>257</v>
      </c>
      <c r="E471" s="65" t="s">
        <v>1803</v>
      </c>
      <c r="F471" s="66">
        <v>1</v>
      </c>
      <c r="G471" s="75"/>
      <c r="H471" s="51">
        <f t="shared" si="21"/>
        <v>0</v>
      </c>
      <c r="I471" s="61" t="str">
        <f t="shared" si="22"/>
        <v>P</v>
      </c>
      <c r="J471" s="59" t="s">
        <v>702</v>
      </c>
    </row>
    <row r="472" spans="1:10" s="33" customFormat="1" x14ac:dyDescent="0.2">
      <c r="A472" s="77">
        <f t="shared" ca="1" si="23"/>
        <v>194</v>
      </c>
      <c r="B472" s="71" t="s">
        <v>258</v>
      </c>
      <c r="C472" s="79"/>
      <c r="D472" s="73" t="s">
        <v>259</v>
      </c>
      <c r="E472" s="65" t="s">
        <v>1803</v>
      </c>
      <c r="F472" s="66">
        <v>1</v>
      </c>
      <c r="G472" s="75"/>
      <c r="H472" s="51">
        <f t="shared" si="21"/>
        <v>0</v>
      </c>
      <c r="I472" s="61" t="str">
        <f t="shared" si="22"/>
        <v>P</v>
      </c>
      <c r="J472" s="59" t="s">
        <v>702</v>
      </c>
    </row>
    <row r="473" spans="1:10" s="33" customFormat="1" x14ac:dyDescent="0.2">
      <c r="A473" s="77">
        <f t="shared" ca="1" si="23"/>
        <v>195</v>
      </c>
      <c r="B473" s="71" t="s">
        <v>260</v>
      </c>
      <c r="C473" s="79"/>
      <c r="D473" s="73" t="s">
        <v>261</v>
      </c>
      <c r="E473" s="65" t="s">
        <v>1803</v>
      </c>
      <c r="F473" s="66">
        <v>1</v>
      </c>
      <c r="G473" s="75"/>
      <c r="H473" s="51">
        <f t="shared" si="21"/>
        <v>0</v>
      </c>
      <c r="I473" s="61" t="str">
        <f t="shared" si="22"/>
        <v>P</v>
      </c>
      <c r="J473" s="59" t="s">
        <v>702</v>
      </c>
    </row>
    <row r="474" spans="1:10" s="33" customFormat="1" x14ac:dyDescent="0.2">
      <c r="A474" s="77">
        <f t="shared" ca="1" si="23"/>
        <v>196</v>
      </c>
      <c r="B474" s="71" t="s">
        <v>262</v>
      </c>
      <c r="C474" s="79"/>
      <c r="D474" s="73" t="s">
        <v>263</v>
      </c>
      <c r="E474" s="65" t="s">
        <v>1803</v>
      </c>
      <c r="F474" s="66">
        <v>1</v>
      </c>
      <c r="G474" s="75"/>
      <c r="H474" s="51">
        <f t="shared" si="21"/>
        <v>0</v>
      </c>
      <c r="I474" s="61" t="str">
        <f t="shared" si="22"/>
        <v>P</v>
      </c>
      <c r="J474" s="59" t="s">
        <v>702</v>
      </c>
    </row>
    <row r="475" spans="1:10" s="33" customFormat="1" x14ac:dyDescent="0.2">
      <c r="A475" s="77">
        <f t="shared" ca="1" si="23"/>
        <v>197</v>
      </c>
      <c r="B475" s="71" t="s">
        <v>264</v>
      </c>
      <c r="C475" s="79"/>
      <c r="D475" s="73" t="s">
        <v>265</v>
      </c>
      <c r="E475" s="65" t="s">
        <v>1803</v>
      </c>
      <c r="F475" s="66">
        <v>1</v>
      </c>
      <c r="G475" s="75"/>
      <c r="H475" s="51">
        <f t="shared" si="21"/>
        <v>0</v>
      </c>
      <c r="I475" s="61" t="str">
        <f t="shared" si="22"/>
        <v>P</v>
      </c>
      <c r="J475" s="59" t="s">
        <v>702</v>
      </c>
    </row>
    <row r="476" spans="1:10" s="33" customFormat="1" x14ac:dyDescent="0.2">
      <c r="A476" s="77">
        <f t="shared" ca="1" si="23"/>
        <v>198</v>
      </c>
      <c r="B476" s="71" t="s">
        <v>266</v>
      </c>
      <c r="C476" s="79"/>
      <c r="D476" s="73" t="s">
        <v>267</v>
      </c>
      <c r="E476" s="65" t="s">
        <v>1803</v>
      </c>
      <c r="F476" s="66">
        <v>1</v>
      </c>
      <c r="G476" s="75"/>
      <c r="H476" s="51">
        <f t="shared" si="21"/>
        <v>0</v>
      </c>
      <c r="I476" s="61" t="str">
        <f t="shared" si="22"/>
        <v>P</v>
      </c>
      <c r="J476" s="59" t="s">
        <v>702</v>
      </c>
    </row>
    <row r="477" spans="1:10" s="33" customFormat="1" x14ac:dyDescent="0.2">
      <c r="A477" s="77">
        <f t="shared" ca="1" si="23"/>
        <v>199</v>
      </c>
      <c r="B477" s="71" t="s">
        <v>268</v>
      </c>
      <c r="C477" s="74" t="s">
        <v>951</v>
      </c>
      <c r="D477" s="73" t="s">
        <v>269</v>
      </c>
      <c r="E477" s="65" t="s">
        <v>1803</v>
      </c>
      <c r="F477" s="66">
        <v>1</v>
      </c>
      <c r="G477" s="75"/>
      <c r="H477" s="51">
        <f t="shared" si="21"/>
        <v>0</v>
      </c>
      <c r="I477" s="61" t="str">
        <f t="shared" si="22"/>
        <v>P</v>
      </c>
      <c r="J477" s="59" t="s">
        <v>702</v>
      </c>
    </row>
    <row r="478" spans="1:10" s="33" customFormat="1" x14ac:dyDescent="0.2">
      <c r="A478" s="77" t="str">
        <f t="shared" ca="1" si="23"/>
        <v/>
      </c>
      <c r="B478" s="71" t="s">
        <v>270</v>
      </c>
      <c r="C478" s="79"/>
      <c r="D478" s="73" t="s">
        <v>271</v>
      </c>
      <c r="E478" s="79"/>
      <c r="F478" s="79"/>
      <c r="G478" s="75"/>
      <c r="H478" s="51" t="str">
        <f t="shared" si="21"/>
        <v/>
      </c>
      <c r="I478" s="61" t="str">
        <f t="shared" si="22"/>
        <v/>
      </c>
      <c r="J478" s="59" t="s">
        <v>702</v>
      </c>
    </row>
    <row r="479" spans="1:10" s="33" customFormat="1" x14ac:dyDescent="0.2">
      <c r="A479" s="77" t="str">
        <f t="shared" ca="1" si="23"/>
        <v/>
      </c>
      <c r="B479" s="71" t="s">
        <v>272</v>
      </c>
      <c r="C479" s="79"/>
      <c r="D479" s="73" t="s">
        <v>273</v>
      </c>
      <c r="E479" s="79"/>
      <c r="F479" s="79"/>
      <c r="G479" s="75"/>
      <c r="H479" s="51" t="str">
        <f t="shared" si="21"/>
        <v/>
      </c>
      <c r="I479" s="61" t="str">
        <f t="shared" si="22"/>
        <v/>
      </c>
      <c r="J479" s="59" t="s">
        <v>702</v>
      </c>
    </row>
    <row r="480" spans="1:10" s="33" customFormat="1" x14ac:dyDescent="0.2">
      <c r="A480" s="77">
        <f t="shared" ca="1" si="23"/>
        <v>200</v>
      </c>
      <c r="B480" s="71" t="s">
        <v>274</v>
      </c>
      <c r="C480" s="79"/>
      <c r="D480" s="73" t="s">
        <v>216</v>
      </c>
      <c r="E480" s="65" t="s">
        <v>1803</v>
      </c>
      <c r="F480" s="66">
        <v>8</v>
      </c>
      <c r="G480" s="75"/>
      <c r="H480" s="51">
        <f t="shared" si="21"/>
        <v>0</v>
      </c>
      <c r="I480" s="61" t="str">
        <f t="shared" si="22"/>
        <v>P</v>
      </c>
      <c r="J480" s="59" t="s">
        <v>702</v>
      </c>
    </row>
    <row r="481" spans="1:10" s="33" customFormat="1" x14ac:dyDescent="0.2">
      <c r="A481" s="77" t="str">
        <f t="shared" ca="1" si="23"/>
        <v/>
      </c>
      <c r="B481" s="71" t="s">
        <v>275</v>
      </c>
      <c r="C481" s="79"/>
      <c r="D481" s="73" t="s">
        <v>276</v>
      </c>
      <c r="E481" s="79"/>
      <c r="F481" s="79"/>
      <c r="G481" s="75"/>
      <c r="H481" s="51" t="str">
        <f t="shared" si="21"/>
        <v/>
      </c>
      <c r="I481" s="61" t="str">
        <f t="shared" si="22"/>
        <v/>
      </c>
      <c r="J481" s="59" t="s">
        <v>702</v>
      </c>
    </row>
    <row r="482" spans="1:10" s="33" customFormat="1" x14ac:dyDescent="0.2">
      <c r="A482" s="77" t="str">
        <f t="shared" ca="1" si="23"/>
        <v/>
      </c>
      <c r="B482" s="71" t="s">
        <v>277</v>
      </c>
      <c r="C482" s="79"/>
      <c r="D482" s="73" t="s">
        <v>278</v>
      </c>
      <c r="E482" s="79"/>
      <c r="F482" s="79"/>
      <c r="G482" s="75"/>
      <c r="H482" s="51" t="str">
        <f t="shared" si="21"/>
        <v/>
      </c>
      <c r="I482" s="61" t="str">
        <f t="shared" si="22"/>
        <v/>
      </c>
      <c r="J482" s="59" t="s">
        <v>702</v>
      </c>
    </row>
    <row r="483" spans="1:10" s="33" customFormat="1" x14ac:dyDescent="0.2">
      <c r="A483" s="77">
        <f t="shared" ca="1" si="23"/>
        <v>201</v>
      </c>
      <c r="B483" s="71" t="s">
        <v>279</v>
      </c>
      <c r="C483" s="79"/>
      <c r="D483" s="73" t="s">
        <v>280</v>
      </c>
      <c r="E483" s="65" t="s">
        <v>1803</v>
      </c>
      <c r="F483" s="66">
        <v>1</v>
      </c>
      <c r="G483" s="75"/>
      <c r="H483" s="51">
        <f t="shared" si="21"/>
        <v>0</v>
      </c>
      <c r="I483" s="61" t="str">
        <f t="shared" si="22"/>
        <v>P</v>
      </c>
      <c r="J483" s="59" t="s">
        <v>702</v>
      </c>
    </row>
    <row r="484" spans="1:10" s="33" customFormat="1" x14ac:dyDescent="0.2">
      <c r="A484" s="77">
        <f t="shared" ca="1" si="23"/>
        <v>202</v>
      </c>
      <c r="B484" s="71" t="s">
        <v>281</v>
      </c>
      <c r="C484" s="79"/>
      <c r="D484" s="73" t="s">
        <v>282</v>
      </c>
      <c r="E484" s="65" t="s">
        <v>1803</v>
      </c>
      <c r="F484" s="66">
        <v>1</v>
      </c>
      <c r="G484" s="75"/>
      <c r="H484" s="51">
        <f t="shared" si="21"/>
        <v>0</v>
      </c>
      <c r="I484" s="61" t="str">
        <f t="shared" si="22"/>
        <v>P</v>
      </c>
      <c r="J484" s="59" t="s">
        <v>702</v>
      </c>
    </row>
    <row r="485" spans="1:10" s="33" customFormat="1" x14ac:dyDescent="0.2">
      <c r="A485" s="77" t="str">
        <f t="shared" ca="1" si="23"/>
        <v/>
      </c>
      <c r="B485" s="71" t="s">
        <v>283</v>
      </c>
      <c r="C485" s="79"/>
      <c r="D485" s="73" t="s">
        <v>284</v>
      </c>
      <c r="E485" s="79"/>
      <c r="F485" s="79"/>
      <c r="G485" s="75"/>
      <c r="H485" s="51" t="str">
        <f t="shared" si="21"/>
        <v/>
      </c>
      <c r="I485" s="61" t="str">
        <f t="shared" si="22"/>
        <v/>
      </c>
      <c r="J485" s="59" t="s">
        <v>702</v>
      </c>
    </row>
    <row r="486" spans="1:10" s="33" customFormat="1" x14ac:dyDescent="0.2">
      <c r="A486" s="77">
        <f t="shared" ca="1" si="23"/>
        <v>203</v>
      </c>
      <c r="B486" s="71" t="s">
        <v>285</v>
      </c>
      <c r="C486" s="79"/>
      <c r="D486" s="73" t="s">
        <v>286</v>
      </c>
      <c r="E486" s="65" t="s">
        <v>1803</v>
      </c>
      <c r="F486" s="66">
        <v>2</v>
      </c>
      <c r="G486" s="75"/>
      <c r="H486" s="51">
        <f t="shared" si="21"/>
        <v>0</v>
      </c>
      <c r="I486" s="61" t="str">
        <f t="shared" si="22"/>
        <v>P</v>
      </c>
      <c r="J486" s="59" t="s">
        <v>702</v>
      </c>
    </row>
    <row r="487" spans="1:10" s="33" customFormat="1" x14ac:dyDescent="0.2">
      <c r="A487" s="77" t="str">
        <f t="shared" ca="1" si="23"/>
        <v/>
      </c>
      <c r="B487" s="71" t="s">
        <v>287</v>
      </c>
      <c r="C487" s="79"/>
      <c r="D487" s="73" t="s">
        <v>288</v>
      </c>
      <c r="E487" s="79"/>
      <c r="F487" s="79"/>
      <c r="G487" s="75"/>
      <c r="H487" s="51" t="str">
        <f t="shared" si="21"/>
        <v/>
      </c>
      <c r="I487" s="61" t="str">
        <f t="shared" si="22"/>
        <v/>
      </c>
      <c r="J487" s="59" t="s">
        <v>702</v>
      </c>
    </row>
    <row r="488" spans="1:10" s="33" customFormat="1" x14ac:dyDescent="0.2">
      <c r="A488" s="77">
        <f t="shared" ca="1" si="23"/>
        <v>204</v>
      </c>
      <c r="B488" s="71" t="s">
        <v>289</v>
      </c>
      <c r="C488" s="79"/>
      <c r="D488" s="73" t="s">
        <v>228</v>
      </c>
      <c r="E488" s="65" t="s">
        <v>1803</v>
      </c>
      <c r="F488" s="66">
        <v>16</v>
      </c>
      <c r="G488" s="75"/>
      <c r="H488" s="51">
        <f t="shared" si="21"/>
        <v>0</v>
      </c>
      <c r="I488" s="61" t="str">
        <f t="shared" si="22"/>
        <v>P</v>
      </c>
      <c r="J488" s="59" t="s">
        <v>702</v>
      </c>
    </row>
    <row r="489" spans="1:10" s="33" customFormat="1" x14ac:dyDescent="0.2">
      <c r="A489" s="77" t="str">
        <f t="shared" ca="1" si="23"/>
        <v/>
      </c>
      <c r="B489" s="71" t="s">
        <v>290</v>
      </c>
      <c r="C489" s="79"/>
      <c r="D489" s="73" t="s">
        <v>291</v>
      </c>
      <c r="E489" s="79"/>
      <c r="F489" s="79"/>
      <c r="G489" s="75"/>
      <c r="H489" s="51" t="str">
        <f t="shared" si="21"/>
        <v/>
      </c>
      <c r="I489" s="61" t="str">
        <f t="shared" si="22"/>
        <v/>
      </c>
      <c r="J489" s="59" t="s">
        <v>702</v>
      </c>
    </row>
    <row r="490" spans="1:10" s="33" customFormat="1" x14ac:dyDescent="0.2">
      <c r="A490" s="77">
        <f t="shared" ca="1" si="23"/>
        <v>205</v>
      </c>
      <c r="B490" s="71" t="s">
        <v>292</v>
      </c>
      <c r="C490" s="79"/>
      <c r="D490" s="73" t="s">
        <v>293</v>
      </c>
      <c r="E490" s="65" t="s">
        <v>1803</v>
      </c>
      <c r="F490" s="66">
        <v>12</v>
      </c>
      <c r="G490" s="75"/>
      <c r="H490" s="51">
        <f t="shared" si="21"/>
        <v>0</v>
      </c>
      <c r="I490" s="61" t="str">
        <f t="shared" si="22"/>
        <v>P</v>
      </c>
      <c r="J490" s="59" t="s">
        <v>702</v>
      </c>
    </row>
    <row r="491" spans="1:10" s="33" customFormat="1" x14ac:dyDescent="0.2">
      <c r="A491" s="77" t="str">
        <f t="shared" ca="1" si="23"/>
        <v/>
      </c>
      <c r="B491" s="71" t="s">
        <v>294</v>
      </c>
      <c r="C491" s="79"/>
      <c r="D491" s="73" t="s">
        <v>295</v>
      </c>
      <c r="E491" s="79"/>
      <c r="F491" s="79"/>
      <c r="G491" s="75"/>
      <c r="H491" s="51" t="str">
        <f t="shared" si="21"/>
        <v/>
      </c>
      <c r="I491" s="61" t="str">
        <f t="shared" si="22"/>
        <v/>
      </c>
      <c r="J491" s="59" t="s">
        <v>702</v>
      </c>
    </row>
    <row r="492" spans="1:10" s="33" customFormat="1" x14ac:dyDescent="0.2">
      <c r="A492" s="77">
        <f t="shared" ca="1" si="23"/>
        <v>206</v>
      </c>
      <c r="B492" s="71" t="s">
        <v>296</v>
      </c>
      <c r="C492" s="79"/>
      <c r="D492" s="73" t="s">
        <v>297</v>
      </c>
      <c r="E492" s="65" t="s">
        <v>1803</v>
      </c>
      <c r="F492" s="66">
        <v>2</v>
      </c>
      <c r="G492" s="75"/>
      <c r="H492" s="51">
        <f t="shared" si="21"/>
        <v>0</v>
      </c>
      <c r="I492" s="61" t="str">
        <f t="shared" si="22"/>
        <v>P</v>
      </c>
      <c r="J492" s="59" t="s">
        <v>702</v>
      </c>
    </row>
    <row r="493" spans="1:10" s="33" customFormat="1" x14ac:dyDescent="0.2">
      <c r="A493" s="77" t="str">
        <f t="shared" ca="1" si="23"/>
        <v/>
      </c>
      <c r="B493" s="71" t="s">
        <v>298</v>
      </c>
      <c r="C493" s="79"/>
      <c r="D493" s="73" t="s">
        <v>299</v>
      </c>
      <c r="E493" s="79"/>
      <c r="F493" s="79"/>
      <c r="G493" s="75"/>
      <c r="H493" s="51" t="str">
        <f t="shared" si="21"/>
        <v/>
      </c>
      <c r="I493" s="61" t="str">
        <f t="shared" si="22"/>
        <v/>
      </c>
      <c r="J493" s="59" t="s">
        <v>702</v>
      </c>
    </row>
    <row r="494" spans="1:10" s="33" customFormat="1" x14ac:dyDescent="0.2">
      <c r="A494" s="77" t="str">
        <f t="shared" ca="1" si="23"/>
        <v/>
      </c>
      <c r="B494" s="71" t="s">
        <v>300</v>
      </c>
      <c r="C494" s="79"/>
      <c r="D494" s="73" t="s">
        <v>301</v>
      </c>
      <c r="E494" s="79"/>
      <c r="F494" s="79"/>
      <c r="G494" s="75"/>
      <c r="H494" s="51" t="str">
        <f t="shared" ref="H494:H557" si="24">+IF(AND(F494="",G494=""),"",ROUND(G494,2)*F494)</f>
        <v/>
      </c>
      <c r="I494" s="61" t="str">
        <f t="shared" si="22"/>
        <v/>
      </c>
      <c r="J494" s="59" t="s">
        <v>702</v>
      </c>
    </row>
    <row r="495" spans="1:10" s="33" customFormat="1" x14ac:dyDescent="0.2">
      <c r="A495" s="77">
        <f t="shared" ca="1" si="23"/>
        <v>207</v>
      </c>
      <c r="B495" s="71" t="s">
        <v>302</v>
      </c>
      <c r="C495" s="79"/>
      <c r="D495" s="73" t="s">
        <v>303</v>
      </c>
      <c r="E495" s="65" t="s">
        <v>1803</v>
      </c>
      <c r="F495" s="66">
        <v>1</v>
      </c>
      <c r="G495" s="75"/>
      <c r="H495" s="51">
        <f t="shared" si="24"/>
        <v>0</v>
      </c>
      <c r="I495" s="61" t="str">
        <f t="shared" si="22"/>
        <v>P</v>
      </c>
      <c r="J495" s="59" t="s">
        <v>702</v>
      </c>
    </row>
    <row r="496" spans="1:10" s="33" customFormat="1" x14ac:dyDescent="0.2">
      <c r="A496" s="77" t="str">
        <f t="shared" ca="1" si="23"/>
        <v/>
      </c>
      <c r="B496" s="71" t="s">
        <v>304</v>
      </c>
      <c r="C496" s="79"/>
      <c r="D496" s="73" t="s">
        <v>305</v>
      </c>
      <c r="E496" s="79"/>
      <c r="F496" s="79"/>
      <c r="G496" s="75"/>
      <c r="H496" s="51" t="str">
        <f t="shared" si="24"/>
        <v/>
      </c>
      <c r="I496" s="61" t="str">
        <f t="shared" si="22"/>
        <v/>
      </c>
      <c r="J496" s="59" t="s">
        <v>702</v>
      </c>
    </row>
    <row r="497" spans="1:10" s="33" customFormat="1" x14ac:dyDescent="0.2">
      <c r="A497" s="77">
        <f t="shared" ca="1" si="23"/>
        <v>208</v>
      </c>
      <c r="B497" s="71" t="s">
        <v>306</v>
      </c>
      <c r="C497" s="79"/>
      <c r="D497" s="73" t="s">
        <v>307</v>
      </c>
      <c r="E497" s="65" t="s">
        <v>1803</v>
      </c>
      <c r="F497" s="66">
        <v>16</v>
      </c>
      <c r="G497" s="75"/>
      <c r="H497" s="51">
        <f t="shared" si="24"/>
        <v>0</v>
      </c>
      <c r="I497" s="61" t="str">
        <f t="shared" si="22"/>
        <v>P</v>
      </c>
      <c r="J497" s="59" t="s">
        <v>702</v>
      </c>
    </row>
    <row r="498" spans="1:10" s="33" customFormat="1" x14ac:dyDescent="0.2">
      <c r="A498" s="77">
        <f t="shared" ca="1" si="23"/>
        <v>209</v>
      </c>
      <c r="B498" s="71" t="s">
        <v>308</v>
      </c>
      <c r="C498" s="74" t="s">
        <v>951</v>
      </c>
      <c r="D498" s="73" t="s">
        <v>309</v>
      </c>
      <c r="E498" s="65" t="s">
        <v>1803</v>
      </c>
      <c r="F498" s="66">
        <v>2</v>
      </c>
      <c r="G498" s="75"/>
      <c r="H498" s="51">
        <f t="shared" si="24"/>
        <v>0</v>
      </c>
      <c r="I498" s="61" t="str">
        <f t="shared" si="22"/>
        <v>P</v>
      </c>
      <c r="J498" s="59" t="s">
        <v>702</v>
      </c>
    </row>
    <row r="499" spans="1:10" s="33" customFormat="1" x14ac:dyDescent="0.2">
      <c r="A499" s="77">
        <f t="shared" ca="1" si="23"/>
        <v>210</v>
      </c>
      <c r="B499" s="71" t="s">
        <v>310</v>
      </c>
      <c r="C499" s="74" t="s">
        <v>951</v>
      </c>
      <c r="D499" s="73" t="s">
        <v>311</v>
      </c>
      <c r="E499" s="65" t="s">
        <v>1803</v>
      </c>
      <c r="F499" s="66">
        <v>1</v>
      </c>
      <c r="G499" s="75"/>
      <c r="H499" s="51">
        <f t="shared" si="24"/>
        <v>0</v>
      </c>
      <c r="I499" s="61" t="str">
        <f t="shared" si="22"/>
        <v>P</v>
      </c>
      <c r="J499" s="59" t="s">
        <v>702</v>
      </c>
    </row>
    <row r="500" spans="1:10" s="33" customFormat="1" ht="48" x14ac:dyDescent="0.2">
      <c r="A500" s="77">
        <f t="shared" ca="1" si="23"/>
        <v>211</v>
      </c>
      <c r="B500" s="71" t="s">
        <v>312</v>
      </c>
      <c r="C500" s="74" t="s">
        <v>951</v>
      </c>
      <c r="D500" s="73" t="s">
        <v>313</v>
      </c>
      <c r="E500" s="65" t="s">
        <v>1803</v>
      </c>
      <c r="F500" s="66">
        <v>22</v>
      </c>
      <c r="G500" s="75"/>
      <c r="H500" s="51">
        <f t="shared" si="24"/>
        <v>0</v>
      </c>
      <c r="I500" s="61" t="str">
        <f t="shared" si="22"/>
        <v>P</v>
      </c>
      <c r="J500" s="59" t="s">
        <v>702</v>
      </c>
    </row>
    <row r="501" spans="1:10" s="33" customFormat="1" x14ac:dyDescent="0.2">
      <c r="A501" s="77">
        <f t="shared" ca="1" si="23"/>
        <v>212</v>
      </c>
      <c r="B501" s="71" t="s">
        <v>314</v>
      </c>
      <c r="C501" s="74" t="s">
        <v>951</v>
      </c>
      <c r="D501" s="73" t="s">
        <v>315</v>
      </c>
      <c r="E501" s="65" t="s">
        <v>1803</v>
      </c>
      <c r="F501" s="66">
        <v>1</v>
      </c>
      <c r="G501" s="75"/>
      <c r="H501" s="51">
        <f t="shared" si="24"/>
        <v>0</v>
      </c>
      <c r="I501" s="61" t="str">
        <f t="shared" si="22"/>
        <v>P</v>
      </c>
      <c r="J501" s="59" t="s">
        <v>702</v>
      </c>
    </row>
    <row r="502" spans="1:10" s="33" customFormat="1" x14ac:dyDescent="0.2">
      <c r="A502" s="77">
        <f t="shared" ca="1" si="23"/>
        <v>213</v>
      </c>
      <c r="B502" s="71" t="s">
        <v>316</v>
      </c>
      <c r="C502" s="74" t="s">
        <v>951</v>
      </c>
      <c r="D502" s="73" t="s">
        <v>317</v>
      </c>
      <c r="E502" s="65" t="s">
        <v>1802</v>
      </c>
      <c r="F502" s="66">
        <v>1</v>
      </c>
      <c r="G502" s="75"/>
      <c r="H502" s="51">
        <f t="shared" si="24"/>
        <v>0</v>
      </c>
      <c r="I502" s="61" t="str">
        <f t="shared" si="22"/>
        <v>P</v>
      </c>
      <c r="J502" s="59" t="s">
        <v>702</v>
      </c>
    </row>
    <row r="503" spans="1:10" s="33" customFormat="1" x14ac:dyDescent="0.2">
      <c r="A503" s="77">
        <f t="shared" ca="1" si="23"/>
        <v>214</v>
      </c>
      <c r="B503" s="71" t="s">
        <v>318</v>
      </c>
      <c r="C503" s="74" t="s">
        <v>951</v>
      </c>
      <c r="D503" s="73" t="s">
        <v>319</v>
      </c>
      <c r="E503" s="65" t="s">
        <v>1095</v>
      </c>
      <c r="F503" s="66">
        <v>4</v>
      </c>
      <c r="G503" s="75"/>
      <c r="H503" s="51">
        <f t="shared" si="24"/>
        <v>0</v>
      </c>
      <c r="I503" s="61" t="str">
        <f t="shared" si="22"/>
        <v>P</v>
      </c>
      <c r="J503" s="59" t="s">
        <v>702</v>
      </c>
    </row>
    <row r="504" spans="1:10" s="33" customFormat="1" x14ac:dyDescent="0.2">
      <c r="A504" s="77">
        <f t="shared" ca="1" si="23"/>
        <v>215</v>
      </c>
      <c r="B504" s="71" t="s">
        <v>320</v>
      </c>
      <c r="C504" s="74" t="s">
        <v>951</v>
      </c>
      <c r="D504" s="73" t="s">
        <v>321</v>
      </c>
      <c r="E504" s="65" t="s">
        <v>1802</v>
      </c>
      <c r="F504" s="66">
        <v>1</v>
      </c>
      <c r="G504" s="75"/>
      <c r="H504" s="51">
        <f t="shared" si="24"/>
        <v>0</v>
      </c>
      <c r="I504" s="61" t="str">
        <f t="shared" si="22"/>
        <v>P</v>
      </c>
      <c r="J504" s="59" t="s">
        <v>702</v>
      </c>
    </row>
    <row r="505" spans="1:10" s="33" customFormat="1" ht="24" x14ac:dyDescent="0.2">
      <c r="A505" s="77" t="str">
        <f t="shared" ca="1" si="23"/>
        <v/>
      </c>
      <c r="B505" s="71" t="s">
        <v>322</v>
      </c>
      <c r="C505" s="79"/>
      <c r="D505" s="73" t="s">
        <v>323</v>
      </c>
      <c r="E505" s="79"/>
      <c r="F505" s="79"/>
      <c r="G505" s="75"/>
      <c r="H505" s="51" t="str">
        <f t="shared" si="24"/>
        <v/>
      </c>
      <c r="I505" s="61" t="str">
        <f t="shared" si="22"/>
        <v/>
      </c>
      <c r="J505" s="59" t="s">
        <v>702</v>
      </c>
    </row>
    <row r="506" spans="1:10" s="33" customFormat="1" x14ac:dyDescent="0.2">
      <c r="A506" s="77" t="str">
        <f t="shared" ca="1" si="23"/>
        <v/>
      </c>
      <c r="B506" s="71" t="s">
        <v>324</v>
      </c>
      <c r="C506" s="79"/>
      <c r="D506" s="73" t="s">
        <v>325</v>
      </c>
      <c r="E506" s="79"/>
      <c r="F506" s="79"/>
      <c r="G506" s="75"/>
      <c r="H506" s="51" t="str">
        <f t="shared" si="24"/>
        <v/>
      </c>
      <c r="I506" s="61" t="str">
        <f t="shared" si="22"/>
        <v/>
      </c>
      <c r="J506" s="59" t="s">
        <v>702</v>
      </c>
    </row>
    <row r="507" spans="1:10" s="33" customFormat="1" x14ac:dyDescent="0.2">
      <c r="A507" s="77" t="str">
        <f t="shared" ca="1" si="23"/>
        <v/>
      </c>
      <c r="B507" s="71" t="s">
        <v>326</v>
      </c>
      <c r="C507" s="79"/>
      <c r="D507" s="73" t="s">
        <v>327</v>
      </c>
      <c r="E507" s="79"/>
      <c r="F507" s="79"/>
      <c r="G507" s="75"/>
      <c r="H507" s="51" t="str">
        <f t="shared" si="24"/>
        <v/>
      </c>
      <c r="I507" s="61" t="str">
        <f t="shared" si="22"/>
        <v/>
      </c>
      <c r="J507" s="59" t="s">
        <v>702</v>
      </c>
    </row>
    <row r="508" spans="1:10" s="33" customFormat="1" x14ac:dyDescent="0.2">
      <c r="A508" s="77">
        <f t="shared" ca="1" si="23"/>
        <v>216</v>
      </c>
      <c r="B508" s="71" t="s">
        <v>328</v>
      </c>
      <c r="C508" s="79"/>
      <c r="D508" s="73" t="s">
        <v>329</v>
      </c>
      <c r="E508" s="65" t="s">
        <v>1067</v>
      </c>
      <c r="F508" s="66">
        <v>30</v>
      </c>
      <c r="G508" s="75"/>
      <c r="H508" s="51">
        <f t="shared" si="24"/>
        <v>0</v>
      </c>
      <c r="I508" s="61" t="str">
        <f t="shared" si="22"/>
        <v>P</v>
      </c>
      <c r="J508" s="59" t="s">
        <v>702</v>
      </c>
    </row>
    <row r="509" spans="1:10" s="33" customFormat="1" x14ac:dyDescent="0.2">
      <c r="A509" s="77">
        <f t="shared" ca="1" si="23"/>
        <v>217</v>
      </c>
      <c r="B509" s="71" t="s">
        <v>330</v>
      </c>
      <c r="C509" s="79"/>
      <c r="D509" s="73" t="s">
        <v>331</v>
      </c>
      <c r="E509" s="65" t="s">
        <v>1067</v>
      </c>
      <c r="F509" s="66">
        <v>120</v>
      </c>
      <c r="G509" s="75"/>
      <c r="H509" s="51">
        <f t="shared" si="24"/>
        <v>0</v>
      </c>
      <c r="I509" s="61" t="str">
        <f t="shared" si="22"/>
        <v>P</v>
      </c>
      <c r="J509" s="59" t="s">
        <v>702</v>
      </c>
    </row>
    <row r="510" spans="1:10" s="33" customFormat="1" x14ac:dyDescent="0.2">
      <c r="A510" s="77" t="str">
        <f t="shared" ca="1" si="23"/>
        <v/>
      </c>
      <c r="B510" s="71" t="s">
        <v>332</v>
      </c>
      <c r="C510" s="79"/>
      <c r="D510" s="73" t="s">
        <v>333</v>
      </c>
      <c r="E510" s="79"/>
      <c r="F510" s="79"/>
      <c r="G510" s="75"/>
      <c r="H510" s="51" t="str">
        <f t="shared" si="24"/>
        <v/>
      </c>
      <c r="I510" s="61" t="str">
        <f t="shared" si="22"/>
        <v/>
      </c>
      <c r="J510" s="59" t="s">
        <v>702</v>
      </c>
    </row>
    <row r="511" spans="1:10" s="33" customFormat="1" x14ac:dyDescent="0.2">
      <c r="A511" s="77">
        <f t="shared" ca="1" si="23"/>
        <v>218</v>
      </c>
      <c r="B511" s="71" t="s">
        <v>334</v>
      </c>
      <c r="C511" s="79"/>
      <c r="D511" s="73" t="s">
        <v>335</v>
      </c>
      <c r="E511" s="65" t="s">
        <v>1803</v>
      </c>
      <c r="F511" s="66">
        <v>1</v>
      </c>
      <c r="G511" s="75"/>
      <c r="H511" s="51">
        <f t="shared" si="24"/>
        <v>0</v>
      </c>
      <c r="I511" s="61" t="str">
        <f t="shared" si="22"/>
        <v>P</v>
      </c>
      <c r="J511" s="59" t="s">
        <v>702</v>
      </c>
    </row>
    <row r="512" spans="1:10" s="33" customFormat="1" x14ac:dyDescent="0.2">
      <c r="A512" s="77" t="str">
        <f t="shared" ca="1" si="23"/>
        <v/>
      </c>
      <c r="B512" s="71" t="s">
        <v>336</v>
      </c>
      <c r="C512" s="79"/>
      <c r="D512" s="73" t="s">
        <v>337</v>
      </c>
      <c r="E512" s="79"/>
      <c r="F512" s="79"/>
      <c r="G512" s="75"/>
      <c r="H512" s="51" t="str">
        <f t="shared" si="24"/>
        <v/>
      </c>
      <c r="I512" s="61" t="str">
        <f t="shared" si="22"/>
        <v/>
      </c>
      <c r="J512" s="59" t="s">
        <v>702</v>
      </c>
    </row>
    <row r="513" spans="1:10" s="33" customFormat="1" x14ac:dyDescent="0.2">
      <c r="A513" s="77" t="str">
        <f t="shared" ca="1" si="23"/>
        <v/>
      </c>
      <c r="B513" s="71" t="s">
        <v>338</v>
      </c>
      <c r="C513" s="79"/>
      <c r="D513" s="73" t="s">
        <v>339</v>
      </c>
      <c r="E513" s="79"/>
      <c r="F513" s="79"/>
      <c r="G513" s="75"/>
      <c r="H513" s="51" t="str">
        <f t="shared" si="24"/>
        <v/>
      </c>
      <c r="I513" s="61" t="str">
        <f t="shared" si="22"/>
        <v/>
      </c>
      <c r="J513" s="59" t="s">
        <v>702</v>
      </c>
    </row>
    <row r="514" spans="1:10" s="33" customFormat="1" x14ac:dyDescent="0.2">
      <c r="A514" s="77" t="str">
        <f t="shared" ca="1" si="23"/>
        <v/>
      </c>
      <c r="B514" s="71" t="s">
        <v>340</v>
      </c>
      <c r="C514" s="79"/>
      <c r="D514" s="73" t="s">
        <v>341</v>
      </c>
      <c r="E514" s="79"/>
      <c r="F514" s="79"/>
      <c r="G514" s="75"/>
      <c r="H514" s="51" t="str">
        <f t="shared" si="24"/>
        <v/>
      </c>
      <c r="I514" s="61" t="str">
        <f t="shared" si="22"/>
        <v/>
      </c>
      <c r="J514" s="59" t="s">
        <v>702</v>
      </c>
    </row>
    <row r="515" spans="1:10" s="33" customFormat="1" x14ac:dyDescent="0.2">
      <c r="A515" s="77">
        <f t="shared" ca="1" si="23"/>
        <v>219</v>
      </c>
      <c r="B515" s="71" t="s">
        <v>342</v>
      </c>
      <c r="C515" s="79"/>
      <c r="D515" s="73" t="s">
        <v>343</v>
      </c>
      <c r="E515" s="65" t="s">
        <v>1121</v>
      </c>
      <c r="F515" s="66">
        <v>1</v>
      </c>
      <c r="G515" s="75"/>
      <c r="H515" s="51">
        <f t="shared" si="24"/>
        <v>0</v>
      </c>
      <c r="I515" s="61" t="str">
        <f t="shared" si="22"/>
        <v>P</v>
      </c>
      <c r="J515" s="59" t="s">
        <v>702</v>
      </c>
    </row>
    <row r="516" spans="1:10" s="33" customFormat="1" x14ac:dyDescent="0.2">
      <c r="A516" s="77">
        <f t="shared" ca="1" si="23"/>
        <v>220</v>
      </c>
      <c r="B516" s="71" t="s">
        <v>344</v>
      </c>
      <c r="C516" s="79"/>
      <c r="D516" s="73" t="s">
        <v>345</v>
      </c>
      <c r="E516" s="65" t="s">
        <v>1121</v>
      </c>
      <c r="F516" s="66">
        <v>1</v>
      </c>
      <c r="G516" s="75"/>
      <c r="H516" s="51">
        <f t="shared" si="24"/>
        <v>0</v>
      </c>
      <c r="I516" s="61" t="str">
        <f t="shared" si="22"/>
        <v>P</v>
      </c>
      <c r="J516" s="59" t="s">
        <v>702</v>
      </c>
    </row>
    <row r="517" spans="1:10" s="33" customFormat="1" x14ac:dyDescent="0.2">
      <c r="A517" s="77">
        <f t="shared" ca="1" si="23"/>
        <v>221</v>
      </c>
      <c r="B517" s="71" t="s">
        <v>346</v>
      </c>
      <c r="C517" s="79"/>
      <c r="D517" s="73" t="s">
        <v>347</v>
      </c>
      <c r="E517" s="65" t="s">
        <v>1121</v>
      </c>
      <c r="F517" s="66">
        <v>8</v>
      </c>
      <c r="G517" s="75"/>
      <c r="H517" s="51">
        <f t="shared" si="24"/>
        <v>0</v>
      </c>
      <c r="I517" s="61" t="str">
        <f t="shared" si="22"/>
        <v>P</v>
      </c>
      <c r="J517" s="59" t="s">
        <v>702</v>
      </c>
    </row>
    <row r="518" spans="1:10" s="33" customFormat="1" x14ac:dyDescent="0.2">
      <c r="A518" s="77">
        <f t="shared" ca="1" si="23"/>
        <v>222</v>
      </c>
      <c r="B518" s="71" t="s">
        <v>348</v>
      </c>
      <c r="C518" s="79"/>
      <c r="D518" s="73" t="s">
        <v>297</v>
      </c>
      <c r="E518" s="65" t="s">
        <v>1121</v>
      </c>
      <c r="F518" s="66">
        <v>24</v>
      </c>
      <c r="G518" s="75"/>
      <c r="H518" s="51">
        <f t="shared" si="24"/>
        <v>0</v>
      </c>
      <c r="I518" s="61" t="str">
        <f t="shared" si="22"/>
        <v>P</v>
      </c>
      <c r="J518" s="59" t="s">
        <v>702</v>
      </c>
    </row>
    <row r="519" spans="1:10" s="33" customFormat="1" x14ac:dyDescent="0.2">
      <c r="A519" s="77">
        <f t="shared" ca="1" si="23"/>
        <v>223</v>
      </c>
      <c r="B519" s="71" t="s">
        <v>349</v>
      </c>
      <c r="C519" s="79"/>
      <c r="D519" s="73" t="s">
        <v>350</v>
      </c>
      <c r="E519" s="65" t="s">
        <v>1121</v>
      </c>
      <c r="F519" s="66">
        <v>22</v>
      </c>
      <c r="G519" s="75"/>
      <c r="H519" s="51">
        <f t="shared" si="24"/>
        <v>0</v>
      </c>
      <c r="I519" s="61" t="str">
        <f t="shared" si="22"/>
        <v>P</v>
      </c>
      <c r="J519" s="59" t="s">
        <v>702</v>
      </c>
    </row>
    <row r="520" spans="1:10" s="33" customFormat="1" x14ac:dyDescent="0.2">
      <c r="A520" s="77">
        <f t="shared" ca="1" si="23"/>
        <v>224</v>
      </c>
      <c r="B520" s="71" t="s">
        <v>351</v>
      </c>
      <c r="C520" s="79"/>
      <c r="D520" s="73" t="s">
        <v>352</v>
      </c>
      <c r="E520" s="65" t="s">
        <v>1121</v>
      </c>
      <c r="F520" s="66">
        <v>16</v>
      </c>
      <c r="G520" s="75"/>
      <c r="H520" s="51">
        <f t="shared" si="24"/>
        <v>0</v>
      </c>
      <c r="I520" s="61" t="str">
        <f t="shared" si="22"/>
        <v>P</v>
      </c>
      <c r="J520" s="59" t="s">
        <v>702</v>
      </c>
    </row>
    <row r="521" spans="1:10" s="33" customFormat="1" x14ac:dyDescent="0.2">
      <c r="A521" s="77">
        <f t="shared" ca="1" si="23"/>
        <v>225</v>
      </c>
      <c r="B521" s="71" t="s">
        <v>353</v>
      </c>
      <c r="C521" s="79"/>
      <c r="D521" s="73" t="s">
        <v>354</v>
      </c>
      <c r="E521" s="65" t="s">
        <v>1121</v>
      </c>
      <c r="F521" s="66">
        <v>60</v>
      </c>
      <c r="G521" s="75"/>
      <c r="H521" s="51">
        <f t="shared" si="24"/>
        <v>0</v>
      </c>
      <c r="I521" s="61" t="str">
        <f t="shared" si="22"/>
        <v>P</v>
      </c>
      <c r="J521" s="59" t="s">
        <v>702</v>
      </c>
    </row>
    <row r="522" spans="1:10" s="33" customFormat="1" x14ac:dyDescent="0.2">
      <c r="A522" s="77" t="str">
        <f t="shared" ca="1" si="23"/>
        <v/>
      </c>
      <c r="B522" s="71" t="s">
        <v>355</v>
      </c>
      <c r="C522" s="79"/>
      <c r="D522" s="73" t="s">
        <v>356</v>
      </c>
      <c r="E522" s="79"/>
      <c r="F522" s="79"/>
      <c r="G522" s="75"/>
      <c r="H522" s="51" t="str">
        <f t="shared" si="24"/>
        <v/>
      </c>
      <c r="I522" s="61" t="str">
        <f t="shared" si="22"/>
        <v/>
      </c>
      <c r="J522" s="59" t="s">
        <v>702</v>
      </c>
    </row>
    <row r="523" spans="1:10" s="33" customFormat="1" x14ac:dyDescent="0.2">
      <c r="A523" s="77">
        <f t="shared" ca="1" si="23"/>
        <v>226</v>
      </c>
      <c r="B523" s="71" t="s">
        <v>357</v>
      </c>
      <c r="C523" s="79"/>
      <c r="D523" s="73" t="s">
        <v>358</v>
      </c>
      <c r="E523" s="65" t="s">
        <v>1121</v>
      </c>
      <c r="F523" s="66">
        <v>160</v>
      </c>
      <c r="G523" s="75"/>
      <c r="H523" s="51">
        <f t="shared" si="24"/>
        <v>0</v>
      </c>
      <c r="I523" s="61" t="str">
        <f t="shared" si="22"/>
        <v>P</v>
      </c>
      <c r="J523" s="59" t="s">
        <v>702</v>
      </c>
    </row>
    <row r="524" spans="1:10" s="33" customFormat="1" x14ac:dyDescent="0.2">
      <c r="A524" s="77" t="str">
        <f t="shared" ca="1" si="23"/>
        <v/>
      </c>
      <c r="B524" s="71" t="s">
        <v>359</v>
      </c>
      <c r="C524" s="79"/>
      <c r="D524" s="73" t="s">
        <v>360</v>
      </c>
      <c r="E524" s="79"/>
      <c r="F524" s="79"/>
      <c r="G524" s="75"/>
      <c r="H524" s="51" t="str">
        <f t="shared" si="24"/>
        <v/>
      </c>
      <c r="I524" s="61" t="str">
        <f t="shared" si="22"/>
        <v/>
      </c>
      <c r="J524" s="59" t="s">
        <v>702</v>
      </c>
    </row>
    <row r="525" spans="1:10" s="33" customFormat="1" x14ac:dyDescent="0.2">
      <c r="A525" s="77">
        <f t="shared" ca="1" si="23"/>
        <v>227</v>
      </c>
      <c r="B525" s="71" t="s">
        <v>361</v>
      </c>
      <c r="C525" s="79"/>
      <c r="D525" s="73" t="s">
        <v>362</v>
      </c>
      <c r="E525" s="65" t="s">
        <v>1121</v>
      </c>
      <c r="F525" s="66">
        <v>40</v>
      </c>
      <c r="G525" s="75"/>
      <c r="H525" s="51">
        <f t="shared" si="24"/>
        <v>0</v>
      </c>
      <c r="I525" s="61" t="str">
        <f t="shared" si="22"/>
        <v>P</v>
      </c>
      <c r="J525" s="59" t="s">
        <v>702</v>
      </c>
    </row>
    <row r="526" spans="1:10" s="33" customFormat="1" x14ac:dyDescent="0.2">
      <c r="A526" s="77" t="str">
        <f t="shared" ca="1" si="23"/>
        <v/>
      </c>
      <c r="B526" s="71" t="s">
        <v>363</v>
      </c>
      <c r="C526" s="79"/>
      <c r="D526" s="73" t="s">
        <v>364</v>
      </c>
      <c r="E526" s="79"/>
      <c r="F526" s="79"/>
      <c r="G526" s="75"/>
      <c r="H526" s="51" t="str">
        <f t="shared" si="24"/>
        <v/>
      </c>
      <c r="I526" s="61" t="str">
        <f t="shared" si="22"/>
        <v/>
      </c>
      <c r="J526" s="59" t="s">
        <v>702</v>
      </c>
    </row>
    <row r="527" spans="1:10" s="33" customFormat="1" x14ac:dyDescent="0.2">
      <c r="A527" s="77" t="str">
        <f t="shared" ca="1" si="23"/>
        <v/>
      </c>
      <c r="B527" s="71" t="s">
        <v>365</v>
      </c>
      <c r="C527" s="79"/>
      <c r="D527" s="73" t="s">
        <v>366</v>
      </c>
      <c r="E527" s="79"/>
      <c r="F527" s="79"/>
      <c r="G527" s="75"/>
      <c r="H527" s="51" t="str">
        <f t="shared" si="24"/>
        <v/>
      </c>
      <c r="I527" s="61" t="str">
        <f t="shared" si="22"/>
        <v/>
      </c>
      <c r="J527" s="59" t="s">
        <v>702</v>
      </c>
    </row>
    <row r="528" spans="1:10" s="33" customFormat="1" x14ac:dyDescent="0.2">
      <c r="A528" s="77">
        <f t="shared" ca="1" si="23"/>
        <v>228</v>
      </c>
      <c r="B528" s="71" t="s">
        <v>367</v>
      </c>
      <c r="C528" s="79"/>
      <c r="D528" s="73" t="s">
        <v>368</v>
      </c>
      <c r="E528" s="65" t="s">
        <v>1121</v>
      </c>
      <c r="F528" s="66">
        <v>1</v>
      </c>
      <c r="G528" s="75"/>
      <c r="H528" s="51">
        <f t="shared" si="24"/>
        <v>0</v>
      </c>
      <c r="I528" s="61" t="str">
        <f t="shared" si="22"/>
        <v>P</v>
      </c>
      <c r="J528" s="59" t="s">
        <v>702</v>
      </c>
    </row>
    <row r="529" spans="1:10" s="33" customFormat="1" x14ac:dyDescent="0.2">
      <c r="A529" s="77">
        <f t="shared" ca="1" si="23"/>
        <v>229</v>
      </c>
      <c r="B529" s="71" t="s">
        <v>369</v>
      </c>
      <c r="C529" s="79"/>
      <c r="D529" s="73" t="s">
        <v>370</v>
      </c>
      <c r="E529" s="65" t="s">
        <v>1121</v>
      </c>
      <c r="F529" s="66">
        <v>1</v>
      </c>
      <c r="G529" s="75"/>
      <c r="H529" s="51">
        <f t="shared" si="24"/>
        <v>0</v>
      </c>
      <c r="I529" s="61" t="str">
        <f t="shared" ref="I529:I592" si="25">IF(E529&lt;&gt;"","P","")</f>
        <v>P</v>
      </c>
      <c r="J529" s="59" t="s">
        <v>702</v>
      </c>
    </row>
    <row r="530" spans="1:10" s="33" customFormat="1" x14ac:dyDescent="0.2">
      <c r="A530" s="77">
        <f t="shared" ca="1" si="23"/>
        <v>230</v>
      </c>
      <c r="B530" s="71" t="s">
        <v>371</v>
      </c>
      <c r="C530" s="79"/>
      <c r="D530" s="73" t="s">
        <v>372</v>
      </c>
      <c r="E530" s="65" t="s">
        <v>1121</v>
      </c>
      <c r="F530" s="66">
        <v>1</v>
      </c>
      <c r="G530" s="75"/>
      <c r="H530" s="51">
        <f t="shared" si="24"/>
        <v>0</v>
      </c>
      <c r="I530" s="61" t="str">
        <f t="shared" si="25"/>
        <v>P</v>
      </c>
      <c r="J530" s="59" t="s">
        <v>702</v>
      </c>
    </row>
    <row r="531" spans="1:10" s="33" customFormat="1" x14ac:dyDescent="0.2">
      <c r="A531" s="77">
        <f t="shared" ca="1" si="23"/>
        <v>231</v>
      </c>
      <c r="B531" s="71" t="s">
        <v>373</v>
      </c>
      <c r="C531" s="79"/>
      <c r="D531" s="73" t="s">
        <v>374</v>
      </c>
      <c r="E531" s="65" t="s">
        <v>1121</v>
      </c>
      <c r="F531" s="66">
        <v>1</v>
      </c>
      <c r="G531" s="75"/>
      <c r="H531" s="51">
        <f t="shared" si="24"/>
        <v>0</v>
      </c>
      <c r="I531" s="61" t="str">
        <f t="shared" si="25"/>
        <v>P</v>
      </c>
      <c r="J531" s="59" t="s">
        <v>702</v>
      </c>
    </row>
    <row r="532" spans="1:10" s="33" customFormat="1" x14ac:dyDescent="0.2">
      <c r="A532" s="77">
        <f t="shared" ref="A532:A595" ca="1" si="26">+IF(NOT(ISBLANK(INDIRECT("e"&amp;ROW()))),MAX(INDIRECT("a$16:A"&amp;ROW()-1))+1,"")</f>
        <v>232</v>
      </c>
      <c r="B532" s="71" t="s">
        <v>375</v>
      </c>
      <c r="C532" s="79"/>
      <c r="D532" s="73" t="s">
        <v>376</v>
      </c>
      <c r="E532" s="65" t="s">
        <v>1121</v>
      </c>
      <c r="F532" s="66">
        <v>18</v>
      </c>
      <c r="G532" s="75"/>
      <c r="H532" s="51">
        <f t="shared" si="24"/>
        <v>0</v>
      </c>
      <c r="I532" s="61" t="str">
        <f t="shared" si="25"/>
        <v>P</v>
      </c>
      <c r="J532" s="59" t="s">
        <v>702</v>
      </c>
    </row>
    <row r="533" spans="1:10" s="33" customFormat="1" ht="48" x14ac:dyDescent="0.2">
      <c r="A533" s="77">
        <f t="shared" ca="1" si="26"/>
        <v>233</v>
      </c>
      <c r="B533" s="71" t="s">
        <v>377</v>
      </c>
      <c r="C533" s="74" t="s">
        <v>951</v>
      </c>
      <c r="D533" s="73" t="s">
        <v>378</v>
      </c>
      <c r="E533" s="65" t="s">
        <v>1121</v>
      </c>
      <c r="F533" s="66">
        <v>360</v>
      </c>
      <c r="G533" s="75"/>
      <c r="H533" s="51">
        <f t="shared" si="24"/>
        <v>0</v>
      </c>
      <c r="I533" s="61" t="str">
        <f t="shared" si="25"/>
        <v>P</v>
      </c>
      <c r="J533" s="59" t="s">
        <v>702</v>
      </c>
    </row>
    <row r="534" spans="1:10" s="33" customFormat="1" x14ac:dyDescent="0.2">
      <c r="A534" s="77" t="str">
        <f t="shared" ca="1" si="26"/>
        <v/>
      </c>
      <c r="B534" s="71" t="s">
        <v>379</v>
      </c>
      <c r="C534" s="79"/>
      <c r="D534" s="73" t="s">
        <v>380</v>
      </c>
      <c r="E534" s="79"/>
      <c r="F534" s="79"/>
      <c r="G534" s="75"/>
      <c r="H534" s="51" t="str">
        <f t="shared" si="24"/>
        <v/>
      </c>
      <c r="I534" s="61" t="str">
        <f t="shared" si="25"/>
        <v/>
      </c>
      <c r="J534" s="59" t="s">
        <v>702</v>
      </c>
    </row>
    <row r="535" spans="1:10" s="33" customFormat="1" x14ac:dyDescent="0.2">
      <c r="A535" s="77" t="str">
        <f t="shared" ca="1" si="26"/>
        <v/>
      </c>
      <c r="B535" s="71" t="s">
        <v>381</v>
      </c>
      <c r="C535" s="79"/>
      <c r="D535" s="73" t="s">
        <v>382</v>
      </c>
      <c r="E535" s="79"/>
      <c r="F535" s="79"/>
      <c r="G535" s="75"/>
      <c r="H535" s="51" t="str">
        <f t="shared" si="24"/>
        <v/>
      </c>
      <c r="I535" s="61" t="str">
        <f t="shared" si="25"/>
        <v/>
      </c>
      <c r="J535" s="59" t="s">
        <v>702</v>
      </c>
    </row>
    <row r="536" spans="1:10" s="33" customFormat="1" x14ac:dyDescent="0.2">
      <c r="A536" s="77" t="str">
        <f t="shared" ca="1" si="26"/>
        <v/>
      </c>
      <c r="B536" s="71" t="s">
        <v>383</v>
      </c>
      <c r="C536" s="79"/>
      <c r="D536" s="73" t="s">
        <v>384</v>
      </c>
      <c r="E536" s="79"/>
      <c r="F536" s="79"/>
      <c r="G536" s="75"/>
      <c r="H536" s="51" t="str">
        <f t="shared" si="24"/>
        <v/>
      </c>
      <c r="I536" s="61" t="str">
        <f t="shared" si="25"/>
        <v/>
      </c>
      <c r="J536" s="59" t="s">
        <v>702</v>
      </c>
    </row>
    <row r="537" spans="1:10" s="33" customFormat="1" x14ac:dyDescent="0.2">
      <c r="A537" s="77">
        <f t="shared" ca="1" si="26"/>
        <v>234</v>
      </c>
      <c r="B537" s="71" t="s">
        <v>385</v>
      </c>
      <c r="C537" s="79"/>
      <c r="D537" s="73" t="s">
        <v>345</v>
      </c>
      <c r="E537" s="65" t="s">
        <v>1121</v>
      </c>
      <c r="F537" s="66">
        <v>1</v>
      </c>
      <c r="G537" s="75"/>
      <c r="H537" s="51">
        <f t="shared" si="24"/>
        <v>0</v>
      </c>
      <c r="I537" s="61" t="str">
        <f t="shared" si="25"/>
        <v>P</v>
      </c>
      <c r="J537" s="59" t="s">
        <v>702</v>
      </c>
    </row>
    <row r="538" spans="1:10" s="33" customFormat="1" x14ac:dyDescent="0.2">
      <c r="A538" s="77">
        <f t="shared" ca="1" si="26"/>
        <v>235</v>
      </c>
      <c r="B538" s="71" t="s">
        <v>386</v>
      </c>
      <c r="C538" s="79"/>
      <c r="D538" s="73" t="s">
        <v>347</v>
      </c>
      <c r="E538" s="65" t="s">
        <v>1121</v>
      </c>
      <c r="F538" s="66">
        <v>8</v>
      </c>
      <c r="G538" s="75"/>
      <c r="H538" s="51">
        <f t="shared" si="24"/>
        <v>0</v>
      </c>
      <c r="I538" s="61" t="str">
        <f t="shared" si="25"/>
        <v>P</v>
      </c>
      <c r="J538" s="59" t="s">
        <v>702</v>
      </c>
    </row>
    <row r="539" spans="1:10" s="33" customFormat="1" x14ac:dyDescent="0.2">
      <c r="A539" s="77">
        <f t="shared" ca="1" si="26"/>
        <v>236</v>
      </c>
      <c r="B539" s="71" t="s">
        <v>387</v>
      </c>
      <c r="C539" s="79"/>
      <c r="D539" s="73" t="s">
        <v>297</v>
      </c>
      <c r="E539" s="65" t="s">
        <v>1121</v>
      </c>
      <c r="F539" s="66">
        <v>24</v>
      </c>
      <c r="G539" s="75"/>
      <c r="H539" s="51">
        <f t="shared" si="24"/>
        <v>0</v>
      </c>
      <c r="I539" s="61" t="str">
        <f t="shared" si="25"/>
        <v>P</v>
      </c>
      <c r="J539" s="59" t="s">
        <v>702</v>
      </c>
    </row>
    <row r="540" spans="1:10" s="33" customFormat="1" x14ac:dyDescent="0.2">
      <c r="A540" s="77">
        <f t="shared" ca="1" si="26"/>
        <v>237</v>
      </c>
      <c r="B540" s="71" t="s">
        <v>388</v>
      </c>
      <c r="C540" s="79"/>
      <c r="D540" s="73" t="s">
        <v>350</v>
      </c>
      <c r="E540" s="65" t="s">
        <v>1121</v>
      </c>
      <c r="F540" s="66">
        <v>22</v>
      </c>
      <c r="G540" s="75"/>
      <c r="H540" s="51">
        <f t="shared" si="24"/>
        <v>0</v>
      </c>
      <c r="I540" s="61" t="str">
        <f t="shared" si="25"/>
        <v>P</v>
      </c>
      <c r="J540" s="59" t="s">
        <v>702</v>
      </c>
    </row>
    <row r="541" spans="1:10" s="33" customFormat="1" x14ac:dyDescent="0.2">
      <c r="A541" s="77">
        <f t="shared" ca="1" si="26"/>
        <v>238</v>
      </c>
      <c r="B541" s="71" t="s">
        <v>389</v>
      </c>
      <c r="C541" s="79"/>
      <c r="D541" s="73" t="s">
        <v>352</v>
      </c>
      <c r="E541" s="65" t="s">
        <v>1121</v>
      </c>
      <c r="F541" s="66">
        <v>16</v>
      </c>
      <c r="G541" s="75"/>
      <c r="H541" s="51">
        <f t="shared" si="24"/>
        <v>0</v>
      </c>
      <c r="I541" s="61" t="str">
        <f t="shared" si="25"/>
        <v>P</v>
      </c>
      <c r="J541" s="59" t="s">
        <v>702</v>
      </c>
    </row>
    <row r="542" spans="1:10" s="33" customFormat="1" x14ac:dyDescent="0.2">
      <c r="A542" s="77">
        <f t="shared" ca="1" si="26"/>
        <v>239</v>
      </c>
      <c r="B542" s="71" t="s">
        <v>390</v>
      </c>
      <c r="C542" s="79"/>
      <c r="D542" s="73" t="s">
        <v>354</v>
      </c>
      <c r="E542" s="65" t="s">
        <v>1121</v>
      </c>
      <c r="F542" s="66">
        <v>60</v>
      </c>
      <c r="G542" s="75"/>
      <c r="H542" s="51">
        <f t="shared" si="24"/>
        <v>0</v>
      </c>
      <c r="I542" s="61" t="str">
        <f t="shared" si="25"/>
        <v>P</v>
      </c>
      <c r="J542" s="59" t="s">
        <v>702</v>
      </c>
    </row>
    <row r="543" spans="1:10" s="33" customFormat="1" x14ac:dyDescent="0.2">
      <c r="A543" s="77" t="str">
        <f t="shared" ca="1" si="26"/>
        <v/>
      </c>
      <c r="B543" s="71" t="s">
        <v>391</v>
      </c>
      <c r="C543" s="79"/>
      <c r="D543" s="73" t="s">
        <v>392</v>
      </c>
      <c r="E543" s="79"/>
      <c r="F543" s="79"/>
      <c r="G543" s="75"/>
      <c r="H543" s="51" t="str">
        <f t="shared" si="24"/>
        <v/>
      </c>
      <c r="I543" s="61" t="str">
        <f t="shared" si="25"/>
        <v/>
      </c>
      <c r="J543" s="59" t="s">
        <v>702</v>
      </c>
    </row>
    <row r="544" spans="1:10" s="33" customFormat="1" x14ac:dyDescent="0.2">
      <c r="A544" s="77" t="str">
        <f t="shared" ca="1" si="26"/>
        <v/>
      </c>
      <c r="B544" s="71" t="s">
        <v>393</v>
      </c>
      <c r="C544" s="79"/>
      <c r="D544" s="73" t="s">
        <v>394</v>
      </c>
      <c r="E544" s="79"/>
      <c r="F544" s="79"/>
      <c r="G544" s="75"/>
      <c r="H544" s="51" t="str">
        <f t="shared" si="24"/>
        <v/>
      </c>
      <c r="I544" s="61" t="str">
        <f t="shared" si="25"/>
        <v/>
      </c>
      <c r="J544" s="59" t="s">
        <v>702</v>
      </c>
    </row>
    <row r="545" spans="1:10" s="33" customFormat="1" x14ac:dyDescent="0.2">
      <c r="A545" s="77">
        <f t="shared" ca="1" si="26"/>
        <v>240</v>
      </c>
      <c r="B545" s="71" t="s">
        <v>395</v>
      </c>
      <c r="C545" s="79"/>
      <c r="D545" s="73" t="s">
        <v>343</v>
      </c>
      <c r="E545" s="65" t="s">
        <v>1121</v>
      </c>
      <c r="F545" s="66">
        <v>1</v>
      </c>
      <c r="G545" s="75"/>
      <c r="H545" s="51">
        <f t="shared" si="24"/>
        <v>0</v>
      </c>
      <c r="I545" s="61" t="str">
        <f t="shared" si="25"/>
        <v>P</v>
      </c>
      <c r="J545" s="59" t="s">
        <v>702</v>
      </c>
    </row>
    <row r="546" spans="1:10" s="33" customFormat="1" x14ac:dyDescent="0.2">
      <c r="A546" s="77">
        <f t="shared" ca="1" si="26"/>
        <v>241</v>
      </c>
      <c r="B546" s="71" t="s">
        <v>396</v>
      </c>
      <c r="C546" s="79"/>
      <c r="D546" s="73" t="s">
        <v>345</v>
      </c>
      <c r="E546" s="65" t="s">
        <v>1121</v>
      </c>
      <c r="F546" s="66">
        <v>1</v>
      </c>
      <c r="G546" s="75"/>
      <c r="H546" s="51">
        <f t="shared" si="24"/>
        <v>0</v>
      </c>
      <c r="I546" s="61" t="str">
        <f t="shared" si="25"/>
        <v>P</v>
      </c>
      <c r="J546" s="59" t="s">
        <v>702</v>
      </c>
    </row>
    <row r="547" spans="1:10" s="33" customFormat="1" x14ac:dyDescent="0.2">
      <c r="A547" s="77">
        <f t="shared" ca="1" si="26"/>
        <v>242</v>
      </c>
      <c r="B547" s="71" t="s">
        <v>397</v>
      </c>
      <c r="C547" s="79"/>
      <c r="D547" s="73" t="s">
        <v>347</v>
      </c>
      <c r="E547" s="65" t="s">
        <v>1121</v>
      </c>
      <c r="F547" s="66">
        <v>1</v>
      </c>
      <c r="G547" s="75"/>
      <c r="H547" s="51">
        <f t="shared" si="24"/>
        <v>0</v>
      </c>
      <c r="I547" s="61" t="str">
        <f t="shared" si="25"/>
        <v>P</v>
      </c>
      <c r="J547" s="59" t="s">
        <v>702</v>
      </c>
    </row>
    <row r="548" spans="1:10" s="33" customFormat="1" x14ac:dyDescent="0.2">
      <c r="A548" s="77">
        <f t="shared" ca="1" si="26"/>
        <v>243</v>
      </c>
      <c r="B548" s="71" t="s">
        <v>398</v>
      </c>
      <c r="C548" s="79"/>
      <c r="D548" s="73" t="s">
        <v>297</v>
      </c>
      <c r="E548" s="65" t="s">
        <v>1121</v>
      </c>
      <c r="F548" s="66">
        <v>1</v>
      </c>
      <c r="G548" s="75"/>
      <c r="H548" s="51">
        <f t="shared" si="24"/>
        <v>0</v>
      </c>
      <c r="I548" s="61" t="str">
        <f t="shared" si="25"/>
        <v>P</v>
      </c>
      <c r="J548" s="59" t="s">
        <v>702</v>
      </c>
    </row>
    <row r="549" spans="1:10" s="33" customFormat="1" x14ac:dyDescent="0.2">
      <c r="A549" s="77">
        <f t="shared" ca="1" si="26"/>
        <v>244</v>
      </c>
      <c r="B549" s="71" t="s">
        <v>399</v>
      </c>
      <c r="C549" s="79"/>
      <c r="D549" s="73" t="s">
        <v>350</v>
      </c>
      <c r="E549" s="65" t="s">
        <v>1121</v>
      </c>
      <c r="F549" s="66">
        <v>1</v>
      </c>
      <c r="G549" s="75"/>
      <c r="H549" s="51">
        <f t="shared" si="24"/>
        <v>0</v>
      </c>
      <c r="I549" s="61" t="str">
        <f t="shared" si="25"/>
        <v>P</v>
      </c>
      <c r="J549" s="59" t="s">
        <v>702</v>
      </c>
    </row>
    <row r="550" spans="1:10" s="33" customFormat="1" x14ac:dyDescent="0.2">
      <c r="A550" s="77">
        <f t="shared" ca="1" si="26"/>
        <v>245</v>
      </c>
      <c r="B550" s="71" t="s">
        <v>400</v>
      </c>
      <c r="C550" s="79"/>
      <c r="D550" s="73" t="s">
        <v>352</v>
      </c>
      <c r="E550" s="65" t="s">
        <v>1121</v>
      </c>
      <c r="F550" s="66">
        <v>18</v>
      </c>
      <c r="G550" s="75"/>
      <c r="H550" s="51">
        <f t="shared" si="24"/>
        <v>0</v>
      </c>
      <c r="I550" s="61" t="str">
        <f t="shared" si="25"/>
        <v>P</v>
      </c>
      <c r="J550" s="59" t="s">
        <v>702</v>
      </c>
    </row>
    <row r="551" spans="1:10" s="33" customFormat="1" x14ac:dyDescent="0.2">
      <c r="A551" s="77" t="str">
        <f t="shared" ca="1" si="26"/>
        <v/>
      </c>
      <c r="B551" s="71" t="s">
        <v>401</v>
      </c>
      <c r="C551" s="79"/>
      <c r="D551" s="73" t="s">
        <v>402</v>
      </c>
      <c r="E551" s="79"/>
      <c r="F551" s="79"/>
      <c r="G551" s="75"/>
      <c r="H551" s="51" t="str">
        <f t="shared" si="24"/>
        <v/>
      </c>
      <c r="I551" s="61" t="str">
        <f t="shared" si="25"/>
        <v/>
      </c>
      <c r="J551" s="59" t="s">
        <v>702</v>
      </c>
    </row>
    <row r="552" spans="1:10" s="33" customFormat="1" x14ac:dyDescent="0.2">
      <c r="A552" s="77" t="str">
        <f t="shared" ca="1" si="26"/>
        <v/>
      </c>
      <c r="B552" s="71" t="s">
        <v>403</v>
      </c>
      <c r="C552" s="79"/>
      <c r="D552" s="73" t="s">
        <v>404</v>
      </c>
      <c r="E552" s="79"/>
      <c r="F552" s="79"/>
      <c r="G552" s="75"/>
      <c r="H552" s="51" t="str">
        <f t="shared" si="24"/>
        <v/>
      </c>
      <c r="I552" s="61" t="str">
        <f t="shared" si="25"/>
        <v/>
      </c>
      <c r="J552" s="59" t="s">
        <v>702</v>
      </c>
    </row>
    <row r="553" spans="1:10" s="33" customFormat="1" x14ac:dyDescent="0.2">
      <c r="A553" s="77" t="str">
        <f t="shared" ca="1" si="26"/>
        <v/>
      </c>
      <c r="B553" s="71" t="s">
        <v>405</v>
      </c>
      <c r="C553" s="79"/>
      <c r="D553" s="73" t="s">
        <v>406</v>
      </c>
      <c r="E553" s="79"/>
      <c r="F553" s="79"/>
      <c r="G553" s="75"/>
      <c r="H553" s="51" t="str">
        <f t="shared" si="24"/>
        <v/>
      </c>
      <c r="I553" s="61" t="str">
        <f t="shared" si="25"/>
        <v/>
      </c>
      <c r="J553" s="59" t="s">
        <v>702</v>
      </c>
    </row>
    <row r="554" spans="1:10" s="33" customFormat="1" x14ac:dyDescent="0.2">
      <c r="A554" s="77">
        <f t="shared" ca="1" si="26"/>
        <v>246</v>
      </c>
      <c r="B554" s="71" t="s">
        <v>407</v>
      </c>
      <c r="C554" s="79"/>
      <c r="D554" s="73" t="s">
        <v>261</v>
      </c>
      <c r="E554" s="65" t="s">
        <v>1803</v>
      </c>
      <c r="F554" s="66">
        <v>1</v>
      </c>
      <c r="G554" s="75"/>
      <c r="H554" s="51">
        <f t="shared" si="24"/>
        <v>0</v>
      </c>
      <c r="I554" s="61" t="str">
        <f t="shared" si="25"/>
        <v>P</v>
      </c>
      <c r="J554" s="59" t="s">
        <v>702</v>
      </c>
    </row>
    <row r="555" spans="1:10" s="33" customFormat="1" x14ac:dyDescent="0.2">
      <c r="A555" s="77">
        <f t="shared" ca="1" si="26"/>
        <v>247</v>
      </c>
      <c r="B555" s="71" t="s">
        <v>408</v>
      </c>
      <c r="C555" s="79"/>
      <c r="D555" s="73" t="s">
        <v>263</v>
      </c>
      <c r="E555" s="65" t="s">
        <v>1803</v>
      </c>
      <c r="F555" s="66">
        <v>2</v>
      </c>
      <c r="G555" s="75"/>
      <c r="H555" s="51">
        <f t="shared" si="24"/>
        <v>0</v>
      </c>
      <c r="I555" s="61" t="str">
        <f t="shared" si="25"/>
        <v>P</v>
      </c>
      <c r="J555" s="59" t="s">
        <v>702</v>
      </c>
    </row>
    <row r="556" spans="1:10" s="33" customFormat="1" x14ac:dyDescent="0.2">
      <c r="A556" s="77" t="str">
        <f t="shared" ca="1" si="26"/>
        <v/>
      </c>
      <c r="B556" s="71" t="s">
        <v>409</v>
      </c>
      <c r="C556" s="79"/>
      <c r="D556" s="73" t="s">
        <v>410</v>
      </c>
      <c r="E556" s="79"/>
      <c r="F556" s="79"/>
      <c r="G556" s="75"/>
      <c r="H556" s="51" t="str">
        <f t="shared" si="24"/>
        <v/>
      </c>
      <c r="I556" s="61" t="str">
        <f t="shared" si="25"/>
        <v/>
      </c>
      <c r="J556" s="59" t="s">
        <v>702</v>
      </c>
    </row>
    <row r="557" spans="1:10" s="33" customFormat="1" x14ac:dyDescent="0.2">
      <c r="A557" s="77">
        <f t="shared" ca="1" si="26"/>
        <v>248</v>
      </c>
      <c r="B557" s="71" t="s">
        <v>411</v>
      </c>
      <c r="C557" s="79"/>
      <c r="D557" s="73" t="s">
        <v>267</v>
      </c>
      <c r="E557" s="65" t="s">
        <v>1803</v>
      </c>
      <c r="F557" s="66">
        <v>1</v>
      </c>
      <c r="G557" s="75"/>
      <c r="H557" s="51">
        <f t="shared" si="24"/>
        <v>0</v>
      </c>
      <c r="I557" s="61" t="str">
        <f t="shared" si="25"/>
        <v>P</v>
      </c>
      <c r="J557" s="59" t="s">
        <v>702</v>
      </c>
    </row>
    <row r="558" spans="1:10" s="33" customFormat="1" x14ac:dyDescent="0.2">
      <c r="A558" s="77" t="str">
        <f t="shared" ca="1" si="26"/>
        <v/>
      </c>
      <c r="B558" s="71" t="s">
        <v>412</v>
      </c>
      <c r="C558" s="79"/>
      <c r="D558" s="73" t="s">
        <v>413</v>
      </c>
      <c r="E558" s="79"/>
      <c r="F558" s="79"/>
      <c r="G558" s="75"/>
      <c r="H558" s="51" t="str">
        <f t="shared" ref="H558:H621" si="27">+IF(AND(F558="",G558=""),"",ROUND(G558,2)*F558)</f>
        <v/>
      </c>
      <c r="I558" s="61" t="str">
        <f t="shared" si="25"/>
        <v/>
      </c>
      <c r="J558" s="59" t="s">
        <v>702</v>
      </c>
    </row>
    <row r="559" spans="1:10" s="33" customFormat="1" x14ac:dyDescent="0.2">
      <c r="A559" s="77">
        <f t="shared" ca="1" si="26"/>
        <v>249</v>
      </c>
      <c r="B559" s="71" t="s">
        <v>414</v>
      </c>
      <c r="C559" s="74" t="s">
        <v>951</v>
      </c>
      <c r="D559" s="73" t="s">
        <v>415</v>
      </c>
      <c r="E559" s="65" t="s">
        <v>1803</v>
      </c>
      <c r="F559" s="66">
        <v>1</v>
      </c>
      <c r="G559" s="75"/>
      <c r="H559" s="51">
        <f t="shared" si="27"/>
        <v>0</v>
      </c>
      <c r="I559" s="61" t="str">
        <f t="shared" si="25"/>
        <v>P</v>
      </c>
      <c r="J559" s="59" t="s">
        <v>702</v>
      </c>
    </row>
    <row r="560" spans="1:10" s="33" customFormat="1" ht="24" x14ac:dyDescent="0.2">
      <c r="A560" s="77">
        <f t="shared" ca="1" si="26"/>
        <v>250</v>
      </c>
      <c r="B560" s="71" t="s">
        <v>416</v>
      </c>
      <c r="C560" s="74" t="s">
        <v>951</v>
      </c>
      <c r="D560" s="73" t="s">
        <v>417</v>
      </c>
      <c r="E560" s="65" t="s">
        <v>1803</v>
      </c>
      <c r="F560" s="66">
        <v>1</v>
      </c>
      <c r="G560" s="75"/>
      <c r="H560" s="51">
        <f t="shared" si="27"/>
        <v>0</v>
      </c>
      <c r="I560" s="61" t="str">
        <f t="shared" si="25"/>
        <v>P</v>
      </c>
      <c r="J560" s="59" t="s">
        <v>702</v>
      </c>
    </row>
    <row r="561" spans="1:10" s="33" customFormat="1" x14ac:dyDescent="0.2">
      <c r="A561" s="77" t="str">
        <f t="shared" ca="1" si="26"/>
        <v/>
      </c>
      <c r="B561" s="71" t="s">
        <v>418</v>
      </c>
      <c r="C561" s="79"/>
      <c r="D561" s="73" t="s">
        <v>419</v>
      </c>
      <c r="E561" s="79"/>
      <c r="F561" s="79"/>
      <c r="G561" s="75"/>
      <c r="H561" s="51" t="str">
        <f t="shared" si="27"/>
        <v/>
      </c>
      <c r="I561" s="61" t="str">
        <f t="shared" si="25"/>
        <v/>
      </c>
      <c r="J561" s="59" t="s">
        <v>702</v>
      </c>
    </row>
    <row r="562" spans="1:10" s="33" customFormat="1" x14ac:dyDescent="0.2">
      <c r="A562" s="77">
        <f t="shared" ca="1" si="26"/>
        <v>251</v>
      </c>
      <c r="B562" s="71" t="s">
        <v>420</v>
      </c>
      <c r="C562" s="79"/>
      <c r="D562" s="73" t="s">
        <v>421</v>
      </c>
      <c r="E562" s="65" t="s">
        <v>1803</v>
      </c>
      <c r="F562" s="66">
        <v>1</v>
      </c>
      <c r="G562" s="75"/>
      <c r="H562" s="51">
        <f t="shared" si="27"/>
        <v>0</v>
      </c>
      <c r="I562" s="61" t="str">
        <f t="shared" si="25"/>
        <v>P</v>
      </c>
      <c r="J562" s="59" t="s">
        <v>702</v>
      </c>
    </row>
    <row r="563" spans="1:10" s="33" customFormat="1" x14ac:dyDescent="0.2">
      <c r="A563" s="77">
        <f t="shared" ca="1" si="26"/>
        <v>252</v>
      </c>
      <c r="B563" s="71" t="s">
        <v>422</v>
      </c>
      <c r="C563" s="74" t="s">
        <v>951</v>
      </c>
      <c r="D563" s="73" t="s">
        <v>423</v>
      </c>
      <c r="E563" s="65" t="s">
        <v>1803</v>
      </c>
      <c r="F563" s="66">
        <v>1</v>
      </c>
      <c r="G563" s="75"/>
      <c r="H563" s="51">
        <f t="shared" si="27"/>
        <v>0</v>
      </c>
      <c r="I563" s="61" t="str">
        <f t="shared" si="25"/>
        <v>P</v>
      </c>
      <c r="J563" s="59" t="s">
        <v>702</v>
      </c>
    </row>
    <row r="564" spans="1:10" s="33" customFormat="1" x14ac:dyDescent="0.2">
      <c r="A564" s="77">
        <f t="shared" ca="1" si="26"/>
        <v>253</v>
      </c>
      <c r="B564" s="71" t="s">
        <v>424</v>
      </c>
      <c r="C564" s="74" t="s">
        <v>951</v>
      </c>
      <c r="D564" s="73" t="s">
        <v>425</v>
      </c>
      <c r="E564" s="65" t="s">
        <v>1803</v>
      </c>
      <c r="F564" s="66">
        <v>5</v>
      </c>
      <c r="G564" s="75"/>
      <c r="H564" s="51">
        <f t="shared" si="27"/>
        <v>0</v>
      </c>
      <c r="I564" s="61" t="str">
        <f t="shared" si="25"/>
        <v>P</v>
      </c>
      <c r="J564" s="59" t="s">
        <v>702</v>
      </c>
    </row>
    <row r="565" spans="1:10" s="33" customFormat="1" x14ac:dyDescent="0.2">
      <c r="A565" s="77">
        <f t="shared" ca="1" si="26"/>
        <v>254</v>
      </c>
      <c r="B565" s="71" t="s">
        <v>426</v>
      </c>
      <c r="C565" s="74" t="s">
        <v>951</v>
      </c>
      <c r="D565" s="73" t="s">
        <v>427</v>
      </c>
      <c r="E565" s="65" t="s">
        <v>1803</v>
      </c>
      <c r="F565" s="66">
        <v>1</v>
      </c>
      <c r="G565" s="75"/>
      <c r="H565" s="51">
        <f t="shared" si="27"/>
        <v>0</v>
      </c>
      <c r="I565" s="61" t="str">
        <f t="shared" si="25"/>
        <v>P</v>
      </c>
      <c r="J565" s="59" t="s">
        <v>702</v>
      </c>
    </row>
    <row r="566" spans="1:10" s="33" customFormat="1" x14ac:dyDescent="0.2">
      <c r="A566" s="77">
        <f t="shared" ca="1" si="26"/>
        <v>255</v>
      </c>
      <c r="B566" s="71" t="s">
        <v>428</v>
      </c>
      <c r="C566" s="74" t="s">
        <v>951</v>
      </c>
      <c r="D566" s="73" t="s">
        <v>429</v>
      </c>
      <c r="E566" s="65" t="s">
        <v>1803</v>
      </c>
      <c r="F566" s="66">
        <v>5</v>
      </c>
      <c r="G566" s="75"/>
      <c r="H566" s="51">
        <f t="shared" si="27"/>
        <v>0</v>
      </c>
      <c r="I566" s="61" t="str">
        <f t="shared" si="25"/>
        <v>P</v>
      </c>
      <c r="J566" s="59" t="s">
        <v>702</v>
      </c>
    </row>
    <row r="567" spans="1:10" s="33" customFormat="1" x14ac:dyDescent="0.2">
      <c r="A567" s="77">
        <f t="shared" ca="1" si="26"/>
        <v>256</v>
      </c>
      <c r="B567" s="71" t="s">
        <v>430</v>
      </c>
      <c r="C567" s="74" t="s">
        <v>951</v>
      </c>
      <c r="D567" s="73" t="s">
        <v>431</v>
      </c>
      <c r="E567" s="65" t="s">
        <v>1803</v>
      </c>
      <c r="F567" s="66">
        <v>12</v>
      </c>
      <c r="G567" s="75"/>
      <c r="H567" s="51">
        <f t="shared" si="27"/>
        <v>0</v>
      </c>
      <c r="I567" s="61" t="str">
        <f t="shared" si="25"/>
        <v>P</v>
      </c>
      <c r="J567" s="59" t="s">
        <v>702</v>
      </c>
    </row>
    <row r="568" spans="1:10" s="33" customFormat="1" x14ac:dyDescent="0.2">
      <c r="A568" s="77">
        <f t="shared" ca="1" si="26"/>
        <v>257</v>
      </c>
      <c r="B568" s="71" t="s">
        <v>432</v>
      </c>
      <c r="C568" s="74" t="s">
        <v>951</v>
      </c>
      <c r="D568" s="73" t="s">
        <v>433</v>
      </c>
      <c r="E568" s="65" t="s">
        <v>1803</v>
      </c>
      <c r="F568" s="66">
        <v>2</v>
      </c>
      <c r="G568" s="75"/>
      <c r="H568" s="51">
        <f t="shared" si="27"/>
        <v>0</v>
      </c>
      <c r="I568" s="61" t="str">
        <f t="shared" si="25"/>
        <v>P</v>
      </c>
      <c r="J568" s="59" t="s">
        <v>702</v>
      </c>
    </row>
    <row r="569" spans="1:10" s="33" customFormat="1" x14ac:dyDescent="0.2">
      <c r="A569" s="77">
        <f t="shared" ca="1" si="26"/>
        <v>258</v>
      </c>
      <c r="B569" s="71" t="s">
        <v>434</v>
      </c>
      <c r="C569" s="74" t="s">
        <v>951</v>
      </c>
      <c r="D569" s="73" t="s">
        <v>435</v>
      </c>
      <c r="E569" s="65" t="s">
        <v>1803</v>
      </c>
      <c r="F569" s="66">
        <v>1</v>
      </c>
      <c r="G569" s="75"/>
      <c r="H569" s="51">
        <f t="shared" si="27"/>
        <v>0</v>
      </c>
      <c r="I569" s="61" t="str">
        <f t="shared" si="25"/>
        <v>P</v>
      </c>
      <c r="J569" s="59" t="s">
        <v>702</v>
      </c>
    </row>
    <row r="570" spans="1:10" s="33" customFormat="1" ht="24" x14ac:dyDescent="0.2">
      <c r="A570" s="77">
        <f t="shared" ca="1" si="26"/>
        <v>259</v>
      </c>
      <c r="B570" s="71" t="s">
        <v>436</v>
      </c>
      <c r="C570" s="74" t="s">
        <v>951</v>
      </c>
      <c r="D570" s="73" t="s">
        <v>437</v>
      </c>
      <c r="E570" s="65" t="s">
        <v>1803</v>
      </c>
      <c r="F570" s="66">
        <v>1</v>
      </c>
      <c r="G570" s="75"/>
      <c r="H570" s="51">
        <f t="shared" si="27"/>
        <v>0</v>
      </c>
      <c r="I570" s="61" t="str">
        <f t="shared" si="25"/>
        <v>P</v>
      </c>
      <c r="J570" s="59" t="s">
        <v>702</v>
      </c>
    </row>
    <row r="571" spans="1:10" s="33" customFormat="1" ht="24" x14ac:dyDescent="0.2">
      <c r="A571" s="77">
        <f t="shared" ca="1" si="26"/>
        <v>260</v>
      </c>
      <c r="B571" s="71" t="s">
        <v>438</v>
      </c>
      <c r="C571" s="74" t="s">
        <v>951</v>
      </c>
      <c r="D571" s="73" t="s">
        <v>439</v>
      </c>
      <c r="E571" s="65" t="s">
        <v>1803</v>
      </c>
      <c r="F571" s="66">
        <v>1</v>
      </c>
      <c r="G571" s="75"/>
      <c r="H571" s="51">
        <f t="shared" si="27"/>
        <v>0</v>
      </c>
      <c r="I571" s="61" t="str">
        <f t="shared" si="25"/>
        <v>P</v>
      </c>
      <c r="J571" s="59" t="s">
        <v>702</v>
      </c>
    </row>
    <row r="572" spans="1:10" s="33" customFormat="1" x14ac:dyDescent="0.2">
      <c r="A572" s="77">
        <f t="shared" ca="1" si="26"/>
        <v>261</v>
      </c>
      <c r="B572" s="71" t="s">
        <v>440</v>
      </c>
      <c r="C572" s="74" t="s">
        <v>951</v>
      </c>
      <c r="D572" s="73" t="s">
        <v>441</v>
      </c>
      <c r="E572" s="65" t="s">
        <v>1803</v>
      </c>
      <c r="F572" s="66">
        <v>1</v>
      </c>
      <c r="G572" s="75"/>
      <c r="H572" s="51">
        <f t="shared" si="27"/>
        <v>0</v>
      </c>
      <c r="I572" s="61" t="str">
        <f t="shared" si="25"/>
        <v>P</v>
      </c>
      <c r="J572" s="59" t="s">
        <v>702</v>
      </c>
    </row>
    <row r="573" spans="1:10" s="33" customFormat="1" x14ac:dyDescent="0.2">
      <c r="A573" s="77">
        <f t="shared" ca="1" si="26"/>
        <v>262</v>
      </c>
      <c r="B573" s="71" t="s">
        <v>442</v>
      </c>
      <c r="C573" s="74" t="s">
        <v>951</v>
      </c>
      <c r="D573" s="73" t="s">
        <v>443</v>
      </c>
      <c r="E573" s="65" t="s">
        <v>1803</v>
      </c>
      <c r="F573" s="66">
        <v>1</v>
      </c>
      <c r="G573" s="75"/>
      <c r="H573" s="51">
        <f t="shared" si="27"/>
        <v>0</v>
      </c>
      <c r="I573" s="61" t="str">
        <f t="shared" si="25"/>
        <v>P</v>
      </c>
      <c r="J573" s="59" t="s">
        <v>702</v>
      </c>
    </row>
    <row r="574" spans="1:10" s="33" customFormat="1" x14ac:dyDescent="0.2">
      <c r="A574" s="77" t="str">
        <f t="shared" ca="1" si="26"/>
        <v/>
      </c>
      <c r="B574" s="71" t="s">
        <v>444</v>
      </c>
      <c r="C574" s="79"/>
      <c r="D574" s="73" t="s">
        <v>445</v>
      </c>
      <c r="E574" s="79"/>
      <c r="F574" s="79"/>
      <c r="G574" s="75"/>
      <c r="H574" s="51" t="str">
        <f t="shared" si="27"/>
        <v/>
      </c>
      <c r="I574" s="61" t="str">
        <f t="shared" si="25"/>
        <v/>
      </c>
      <c r="J574" s="59" t="s">
        <v>702</v>
      </c>
    </row>
    <row r="575" spans="1:10" s="33" customFormat="1" x14ac:dyDescent="0.2">
      <c r="A575" s="77">
        <f t="shared" ca="1" si="26"/>
        <v>263</v>
      </c>
      <c r="B575" s="71" t="s">
        <v>446</v>
      </c>
      <c r="C575" s="74" t="s">
        <v>951</v>
      </c>
      <c r="D575" s="73" t="s">
        <v>447</v>
      </c>
      <c r="E575" s="65" t="s">
        <v>1803</v>
      </c>
      <c r="F575" s="66">
        <v>1</v>
      </c>
      <c r="G575" s="75"/>
      <c r="H575" s="51">
        <f t="shared" si="27"/>
        <v>0</v>
      </c>
      <c r="I575" s="61" t="str">
        <f t="shared" si="25"/>
        <v>P</v>
      </c>
      <c r="J575" s="59" t="s">
        <v>702</v>
      </c>
    </row>
    <row r="576" spans="1:10" s="33" customFormat="1" x14ac:dyDescent="0.2">
      <c r="A576" s="77">
        <f t="shared" ca="1" si="26"/>
        <v>264</v>
      </c>
      <c r="B576" s="71" t="s">
        <v>448</v>
      </c>
      <c r="C576" s="74" t="s">
        <v>951</v>
      </c>
      <c r="D576" s="73" t="s">
        <v>449</v>
      </c>
      <c r="E576" s="65" t="s">
        <v>1803</v>
      </c>
      <c r="F576" s="66">
        <v>2</v>
      </c>
      <c r="G576" s="75"/>
      <c r="H576" s="51">
        <f t="shared" si="27"/>
        <v>0</v>
      </c>
      <c r="I576" s="61" t="str">
        <f t="shared" si="25"/>
        <v>P</v>
      </c>
      <c r="J576" s="59" t="s">
        <v>702</v>
      </c>
    </row>
    <row r="577" spans="1:10" s="33" customFormat="1" x14ac:dyDescent="0.2">
      <c r="A577" s="77">
        <f t="shared" ca="1" si="26"/>
        <v>265</v>
      </c>
      <c r="B577" s="71" t="s">
        <v>450</v>
      </c>
      <c r="C577" s="74" t="s">
        <v>951</v>
      </c>
      <c r="D577" s="73" t="s">
        <v>451</v>
      </c>
      <c r="E577" s="65" t="s">
        <v>452</v>
      </c>
      <c r="F577" s="66">
        <v>140</v>
      </c>
      <c r="G577" s="75"/>
      <c r="H577" s="51">
        <f t="shared" si="27"/>
        <v>0</v>
      </c>
      <c r="I577" s="61" t="str">
        <f t="shared" si="25"/>
        <v>P</v>
      </c>
      <c r="J577" s="59" t="s">
        <v>702</v>
      </c>
    </row>
    <row r="578" spans="1:10" s="33" customFormat="1" x14ac:dyDescent="0.2">
      <c r="A578" s="77">
        <f t="shared" ca="1" si="26"/>
        <v>266</v>
      </c>
      <c r="B578" s="71" t="s">
        <v>453</v>
      </c>
      <c r="C578" s="74" t="s">
        <v>951</v>
      </c>
      <c r="D578" s="73" t="s">
        <v>454</v>
      </c>
      <c r="E578" s="65" t="s">
        <v>452</v>
      </c>
      <c r="F578" s="66">
        <v>48</v>
      </c>
      <c r="G578" s="75"/>
      <c r="H578" s="51">
        <f t="shared" si="27"/>
        <v>0</v>
      </c>
      <c r="I578" s="61" t="str">
        <f t="shared" si="25"/>
        <v>P</v>
      </c>
      <c r="J578" s="59" t="s">
        <v>702</v>
      </c>
    </row>
    <row r="579" spans="1:10" s="33" customFormat="1" x14ac:dyDescent="0.2">
      <c r="A579" s="77" t="str">
        <f t="shared" ca="1" si="26"/>
        <v/>
      </c>
      <c r="B579" s="71" t="s">
        <v>455</v>
      </c>
      <c r="C579" s="74" t="s">
        <v>951</v>
      </c>
      <c r="D579" s="73" t="s">
        <v>456</v>
      </c>
      <c r="E579" s="79"/>
      <c r="F579" s="79"/>
      <c r="G579" s="75"/>
      <c r="H579" s="51" t="str">
        <f t="shared" si="27"/>
        <v/>
      </c>
      <c r="I579" s="61" t="str">
        <f t="shared" si="25"/>
        <v/>
      </c>
      <c r="J579" s="59" t="s">
        <v>702</v>
      </c>
    </row>
    <row r="580" spans="1:10" s="33" customFormat="1" x14ac:dyDescent="0.2">
      <c r="A580" s="77">
        <f t="shared" ca="1" si="26"/>
        <v>267</v>
      </c>
      <c r="B580" s="71" t="s">
        <v>457</v>
      </c>
      <c r="C580" s="74" t="s">
        <v>951</v>
      </c>
      <c r="D580" s="73" t="s">
        <v>458</v>
      </c>
      <c r="E580" s="65" t="s">
        <v>1121</v>
      </c>
      <c r="F580" s="66">
        <v>12</v>
      </c>
      <c r="G580" s="75"/>
      <c r="H580" s="51">
        <f t="shared" si="27"/>
        <v>0</v>
      </c>
      <c r="I580" s="61" t="str">
        <f t="shared" si="25"/>
        <v>P</v>
      </c>
      <c r="J580" s="59" t="s">
        <v>702</v>
      </c>
    </row>
    <row r="581" spans="1:10" s="33" customFormat="1" x14ac:dyDescent="0.2">
      <c r="A581" s="77" t="str">
        <f t="shared" ca="1" si="26"/>
        <v/>
      </c>
      <c r="B581" s="71" t="s">
        <v>459</v>
      </c>
      <c r="C581" s="74" t="s">
        <v>951</v>
      </c>
      <c r="D581" s="73" t="s">
        <v>460</v>
      </c>
      <c r="E581" s="79"/>
      <c r="F581" s="79"/>
      <c r="G581" s="75"/>
      <c r="H581" s="51" t="str">
        <f t="shared" si="27"/>
        <v/>
      </c>
      <c r="I581" s="61" t="str">
        <f t="shared" si="25"/>
        <v/>
      </c>
      <c r="J581" s="59" t="s">
        <v>702</v>
      </c>
    </row>
    <row r="582" spans="1:10" s="33" customFormat="1" x14ac:dyDescent="0.2">
      <c r="A582" s="77">
        <f t="shared" ca="1" si="26"/>
        <v>268</v>
      </c>
      <c r="B582" s="71" t="s">
        <v>461</v>
      </c>
      <c r="C582" s="74" t="s">
        <v>951</v>
      </c>
      <c r="D582" s="73" t="s">
        <v>462</v>
      </c>
      <c r="E582" s="65" t="s">
        <v>1803</v>
      </c>
      <c r="F582" s="66">
        <v>4</v>
      </c>
      <c r="G582" s="75"/>
      <c r="H582" s="51">
        <f t="shared" si="27"/>
        <v>0</v>
      </c>
      <c r="I582" s="61" t="str">
        <f t="shared" si="25"/>
        <v>P</v>
      </c>
      <c r="J582" s="59" t="s">
        <v>702</v>
      </c>
    </row>
    <row r="583" spans="1:10" s="33" customFormat="1" x14ac:dyDescent="0.2">
      <c r="A583" s="77">
        <f t="shared" ca="1" si="26"/>
        <v>269</v>
      </c>
      <c r="B583" s="71" t="s">
        <v>463</v>
      </c>
      <c r="C583" s="74" t="s">
        <v>951</v>
      </c>
      <c r="D583" s="73" t="s">
        <v>464</v>
      </c>
      <c r="E583" s="65" t="s">
        <v>1803</v>
      </c>
      <c r="F583" s="66">
        <v>14</v>
      </c>
      <c r="G583" s="75"/>
      <c r="H583" s="51">
        <f t="shared" si="27"/>
        <v>0</v>
      </c>
      <c r="I583" s="61" t="str">
        <f t="shared" si="25"/>
        <v>P</v>
      </c>
      <c r="J583" s="59" t="s">
        <v>702</v>
      </c>
    </row>
    <row r="584" spans="1:10" s="33" customFormat="1" x14ac:dyDescent="0.2">
      <c r="A584" s="77">
        <f t="shared" ca="1" si="26"/>
        <v>270</v>
      </c>
      <c r="B584" s="71" t="s">
        <v>465</v>
      </c>
      <c r="C584" s="74" t="s">
        <v>951</v>
      </c>
      <c r="D584" s="73" t="s">
        <v>466</v>
      </c>
      <c r="E584" s="65" t="s">
        <v>1803</v>
      </c>
      <c r="F584" s="66">
        <v>2</v>
      </c>
      <c r="G584" s="75"/>
      <c r="H584" s="51">
        <f t="shared" si="27"/>
        <v>0</v>
      </c>
      <c r="I584" s="61" t="str">
        <f t="shared" si="25"/>
        <v>P</v>
      </c>
      <c r="J584" s="59" t="s">
        <v>702</v>
      </c>
    </row>
    <row r="585" spans="1:10" s="33" customFormat="1" x14ac:dyDescent="0.2">
      <c r="A585" s="77">
        <f t="shared" ca="1" si="26"/>
        <v>271</v>
      </c>
      <c r="B585" s="71" t="s">
        <v>467</v>
      </c>
      <c r="C585" s="74" t="s">
        <v>951</v>
      </c>
      <c r="D585" s="73" t="s">
        <v>321</v>
      </c>
      <c r="E585" s="65" t="s">
        <v>1803</v>
      </c>
      <c r="F585" s="66">
        <v>1</v>
      </c>
      <c r="G585" s="75"/>
      <c r="H585" s="51">
        <f t="shared" si="27"/>
        <v>0</v>
      </c>
      <c r="I585" s="61" t="str">
        <f t="shared" si="25"/>
        <v>P</v>
      </c>
      <c r="J585" s="59" t="s">
        <v>702</v>
      </c>
    </row>
    <row r="586" spans="1:10" s="33" customFormat="1" x14ac:dyDescent="0.2">
      <c r="A586" s="77" t="str">
        <f t="shared" ca="1" si="26"/>
        <v/>
      </c>
      <c r="B586" s="71" t="s">
        <v>468</v>
      </c>
      <c r="C586" s="79"/>
      <c r="D586" s="73" t="s">
        <v>469</v>
      </c>
      <c r="E586" s="79"/>
      <c r="F586" s="79"/>
      <c r="G586" s="75"/>
      <c r="H586" s="51" t="str">
        <f t="shared" si="27"/>
        <v/>
      </c>
      <c r="I586" s="61" t="str">
        <f t="shared" si="25"/>
        <v/>
      </c>
      <c r="J586" s="59" t="s">
        <v>703</v>
      </c>
    </row>
    <row r="587" spans="1:10" s="33" customFormat="1" x14ac:dyDescent="0.2">
      <c r="A587" s="77" t="str">
        <f t="shared" ca="1" si="26"/>
        <v/>
      </c>
      <c r="B587" s="71" t="s">
        <v>470</v>
      </c>
      <c r="C587" s="79"/>
      <c r="D587" s="73" t="s">
        <v>471</v>
      </c>
      <c r="E587" s="79"/>
      <c r="F587" s="79"/>
      <c r="G587" s="75"/>
      <c r="H587" s="51" t="str">
        <f t="shared" si="27"/>
        <v/>
      </c>
      <c r="I587" s="61" t="str">
        <f t="shared" si="25"/>
        <v/>
      </c>
      <c r="J587" s="59" t="s">
        <v>703</v>
      </c>
    </row>
    <row r="588" spans="1:10" s="33" customFormat="1" x14ac:dyDescent="0.2">
      <c r="A588" s="77" t="str">
        <f t="shared" ca="1" si="26"/>
        <v/>
      </c>
      <c r="B588" s="71" t="s">
        <v>472</v>
      </c>
      <c r="C588" s="79"/>
      <c r="D588" s="73" t="s">
        <v>208</v>
      </c>
      <c r="E588" s="79"/>
      <c r="F588" s="79"/>
      <c r="G588" s="75"/>
      <c r="H588" s="51" t="str">
        <f t="shared" si="27"/>
        <v/>
      </c>
      <c r="I588" s="61" t="str">
        <f t="shared" si="25"/>
        <v/>
      </c>
      <c r="J588" s="59" t="s">
        <v>703</v>
      </c>
    </row>
    <row r="589" spans="1:10" s="33" customFormat="1" x14ac:dyDescent="0.2">
      <c r="A589" s="77" t="str">
        <f t="shared" ca="1" si="26"/>
        <v/>
      </c>
      <c r="B589" s="71" t="s">
        <v>473</v>
      </c>
      <c r="C589" s="79"/>
      <c r="D589" s="73" t="s">
        <v>474</v>
      </c>
      <c r="E589" s="79"/>
      <c r="F589" s="79"/>
      <c r="G589" s="75"/>
      <c r="H589" s="51" t="str">
        <f t="shared" si="27"/>
        <v/>
      </c>
      <c r="I589" s="61" t="str">
        <f t="shared" si="25"/>
        <v/>
      </c>
      <c r="J589" s="59" t="s">
        <v>703</v>
      </c>
    </row>
    <row r="590" spans="1:10" s="33" customFormat="1" x14ac:dyDescent="0.2">
      <c r="A590" s="77">
        <f t="shared" ca="1" si="26"/>
        <v>272</v>
      </c>
      <c r="B590" s="71" t="s">
        <v>475</v>
      </c>
      <c r="C590" s="79"/>
      <c r="D590" s="73" t="s">
        <v>214</v>
      </c>
      <c r="E590" s="65" t="s">
        <v>1803</v>
      </c>
      <c r="F590" s="66">
        <v>0</v>
      </c>
      <c r="G590" s="75"/>
      <c r="H590" s="51">
        <f t="shared" si="27"/>
        <v>0</v>
      </c>
      <c r="I590" s="61" t="str">
        <f t="shared" si="25"/>
        <v>P</v>
      </c>
      <c r="J590" s="59" t="s">
        <v>703</v>
      </c>
    </row>
    <row r="591" spans="1:10" s="33" customFormat="1" x14ac:dyDescent="0.2">
      <c r="A591" s="77">
        <f t="shared" ca="1" si="26"/>
        <v>273</v>
      </c>
      <c r="B591" s="71" t="s">
        <v>476</v>
      </c>
      <c r="C591" s="79"/>
      <c r="D591" s="73" t="s">
        <v>216</v>
      </c>
      <c r="E591" s="65" t="s">
        <v>1803</v>
      </c>
      <c r="F591" s="66">
        <v>1</v>
      </c>
      <c r="G591" s="75"/>
      <c r="H591" s="51">
        <f t="shared" si="27"/>
        <v>0</v>
      </c>
      <c r="I591" s="61" t="str">
        <f t="shared" si="25"/>
        <v>P</v>
      </c>
      <c r="J591" s="59" t="s">
        <v>703</v>
      </c>
    </row>
    <row r="592" spans="1:10" s="33" customFormat="1" x14ac:dyDescent="0.2">
      <c r="A592" s="77">
        <f t="shared" ca="1" si="26"/>
        <v>274</v>
      </c>
      <c r="B592" s="71" t="s">
        <v>477</v>
      </c>
      <c r="C592" s="79"/>
      <c r="D592" s="73" t="s">
        <v>218</v>
      </c>
      <c r="E592" s="65" t="s">
        <v>1803</v>
      </c>
      <c r="F592" s="66">
        <v>1</v>
      </c>
      <c r="G592" s="75"/>
      <c r="H592" s="51">
        <f t="shared" si="27"/>
        <v>0</v>
      </c>
      <c r="I592" s="61" t="str">
        <f t="shared" si="25"/>
        <v>P</v>
      </c>
      <c r="J592" s="59" t="s">
        <v>703</v>
      </c>
    </row>
    <row r="593" spans="1:10" s="33" customFormat="1" x14ac:dyDescent="0.2">
      <c r="A593" s="77">
        <f t="shared" ca="1" si="26"/>
        <v>275</v>
      </c>
      <c r="B593" s="71" t="s">
        <v>478</v>
      </c>
      <c r="C593" s="79"/>
      <c r="D593" s="73" t="s">
        <v>220</v>
      </c>
      <c r="E593" s="65" t="s">
        <v>1803</v>
      </c>
      <c r="F593" s="66">
        <v>1</v>
      </c>
      <c r="G593" s="75"/>
      <c r="H593" s="51">
        <f t="shared" si="27"/>
        <v>0</v>
      </c>
      <c r="I593" s="61" t="str">
        <f t="shared" ref="I593:I656" si="28">IF(E593&lt;&gt;"","P","")</f>
        <v>P</v>
      </c>
      <c r="J593" s="59" t="s">
        <v>703</v>
      </c>
    </row>
    <row r="594" spans="1:10" s="33" customFormat="1" x14ac:dyDescent="0.2">
      <c r="A594" s="77">
        <f t="shared" ca="1" si="26"/>
        <v>276</v>
      </c>
      <c r="B594" s="71" t="s">
        <v>479</v>
      </c>
      <c r="C594" s="79"/>
      <c r="D594" s="73" t="s">
        <v>222</v>
      </c>
      <c r="E594" s="65" t="s">
        <v>1803</v>
      </c>
      <c r="F594" s="66">
        <v>6</v>
      </c>
      <c r="G594" s="75"/>
      <c r="H594" s="51">
        <f t="shared" si="27"/>
        <v>0</v>
      </c>
      <c r="I594" s="61" t="str">
        <f t="shared" si="28"/>
        <v>P</v>
      </c>
      <c r="J594" s="59" t="s">
        <v>703</v>
      </c>
    </row>
    <row r="595" spans="1:10" s="33" customFormat="1" x14ac:dyDescent="0.2">
      <c r="A595" s="77" t="str">
        <f t="shared" ca="1" si="26"/>
        <v/>
      </c>
      <c r="B595" s="71" t="s">
        <v>480</v>
      </c>
      <c r="C595" s="79"/>
      <c r="D595" s="73" t="s">
        <v>481</v>
      </c>
      <c r="E595" s="79"/>
      <c r="F595" s="79"/>
      <c r="G595" s="75"/>
      <c r="H595" s="51" t="str">
        <f t="shared" si="27"/>
        <v/>
      </c>
      <c r="I595" s="61" t="str">
        <f t="shared" si="28"/>
        <v/>
      </c>
      <c r="J595" s="59" t="s">
        <v>703</v>
      </c>
    </row>
    <row r="596" spans="1:10" s="33" customFormat="1" x14ac:dyDescent="0.2">
      <c r="A596" s="77">
        <f t="shared" ref="A596:A659" ca="1" si="29">+IF(NOT(ISBLANK(INDIRECT("e"&amp;ROW()))),MAX(INDIRECT("a$16:A"&amp;ROW()-1))+1,"")</f>
        <v>277</v>
      </c>
      <c r="B596" s="71" t="s">
        <v>482</v>
      </c>
      <c r="C596" s="79"/>
      <c r="D596" s="73" t="s">
        <v>216</v>
      </c>
      <c r="E596" s="65" t="s">
        <v>1803</v>
      </c>
      <c r="F596" s="66">
        <v>1</v>
      </c>
      <c r="G596" s="75"/>
      <c r="H596" s="51">
        <f t="shared" si="27"/>
        <v>0</v>
      </c>
      <c r="I596" s="61" t="str">
        <f t="shared" si="28"/>
        <v>P</v>
      </c>
      <c r="J596" s="59" t="s">
        <v>703</v>
      </c>
    </row>
    <row r="597" spans="1:10" s="33" customFormat="1" x14ac:dyDescent="0.2">
      <c r="A597" s="77" t="str">
        <f t="shared" ca="1" si="29"/>
        <v/>
      </c>
      <c r="B597" s="71" t="s">
        <v>483</v>
      </c>
      <c r="C597" s="79"/>
      <c r="D597" s="73" t="s">
        <v>484</v>
      </c>
      <c r="E597" s="79"/>
      <c r="F597" s="79"/>
      <c r="G597" s="75"/>
      <c r="H597" s="51" t="str">
        <f t="shared" si="27"/>
        <v/>
      </c>
      <c r="I597" s="61" t="str">
        <f t="shared" si="28"/>
        <v/>
      </c>
      <c r="J597" s="59" t="s">
        <v>703</v>
      </c>
    </row>
    <row r="598" spans="1:10" s="33" customFormat="1" x14ac:dyDescent="0.2">
      <c r="A598" s="77" t="str">
        <f t="shared" ca="1" si="29"/>
        <v/>
      </c>
      <c r="B598" s="71" t="s">
        <v>485</v>
      </c>
      <c r="C598" s="79"/>
      <c r="D598" s="73" t="s">
        <v>486</v>
      </c>
      <c r="E598" s="79"/>
      <c r="F598" s="79"/>
      <c r="G598" s="75"/>
      <c r="H598" s="51" t="str">
        <f t="shared" si="27"/>
        <v/>
      </c>
      <c r="I598" s="61" t="str">
        <f t="shared" si="28"/>
        <v/>
      </c>
      <c r="J598" s="59" t="s">
        <v>703</v>
      </c>
    </row>
    <row r="599" spans="1:10" s="33" customFormat="1" x14ac:dyDescent="0.2">
      <c r="A599" s="77">
        <f t="shared" ca="1" si="29"/>
        <v>278</v>
      </c>
      <c r="B599" s="71" t="s">
        <v>487</v>
      </c>
      <c r="C599" s="79"/>
      <c r="D599" s="73" t="s">
        <v>488</v>
      </c>
      <c r="E599" s="65" t="s">
        <v>1803</v>
      </c>
      <c r="F599" s="66">
        <v>8</v>
      </c>
      <c r="G599" s="75"/>
      <c r="H599" s="51">
        <f t="shared" si="27"/>
        <v>0</v>
      </c>
      <c r="I599" s="61" t="str">
        <f t="shared" si="28"/>
        <v>P</v>
      </c>
      <c r="J599" s="59" t="s">
        <v>703</v>
      </c>
    </row>
    <row r="600" spans="1:10" s="33" customFormat="1" x14ac:dyDescent="0.2">
      <c r="A600" s="77">
        <f t="shared" ca="1" si="29"/>
        <v>279</v>
      </c>
      <c r="B600" s="71" t="s">
        <v>489</v>
      </c>
      <c r="C600" s="74" t="s">
        <v>951</v>
      </c>
      <c r="D600" s="73" t="s">
        <v>490</v>
      </c>
      <c r="E600" s="65" t="s">
        <v>1803</v>
      </c>
      <c r="F600" s="66">
        <v>2</v>
      </c>
      <c r="G600" s="75"/>
      <c r="H600" s="51">
        <f t="shared" si="27"/>
        <v>0</v>
      </c>
      <c r="I600" s="61" t="str">
        <f t="shared" si="28"/>
        <v>P</v>
      </c>
      <c r="J600" s="59" t="s">
        <v>703</v>
      </c>
    </row>
    <row r="601" spans="1:10" s="33" customFormat="1" x14ac:dyDescent="0.2">
      <c r="A601" s="77" t="str">
        <f t="shared" ca="1" si="29"/>
        <v/>
      </c>
      <c r="B601" s="71" t="s">
        <v>491</v>
      </c>
      <c r="C601" s="79"/>
      <c r="D601" s="73" t="s">
        <v>230</v>
      </c>
      <c r="E601" s="79"/>
      <c r="F601" s="79"/>
      <c r="G601" s="75"/>
      <c r="H601" s="51" t="str">
        <f t="shared" si="27"/>
        <v/>
      </c>
      <c r="I601" s="61" t="str">
        <f t="shared" si="28"/>
        <v/>
      </c>
      <c r="J601" s="59" t="s">
        <v>703</v>
      </c>
    </row>
    <row r="602" spans="1:10" s="33" customFormat="1" x14ac:dyDescent="0.2">
      <c r="A602" s="77" t="str">
        <f t="shared" ca="1" si="29"/>
        <v/>
      </c>
      <c r="B602" s="71" t="s">
        <v>492</v>
      </c>
      <c r="C602" s="79"/>
      <c r="D602" s="73" t="s">
        <v>493</v>
      </c>
      <c r="E602" s="79"/>
      <c r="F602" s="79"/>
      <c r="G602" s="75"/>
      <c r="H602" s="51" t="str">
        <f t="shared" si="27"/>
        <v/>
      </c>
      <c r="I602" s="61" t="str">
        <f t="shared" si="28"/>
        <v/>
      </c>
      <c r="J602" s="59" t="s">
        <v>703</v>
      </c>
    </row>
    <row r="603" spans="1:10" s="33" customFormat="1" x14ac:dyDescent="0.2">
      <c r="A603" s="77">
        <f t="shared" ca="1" si="29"/>
        <v>280</v>
      </c>
      <c r="B603" s="71" t="s">
        <v>494</v>
      </c>
      <c r="C603" s="79"/>
      <c r="D603" s="73" t="s">
        <v>234</v>
      </c>
      <c r="E603" s="65" t="s">
        <v>1803</v>
      </c>
      <c r="F603" s="66">
        <v>1</v>
      </c>
      <c r="G603" s="75"/>
      <c r="H603" s="51">
        <f t="shared" si="27"/>
        <v>0</v>
      </c>
      <c r="I603" s="61" t="str">
        <f t="shared" si="28"/>
        <v>P</v>
      </c>
      <c r="J603" s="59" t="s">
        <v>703</v>
      </c>
    </row>
    <row r="604" spans="1:10" s="33" customFormat="1" x14ac:dyDescent="0.2">
      <c r="A604" s="77">
        <f t="shared" ca="1" si="29"/>
        <v>281</v>
      </c>
      <c r="B604" s="71" t="s">
        <v>495</v>
      </c>
      <c r="C604" s="79"/>
      <c r="D604" s="73" t="s">
        <v>214</v>
      </c>
      <c r="E604" s="65" t="s">
        <v>1803</v>
      </c>
      <c r="F604" s="66">
        <v>1</v>
      </c>
      <c r="G604" s="75"/>
      <c r="H604" s="51">
        <f t="shared" si="27"/>
        <v>0</v>
      </c>
      <c r="I604" s="61" t="str">
        <f t="shared" si="28"/>
        <v>P</v>
      </c>
      <c r="J604" s="59" t="s">
        <v>703</v>
      </c>
    </row>
    <row r="605" spans="1:10" s="33" customFormat="1" x14ac:dyDescent="0.2">
      <c r="A605" s="77">
        <f t="shared" ca="1" si="29"/>
        <v>282</v>
      </c>
      <c r="B605" s="71" t="s">
        <v>496</v>
      </c>
      <c r="C605" s="79"/>
      <c r="D605" s="73" t="s">
        <v>216</v>
      </c>
      <c r="E605" s="65" t="s">
        <v>1803</v>
      </c>
      <c r="F605" s="66">
        <v>1</v>
      </c>
      <c r="G605" s="75"/>
      <c r="H605" s="51">
        <f t="shared" si="27"/>
        <v>0</v>
      </c>
      <c r="I605" s="61" t="str">
        <f t="shared" si="28"/>
        <v>P</v>
      </c>
      <c r="J605" s="59" t="s">
        <v>703</v>
      </c>
    </row>
    <row r="606" spans="1:10" s="33" customFormat="1" x14ac:dyDescent="0.2">
      <c r="A606" s="77">
        <f t="shared" ca="1" si="29"/>
        <v>283</v>
      </c>
      <c r="B606" s="71" t="s">
        <v>497</v>
      </c>
      <c r="C606" s="79"/>
      <c r="D606" s="73" t="s">
        <v>218</v>
      </c>
      <c r="E606" s="65" t="s">
        <v>1803</v>
      </c>
      <c r="F606" s="66">
        <v>1</v>
      </c>
      <c r="G606" s="75"/>
      <c r="H606" s="51">
        <f t="shared" si="27"/>
        <v>0</v>
      </c>
      <c r="I606" s="61" t="str">
        <f t="shared" si="28"/>
        <v>P</v>
      </c>
      <c r="J606" s="59" t="s">
        <v>703</v>
      </c>
    </row>
    <row r="607" spans="1:10" s="33" customFormat="1" x14ac:dyDescent="0.2">
      <c r="A607" s="77">
        <f t="shared" ca="1" si="29"/>
        <v>284</v>
      </c>
      <c r="B607" s="71" t="s">
        <v>498</v>
      </c>
      <c r="C607" s="79"/>
      <c r="D607" s="73" t="s">
        <v>220</v>
      </c>
      <c r="E607" s="65" t="s">
        <v>1803</v>
      </c>
      <c r="F607" s="66">
        <v>1</v>
      </c>
      <c r="G607" s="75"/>
      <c r="H607" s="51">
        <f t="shared" si="27"/>
        <v>0</v>
      </c>
      <c r="I607" s="61" t="str">
        <f t="shared" si="28"/>
        <v>P</v>
      </c>
      <c r="J607" s="59" t="s">
        <v>703</v>
      </c>
    </row>
    <row r="608" spans="1:10" s="33" customFormat="1" x14ac:dyDescent="0.2">
      <c r="A608" s="77">
        <f t="shared" ca="1" si="29"/>
        <v>285</v>
      </c>
      <c r="B608" s="71" t="s">
        <v>499</v>
      </c>
      <c r="C608" s="79"/>
      <c r="D608" s="73" t="s">
        <v>222</v>
      </c>
      <c r="E608" s="65" t="s">
        <v>1803</v>
      </c>
      <c r="F608" s="66">
        <v>1</v>
      </c>
      <c r="G608" s="75"/>
      <c r="H608" s="51">
        <f t="shared" si="27"/>
        <v>0</v>
      </c>
      <c r="I608" s="61" t="str">
        <f t="shared" si="28"/>
        <v>P</v>
      </c>
      <c r="J608" s="59" t="s">
        <v>703</v>
      </c>
    </row>
    <row r="609" spans="1:10" s="33" customFormat="1" x14ac:dyDescent="0.2">
      <c r="A609" s="77" t="str">
        <f t="shared" ca="1" si="29"/>
        <v/>
      </c>
      <c r="B609" s="71" t="s">
        <v>500</v>
      </c>
      <c r="C609" s="79"/>
      <c r="D609" s="73" t="s">
        <v>501</v>
      </c>
      <c r="E609" s="79"/>
      <c r="F609" s="79"/>
      <c r="G609" s="75"/>
      <c r="H609" s="51" t="str">
        <f t="shared" si="27"/>
        <v/>
      </c>
      <c r="I609" s="61" t="str">
        <f t="shared" si="28"/>
        <v/>
      </c>
      <c r="J609" s="59" t="s">
        <v>703</v>
      </c>
    </row>
    <row r="610" spans="1:10" s="33" customFormat="1" x14ac:dyDescent="0.2">
      <c r="A610" s="77" t="str">
        <f t="shared" ca="1" si="29"/>
        <v/>
      </c>
      <c r="B610" s="71" t="s">
        <v>502</v>
      </c>
      <c r="C610" s="79"/>
      <c r="D610" s="73" t="s">
        <v>503</v>
      </c>
      <c r="E610" s="79"/>
      <c r="F610" s="79"/>
      <c r="G610" s="75"/>
      <c r="H610" s="51" t="str">
        <f t="shared" si="27"/>
        <v/>
      </c>
      <c r="I610" s="61" t="str">
        <f t="shared" si="28"/>
        <v/>
      </c>
      <c r="J610" s="59" t="s">
        <v>703</v>
      </c>
    </row>
    <row r="611" spans="1:10" s="33" customFormat="1" x14ac:dyDescent="0.2">
      <c r="A611" s="77">
        <f t="shared" ca="1" si="29"/>
        <v>286</v>
      </c>
      <c r="B611" s="71" t="s">
        <v>504</v>
      </c>
      <c r="C611" s="79"/>
      <c r="D611" s="73" t="s">
        <v>222</v>
      </c>
      <c r="E611" s="65" t="s">
        <v>1803</v>
      </c>
      <c r="F611" s="66">
        <v>0</v>
      </c>
      <c r="G611" s="75"/>
      <c r="H611" s="51">
        <f t="shared" si="27"/>
        <v>0</v>
      </c>
      <c r="I611" s="61" t="str">
        <f t="shared" si="28"/>
        <v>P</v>
      </c>
      <c r="J611" s="59" t="s">
        <v>703</v>
      </c>
    </row>
    <row r="612" spans="1:10" s="33" customFormat="1" x14ac:dyDescent="0.2">
      <c r="A612" s="77" t="str">
        <f t="shared" ca="1" si="29"/>
        <v/>
      </c>
      <c r="B612" s="71" t="s">
        <v>505</v>
      </c>
      <c r="C612" s="79"/>
      <c r="D612" s="73" t="s">
        <v>506</v>
      </c>
      <c r="E612" s="79"/>
      <c r="F612" s="79"/>
      <c r="G612" s="75"/>
      <c r="H612" s="51" t="str">
        <f t="shared" si="27"/>
        <v/>
      </c>
      <c r="I612" s="61" t="str">
        <f t="shared" si="28"/>
        <v/>
      </c>
      <c r="J612" s="59" t="s">
        <v>703</v>
      </c>
    </row>
    <row r="613" spans="1:10" s="33" customFormat="1" x14ac:dyDescent="0.2">
      <c r="A613" s="77" t="str">
        <f t="shared" ca="1" si="29"/>
        <v/>
      </c>
      <c r="B613" s="71" t="s">
        <v>507</v>
      </c>
      <c r="C613" s="79"/>
      <c r="D613" s="73" t="s">
        <v>508</v>
      </c>
      <c r="E613" s="79"/>
      <c r="F613" s="79"/>
      <c r="G613" s="75"/>
      <c r="H613" s="51" t="str">
        <f t="shared" si="27"/>
        <v/>
      </c>
      <c r="I613" s="61" t="str">
        <f t="shared" si="28"/>
        <v/>
      </c>
      <c r="J613" s="59" t="s">
        <v>703</v>
      </c>
    </row>
    <row r="614" spans="1:10" s="33" customFormat="1" x14ac:dyDescent="0.2">
      <c r="A614" s="77">
        <f t="shared" ca="1" si="29"/>
        <v>287</v>
      </c>
      <c r="B614" s="71" t="s">
        <v>509</v>
      </c>
      <c r="C614" s="79"/>
      <c r="D614" s="73" t="s">
        <v>214</v>
      </c>
      <c r="E614" s="65" t="s">
        <v>1803</v>
      </c>
      <c r="F614" s="66">
        <v>1</v>
      </c>
      <c r="G614" s="75"/>
      <c r="H614" s="51">
        <f t="shared" si="27"/>
        <v>0</v>
      </c>
      <c r="I614" s="61" t="str">
        <f t="shared" si="28"/>
        <v>P</v>
      </c>
      <c r="J614" s="59" t="s">
        <v>703</v>
      </c>
    </row>
    <row r="615" spans="1:10" s="33" customFormat="1" x14ac:dyDescent="0.2">
      <c r="A615" s="77" t="str">
        <f t="shared" ca="1" si="29"/>
        <v/>
      </c>
      <c r="B615" s="71" t="s">
        <v>510</v>
      </c>
      <c r="C615" s="79"/>
      <c r="D615" s="73" t="s">
        <v>299</v>
      </c>
      <c r="E615" s="79"/>
      <c r="F615" s="79"/>
      <c r="G615" s="75"/>
      <c r="H615" s="51" t="str">
        <f t="shared" si="27"/>
        <v/>
      </c>
      <c r="I615" s="61" t="str">
        <f t="shared" si="28"/>
        <v/>
      </c>
      <c r="J615" s="59" t="s">
        <v>703</v>
      </c>
    </row>
    <row r="616" spans="1:10" s="33" customFormat="1" x14ac:dyDescent="0.2">
      <c r="A616" s="77" t="str">
        <f t="shared" ca="1" si="29"/>
        <v/>
      </c>
      <c r="B616" s="71" t="s">
        <v>511</v>
      </c>
      <c r="C616" s="79"/>
      <c r="D616" s="73" t="s">
        <v>512</v>
      </c>
      <c r="E616" s="79"/>
      <c r="F616" s="79"/>
      <c r="G616" s="75"/>
      <c r="H616" s="51" t="str">
        <f t="shared" si="27"/>
        <v/>
      </c>
      <c r="I616" s="61" t="str">
        <f t="shared" si="28"/>
        <v/>
      </c>
      <c r="J616" s="59" t="s">
        <v>703</v>
      </c>
    </row>
    <row r="617" spans="1:10" s="33" customFormat="1" x14ac:dyDescent="0.2">
      <c r="A617" s="77">
        <f t="shared" ca="1" si="29"/>
        <v>288</v>
      </c>
      <c r="B617" s="71" t="s">
        <v>513</v>
      </c>
      <c r="C617" s="79"/>
      <c r="D617" s="73" t="s">
        <v>514</v>
      </c>
      <c r="E617" s="65" t="s">
        <v>1803</v>
      </c>
      <c r="F617" s="66">
        <v>1</v>
      </c>
      <c r="G617" s="75"/>
      <c r="H617" s="51">
        <f t="shared" si="27"/>
        <v>0</v>
      </c>
      <c r="I617" s="61" t="str">
        <f t="shared" si="28"/>
        <v>P</v>
      </c>
      <c r="J617" s="59" t="s">
        <v>703</v>
      </c>
    </row>
    <row r="618" spans="1:10" s="33" customFormat="1" x14ac:dyDescent="0.2">
      <c r="A618" s="77" t="str">
        <f t="shared" ca="1" si="29"/>
        <v/>
      </c>
      <c r="B618" s="71" t="s">
        <v>515</v>
      </c>
      <c r="C618" s="79"/>
      <c r="D618" s="73" t="s">
        <v>516</v>
      </c>
      <c r="E618" s="79"/>
      <c r="F618" s="79"/>
      <c r="G618" s="75"/>
      <c r="H618" s="51" t="str">
        <f t="shared" si="27"/>
        <v/>
      </c>
      <c r="I618" s="61" t="str">
        <f t="shared" si="28"/>
        <v/>
      </c>
      <c r="J618" s="59" t="s">
        <v>703</v>
      </c>
    </row>
    <row r="619" spans="1:10" s="33" customFormat="1" x14ac:dyDescent="0.2">
      <c r="A619" s="77" t="str">
        <f t="shared" ca="1" si="29"/>
        <v/>
      </c>
      <c r="B619" s="71" t="s">
        <v>517</v>
      </c>
      <c r="C619" s="79"/>
      <c r="D619" s="73" t="s">
        <v>273</v>
      </c>
      <c r="E619" s="79"/>
      <c r="F619" s="79"/>
      <c r="G619" s="75"/>
      <c r="H619" s="51" t="str">
        <f t="shared" si="27"/>
        <v/>
      </c>
      <c r="I619" s="61" t="str">
        <f t="shared" si="28"/>
        <v/>
      </c>
      <c r="J619" s="59" t="s">
        <v>703</v>
      </c>
    </row>
    <row r="620" spans="1:10" s="33" customFormat="1" x14ac:dyDescent="0.2">
      <c r="A620" s="77">
        <f t="shared" ca="1" si="29"/>
        <v>289</v>
      </c>
      <c r="B620" s="71" t="s">
        <v>518</v>
      </c>
      <c r="C620" s="79"/>
      <c r="D620" s="73" t="s">
        <v>216</v>
      </c>
      <c r="E620" s="65" t="s">
        <v>1803</v>
      </c>
      <c r="F620" s="66">
        <v>4</v>
      </c>
      <c r="G620" s="75"/>
      <c r="H620" s="51">
        <f t="shared" si="27"/>
        <v>0</v>
      </c>
      <c r="I620" s="61" t="str">
        <f t="shared" si="28"/>
        <v>P</v>
      </c>
      <c r="J620" s="59" t="s">
        <v>703</v>
      </c>
    </row>
    <row r="621" spans="1:10" s="33" customFormat="1" x14ac:dyDescent="0.2">
      <c r="A621" s="77" t="str">
        <f t="shared" ca="1" si="29"/>
        <v/>
      </c>
      <c r="B621" s="71" t="s">
        <v>519</v>
      </c>
      <c r="C621" s="79"/>
      <c r="D621" s="73" t="s">
        <v>520</v>
      </c>
      <c r="E621" s="79"/>
      <c r="F621" s="79"/>
      <c r="G621" s="75"/>
      <c r="H621" s="51" t="str">
        <f t="shared" si="27"/>
        <v/>
      </c>
      <c r="I621" s="61" t="str">
        <f t="shared" si="28"/>
        <v/>
      </c>
      <c r="J621" s="59" t="s">
        <v>703</v>
      </c>
    </row>
    <row r="622" spans="1:10" s="33" customFormat="1" x14ac:dyDescent="0.2">
      <c r="A622" s="77" t="str">
        <f t="shared" ca="1" si="29"/>
        <v/>
      </c>
      <c r="B622" s="71" t="s">
        <v>521</v>
      </c>
      <c r="C622" s="79"/>
      <c r="D622" s="73" t="s">
        <v>522</v>
      </c>
      <c r="E622" s="79"/>
      <c r="F622" s="79"/>
      <c r="G622" s="75"/>
      <c r="H622" s="51" t="str">
        <f t="shared" ref="H622:H685" si="30">+IF(AND(F622="",G622=""),"",ROUND(G622,2)*F622)</f>
        <v/>
      </c>
      <c r="I622" s="61" t="str">
        <f t="shared" si="28"/>
        <v/>
      </c>
      <c r="J622" s="59" t="s">
        <v>703</v>
      </c>
    </row>
    <row r="623" spans="1:10" s="33" customFormat="1" x14ac:dyDescent="0.2">
      <c r="A623" s="77" t="str">
        <f t="shared" ca="1" si="29"/>
        <v/>
      </c>
      <c r="B623" s="71" t="s">
        <v>523</v>
      </c>
      <c r="C623" s="79"/>
      <c r="D623" s="73" t="s">
        <v>524</v>
      </c>
      <c r="E623" s="79"/>
      <c r="F623" s="79"/>
      <c r="G623" s="75"/>
      <c r="H623" s="51" t="str">
        <f t="shared" si="30"/>
        <v/>
      </c>
      <c r="I623" s="61" t="str">
        <f t="shared" si="28"/>
        <v/>
      </c>
      <c r="J623" s="59" t="s">
        <v>703</v>
      </c>
    </row>
    <row r="624" spans="1:10" s="33" customFormat="1" x14ac:dyDescent="0.2">
      <c r="A624" s="77">
        <f t="shared" ca="1" si="29"/>
        <v>290</v>
      </c>
      <c r="B624" s="71" t="s">
        <v>525</v>
      </c>
      <c r="C624" s="79"/>
      <c r="D624" s="73" t="s">
        <v>526</v>
      </c>
      <c r="E624" s="65" t="s">
        <v>1803</v>
      </c>
      <c r="F624" s="66">
        <v>5</v>
      </c>
      <c r="G624" s="75"/>
      <c r="H624" s="51">
        <f t="shared" si="30"/>
        <v>0</v>
      </c>
      <c r="I624" s="61" t="str">
        <f t="shared" si="28"/>
        <v>P</v>
      </c>
      <c r="J624" s="59" t="s">
        <v>703</v>
      </c>
    </row>
    <row r="625" spans="1:10" s="33" customFormat="1" x14ac:dyDescent="0.2">
      <c r="A625" s="77" t="str">
        <f t="shared" ca="1" si="29"/>
        <v/>
      </c>
      <c r="B625" s="71" t="s">
        <v>527</v>
      </c>
      <c r="C625" s="79"/>
      <c r="D625" s="73" t="s">
        <v>528</v>
      </c>
      <c r="E625" s="79"/>
      <c r="F625" s="79"/>
      <c r="G625" s="75"/>
      <c r="H625" s="51" t="str">
        <f t="shared" si="30"/>
        <v/>
      </c>
      <c r="I625" s="61" t="str">
        <f t="shared" si="28"/>
        <v/>
      </c>
      <c r="J625" s="59" t="s">
        <v>703</v>
      </c>
    </row>
    <row r="626" spans="1:10" s="33" customFormat="1" x14ac:dyDescent="0.2">
      <c r="A626" s="77">
        <f t="shared" ca="1" si="29"/>
        <v>291</v>
      </c>
      <c r="B626" s="71" t="s">
        <v>529</v>
      </c>
      <c r="C626" s="79"/>
      <c r="D626" s="73" t="s">
        <v>530</v>
      </c>
      <c r="E626" s="65" t="s">
        <v>1803</v>
      </c>
      <c r="F626" s="66">
        <v>2</v>
      </c>
      <c r="G626" s="75"/>
      <c r="H626" s="51">
        <f t="shared" si="30"/>
        <v>0</v>
      </c>
      <c r="I626" s="61" t="str">
        <f t="shared" si="28"/>
        <v>P</v>
      </c>
      <c r="J626" s="59" t="s">
        <v>703</v>
      </c>
    </row>
    <row r="627" spans="1:10" s="33" customFormat="1" x14ac:dyDescent="0.2">
      <c r="A627" s="77" t="str">
        <f t="shared" ca="1" si="29"/>
        <v/>
      </c>
      <c r="B627" s="71" t="s">
        <v>531</v>
      </c>
      <c r="C627" s="79"/>
      <c r="D627" s="73" t="s">
        <v>337</v>
      </c>
      <c r="E627" s="79"/>
      <c r="F627" s="79"/>
      <c r="G627" s="75"/>
      <c r="H627" s="51" t="str">
        <f t="shared" si="30"/>
        <v/>
      </c>
      <c r="I627" s="61" t="str">
        <f t="shared" si="28"/>
        <v/>
      </c>
      <c r="J627" s="59" t="s">
        <v>703</v>
      </c>
    </row>
    <row r="628" spans="1:10" s="33" customFormat="1" x14ac:dyDescent="0.2">
      <c r="A628" s="77" t="str">
        <f t="shared" ca="1" si="29"/>
        <v/>
      </c>
      <c r="B628" s="71" t="s">
        <v>532</v>
      </c>
      <c r="C628" s="79"/>
      <c r="D628" s="73" t="s">
        <v>533</v>
      </c>
      <c r="E628" s="79"/>
      <c r="F628" s="79"/>
      <c r="G628" s="75"/>
      <c r="H628" s="51" t="str">
        <f t="shared" si="30"/>
        <v/>
      </c>
      <c r="I628" s="61" t="str">
        <f t="shared" si="28"/>
        <v/>
      </c>
      <c r="J628" s="59" t="s">
        <v>703</v>
      </c>
    </row>
    <row r="629" spans="1:10" s="33" customFormat="1" x14ac:dyDescent="0.2">
      <c r="A629" s="77" t="str">
        <f t="shared" ca="1" si="29"/>
        <v/>
      </c>
      <c r="B629" s="71" t="s">
        <v>534</v>
      </c>
      <c r="C629" s="79"/>
      <c r="D629" s="73" t="s">
        <v>535</v>
      </c>
      <c r="E629" s="79"/>
      <c r="F629" s="79"/>
      <c r="G629" s="75"/>
      <c r="H629" s="51" t="str">
        <f t="shared" si="30"/>
        <v/>
      </c>
      <c r="I629" s="61" t="str">
        <f t="shared" si="28"/>
        <v/>
      </c>
      <c r="J629" s="59" t="s">
        <v>703</v>
      </c>
    </row>
    <row r="630" spans="1:10" s="33" customFormat="1" x14ac:dyDescent="0.2">
      <c r="A630" s="77">
        <f t="shared" ca="1" si="29"/>
        <v>292</v>
      </c>
      <c r="B630" s="71" t="s">
        <v>536</v>
      </c>
      <c r="C630" s="79"/>
      <c r="D630" s="73" t="s">
        <v>537</v>
      </c>
      <c r="E630" s="65" t="s">
        <v>1121</v>
      </c>
      <c r="F630" s="66">
        <v>8</v>
      </c>
      <c r="G630" s="75"/>
      <c r="H630" s="51">
        <f t="shared" si="30"/>
        <v>0</v>
      </c>
      <c r="I630" s="61" t="str">
        <f t="shared" si="28"/>
        <v>P</v>
      </c>
      <c r="J630" s="59" t="s">
        <v>703</v>
      </c>
    </row>
    <row r="631" spans="1:10" s="33" customFormat="1" x14ac:dyDescent="0.2">
      <c r="A631" s="77">
        <f t="shared" ca="1" si="29"/>
        <v>293</v>
      </c>
      <c r="B631" s="71" t="s">
        <v>538</v>
      </c>
      <c r="C631" s="79"/>
      <c r="D631" s="73" t="s">
        <v>539</v>
      </c>
      <c r="E631" s="65" t="s">
        <v>1121</v>
      </c>
      <c r="F631" s="66">
        <v>12</v>
      </c>
      <c r="G631" s="75"/>
      <c r="H631" s="51">
        <f t="shared" si="30"/>
        <v>0</v>
      </c>
      <c r="I631" s="61" t="str">
        <f t="shared" si="28"/>
        <v>P</v>
      </c>
      <c r="J631" s="59" t="s">
        <v>703</v>
      </c>
    </row>
    <row r="632" spans="1:10" s="33" customFormat="1" x14ac:dyDescent="0.2">
      <c r="A632" s="77">
        <f t="shared" ca="1" si="29"/>
        <v>294</v>
      </c>
      <c r="B632" s="71" t="s">
        <v>540</v>
      </c>
      <c r="C632" s="79"/>
      <c r="D632" s="73" t="s">
        <v>541</v>
      </c>
      <c r="E632" s="65" t="s">
        <v>1121</v>
      </c>
      <c r="F632" s="66">
        <v>1</v>
      </c>
      <c r="G632" s="75"/>
      <c r="H632" s="51">
        <f t="shared" si="30"/>
        <v>0</v>
      </c>
      <c r="I632" s="61" t="str">
        <f t="shared" si="28"/>
        <v>P</v>
      </c>
      <c r="J632" s="59" t="s">
        <v>703</v>
      </c>
    </row>
    <row r="633" spans="1:10" s="33" customFormat="1" x14ac:dyDescent="0.2">
      <c r="A633" s="77">
        <f t="shared" ca="1" si="29"/>
        <v>295</v>
      </c>
      <c r="B633" s="71" t="s">
        <v>542</v>
      </c>
      <c r="C633" s="79"/>
      <c r="D633" s="73" t="s">
        <v>543</v>
      </c>
      <c r="E633" s="65" t="s">
        <v>1121</v>
      </c>
      <c r="F633" s="66">
        <v>1</v>
      </c>
      <c r="G633" s="75"/>
      <c r="H633" s="51">
        <f t="shared" si="30"/>
        <v>0</v>
      </c>
      <c r="I633" s="61" t="str">
        <f t="shared" si="28"/>
        <v>P</v>
      </c>
      <c r="J633" s="59" t="s">
        <v>703</v>
      </c>
    </row>
    <row r="634" spans="1:10" s="33" customFormat="1" x14ac:dyDescent="0.2">
      <c r="A634" s="77">
        <f t="shared" ca="1" si="29"/>
        <v>296</v>
      </c>
      <c r="B634" s="71" t="s">
        <v>544</v>
      </c>
      <c r="C634" s="79"/>
      <c r="D634" s="73" t="s">
        <v>545</v>
      </c>
      <c r="E634" s="65" t="s">
        <v>1121</v>
      </c>
      <c r="F634" s="66">
        <v>1</v>
      </c>
      <c r="G634" s="75"/>
      <c r="H634" s="51">
        <f t="shared" si="30"/>
        <v>0</v>
      </c>
      <c r="I634" s="61" t="str">
        <f t="shared" si="28"/>
        <v>P</v>
      </c>
      <c r="J634" s="59" t="s">
        <v>703</v>
      </c>
    </row>
    <row r="635" spans="1:10" s="33" customFormat="1" x14ac:dyDescent="0.2">
      <c r="A635" s="77">
        <f t="shared" ca="1" si="29"/>
        <v>297</v>
      </c>
      <c r="B635" s="71" t="s">
        <v>546</v>
      </c>
      <c r="C635" s="79"/>
      <c r="D635" s="73" t="s">
        <v>547</v>
      </c>
      <c r="E635" s="65" t="s">
        <v>1121</v>
      </c>
      <c r="F635" s="66">
        <v>46</v>
      </c>
      <c r="G635" s="75"/>
      <c r="H635" s="51">
        <f t="shared" si="30"/>
        <v>0</v>
      </c>
      <c r="I635" s="61" t="str">
        <f t="shared" si="28"/>
        <v>P</v>
      </c>
      <c r="J635" s="59" t="s">
        <v>703</v>
      </c>
    </row>
    <row r="636" spans="1:10" s="33" customFormat="1" x14ac:dyDescent="0.2">
      <c r="A636" s="77" t="str">
        <f t="shared" ca="1" si="29"/>
        <v/>
      </c>
      <c r="B636" s="71" t="s">
        <v>548</v>
      </c>
      <c r="C636" s="79"/>
      <c r="D636" s="73" t="s">
        <v>549</v>
      </c>
      <c r="E636" s="79"/>
      <c r="F636" s="79"/>
      <c r="G636" s="75"/>
      <c r="H636" s="51" t="str">
        <f t="shared" si="30"/>
        <v/>
      </c>
      <c r="I636" s="61" t="str">
        <f t="shared" si="28"/>
        <v/>
      </c>
      <c r="J636" s="59" t="s">
        <v>703</v>
      </c>
    </row>
    <row r="637" spans="1:10" s="33" customFormat="1" x14ac:dyDescent="0.2">
      <c r="A637" s="77" t="str">
        <f t="shared" ca="1" si="29"/>
        <v/>
      </c>
      <c r="B637" s="71" t="s">
        <v>550</v>
      </c>
      <c r="C637" s="79"/>
      <c r="D637" s="73" t="s">
        <v>551</v>
      </c>
      <c r="E637" s="79"/>
      <c r="F637" s="79"/>
      <c r="G637" s="75"/>
      <c r="H637" s="51" t="str">
        <f t="shared" si="30"/>
        <v/>
      </c>
      <c r="I637" s="61" t="str">
        <f t="shared" si="28"/>
        <v/>
      </c>
      <c r="J637" s="59" t="s">
        <v>703</v>
      </c>
    </row>
    <row r="638" spans="1:10" s="33" customFormat="1" x14ac:dyDescent="0.2">
      <c r="A638" s="77">
        <f t="shared" ca="1" si="29"/>
        <v>298</v>
      </c>
      <c r="B638" s="71" t="s">
        <v>552</v>
      </c>
      <c r="C638" s="79"/>
      <c r="D638" s="73" t="s">
        <v>553</v>
      </c>
      <c r="E638" s="65" t="s">
        <v>1121</v>
      </c>
      <c r="F638" s="66">
        <v>50</v>
      </c>
      <c r="G638" s="75"/>
      <c r="H638" s="51">
        <f t="shared" si="30"/>
        <v>0</v>
      </c>
      <c r="I638" s="61" t="str">
        <f t="shared" si="28"/>
        <v>P</v>
      </c>
      <c r="J638" s="59" t="s">
        <v>703</v>
      </c>
    </row>
    <row r="639" spans="1:10" s="33" customFormat="1" x14ac:dyDescent="0.2">
      <c r="A639" s="77">
        <f t="shared" ca="1" si="29"/>
        <v>299</v>
      </c>
      <c r="B639" s="71" t="s">
        <v>554</v>
      </c>
      <c r="C639" s="79"/>
      <c r="D639" s="73" t="s">
        <v>555</v>
      </c>
      <c r="E639" s="65" t="s">
        <v>1121</v>
      </c>
      <c r="F639" s="66">
        <v>72</v>
      </c>
      <c r="G639" s="75"/>
      <c r="H639" s="51">
        <f t="shared" si="30"/>
        <v>0</v>
      </c>
      <c r="I639" s="61" t="str">
        <f t="shared" si="28"/>
        <v>P</v>
      </c>
      <c r="J639" s="59" t="s">
        <v>703</v>
      </c>
    </row>
    <row r="640" spans="1:10" s="33" customFormat="1" x14ac:dyDescent="0.2">
      <c r="A640" s="77">
        <f t="shared" ca="1" si="29"/>
        <v>300</v>
      </c>
      <c r="B640" s="71" t="s">
        <v>556</v>
      </c>
      <c r="C640" s="79"/>
      <c r="D640" s="73" t="s">
        <v>557</v>
      </c>
      <c r="E640" s="65" t="s">
        <v>1121</v>
      </c>
      <c r="F640" s="66">
        <v>14</v>
      </c>
      <c r="G640" s="75"/>
      <c r="H640" s="51">
        <f t="shared" si="30"/>
        <v>0</v>
      </c>
      <c r="I640" s="61" t="str">
        <f t="shared" si="28"/>
        <v>P</v>
      </c>
      <c r="J640" s="59" t="s">
        <v>703</v>
      </c>
    </row>
    <row r="641" spans="1:10" s="33" customFormat="1" x14ac:dyDescent="0.2">
      <c r="A641" s="77">
        <f t="shared" ca="1" si="29"/>
        <v>301</v>
      </c>
      <c r="B641" s="71" t="s">
        <v>558</v>
      </c>
      <c r="C641" s="79"/>
      <c r="D641" s="73" t="s">
        <v>559</v>
      </c>
      <c r="E641" s="65" t="s">
        <v>1121</v>
      </c>
      <c r="F641" s="66">
        <v>20</v>
      </c>
      <c r="G641" s="75"/>
      <c r="H641" s="51">
        <f t="shared" si="30"/>
        <v>0</v>
      </c>
      <c r="I641" s="61" t="str">
        <f t="shared" si="28"/>
        <v>P</v>
      </c>
      <c r="J641" s="59" t="s">
        <v>703</v>
      </c>
    </row>
    <row r="642" spans="1:10" s="33" customFormat="1" x14ac:dyDescent="0.2">
      <c r="A642" s="77">
        <f t="shared" ca="1" si="29"/>
        <v>302</v>
      </c>
      <c r="B642" s="71" t="s">
        <v>560</v>
      </c>
      <c r="C642" s="79"/>
      <c r="D642" s="73" t="s">
        <v>561</v>
      </c>
      <c r="E642" s="65" t="s">
        <v>1121</v>
      </c>
      <c r="F642" s="66">
        <v>8</v>
      </c>
      <c r="G642" s="75"/>
      <c r="H642" s="51">
        <f t="shared" si="30"/>
        <v>0</v>
      </c>
      <c r="I642" s="61" t="str">
        <f t="shared" si="28"/>
        <v>P</v>
      </c>
      <c r="J642" s="59" t="s">
        <v>703</v>
      </c>
    </row>
    <row r="643" spans="1:10" s="33" customFormat="1" x14ac:dyDescent="0.2">
      <c r="A643" s="77">
        <f t="shared" ca="1" si="29"/>
        <v>303</v>
      </c>
      <c r="B643" s="71" t="s">
        <v>562</v>
      </c>
      <c r="C643" s="79"/>
      <c r="D643" s="73" t="s">
        <v>563</v>
      </c>
      <c r="E643" s="65" t="s">
        <v>1121</v>
      </c>
      <c r="F643" s="66">
        <v>28</v>
      </c>
      <c r="G643" s="75"/>
      <c r="H643" s="51">
        <f t="shared" si="30"/>
        <v>0</v>
      </c>
      <c r="I643" s="61" t="str">
        <f t="shared" si="28"/>
        <v>P</v>
      </c>
      <c r="J643" s="59" t="s">
        <v>703</v>
      </c>
    </row>
    <row r="644" spans="1:10" s="33" customFormat="1" x14ac:dyDescent="0.2">
      <c r="A644" s="77" t="str">
        <f t="shared" ca="1" si="29"/>
        <v/>
      </c>
      <c r="B644" s="71" t="s">
        <v>564</v>
      </c>
      <c r="C644" s="79"/>
      <c r="D644" s="73" t="s">
        <v>565</v>
      </c>
      <c r="E644" s="79"/>
      <c r="F644" s="79"/>
      <c r="G644" s="75"/>
      <c r="H644" s="51" t="str">
        <f t="shared" si="30"/>
        <v/>
      </c>
      <c r="I644" s="61" t="str">
        <f t="shared" si="28"/>
        <v/>
      </c>
      <c r="J644" s="59" t="s">
        <v>703</v>
      </c>
    </row>
    <row r="645" spans="1:10" s="33" customFormat="1" x14ac:dyDescent="0.2">
      <c r="A645" s="77" t="str">
        <f t="shared" ca="1" si="29"/>
        <v/>
      </c>
      <c r="B645" s="71" t="s">
        <v>566</v>
      </c>
      <c r="C645" s="79"/>
      <c r="D645" s="73" t="s">
        <v>567</v>
      </c>
      <c r="E645" s="79"/>
      <c r="F645" s="79"/>
      <c r="G645" s="75"/>
      <c r="H645" s="51" t="str">
        <f t="shared" si="30"/>
        <v/>
      </c>
      <c r="I645" s="61" t="str">
        <f t="shared" si="28"/>
        <v/>
      </c>
      <c r="J645" s="59" t="s">
        <v>703</v>
      </c>
    </row>
    <row r="646" spans="1:10" s="33" customFormat="1" x14ac:dyDescent="0.2">
      <c r="A646" s="77">
        <f t="shared" ca="1" si="29"/>
        <v>304</v>
      </c>
      <c r="B646" s="71" t="s">
        <v>568</v>
      </c>
      <c r="C646" s="79"/>
      <c r="D646" s="73" t="s">
        <v>569</v>
      </c>
      <c r="E646" s="65" t="s">
        <v>1121</v>
      </c>
      <c r="F646" s="66">
        <v>40</v>
      </c>
      <c r="G646" s="75"/>
      <c r="H646" s="51">
        <f t="shared" si="30"/>
        <v>0</v>
      </c>
      <c r="I646" s="61" t="str">
        <f t="shared" si="28"/>
        <v>P</v>
      </c>
      <c r="J646" s="59" t="s">
        <v>703</v>
      </c>
    </row>
    <row r="647" spans="1:10" s="33" customFormat="1" x14ac:dyDescent="0.2">
      <c r="A647" s="77" t="str">
        <f t="shared" ca="1" si="29"/>
        <v/>
      </c>
      <c r="B647" s="71" t="s">
        <v>570</v>
      </c>
      <c r="C647" s="79"/>
      <c r="D647" s="73" t="s">
        <v>571</v>
      </c>
      <c r="E647" s="79"/>
      <c r="F647" s="79"/>
      <c r="G647" s="75"/>
      <c r="H647" s="51" t="str">
        <f t="shared" si="30"/>
        <v/>
      </c>
      <c r="I647" s="61" t="str">
        <f t="shared" si="28"/>
        <v/>
      </c>
      <c r="J647" s="59" t="s">
        <v>703</v>
      </c>
    </row>
    <row r="648" spans="1:10" s="33" customFormat="1" x14ac:dyDescent="0.2">
      <c r="A648" s="77" t="str">
        <f t="shared" ca="1" si="29"/>
        <v/>
      </c>
      <c r="B648" s="71" t="s">
        <v>572</v>
      </c>
      <c r="C648" s="79"/>
      <c r="D648" s="73" t="s">
        <v>573</v>
      </c>
      <c r="E648" s="79"/>
      <c r="F648" s="79"/>
      <c r="G648" s="75"/>
      <c r="H648" s="51" t="str">
        <f t="shared" si="30"/>
        <v/>
      </c>
      <c r="I648" s="61" t="str">
        <f t="shared" si="28"/>
        <v/>
      </c>
      <c r="J648" s="59" t="s">
        <v>703</v>
      </c>
    </row>
    <row r="649" spans="1:10" s="33" customFormat="1" x14ac:dyDescent="0.2">
      <c r="A649" s="77">
        <f t="shared" ca="1" si="29"/>
        <v>305</v>
      </c>
      <c r="B649" s="71" t="s">
        <v>574</v>
      </c>
      <c r="C649" s="79"/>
      <c r="D649" s="73" t="s">
        <v>575</v>
      </c>
      <c r="E649" s="65" t="s">
        <v>1121</v>
      </c>
      <c r="F649" s="66">
        <v>42</v>
      </c>
      <c r="G649" s="75"/>
      <c r="H649" s="51">
        <f t="shared" si="30"/>
        <v>0</v>
      </c>
      <c r="I649" s="61" t="str">
        <f t="shared" si="28"/>
        <v>P</v>
      </c>
      <c r="J649" s="59" t="s">
        <v>703</v>
      </c>
    </row>
    <row r="650" spans="1:10" s="33" customFormat="1" x14ac:dyDescent="0.2">
      <c r="A650" s="77">
        <f t="shared" ca="1" si="29"/>
        <v>306</v>
      </c>
      <c r="B650" s="71" t="s">
        <v>576</v>
      </c>
      <c r="C650" s="79"/>
      <c r="D650" s="73" t="s">
        <v>577</v>
      </c>
      <c r="E650" s="65" t="s">
        <v>1121</v>
      </c>
      <c r="F650" s="66">
        <v>26</v>
      </c>
      <c r="G650" s="75"/>
      <c r="H650" s="51">
        <f t="shared" si="30"/>
        <v>0</v>
      </c>
      <c r="I650" s="61" t="str">
        <f t="shared" si="28"/>
        <v>P</v>
      </c>
      <c r="J650" s="59" t="s">
        <v>703</v>
      </c>
    </row>
    <row r="651" spans="1:10" s="33" customFormat="1" x14ac:dyDescent="0.2">
      <c r="A651" s="77">
        <f t="shared" ca="1" si="29"/>
        <v>307</v>
      </c>
      <c r="B651" s="71" t="s">
        <v>578</v>
      </c>
      <c r="C651" s="79"/>
      <c r="D651" s="73" t="s">
        <v>579</v>
      </c>
      <c r="E651" s="65" t="s">
        <v>1121</v>
      </c>
      <c r="F651" s="66">
        <v>22</v>
      </c>
      <c r="G651" s="75"/>
      <c r="H651" s="51">
        <f t="shared" si="30"/>
        <v>0</v>
      </c>
      <c r="I651" s="61" t="str">
        <f t="shared" si="28"/>
        <v>P</v>
      </c>
      <c r="J651" s="59" t="s">
        <v>703</v>
      </c>
    </row>
    <row r="652" spans="1:10" s="33" customFormat="1" x14ac:dyDescent="0.2">
      <c r="A652" s="77" t="str">
        <f t="shared" ca="1" si="29"/>
        <v/>
      </c>
      <c r="B652" s="71" t="s">
        <v>580</v>
      </c>
      <c r="C652" s="79"/>
      <c r="D652" s="73" t="s">
        <v>581</v>
      </c>
      <c r="E652" s="79"/>
      <c r="F652" s="79"/>
      <c r="G652" s="75"/>
      <c r="H652" s="51" t="str">
        <f t="shared" si="30"/>
        <v/>
      </c>
      <c r="I652" s="61" t="str">
        <f t="shared" si="28"/>
        <v/>
      </c>
      <c r="J652" s="59" t="s">
        <v>703</v>
      </c>
    </row>
    <row r="653" spans="1:10" s="33" customFormat="1" x14ac:dyDescent="0.2">
      <c r="A653" s="77" t="str">
        <f t="shared" ca="1" si="29"/>
        <v/>
      </c>
      <c r="B653" s="71" t="s">
        <v>582</v>
      </c>
      <c r="C653" s="79"/>
      <c r="D653" s="73" t="s">
        <v>583</v>
      </c>
      <c r="E653" s="79"/>
      <c r="F653" s="79"/>
      <c r="G653" s="75"/>
      <c r="H653" s="51" t="str">
        <f t="shared" si="30"/>
        <v/>
      </c>
      <c r="I653" s="61" t="str">
        <f t="shared" si="28"/>
        <v/>
      </c>
      <c r="J653" s="59" t="s">
        <v>703</v>
      </c>
    </row>
    <row r="654" spans="1:10" s="33" customFormat="1" x14ac:dyDescent="0.2">
      <c r="A654" s="77">
        <f t="shared" ca="1" si="29"/>
        <v>308</v>
      </c>
      <c r="B654" s="71" t="s">
        <v>584</v>
      </c>
      <c r="C654" s="79"/>
      <c r="D654" s="73" t="s">
        <v>585</v>
      </c>
      <c r="E654" s="65" t="s">
        <v>1121</v>
      </c>
      <c r="F654" s="66">
        <v>12</v>
      </c>
      <c r="G654" s="75"/>
      <c r="H654" s="51">
        <f t="shared" si="30"/>
        <v>0</v>
      </c>
      <c r="I654" s="61" t="str">
        <f t="shared" si="28"/>
        <v>P</v>
      </c>
      <c r="J654" s="59" t="s">
        <v>703</v>
      </c>
    </row>
    <row r="655" spans="1:10" s="33" customFormat="1" x14ac:dyDescent="0.2">
      <c r="A655" s="77" t="str">
        <f t="shared" ca="1" si="29"/>
        <v/>
      </c>
      <c r="B655" s="71" t="s">
        <v>586</v>
      </c>
      <c r="C655" s="79"/>
      <c r="D655" s="73" t="s">
        <v>587</v>
      </c>
      <c r="E655" s="79"/>
      <c r="F655" s="79"/>
      <c r="G655" s="75"/>
      <c r="H655" s="51" t="str">
        <f t="shared" si="30"/>
        <v/>
      </c>
      <c r="I655" s="61" t="str">
        <f t="shared" si="28"/>
        <v/>
      </c>
      <c r="J655" s="59" t="s">
        <v>703</v>
      </c>
    </row>
    <row r="656" spans="1:10" s="33" customFormat="1" x14ac:dyDescent="0.2">
      <c r="A656" s="77" t="str">
        <f t="shared" ca="1" si="29"/>
        <v/>
      </c>
      <c r="B656" s="71" t="s">
        <v>588</v>
      </c>
      <c r="C656" s="79"/>
      <c r="D656" s="73" t="s">
        <v>589</v>
      </c>
      <c r="E656" s="79"/>
      <c r="F656" s="79"/>
      <c r="G656" s="75"/>
      <c r="H656" s="51" t="str">
        <f t="shared" si="30"/>
        <v/>
      </c>
      <c r="I656" s="61" t="str">
        <f t="shared" si="28"/>
        <v/>
      </c>
      <c r="J656" s="59" t="s">
        <v>703</v>
      </c>
    </row>
    <row r="657" spans="1:10" s="33" customFormat="1" x14ac:dyDescent="0.2">
      <c r="A657" s="77">
        <f t="shared" ca="1" si="29"/>
        <v>309</v>
      </c>
      <c r="B657" s="71" t="s">
        <v>590</v>
      </c>
      <c r="C657" s="79"/>
      <c r="D657" s="73" t="s">
        <v>591</v>
      </c>
      <c r="E657" s="65" t="s">
        <v>1121</v>
      </c>
      <c r="F657" s="66">
        <v>16</v>
      </c>
      <c r="G657" s="75"/>
      <c r="H657" s="51">
        <f t="shared" si="30"/>
        <v>0</v>
      </c>
      <c r="I657" s="61" t="str">
        <f t="shared" ref="I657:I720" si="31">IF(E657&lt;&gt;"","P","")</f>
        <v>P</v>
      </c>
      <c r="J657" s="59" t="s">
        <v>703</v>
      </c>
    </row>
    <row r="658" spans="1:10" s="33" customFormat="1" x14ac:dyDescent="0.2">
      <c r="A658" s="77">
        <f t="shared" ca="1" si="29"/>
        <v>310</v>
      </c>
      <c r="B658" s="71" t="s">
        <v>592</v>
      </c>
      <c r="C658" s="79"/>
      <c r="D658" s="73" t="s">
        <v>1274</v>
      </c>
      <c r="E658" s="65" t="s">
        <v>1121</v>
      </c>
      <c r="F658" s="66">
        <v>42</v>
      </c>
      <c r="G658" s="75"/>
      <c r="H658" s="51">
        <f t="shared" si="30"/>
        <v>0</v>
      </c>
      <c r="I658" s="61" t="str">
        <f t="shared" si="31"/>
        <v>P</v>
      </c>
      <c r="J658" s="59" t="s">
        <v>703</v>
      </c>
    </row>
    <row r="659" spans="1:10" s="33" customFormat="1" x14ac:dyDescent="0.2">
      <c r="A659" s="77">
        <f t="shared" ca="1" si="29"/>
        <v>311</v>
      </c>
      <c r="B659" s="71" t="s">
        <v>593</v>
      </c>
      <c r="C659" s="79"/>
      <c r="D659" s="73" t="s">
        <v>594</v>
      </c>
      <c r="E659" s="65" t="s">
        <v>1121</v>
      </c>
      <c r="F659" s="66">
        <v>1</v>
      </c>
      <c r="G659" s="75"/>
      <c r="H659" s="51">
        <f t="shared" si="30"/>
        <v>0</v>
      </c>
      <c r="I659" s="61" t="str">
        <f t="shared" si="31"/>
        <v>P</v>
      </c>
      <c r="J659" s="59" t="s">
        <v>703</v>
      </c>
    </row>
    <row r="660" spans="1:10" s="33" customFormat="1" x14ac:dyDescent="0.2">
      <c r="A660" s="77">
        <f t="shared" ref="A660:A723" ca="1" si="32">+IF(NOT(ISBLANK(INDIRECT("e"&amp;ROW()))),MAX(INDIRECT("a$16:A"&amp;ROW()-1))+1,"")</f>
        <v>312</v>
      </c>
      <c r="B660" s="71" t="s">
        <v>595</v>
      </c>
      <c r="C660" s="79"/>
      <c r="D660" s="73" t="s">
        <v>596</v>
      </c>
      <c r="E660" s="65" t="s">
        <v>1121</v>
      </c>
      <c r="F660" s="66">
        <v>1</v>
      </c>
      <c r="G660" s="75"/>
      <c r="H660" s="51">
        <f t="shared" si="30"/>
        <v>0</v>
      </c>
      <c r="I660" s="61" t="str">
        <f t="shared" si="31"/>
        <v>P</v>
      </c>
      <c r="J660" s="59" t="s">
        <v>703</v>
      </c>
    </row>
    <row r="661" spans="1:10" s="33" customFormat="1" x14ac:dyDescent="0.2">
      <c r="A661" s="77" t="str">
        <f t="shared" ca="1" si="32"/>
        <v/>
      </c>
      <c r="B661" s="71" t="s">
        <v>597</v>
      </c>
      <c r="C661" s="79"/>
      <c r="D661" s="73" t="s">
        <v>598</v>
      </c>
      <c r="E661" s="79"/>
      <c r="F661" s="79"/>
      <c r="G661" s="75"/>
      <c r="H661" s="51" t="str">
        <f t="shared" si="30"/>
        <v/>
      </c>
      <c r="I661" s="61" t="str">
        <f t="shared" si="31"/>
        <v/>
      </c>
      <c r="J661" s="59" t="s">
        <v>703</v>
      </c>
    </row>
    <row r="662" spans="1:10" s="33" customFormat="1" x14ac:dyDescent="0.2">
      <c r="A662" s="77" t="str">
        <f t="shared" ca="1" si="32"/>
        <v/>
      </c>
      <c r="B662" s="71" t="s">
        <v>599</v>
      </c>
      <c r="C662" s="79"/>
      <c r="D662" s="73" t="s">
        <v>600</v>
      </c>
      <c r="E662" s="79"/>
      <c r="F662" s="79"/>
      <c r="G662" s="75"/>
      <c r="H662" s="51" t="str">
        <f t="shared" si="30"/>
        <v/>
      </c>
      <c r="I662" s="61" t="str">
        <f t="shared" si="31"/>
        <v/>
      </c>
      <c r="J662" s="59" t="s">
        <v>703</v>
      </c>
    </row>
    <row r="663" spans="1:10" s="33" customFormat="1" x14ac:dyDescent="0.2">
      <c r="A663" s="77">
        <f t="shared" ca="1" si="32"/>
        <v>313</v>
      </c>
      <c r="B663" s="71" t="s">
        <v>601</v>
      </c>
      <c r="C663" s="79"/>
      <c r="D663" s="73" t="s">
        <v>602</v>
      </c>
      <c r="E663" s="65" t="s">
        <v>1121</v>
      </c>
      <c r="F663" s="66">
        <v>12</v>
      </c>
      <c r="G663" s="75"/>
      <c r="H663" s="51">
        <f t="shared" si="30"/>
        <v>0</v>
      </c>
      <c r="I663" s="61" t="str">
        <f t="shared" si="31"/>
        <v>P</v>
      </c>
      <c r="J663" s="59" t="s">
        <v>703</v>
      </c>
    </row>
    <row r="664" spans="1:10" s="33" customFormat="1" x14ac:dyDescent="0.2">
      <c r="A664" s="77">
        <f t="shared" ca="1" si="32"/>
        <v>314</v>
      </c>
      <c r="B664" s="71" t="s">
        <v>603</v>
      </c>
      <c r="C664" s="79"/>
      <c r="D664" s="73" t="s">
        <v>604</v>
      </c>
      <c r="E664" s="65" t="s">
        <v>1121</v>
      </c>
      <c r="F664" s="66">
        <v>12</v>
      </c>
      <c r="G664" s="75"/>
      <c r="H664" s="51">
        <f t="shared" si="30"/>
        <v>0</v>
      </c>
      <c r="I664" s="61" t="str">
        <f t="shared" si="31"/>
        <v>P</v>
      </c>
      <c r="J664" s="59" t="s">
        <v>703</v>
      </c>
    </row>
    <row r="665" spans="1:10" s="33" customFormat="1" x14ac:dyDescent="0.2">
      <c r="A665" s="77">
        <f t="shared" ca="1" si="32"/>
        <v>315</v>
      </c>
      <c r="B665" s="71" t="s">
        <v>605</v>
      </c>
      <c r="C665" s="79"/>
      <c r="D665" s="73" t="s">
        <v>606</v>
      </c>
      <c r="E665" s="65" t="s">
        <v>1121</v>
      </c>
      <c r="F665" s="66">
        <v>2</v>
      </c>
      <c r="G665" s="75"/>
      <c r="H665" s="51">
        <f t="shared" si="30"/>
        <v>0</v>
      </c>
      <c r="I665" s="61" t="str">
        <f t="shared" si="31"/>
        <v>P</v>
      </c>
      <c r="J665" s="59" t="s">
        <v>703</v>
      </c>
    </row>
    <row r="666" spans="1:10" s="33" customFormat="1" x14ac:dyDescent="0.2">
      <c r="A666" s="77" t="str">
        <f t="shared" ca="1" si="32"/>
        <v/>
      </c>
      <c r="B666" s="71" t="s">
        <v>607</v>
      </c>
      <c r="C666" s="79"/>
      <c r="D666" s="73" t="s">
        <v>608</v>
      </c>
      <c r="E666" s="79"/>
      <c r="F666" s="79"/>
      <c r="G666" s="75"/>
      <c r="H666" s="51" t="str">
        <f t="shared" si="30"/>
        <v/>
      </c>
      <c r="I666" s="61" t="str">
        <f t="shared" si="31"/>
        <v/>
      </c>
      <c r="J666" s="59" t="s">
        <v>703</v>
      </c>
    </row>
    <row r="667" spans="1:10" s="33" customFormat="1" x14ac:dyDescent="0.2">
      <c r="A667" s="77" t="str">
        <f t="shared" ca="1" si="32"/>
        <v/>
      </c>
      <c r="B667" s="71" t="s">
        <v>609</v>
      </c>
      <c r="C667" s="79"/>
      <c r="D667" s="73" t="s">
        <v>610</v>
      </c>
      <c r="E667" s="79"/>
      <c r="F667" s="79"/>
      <c r="G667" s="75"/>
      <c r="H667" s="51" t="str">
        <f t="shared" si="30"/>
        <v/>
      </c>
      <c r="I667" s="61" t="str">
        <f t="shared" si="31"/>
        <v/>
      </c>
      <c r="J667" s="59" t="s">
        <v>703</v>
      </c>
    </row>
    <row r="668" spans="1:10" s="33" customFormat="1" x14ac:dyDescent="0.2">
      <c r="A668" s="77" t="str">
        <f t="shared" ca="1" si="32"/>
        <v/>
      </c>
      <c r="B668" s="71" t="s">
        <v>611</v>
      </c>
      <c r="C668" s="79"/>
      <c r="D668" s="73" t="s">
        <v>612</v>
      </c>
      <c r="E668" s="79"/>
      <c r="F668" s="79"/>
      <c r="G668" s="75"/>
      <c r="H668" s="51" t="str">
        <f t="shared" si="30"/>
        <v/>
      </c>
      <c r="I668" s="61" t="str">
        <f t="shared" si="31"/>
        <v/>
      </c>
      <c r="J668" s="59" t="s">
        <v>703</v>
      </c>
    </row>
    <row r="669" spans="1:10" s="33" customFormat="1" x14ac:dyDescent="0.2">
      <c r="A669" s="77">
        <f t="shared" ca="1" si="32"/>
        <v>316</v>
      </c>
      <c r="B669" s="71" t="s">
        <v>613</v>
      </c>
      <c r="C669" s="79"/>
      <c r="D669" s="73" t="s">
        <v>614</v>
      </c>
      <c r="E669" s="65" t="s">
        <v>1121</v>
      </c>
      <c r="F669" s="66">
        <v>50</v>
      </c>
      <c r="G669" s="75"/>
      <c r="H669" s="51">
        <f t="shared" si="30"/>
        <v>0</v>
      </c>
      <c r="I669" s="61" t="str">
        <f t="shared" si="31"/>
        <v>P</v>
      </c>
      <c r="J669" s="59" t="s">
        <v>703</v>
      </c>
    </row>
    <row r="670" spans="1:10" s="33" customFormat="1" x14ac:dyDescent="0.2">
      <c r="A670" s="77">
        <f t="shared" ca="1" si="32"/>
        <v>317</v>
      </c>
      <c r="B670" s="71" t="s">
        <v>615</v>
      </c>
      <c r="C670" s="79"/>
      <c r="D670" s="73" t="s">
        <v>616</v>
      </c>
      <c r="E670" s="65" t="s">
        <v>1121</v>
      </c>
      <c r="F670" s="66">
        <v>72</v>
      </c>
      <c r="G670" s="75"/>
      <c r="H670" s="51">
        <f t="shared" si="30"/>
        <v>0</v>
      </c>
      <c r="I670" s="61" t="str">
        <f t="shared" si="31"/>
        <v>P</v>
      </c>
      <c r="J670" s="59" t="s">
        <v>703</v>
      </c>
    </row>
    <row r="671" spans="1:10" s="33" customFormat="1" x14ac:dyDescent="0.2">
      <c r="A671" s="77">
        <f t="shared" ca="1" si="32"/>
        <v>318</v>
      </c>
      <c r="B671" s="71" t="s">
        <v>617</v>
      </c>
      <c r="C671" s="79"/>
      <c r="D671" s="73" t="s">
        <v>618</v>
      </c>
      <c r="E671" s="65" t="s">
        <v>1121</v>
      </c>
      <c r="F671" s="66">
        <v>14</v>
      </c>
      <c r="G671" s="75"/>
      <c r="H671" s="51">
        <f t="shared" si="30"/>
        <v>0</v>
      </c>
      <c r="I671" s="61" t="str">
        <f t="shared" si="31"/>
        <v>P</v>
      </c>
      <c r="J671" s="59" t="s">
        <v>703</v>
      </c>
    </row>
    <row r="672" spans="1:10" s="33" customFormat="1" x14ac:dyDescent="0.2">
      <c r="A672" s="77">
        <f t="shared" ca="1" si="32"/>
        <v>319</v>
      </c>
      <c r="B672" s="71" t="s">
        <v>619</v>
      </c>
      <c r="C672" s="79"/>
      <c r="D672" s="73" t="s">
        <v>620</v>
      </c>
      <c r="E672" s="65" t="s">
        <v>1121</v>
      </c>
      <c r="F672" s="66">
        <v>20</v>
      </c>
      <c r="G672" s="75"/>
      <c r="H672" s="51">
        <f t="shared" si="30"/>
        <v>0</v>
      </c>
      <c r="I672" s="61" t="str">
        <f t="shared" si="31"/>
        <v>P</v>
      </c>
      <c r="J672" s="59" t="s">
        <v>703</v>
      </c>
    </row>
    <row r="673" spans="1:10" s="33" customFormat="1" x14ac:dyDescent="0.2">
      <c r="A673" s="77">
        <f t="shared" ca="1" si="32"/>
        <v>320</v>
      </c>
      <c r="B673" s="71" t="s">
        <v>621</v>
      </c>
      <c r="C673" s="79"/>
      <c r="D673" s="73" t="s">
        <v>622</v>
      </c>
      <c r="E673" s="65" t="s">
        <v>1121</v>
      </c>
      <c r="F673" s="66">
        <v>8</v>
      </c>
      <c r="G673" s="75"/>
      <c r="H673" s="51">
        <f t="shared" si="30"/>
        <v>0</v>
      </c>
      <c r="I673" s="61" t="str">
        <f t="shared" si="31"/>
        <v>P</v>
      </c>
      <c r="J673" s="59" t="s">
        <v>703</v>
      </c>
    </row>
    <row r="674" spans="1:10" s="33" customFormat="1" x14ac:dyDescent="0.2">
      <c r="A674" s="77">
        <f t="shared" ca="1" si="32"/>
        <v>321</v>
      </c>
      <c r="B674" s="71" t="s">
        <v>623</v>
      </c>
      <c r="C674" s="79"/>
      <c r="D674" s="73" t="s">
        <v>624</v>
      </c>
      <c r="E674" s="65" t="s">
        <v>1121</v>
      </c>
      <c r="F674" s="66">
        <v>28</v>
      </c>
      <c r="G674" s="75"/>
      <c r="H674" s="51">
        <f t="shared" si="30"/>
        <v>0</v>
      </c>
      <c r="I674" s="61" t="str">
        <f t="shared" si="31"/>
        <v>P</v>
      </c>
      <c r="J674" s="59" t="s">
        <v>703</v>
      </c>
    </row>
    <row r="675" spans="1:10" s="33" customFormat="1" x14ac:dyDescent="0.2">
      <c r="A675" s="77" t="str">
        <f t="shared" ca="1" si="32"/>
        <v/>
      </c>
      <c r="B675" s="71" t="s">
        <v>625</v>
      </c>
      <c r="C675" s="79"/>
      <c r="D675" s="73" t="s">
        <v>626</v>
      </c>
      <c r="E675" s="79"/>
      <c r="F675" s="79"/>
      <c r="G675" s="75"/>
      <c r="H675" s="51" t="str">
        <f t="shared" si="30"/>
        <v/>
      </c>
      <c r="I675" s="61" t="str">
        <f t="shared" si="31"/>
        <v/>
      </c>
      <c r="J675" s="59" t="s">
        <v>703</v>
      </c>
    </row>
    <row r="676" spans="1:10" s="33" customFormat="1" x14ac:dyDescent="0.2">
      <c r="A676" s="77" t="str">
        <f t="shared" ca="1" si="32"/>
        <v/>
      </c>
      <c r="B676" s="71" t="s">
        <v>627</v>
      </c>
      <c r="C676" s="79"/>
      <c r="D676" s="73" t="s">
        <v>628</v>
      </c>
      <c r="E676" s="79"/>
      <c r="F676" s="79"/>
      <c r="G676" s="75"/>
      <c r="H676" s="51" t="str">
        <f t="shared" si="30"/>
        <v/>
      </c>
      <c r="I676" s="61" t="str">
        <f t="shared" si="31"/>
        <v/>
      </c>
      <c r="J676" s="59" t="s">
        <v>703</v>
      </c>
    </row>
    <row r="677" spans="1:10" s="33" customFormat="1" x14ac:dyDescent="0.2">
      <c r="A677" s="77">
        <f t="shared" ca="1" si="32"/>
        <v>322</v>
      </c>
      <c r="B677" s="71" t="s">
        <v>629</v>
      </c>
      <c r="C677" s="79"/>
      <c r="D677" s="73" t="s">
        <v>618</v>
      </c>
      <c r="E677" s="65" t="s">
        <v>1121</v>
      </c>
      <c r="F677" s="66">
        <v>20</v>
      </c>
      <c r="G677" s="75"/>
      <c r="H677" s="51">
        <f t="shared" si="30"/>
        <v>0</v>
      </c>
      <c r="I677" s="61" t="str">
        <f t="shared" si="31"/>
        <v>P</v>
      </c>
      <c r="J677" s="59" t="s">
        <v>703</v>
      </c>
    </row>
    <row r="678" spans="1:10" s="33" customFormat="1" x14ac:dyDescent="0.2">
      <c r="A678" s="77">
        <f t="shared" ca="1" si="32"/>
        <v>323</v>
      </c>
      <c r="B678" s="71" t="s">
        <v>630</v>
      </c>
      <c r="C678" s="79"/>
      <c r="D678" s="73" t="s">
        <v>620</v>
      </c>
      <c r="E678" s="65" t="s">
        <v>1121</v>
      </c>
      <c r="F678" s="66">
        <v>1</v>
      </c>
      <c r="G678" s="75"/>
      <c r="H678" s="51">
        <f t="shared" si="30"/>
        <v>0</v>
      </c>
      <c r="I678" s="61" t="str">
        <f t="shared" si="31"/>
        <v>P</v>
      </c>
      <c r="J678" s="59" t="s">
        <v>703</v>
      </c>
    </row>
    <row r="679" spans="1:10" s="33" customFormat="1" x14ac:dyDescent="0.2">
      <c r="A679" s="77">
        <f t="shared" ca="1" si="32"/>
        <v>324</v>
      </c>
      <c r="B679" s="71" t="s">
        <v>631</v>
      </c>
      <c r="C679" s="79"/>
      <c r="D679" s="73" t="s">
        <v>622</v>
      </c>
      <c r="E679" s="65" t="s">
        <v>1121</v>
      </c>
      <c r="F679" s="66">
        <v>1</v>
      </c>
      <c r="G679" s="75"/>
      <c r="H679" s="51">
        <f t="shared" si="30"/>
        <v>0</v>
      </c>
      <c r="I679" s="61" t="str">
        <f t="shared" si="31"/>
        <v>P</v>
      </c>
      <c r="J679" s="59" t="s">
        <v>703</v>
      </c>
    </row>
    <row r="680" spans="1:10" s="33" customFormat="1" x14ac:dyDescent="0.2">
      <c r="A680" s="77">
        <f t="shared" ca="1" si="32"/>
        <v>325</v>
      </c>
      <c r="B680" s="71" t="s">
        <v>632</v>
      </c>
      <c r="C680" s="79"/>
      <c r="D680" s="73" t="s">
        <v>624</v>
      </c>
      <c r="E680" s="65" t="s">
        <v>1121</v>
      </c>
      <c r="F680" s="66">
        <v>46</v>
      </c>
      <c r="G680" s="75"/>
      <c r="H680" s="51">
        <f t="shared" si="30"/>
        <v>0</v>
      </c>
      <c r="I680" s="61" t="str">
        <f t="shared" si="31"/>
        <v>P</v>
      </c>
      <c r="J680" s="59" t="s">
        <v>703</v>
      </c>
    </row>
    <row r="681" spans="1:10" s="33" customFormat="1" x14ac:dyDescent="0.2">
      <c r="A681" s="77" t="str">
        <f t="shared" ca="1" si="32"/>
        <v/>
      </c>
      <c r="B681" s="71" t="s">
        <v>633</v>
      </c>
      <c r="C681" s="79"/>
      <c r="D681" s="73" t="s">
        <v>634</v>
      </c>
      <c r="E681" s="79"/>
      <c r="F681" s="79"/>
      <c r="G681" s="75"/>
      <c r="H681" s="51" t="str">
        <f t="shared" si="30"/>
        <v/>
      </c>
      <c r="I681" s="61" t="str">
        <f t="shared" si="31"/>
        <v/>
      </c>
      <c r="J681" s="59" t="s">
        <v>703</v>
      </c>
    </row>
    <row r="682" spans="1:10" s="33" customFormat="1" x14ac:dyDescent="0.2">
      <c r="A682" s="77" t="str">
        <f t="shared" ca="1" si="32"/>
        <v/>
      </c>
      <c r="B682" s="71" t="s">
        <v>635</v>
      </c>
      <c r="C682" s="79"/>
      <c r="D682" s="73" t="s">
        <v>636</v>
      </c>
      <c r="E682" s="79"/>
      <c r="F682" s="79"/>
      <c r="G682" s="75"/>
      <c r="H682" s="51" t="str">
        <f t="shared" si="30"/>
        <v/>
      </c>
      <c r="I682" s="61" t="str">
        <f t="shared" si="31"/>
        <v/>
      </c>
      <c r="J682" s="59" t="s">
        <v>703</v>
      </c>
    </row>
    <row r="683" spans="1:10" s="33" customFormat="1" x14ac:dyDescent="0.2">
      <c r="A683" s="77" t="str">
        <f t="shared" ca="1" si="32"/>
        <v/>
      </c>
      <c r="B683" s="71" t="s">
        <v>637</v>
      </c>
      <c r="C683" s="79"/>
      <c r="D683" s="73" t="s">
        <v>638</v>
      </c>
      <c r="E683" s="79"/>
      <c r="F683" s="79"/>
      <c r="G683" s="75"/>
      <c r="H683" s="51" t="str">
        <f t="shared" si="30"/>
        <v/>
      </c>
      <c r="I683" s="61" t="str">
        <f t="shared" si="31"/>
        <v/>
      </c>
      <c r="J683" s="59" t="s">
        <v>703</v>
      </c>
    </row>
    <row r="684" spans="1:10" s="33" customFormat="1" x14ac:dyDescent="0.2">
      <c r="A684" s="77">
        <f t="shared" ca="1" si="32"/>
        <v>326</v>
      </c>
      <c r="B684" s="71" t="s">
        <v>639</v>
      </c>
      <c r="C684" s="79"/>
      <c r="D684" s="73" t="s">
        <v>640</v>
      </c>
      <c r="E684" s="65" t="s">
        <v>1803</v>
      </c>
      <c r="F684" s="66">
        <v>3</v>
      </c>
      <c r="G684" s="75"/>
      <c r="H684" s="51">
        <f t="shared" si="30"/>
        <v>0</v>
      </c>
      <c r="I684" s="61" t="str">
        <f t="shared" si="31"/>
        <v>P</v>
      </c>
      <c r="J684" s="59" t="s">
        <v>703</v>
      </c>
    </row>
    <row r="685" spans="1:10" s="33" customFormat="1" x14ac:dyDescent="0.2">
      <c r="A685" s="77">
        <f t="shared" ca="1" si="32"/>
        <v>327</v>
      </c>
      <c r="B685" s="71" t="s">
        <v>641</v>
      </c>
      <c r="C685" s="79"/>
      <c r="D685" s="73" t="s">
        <v>642</v>
      </c>
      <c r="E685" s="65" t="s">
        <v>1803</v>
      </c>
      <c r="F685" s="66">
        <v>3</v>
      </c>
      <c r="G685" s="75"/>
      <c r="H685" s="51">
        <f t="shared" si="30"/>
        <v>0</v>
      </c>
      <c r="I685" s="61" t="str">
        <f t="shared" si="31"/>
        <v>P</v>
      </c>
      <c r="J685" s="59" t="s">
        <v>703</v>
      </c>
    </row>
    <row r="686" spans="1:10" s="33" customFormat="1" x14ac:dyDescent="0.2">
      <c r="A686" s="77">
        <f t="shared" ca="1" si="32"/>
        <v>328</v>
      </c>
      <c r="B686" s="71" t="s">
        <v>643</v>
      </c>
      <c r="C686" s="79"/>
      <c r="D686" s="73" t="s">
        <v>644</v>
      </c>
      <c r="E686" s="65" t="s">
        <v>1803</v>
      </c>
      <c r="F686" s="66">
        <v>1</v>
      </c>
      <c r="G686" s="75"/>
      <c r="H686" s="51">
        <f t="shared" ref="H686:H711" si="33">+IF(AND(F686="",G686=""),"",ROUND(G686,2)*F686)</f>
        <v>0</v>
      </c>
      <c r="I686" s="61" t="str">
        <f t="shared" si="31"/>
        <v>P</v>
      </c>
      <c r="J686" s="59" t="s">
        <v>703</v>
      </c>
    </row>
    <row r="687" spans="1:10" s="33" customFormat="1" x14ac:dyDescent="0.2">
      <c r="A687" s="77" t="str">
        <f t="shared" ca="1" si="32"/>
        <v/>
      </c>
      <c r="B687" s="71" t="s">
        <v>645</v>
      </c>
      <c r="C687" s="79"/>
      <c r="D687" s="73" t="s">
        <v>646</v>
      </c>
      <c r="E687" s="79"/>
      <c r="F687" s="79"/>
      <c r="G687" s="75"/>
      <c r="H687" s="51" t="str">
        <f t="shared" si="33"/>
        <v/>
      </c>
      <c r="I687" s="61" t="str">
        <f t="shared" si="31"/>
        <v/>
      </c>
      <c r="J687" s="59" t="s">
        <v>703</v>
      </c>
    </row>
    <row r="688" spans="1:10" s="33" customFormat="1" x14ac:dyDescent="0.2">
      <c r="A688" s="77">
        <f t="shared" ca="1" si="32"/>
        <v>329</v>
      </c>
      <c r="B688" s="71" t="s">
        <v>647</v>
      </c>
      <c r="C688" s="79"/>
      <c r="D688" s="73" t="s">
        <v>648</v>
      </c>
      <c r="E688" s="65" t="s">
        <v>1803</v>
      </c>
      <c r="F688" s="66">
        <v>2</v>
      </c>
      <c r="G688" s="75"/>
      <c r="H688" s="51">
        <f t="shared" si="33"/>
        <v>0</v>
      </c>
      <c r="I688" s="61" t="str">
        <f t="shared" si="31"/>
        <v>P</v>
      </c>
      <c r="J688" s="59" t="s">
        <v>703</v>
      </c>
    </row>
    <row r="689" spans="1:10" s="33" customFormat="1" x14ac:dyDescent="0.2">
      <c r="A689" s="77">
        <f t="shared" ca="1" si="32"/>
        <v>330</v>
      </c>
      <c r="B689" s="71" t="s">
        <v>649</v>
      </c>
      <c r="C689" s="79"/>
      <c r="D689" s="73" t="s">
        <v>650</v>
      </c>
      <c r="E689" s="65" t="s">
        <v>1803</v>
      </c>
      <c r="F689" s="66">
        <v>2</v>
      </c>
      <c r="G689" s="75"/>
      <c r="H689" s="51">
        <f t="shared" si="33"/>
        <v>0</v>
      </c>
      <c r="I689" s="61" t="str">
        <f t="shared" si="31"/>
        <v>P</v>
      </c>
      <c r="J689" s="59" t="s">
        <v>703</v>
      </c>
    </row>
    <row r="690" spans="1:10" s="33" customFormat="1" x14ac:dyDescent="0.2">
      <c r="A690" s="77" t="str">
        <f t="shared" ca="1" si="32"/>
        <v/>
      </c>
      <c r="B690" s="71" t="s">
        <v>651</v>
      </c>
      <c r="C690" s="79"/>
      <c r="D690" s="73" t="s">
        <v>652</v>
      </c>
      <c r="E690" s="79"/>
      <c r="F690" s="79"/>
      <c r="G690" s="75"/>
      <c r="H690" s="51" t="str">
        <f t="shared" si="33"/>
        <v/>
      </c>
      <c r="I690" s="61" t="str">
        <f t="shared" si="31"/>
        <v/>
      </c>
      <c r="J690" s="59" t="s">
        <v>703</v>
      </c>
    </row>
    <row r="691" spans="1:10" s="33" customFormat="1" x14ac:dyDescent="0.2">
      <c r="A691" s="77">
        <f t="shared" ca="1" si="32"/>
        <v>331</v>
      </c>
      <c r="B691" s="71" t="s">
        <v>653</v>
      </c>
      <c r="C691" s="79"/>
      <c r="D691" s="73" t="s">
        <v>654</v>
      </c>
      <c r="E691" s="65" t="s">
        <v>1803</v>
      </c>
      <c r="F691" s="66">
        <v>2</v>
      </c>
      <c r="G691" s="75"/>
      <c r="H691" s="51">
        <f t="shared" si="33"/>
        <v>0</v>
      </c>
      <c r="I691" s="61" t="str">
        <f t="shared" si="31"/>
        <v>P</v>
      </c>
      <c r="J691" s="59" t="s">
        <v>703</v>
      </c>
    </row>
    <row r="692" spans="1:10" s="33" customFormat="1" x14ac:dyDescent="0.2">
      <c r="A692" s="77" t="str">
        <f t="shared" ca="1" si="32"/>
        <v/>
      </c>
      <c r="B692" s="71" t="s">
        <v>655</v>
      </c>
      <c r="C692" s="79"/>
      <c r="D692" s="73" t="s">
        <v>656</v>
      </c>
      <c r="E692" s="79"/>
      <c r="F692" s="79"/>
      <c r="G692" s="75"/>
      <c r="H692" s="51" t="str">
        <f t="shared" si="33"/>
        <v/>
      </c>
      <c r="I692" s="61" t="str">
        <f t="shared" si="31"/>
        <v/>
      </c>
      <c r="J692" s="59" t="s">
        <v>703</v>
      </c>
    </row>
    <row r="693" spans="1:10" s="33" customFormat="1" x14ac:dyDescent="0.2">
      <c r="A693" s="77">
        <f t="shared" ca="1" si="32"/>
        <v>332</v>
      </c>
      <c r="B693" s="71" t="s">
        <v>657</v>
      </c>
      <c r="C693" s="79"/>
      <c r="D693" s="73" t="s">
        <v>658</v>
      </c>
      <c r="E693" s="65" t="s">
        <v>1803</v>
      </c>
      <c r="F693" s="66">
        <v>2</v>
      </c>
      <c r="G693" s="75"/>
      <c r="H693" s="51">
        <f t="shared" si="33"/>
        <v>0</v>
      </c>
      <c r="I693" s="61" t="str">
        <f t="shared" si="31"/>
        <v>P</v>
      </c>
      <c r="J693" s="59" t="s">
        <v>703</v>
      </c>
    </row>
    <row r="694" spans="1:10" s="33" customFormat="1" x14ac:dyDescent="0.2">
      <c r="A694" s="77">
        <f t="shared" ca="1" si="32"/>
        <v>333</v>
      </c>
      <c r="B694" s="71" t="s">
        <v>659</v>
      </c>
      <c r="C694" s="79"/>
      <c r="D694" s="73" t="s">
        <v>660</v>
      </c>
      <c r="E694" s="65" t="s">
        <v>1803</v>
      </c>
      <c r="F694" s="66">
        <v>2</v>
      </c>
      <c r="G694" s="75"/>
      <c r="H694" s="51">
        <f t="shared" si="33"/>
        <v>0</v>
      </c>
      <c r="I694" s="61" t="str">
        <f t="shared" si="31"/>
        <v>P</v>
      </c>
      <c r="J694" s="59" t="s">
        <v>703</v>
      </c>
    </row>
    <row r="695" spans="1:10" s="33" customFormat="1" x14ac:dyDescent="0.2">
      <c r="A695" s="77" t="str">
        <f t="shared" ca="1" si="32"/>
        <v/>
      </c>
      <c r="B695" s="71" t="s">
        <v>661</v>
      </c>
      <c r="C695" s="79"/>
      <c r="D695" s="73" t="s">
        <v>662</v>
      </c>
      <c r="E695" s="79"/>
      <c r="F695" s="79"/>
      <c r="G695" s="75"/>
      <c r="H695" s="51" t="str">
        <f t="shared" si="33"/>
        <v/>
      </c>
      <c r="I695" s="61" t="str">
        <f t="shared" si="31"/>
        <v/>
      </c>
      <c r="J695" s="59" t="s">
        <v>703</v>
      </c>
    </row>
    <row r="696" spans="1:10" s="33" customFormat="1" x14ac:dyDescent="0.2">
      <c r="A696" s="77">
        <f t="shared" ca="1" si="32"/>
        <v>334</v>
      </c>
      <c r="B696" s="71" t="s">
        <v>663</v>
      </c>
      <c r="C696" s="79"/>
      <c r="D696" s="73" t="s">
        <v>664</v>
      </c>
      <c r="E696" s="65" t="s">
        <v>1803</v>
      </c>
      <c r="F696" s="66">
        <v>8</v>
      </c>
      <c r="G696" s="75"/>
      <c r="H696" s="51">
        <f t="shared" si="33"/>
        <v>0</v>
      </c>
      <c r="I696" s="61" t="str">
        <f t="shared" si="31"/>
        <v>P</v>
      </c>
      <c r="J696" s="59" t="s">
        <v>703</v>
      </c>
    </row>
    <row r="697" spans="1:10" s="33" customFormat="1" ht="24" x14ac:dyDescent="0.2">
      <c r="A697" s="77">
        <f t="shared" ca="1" si="32"/>
        <v>335</v>
      </c>
      <c r="B697" s="71" t="s">
        <v>665</v>
      </c>
      <c r="C697" s="74" t="s">
        <v>951</v>
      </c>
      <c r="D697" s="73" t="s">
        <v>666</v>
      </c>
      <c r="E697" s="65" t="s">
        <v>1803</v>
      </c>
      <c r="F697" s="66">
        <v>8</v>
      </c>
      <c r="G697" s="75"/>
      <c r="H697" s="51">
        <f t="shared" si="33"/>
        <v>0</v>
      </c>
      <c r="I697" s="61" t="str">
        <f t="shared" si="31"/>
        <v>P</v>
      </c>
      <c r="J697" s="59" t="s">
        <v>703</v>
      </c>
    </row>
    <row r="698" spans="1:10" s="33" customFormat="1" ht="24" x14ac:dyDescent="0.2">
      <c r="A698" s="77">
        <f t="shared" ca="1" si="32"/>
        <v>336</v>
      </c>
      <c r="B698" s="71" t="s">
        <v>667</v>
      </c>
      <c r="C698" s="74" t="s">
        <v>951</v>
      </c>
      <c r="D698" s="73" t="s">
        <v>668</v>
      </c>
      <c r="E698" s="65" t="s">
        <v>1803</v>
      </c>
      <c r="F698" s="66">
        <v>8</v>
      </c>
      <c r="G698" s="75"/>
      <c r="H698" s="51">
        <f t="shared" si="33"/>
        <v>0</v>
      </c>
      <c r="I698" s="61" t="str">
        <f t="shared" si="31"/>
        <v>P</v>
      </c>
      <c r="J698" s="59" t="s">
        <v>703</v>
      </c>
    </row>
    <row r="699" spans="1:10" s="33" customFormat="1" x14ac:dyDescent="0.2">
      <c r="A699" s="77">
        <f t="shared" ca="1" si="32"/>
        <v>337</v>
      </c>
      <c r="B699" s="71" t="s">
        <v>669</v>
      </c>
      <c r="C699" s="74" t="s">
        <v>951</v>
      </c>
      <c r="D699" s="73" t="s">
        <v>670</v>
      </c>
      <c r="E699" s="65" t="s">
        <v>1803</v>
      </c>
      <c r="F699" s="66">
        <v>8</v>
      </c>
      <c r="G699" s="75"/>
      <c r="H699" s="51">
        <f t="shared" si="33"/>
        <v>0</v>
      </c>
      <c r="I699" s="61" t="str">
        <f t="shared" si="31"/>
        <v>P</v>
      </c>
      <c r="J699" s="59" t="s">
        <v>703</v>
      </c>
    </row>
    <row r="700" spans="1:10" s="33" customFormat="1" x14ac:dyDescent="0.2">
      <c r="A700" s="77" t="str">
        <f t="shared" ca="1" si="32"/>
        <v/>
      </c>
      <c r="B700" s="71" t="s">
        <v>671</v>
      </c>
      <c r="C700" s="79"/>
      <c r="D700" s="73" t="s">
        <v>672</v>
      </c>
      <c r="E700" s="79"/>
      <c r="F700" s="79"/>
      <c r="G700" s="75"/>
      <c r="H700" s="51" t="str">
        <f t="shared" si="33"/>
        <v/>
      </c>
      <c r="I700" s="61" t="str">
        <f t="shared" si="31"/>
        <v/>
      </c>
      <c r="J700" s="59" t="s">
        <v>703</v>
      </c>
    </row>
    <row r="701" spans="1:10" s="33" customFormat="1" x14ac:dyDescent="0.2">
      <c r="A701" s="77">
        <f t="shared" ca="1" si="32"/>
        <v>338</v>
      </c>
      <c r="B701" s="71" t="s">
        <v>673</v>
      </c>
      <c r="C701" s="79"/>
      <c r="D701" s="73" t="s">
        <v>674</v>
      </c>
      <c r="E701" s="65" t="s">
        <v>1803</v>
      </c>
      <c r="F701" s="66">
        <v>1</v>
      </c>
      <c r="G701" s="75"/>
      <c r="H701" s="51">
        <f t="shared" si="33"/>
        <v>0</v>
      </c>
      <c r="I701" s="61" t="str">
        <f t="shared" si="31"/>
        <v>P</v>
      </c>
      <c r="J701" s="59" t="s">
        <v>703</v>
      </c>
    </row>
    <row r="702" spans="1:10" s="33" customFormat="1" x14ac:dyDescent="0.2">
      <c r="A702" s="77" t="str">
        <f t="shared" ca="1" si="32"/>
        <v/>
      </c>
      <c r="B702" s="71" t="s">
        <v>675</v>
      </c>
      <c r="C702" s="79"/>
      <c r="D702" s="73" t="s">
        <v>676</v>
      </c>
      <c r="E702" s="79"/>
      <c r="F702" s="79"/>
      <c r="G702" s="75"/>
      <c r="H702" s="51" t="str">
        <f t="shared" si="33"/>
        <v/>
      </c>
      <c r="I702" s="61" t="str">
        <f t="shared" si="31"/>
        <v/>
      </c>
      <c r="J702" s="59" t="s">
        <v>703</v>
      </c>
    </row>
    <row r="703" spans="1:10" s="33" customFormat="1" x14ac:dyDescent="0.2">
      <c r="A703" s="77" t="str">
        <f t="shared" ca="1" si="32"/>
        <v/>
      </c>
      <c r="B703" s="71" t="s">
        <v>677</v>
      </c>
      <c r="C703" s="79"/>
      <c r="D703" s="73" t="s">
        <v>678</v>
      </c>
      <c r="E703" s="79"/>
      <c r="F703" s="79"/>
      <c r="G703" s="75"/>
      <c r="H703" s="51" t="str">
        <f t="shared" si="33"/>
        <v/>
      </c>
      <c r="I703" s="61" t="str">
        <f t="shared" si="31"/>
        <v/>
      </c>
      <c r="J703" s="59" t="s">
        <v>703</v>
      </c>
    </row>
    <row r="704" spans="1:10" s="33" customFormat="1" x14ac:dyDescent="0.2">
      <c r="A704" s="77">
        <f t="shared" ca="1" si="32"/>
        <v>339</v>
      </c>
      <c r="B704" s="71" t="s">
        <v>679</v>
      </c>
      <c r="C704" s="79"/>
      <c r="D704" s="73" t="s">
        <v>680</v>
      </c>
      <c r="E704" s="65" t="s">
        <v>1803</v>
      </c>
      <c r="F704" s="66">
        <v>3</v>
      </c>
      <c r="G704" s="75"/>
      <c r="H704" s="51">
        <f t="shared" si="33"/>
        <v>0</v>
      </c>
      <c r="I704" s="61" t="str">
        <f t="shared" si="31"/>
        <v>P</v>
      </c>
      <c r="J704" s="59" t="s">
        <v>703</v>
      </c>
    </row>
    <row r="705" spans="1:10" s="33" customFormat="1" x14ac:dyDescent="0.2">
      <c r="A705" s="77">
        <f t="shared" ca="1" si="32"/>
        <v>340</v>
      </c>
      <c r="B705" s="71" t="s">
        <v>681</v>
      </c>
      <c r="C705" s="79"/>
      <c r="D705" s="73" t="s">
        <v>682</v>
      </c>
      <c r="E705" s="65" t="s">
        <v>1803</v>
      </c>
      <c r="F705" s="66">
        <v>2</v>
      </c>
      <c r="G705" s="75"/>
      <c r="H705" s="51">
        <f t="shared" si="33"/>
        <v>0</v>
      </c>
      <c r="I705" s="61" t="str">
        <f t="shared" si="31"/>
        <v>P</v>
      </c>
      <c r="J705" s="59" t="s">
        <v>703</v>
      </c>
    </row>
    <row r="706" spans="1:10" s="33" customFormat="1" x14ac:dyDescent="0.2">
      <c r="A706" s="77" t="str">
        <f t="shared" ca="1" si="32"/>
        <v/>
      </c>
      <c r="B706" s="71" t="s">
        <v>683</v>
      </c>
      <c r="C706" s="79"/>
      <c r="D706" s="73" t="s">
        <v>684</v>
      </c>
      <c r="E706" s="79"/>
      <c r="F706" s="79"/>
      <c r="G706" s="75"/>
      <c r="H706" s="51" t="str">
        <f t="shared" si="33"/>
        <v/>
      </c>
      <c r="I706" s="61" t="str">
        <f t="shared" si="31"/>
        <v/>
      </c>
      <c r="J706" s="59" t="s">
        <v>703</v>
      </c>
    </row>
    <row r="707" spans="1:10" s="33" customFormat="1" x14ac:dyDescent="0.2">
      <c r="A707" s="77">
        <f t="shared" ca="1" si="32"/>
        <v>341</v>
      </c>
      <c r="B707" s="71" t="s">
        <v>685</v>
      </c>
      <c r="C707" s="79"/>
      <c r="D707" s="73" t="s">
        <v>686</v>
      </c>
      <c r="E707" s="65" t="s">
        <v>1803</v>
      </c>
      <c r="F707" s="66">
        <v>3</v>
      </c>
      <c r="G707" s="75"/>
      <c r="H707" s="51">
        <f t="shared" si="33"/>
        <v>0</v>
      </c>
      <c r="I707" s="61" t="str">
        <f t="shared" si="31"/>
        <v>P</v>
      </c>
      <c r="J707" s="59" t="s">
        <v>703</v>
      </c>
    </row>
    <row r="708" spans="1:10" s="33" customFormat="1" x14ac:dyDescent="0.2">
      <c r="A708" s="77" t="str">
        <f t="shared" ca="1" si="32"/>
        <v/>
      </c>
      <c r="B708" s="71" t="s">
        <v>687</v>
      </c>
      <c r="C708" s="79"/>
      <c r="D708" s="73" t="s">
        <v>688</v>
      </c>
      <c r="E708" s="79"/>
      <c r="F708" s="79"/>
      <c r="G708" s="75"/>
      <c r="H708" s="51" t="str">
        <f t="shared" si="33"/>
        <v/>
      </c>
      <c r="I708" s="61" t="str">
        <f t="shared" si="31"/>
        <v/>
      </c>
      <c r="J708" s="59" t="s">
        <v>703</v>
      </c>
    </row>
    <row r="709" spans="1:10" s="33" customFormat="1" x14ac:dyDescent="0.2">
      <c r="A709" s="77">
        <f t="shared" ca="1" si="32"/>
        <v>342</v>
      </c>
      <c r="B709" s="71" t="s">
        <v>689</v>
      </c>
      <c r="C709" s="79"/>
      <c r="D709" s="73" t="s">
        <v>690</v>
      </c>
      <c r="E709" s="65" t="s">
        <v>1803</v>
      </c>
      <c r="F709" s="66">
        <v>3</v>
      </c>
      <c r="G709" s="75"/>
      <c r="H709" s="51">
        <f t="shared" si="33"/>
        <v>0</v>
      </c>
      <c r="I709" s="61" t="str">
        <f t="shared" si="31"/>
        <v>P</v>
      </c>
      <c r="J709" s="59" t="s">
        <v>703</v>
      </c>
    </row>
    <row r="710" spans="1:10" s="33" customFormat="1" x14ac:dyDescent="0.2">
      <c r="A710" s="77">
        <f t="shared" ca="1" si="32"/>
        <v>343</v>
      </c>
      <c r="B710" s="71" t="s">
        <v>691</v>
      </c>
      <c r="C710" s="79"/>
      <c r="D710" s="73" t="s">
        <v>692</v>
      </c>
      <c r="E710" s="65" t="s">
        <v>1803</v>
      </c>
      <c r="F710" s="66">
        <v>2</v>
      </c>
      <c r="G710" s="75"/>
      <c r="H710" s="51">
        <f t="shared" si="33"/>
        <v>0</v>
      </c>
      <c r="I710" s="61" t="str">
        <f t="shared" si="31"/>
        <v>P</v>
      </c>
      <c r="J710" s="59" t="s">
        <v>703</v>
      </c>
    </row>
    <row r="711" spans="1:10" s="33" customFormat="1" x14ac:dyDescent="0.2">
      <c r="A711" s="77">
        <f t="shared" ca="1" si="32"/>
        <v>344</v>
      </c>
      <c r="B711" s="71" t="s">
        <v>693</v>
      </c>
      <c r="C711" s="79"/>
      <c r="D711" s="73" t="s">
        <v>694</v>
      </c>
      <c r="E711" s="65" t="s">
        <v>1803</v>
      </c>
      <c r="F711" s="66">
        <v>3</v>
      </c>
      <c r="G711" s="75"/>
      <c r="H711" s="51">
        <f t="shared" si="33"/>
        <v>0</v>
      </c>
      <c r="I711" s="61" t="str">
        <f t="shared" si="31"/>
        <v>P</v>
      </c>
      <c r="J711" s="59" t="s">
        <v>703</v>
      </c>
    </row>
    <row r="712" spans="1:10" s="33" customFormat="1" x14ac:dyDescent="0.2">
      <c r="A712" s="77" t="str">
        <f t="shared" ca="1" si="32"/>
        <v/>
      </c>
      <c r="B712" s="79"/>
      <c r="C712" s="79"/>
      <c r="D712" s="79"/>
      <c r="E712" s="79"/>
      <c r="F712" s="79"/>
      <c r="G712" s="75"/>
      <c r="H712" s="51"/>
      <c r="I712" s="61" t="str">
        <f t="shared" si="31"/>
        <v/>
      </c>
      <c r="J712" s="59"/>
    </row>
    <row r="713" spans="1:10" s="33" customFormat="1" ht="24" x14ac:dyDescent="0.2">
      <c r="A713" s="77">
        <f t="shared" ca="1" si="32"/>
        <v>345</v>
      </c>
      <c r="B713" s="71" t="s">
        <v>123</v>
      </c>
      <c r="C713" s="69" t="s">
        <v>951</v>
      </c>
      <c r="D713" s="73" t="s">
        <v>1898</v>
      </c>
      <c r="E713" s="65" t="s">
        <v>1803</v>
      </c>
      <c r="F713" s="68">
        <v>1</v>
      </c>
      <c r="G713" s="75"/>
      <c r="H713" s="51">
        <f>+IF(AND(F713="",G713=""),"",ROUND(F713*G713,2))</f>
        <v>0</v>
      </c>
      <c r="I713" s="61" t="str">
        <f t="shared" si="31"/>
        <v>P</v>
      </c>
      <c r="J713" s="59" t="s">
        <v>704</v>
      </c>
    </row>
    <row r="714" spans="1:10" s="33" customFormat="1" x14ac:dyDescent="0.2">
      <c r="A714" s="77">
        <f t="shared" ca="1" si="32"/>
        <v>346</v>
      </c>
      <c r="B714" s="71" t="s">
        <v>124</v>
      </c>
      <c r="C714" s="69" t="s">
        <v>951</v>
      </c>
      <c r="D714" s="73" t="s">
        <v>1899</v>
      </c>
      <c r="E714" s="65" t="s">
        <v>1802</v>
      </c>
      <c r="F714" s="68">
        <v>1</v>
      </c>
      <c r="G714" s="75"/>
      <c r="H714" s="51">
        <f>+IF(AND(F714="",G714=""),"",ROUND(F714*G714,2))</f>
        <v>0</v>
      </c>
      <c r="I714" s="61" t="str">
        <f t="shared" si="31"/>
        <v>P</v>
      </c>
      <c r="J714" s="59" t="s">
        <v>704</v>
      </c>
    </row>
    <row r="715" spans="1:10" s="33" customFormat="1" x14ac:dyDescent="0.2">
      <c r="A715" s="77">
        <f t="shared" ca="1" si="32"/>
        <v>347</v>
      </c>
      <c r="B715" s="71" t="s">
        <v>125</v>
      </c>
      <c r="C715" s="69" t="s">
        <v>951</v>
      </c>
      <c r="D715" s="73" t="s">
        <v>1900</v>
      </c>
      <c r="E715" s="65" t="s">
        <v>1802</v>
      </c>
      <c r="F715" s="68">
        <v>1</v>
      </c>
      <c r="G715" s="75"/>
      <c r="H715" s="51">
        <f>+IF(AND(F715="",G715=""),"",ROUND(F715*G715,2))</f>
        <v>0</v>
      </c>
      <c r="I715" s="61" t="str">
        <f t="shared" si="31"/>
        <v>P</v>
      </c>
      <c r="J715" s="59" t="s">
        <v>704</v>
      </c>
    </row>
    <row r="716" spans="1:10" s="33" customFormat="1" x14ac:dyDescent="0.2">
      <c r="A716" s="77">
        <f t="shared" ca="1" si="32"/>
        <v>348</v>
      </c>
      <c r="B716" s="71" t="s">
        <v>1901</v>
      </c>
      <c r="C716" s="79"/>
      <c r="D716" s="73" t="s">
        <v>1902</v>
      </c>
      <c r="E716" s="67" t="s">
        <v>1121</v>
      </c>
      <c r="F716" s="68">
        <v>50</v>
      </c>
      <c r="G716" s="75"/>
      <c r="H716" s="51">
        <f t="shared" ref="H716:H779" si="34">+IF(AND(F716="",G716=""),"",ROUND(F716*G716,2))</f>
        <v>0</v>
      </c>
      <c r="I716" s="61" t="str">
        <f t="shared" si="31"/>
        <v>P</v>
      </c>
      <c r="J716" s="59" t="s">
        <v>704</v>
      </c>
    </row>
    <row r="717" spans="1:10" s="33" customFormat="1" x14ac:dyDescent="0.2">
      <c r="A717" s="77">
        <f t="shared" ca="1" si="32"/>
        <v>349</v>
      </c>
      <c r="B717" s="71" t="s">
        <v>1903</v>
      </c>
      <c r="C717" s="79"/>
      <c r="D717" s="73" t="s">
        <v>1904</v>
      </c>
      <c r="E717" s="67" t="s">
        <v>1121</v>
      </c>
      <c r="F717" s="68">
        <v>50</v>
      </c>
      <c r="G717" s="75"/>
      <c r="H717" s="51">
        <f t="shared" si="34"/>
        <v>0</v>
      </c>
      <c r="I717" s="61" t="str">
        <f t="shared" si="31"/>
        <v>P</v>
      </c>
      <c r="J717" s="59" t="s">
        <v>704</v>
      </c>
    </row>
    <row r="718" spans="1:10" s="33" customFormat="1" x14ac:dyDescent="0.2">
      <c r="A718" s="77">
        <f t="shared" ca="1" si="32"/>
        <v>350</v>
      </c>
      <c r="B718" s="71" t="s">
        <v>1905</v>
      </c>
      <c r="C718" s="79"/>
      <c r="D718" s="73" t="s">
        <v>1906</v>
      </c>
      <c r="E718" s="67" t="s">
        <v>1121</v>
      </c>
      <c r="F718" s="68">
        <v>100</v>
      </c>
      <c r="G718" s="75"/>
      <c r="H718" s="51">
        <f t="shared" si="34"/>
        <v>0</v>
      </c>
      <c r="I718" s="61" t="str">
        <f t="shared" si="31"/>
        <v>P</v>
      </c>
      <c r="J718" s="59" t="s">
        <v>704</v>
      </c>
    </row>
    <row r="719" spans="1:10" s="33" customFormat="1" x14ac:dyDescent="0.2">
      <c r="A719" s="77">
        <f t="shared" ca="1" si="32"/>
        <v>351</v>
      </c>
      <c r="B719" s="71" t="s">
        <v>1907</v>
      </c>
      <c r="C719" s="79"/>
      <c r="D719" s="73" t="s">
        <v>1908</v>
      </c>
      <c r="E719" s="67" t="s">
        <v>1121</v>
      </c>
      <c r="F719" s="68">
        <v>80</v>
      </c>
      <c r="G719" s="75"/>
      <c r="H719" s="51">
        <f t="shared" si="34"/>
        <v>0</v>
      </c>
      <c r="I719" s="61" t="str">
        <f t="shared" si="31"/>
        <v>P</v>
      </c>
      <c r="J719" s="59" t="s">
        <v>704</v>
      </c>
    </row>
    <row r="720" spans="1:10" s="33" customFormat="1" x14ac:dyDescent="0.2">
      <c r="A720" s="77">
        <f t="shared" ca="1" si="32"/>
        <v>352</v>
      </c>
      <c r="B720" s="71" t="s">
        <v>1909</v>
      </c>
      <c r="C720" s="79"/>
      <c r="D720" s="73" t="s">
        <v>1910</v>
      </c>
      <c r="E720" s="67" t="s">
        <v>1121</v>
      </c>
      <c r="F720" s="68">
        <v>120</v>
      </c>
      <c r="G720" s="75"/>
      <c r="H720" s="51">
        <f t="shared" si="34"/>
        <v>0</v>
      </c>
      <c r="I720" s="61" t="str">
        <f t="shared" si="31"/>
        <v>P</v>
      </c>
      <c r="J720" s="59" t="s">
        <v>704</v>
      </c>
    </row>
    <row r="721" spans="1:10" s="33" customFormat="1" x14ac:dyDescent="0.2">
      <c r="A721" s="77">
        <f t="shared" ca="1" si="32"/>
        <v>353</v>
      </c>
      <c r="B721" s="71" t="s">
        <v>1911</v>
      </c>
      <c r="C721" s="79"/>
      <c r="D721" s="73" t="s">
        <v>1912</v>
      </c>
      <c r="E721" s="67" t="s">
        <v>1121</v>
      </c>
      <c r="F721" s="68">
        <v>20</v>
      </c>
      <c r="G721" s="75"/>
      <c r="H721" s="51">
        <f t="shared" si="34"/>
        <v>0</v>
      </c>
      <c r="I721" s="61" t="str">
        <f t="shared" ref="I721:I784" si="35">IF(E721&lt;&gt;"","P","")</f>
        <v>P</v>
      </c>
      <c r="J721" s="59" t="s">
        <v>704</v>
      </c>
    </row>
    <row r="722" spans="1:10" s="33" customFormat="1" x14ac:dyDescent="0.2">
      <c r="A722" s="77">
        <f t="shared" ca="1" si="32"/>
        <v>354</v>
      </c>
      <c r="B722" s="71" t="s">
        <v>1913</v>
      </c>
      <c r="C722" s="79"/>
      <c r="D722" s="73" t="s">
        <v>1914</v>
      </c>
      <c r="E722" s="67" t="s">
        <v>1121</v>
      </c>
      <c r="F722" s="68">
        <v>150</v>
      </c>
      <c r="G722" s="75"/>
      <c r="H722" s="51">
        <f t="shared" si="34"/>
        <v>0</v>
      </c>
      <c r="I722" s="61" t="str">
        <f t="shared" si="35"/>
        <v>P</v>
      </c>
      <c r="J722" s="59" t="s">
        <v>704</v>
      </c>
    </row>
    <row r="723" spans="1:10" s="33" customFormat="1" x14ac:dyDescent="0.2">
      <c r="A723" s="77">
        <f t="shared" ca="1" si="32"/>
        <v>355</v>
      </c>
      <c r="B723" s="71" t="s">
        <v>126</v>
      </c>
      <c r="C723" s="69" t="s">
        <v>951</v>
      </c>
      <c r="D723" s="73" t="s">
        <v>1915</v>
      </c>
      <c r="E723" s="67" t="s">
        <v>1121</v>
      </c>
      <c r="F723" s="68">
        <v>260</v>
      </c>
      <c r="G723" s="75"/>
      <c r="H723" s="51">
        <f t="shared" si="34"/>
        <v>0</v>
      </c>
      <c r="I723" s="61" t="str">
        <f t="shared" si="35"/>
        <v>P</v>
      </c>
      <c r="J723" s="59" t="s">
        <v>704</v>
      </c>
    </row>
    <row r="724" spans="1:10" s="33" customFormat="1" x14ac:dyDescent="0.2">
      <c r="A724" s="77">
        <f t="shared" ref="A724:A787" ca="1" si="36">+IF(NOT(ISBLANK(INDIRECT("e"&amp;ROW()))),MAX(INDIRECT("a$16:A"&amp;ROW()-1))+1,"")</f>
        <v>356</v>
      </c>
      <c r="B724" s="71" t="s">
        <v>1916</v>
      </c>
      <c r="C724" s="79"/>
      <c r="D724" s="73" t="s">
        <v>1917</v>
      </c>
      <c r="E724" s="67" t="s">
        <v>1121</v>
      </c>
      <c r="F724" s="68">
        <v>40</v>
      </c>
      <c r="G724" s="75"/>
      <c r="H724" s="51">
        <f t="shared" si="34"/>
        <v>0</v>
      </c>
      <c r="I724" s="61" t="str">
        <f t="shared" si="35"/>
        <v>P</v>
      </c>
      <c r="J724" s="59" t="s">
        <v>704</v>
      </c>
    </row>
    <row r="725" spans="1:10" s="33" customFormat="1" x14ac:dyDescent="0.2">
      <c r="A725" s="77">
        <f t="shared" ca="1" si="36"/>
        <v>357</v>
      </c>
      <c r="B725" s="71" t="s">
        <v>1918</v>
      </c>
      <c r="C725" s="79"/>
      <c r="D725" s="73" t="s">
        <v>1919</v>
      </c>
      <c r="E725" s="67" t="s">
        <v>1121</v>
      </c>
      <c r="F725" s="68">
        <v>30</v>
      </c>
      <c r="G725" s="75"/>
      <c r="H725" s="51">
        <f t="shared" si="34"/>
        <v>0</v>
      </c>
      <c r="I725" s="61" t="str">
        <f t="shared" si="35"/>
        <v>P</v>
      </c>
      <c r="J725" s="59" t="s">
        <v>704</v>
      </c>
    </row>
    <row r="726" spans="1:10" s="33" customFormat="1" ht="24" x14ac:dyDescent="0.2">
      <c r="A726" s="77">
        <f t="shared" ca="1" si="36"/>
        <v>358</v>
      </c>
      <c r="B726" s="71" t="s">
        <v>1920</v>
      </c>
      <c r="C726" s="79"/>
      <c r="D726" s="73" t="s">
        <v>1921</v>
      </c>
      <c r="E726" s="67" t="s">
        <v>1803</v>
      </c>
      <c r="F726" s="68">
        <v>4</v>
      </c>
      <c r="G726" s="75"/>
      <c r="H726" s="51">
        <f t="shared" si="34"/>
        <v>0</v>
      </c>
      <c r="I726" s="61" t="str">
        <f t="shared" si="35"/>
        <v>P</v>
      </c>
      <c r="J726" s="59" t="s">
        <v>704</v>
      </c>
    </row>
    <row r="727" spans="1:10" s="33" customFormat="1" ht="24" x14ac:dyDescent="0.2">
      <c r="A727" s="77">
        <f t="shared" ca="1" si="36"/>
        <v>359</v>
      </c>
      <c r="B727" s="71" t="s">
        <v>1922</v>
      </c>
      <c r="C727" s="79"/>
      <c r="D727" s="73" t="s">
        <v>1923</v>
      </c>
      <c r="E727" s="67" t="s">
        <v>1803</v>
      </c>
      <c r="F727" s="68">
        <v>4</v>
      </c>
      <c r="G727" s="75"/>
      <c r="H727" s="51">
        <f t="shared" si="34"/>
        <v>0</v>
      </c>
      <c r="I727" s="61" t="str">
        <f t="shared" si="35"/>
        <v>P</v>
      </c>
      <c r="J727" s="59" t="s">
        <v>704</v>
      </c>
    </row>
    <row r="728" spans="1:10" s="33" customFormat="1" x14ac:dyDescent="0.2">
      <c r="A728" s="77">
        <f t="shared" ca="1" si="36"/>
        <v>360</v>
      </c>
      <c r="B728" s="71" t="s">
        <v>1924</v>
      </c>
      <c r="C728" s="79"/>
      <c r="D728" s="73" t="s">
        <v>1925</v>
      </c>
      <c r="E728" s="67" t="s">
        <v>1803</v>
      </c>
      <c r="F728" s="68">
        <v>2</v>
      </c>
      <c r="G728" s="75"/>
      <c r="H728" s="51">
        <f t="shared" si="34"/>
        <v>0</v>
      </c>
      <c r="I728" s="61" t="str">
        <f t="shared" si="35"/>
        <v>P</v>
      </c>
      <c r="J728" s="59" t="s">
        <v>704</v>
      </c>
    </row>
    <row r="729" spans="1:10" s="33" customFormat="1" x14ac:dyDescent="0.2">
      <c r="A729" s="77">
        <f t="shared" ca="1" si="36"/>
        <v>361</v>
      </c>
      <c r="B729" s="71" t="s">
        <v>1926</v>
      </c>
      <c r="C729" s="79"/>
      <c r="D729" s="73" t="s">
        <v>1927</v>
      </c>
      <c r="E729" s="67" t="s">
        <v>1803</v>
      </c>
      <c r="F729" s="68">
        <v>2</v>
      </c>
      <c r="G729" s="75"/>
      <c r="H729" s="51">
        <f t="shared" si="34"/>
        <v>0</v>
      </c>
      <c r="I729" s="61" t="str">
        <f t="shared" si="35"/>
        <v>P</v>
      </c>
      <c r="J729" s="59" t="s">
        <v>704</v>
      </c>
    </row>
    <row r="730" spans="1:10" s="33" customFormat="1" ht="24" x14ac:dyDescent="0.2">
      <c r="A730" s="77">
        <f t="shared" ca="1" si="36"/>
        <v>362</v>
      </c>
      <c r="B730" s="71" t="s">
        <v>127</v>
      </c>
      <c r="C730" s="69" t="s">
        <v>951</v>
      </c>
      <c r="D730" s="73" t="s">
        <v>1928</v>
      </c>
      <c r="E730" s="67" t="s">
        <v>1803</v>
      </c>
      <c r="F730" s="68">
        <v>4</v>
      </c>
      <c r="G730" s="75"/>
      <c r="H730" s="51">
        <f t="shared" si="34"/>
        <v>0</v>
      </c>
      <c r="I730" s="61" t="str">
        <f t="shared" si="35"/>
        <v>P</v>
      </c>
      <c r="J730" s="59" t="s">
        <v>704</v>
      </c>
    </row>
    <row r="731" spans="1:10" s="33" customFormat="1" ht="24" x14ac:dyDescent="0.2">
      <c r="A731" s="77">
        <f t="shared" ca="1" si="36"/>
        <v>363</v>
      </c>
      <c r="B731" s="71" t="s">
        <v>1929</v>
      </c>
      <c r="C731" s="79"/>
      <c r="D731" s="73" t="s">
        <v>1930</v>
      </c>
      <c r="E731" s="67" t="s">
        <v>1803</v>
      </c>
      <c r="F731" s="68">
        <v>13</v>
      </c>
      <c r="G731" s="75"/>
      <c r="H731" s="51">
        <f t="shared" si="34"/>
        <v>0</v>
      </c>
      <c r="I731" s="61" t="str">
        <f t="shared" si="35"/>
        <v>P</v>
      </c>
      <c r="J731" s="59" t="s">
        <v>704</v>
      </c>
    </row>
    <row r="732" spans="1:10" s="33" customFormat="1" ht="24" x14ac:dyDescent="0.2">
      <c r="A732" s="77">
        <f t="shared" ca="1" si="36"/>
        <v>364</v>
      </c>
      <c r="B732" s="71" t="s">
        <v>1931</v>
      </c>
      <c r="C732" s="79"/>
      <c r="D732" s="73" t="s">
        <v>1932</v>
      </c>
      <c r="E732" s="67" t="s">
        <v>1803</v>
      </c>
      <c r="F732" s="68">
        <v>4</v>
      </c>
      <c r="G732" s="75"/>
      <c r="H732" s="51">
        <f t="shared" si="34"/>
        <v>0</v>
      </c>
      <c r="I732" s="61" t="str">
        <f t="shared" si="35"/>
        <v>P</v>
      </c>
      <c r="J732" s="59" t="s">
        <v>704</v>
      </c>
    </row>
    <row r="733" spans="1:10" s="33" customFormat="1" x14ac:dyDescent="0.2">
      <c r="A733" s="77">
        <f t="shared" ca="1" si="36"/>
        <v>365</v>
      </c>
      <c r="B733" s="71" t="s">
        <v>128</v>
      </c>
      <c r="C733" s="69" t="s">
        <v>951</v>
      </c>
      <c r="D733" s="73" t="s">
        <v>1933</v>
      </c>
      <c r="E733" s="67" t="s">
        <v>1121</v>
      </c>
      <c r="F733" s="68">
        <v>80</v>
      </c>
      <c r="G733" s="75"/>
      <c r="H733" s="51">
        <f t="shared" si="34"/>
        <v>0</v>
      </c>
      <c r="I733" s="61" t="str">
        <f t="shared" si="35"/>
        <v>P</v>
      </c>
      <c r="J733" s="59" t="s">
        <v>704</v>
      </c>
    </row>
    <row r="734" spans="1:10" s="33" customFormat="1" x14ac:dyDescent="0.2">
      <c r="A734" s="77">
        <f t="shared" ca="1" si="36"/>
        <v>366</v>
      </c>
      <c r="B734" s="71" t="s">
        <v>1934</v>
      </c>
      <c r="C734" s="79"/>
      <c r="D734" s="73" t="s">
        <v>1935</v>
      </c>
      <c r="E734" s="67" t="s">
        <v>1121</v>
      </c>
      <c r="F734" s="68">
        <v>40</v>
      </c>
      <c r="G734" s="75"/>
      <c r="H734" s="51">
        <f t="shared" si="34"/>
        <v>0</v>
      </c>
      <c r="I734" s="61" t="str">
        <f t="shared" si="35"/>
        <v>P</v>
      </c>
      <c r="J734" s="59" t="s">
        <v>704</v>
      </c>
    </row>
    <row r="735" spans="1:10" s="33" customFormat="1" x14ac:dyDescent="0.2">
      <c r="A735" s="77">
        <f t="shared" ca="1" si="36"/>
        <v>367</v>
      </c>
      <c r="B735" s="71" t="s">
        <v>129</v>
      </c>
      <c r="C735" s="69" t="s">
        <v>951</v>
      </c>
      <c r="D735" s="73" t="s">
        <v>1936</v>
      </c>
      <c r="E735" s="67" t="s">
        <v>1803</v>
      </c>
      <c r="F735" s="68">
        <v>80</v>
      </c>
      <c r="G735" s="75"/>
      <c r="H735" s="51">
        <f t="shared" si="34"/>
        <v>0</v>
      </c>
      <c r="I735" s="61" t="str">
        <f t="shared" si="35"/>
        <v>P</v>
      </c>
      <c r="J735" s="59" t="s">
        <v>704</v>
      </c>
    </row>
    <row r="736" spans="1:10" s="33" customFormat="1" x14ac:dyDescent="0.2">
      <c r="A736" s="77">
        <f t="shared" ca="1" si="36"/>
        <v>368</v>
      </c>
      <c r="B736" s="71" t="s">
        <v>1937</v>
      </c>
      <c r="C736" s="79"/>
      <c r="D736" s="73" t="s">
        <v>1938</v>
      </c>
      <c r="E736" s="67" t="s">
        <v>1803</v>
      </c>
      <c r="F736" s="68">
        <v>40</v>
      </c>
      <c r="G736" s="75"/>
      <c r="H736" s="51">
        <f t="shared" si="34"/>
        <v>0</v>
      </c>
      <c r="I736" s="61" t="str">
        <f t="shared" si="35"/>
        <v>P</v>
      </c>
      <c r="J736" s="59" t="s">
        <v>704</v>
      </c>
    </row>
    <row r="737" spans="1:10" s="33" customFormat="1" x14ac:dyDescent="0.2">
      <c r="A737" s="77">
        <f t="shared" ca="1" si="36"/>
        <v>369</v>
      </c>
      <c r="B737" s="71" t="s">
        <v>1939</v>
      </c>
      <c r="C737" s="79"/>
      <c r="D737" s="73" t="s">
        <v>1940</v>
      </c>
      <c r="E737" s="67" t="s">
        <v>1121</v>
      </c>
      <c r="F737" s="68">
        <v>120</v>
      </c>
      <c r="G737" s="75"/>
      <c r="H737" s="51">
        <f t="shared" si="34"/>
        <v>0</v>
      </c>
      <c r="I737" s="61" t="str">
        <f t="shared" si="35"/>
        <v>P</v>
      </c>
      <c r="J737" s="59" t="s">
        <v>704</v>
      </c>
    </row>
    <row r="738" spans="1:10" s="33" customFormat="1" ht="24" x14ac:dyDescent="0.2">
      <c r="A738" s="77">
        <f t="shared" ca="1" si="36"/>
        <v>370</v>
      </c>
      <c r="B738" s="71" t="s">
        <v>1941</v>
      </c>
      <c r="C738" s="79"/>
      <c r="D738" s="73" t="s">
        <v>1942</v>
      </c>
      <c r="E738" s="67" t="s">
        <v>1121</v>
      </c>
      <c r="F738" s="68">
        <v>10</v>
      </c>
      <c r="G738" s="75"/>
      <c r="H738" s="51">
        <f t="shared" si="34"/>
        <v>0</v>
      </c>
      <c r="I738" s="61" t="str">
        <f t="shared" si="35"/>
        <v>P</v>
      </c>
      <c r="J738" s="59" t="s">
        <v>704</v>
      </c>
    </row>
    <row r="739" spans="1:10" s="33" customFormat="1" ht="24" x14ac:dyDescent="0.2">
      <c r="A739" s="77">
        <f t="shared" ca="1" si="36"/>
        <v>371</v>
      </c>
      <c r="B739" s="71" t="s">
        <v>1943</v>
      </c>
      <c r="C739" s="79"/>
      <c r="D739" s="73" t="s">
        <v>1944</v>
      </c>
      <c r="E739" s="67" t="s">
        <v>1121</v>
      </c>
      <c r="F739" s="68">
        <v>10</v>
      </c>
      <c r="G739" s="75"/>
      <c r="H739" s="51">
        <f t="shared" si="34"/>
        <v>0</v>
      </c>
      <c r="I739" s="61" t="str">
        <f t="shared" si="35"/>
        <v>P</v>
      </c>
      <c r="J739" s="59" t="s">
        <v>704</v>
      </c>
    </row>
    <row r="740" spans="1:10" s="33" customFormat="1" x14ac:dyDescent="0.2">
      <c r="A740" s="77">
        <f t="shared" ca="1" si="36"/>
        <v>372</v>
      </c>
      <c r="B740" s="71" t="s">
        <v>1945</v>
      </c>
      <c r="C740" s="79"/>
      <c r="D740" s="73" t="s">
        <v>1946</v>
      </c>
      <c r="E740" s="67" t="s">
        <v>1121</v>
      </c>
      <c r="F740" s="68">
        <v>460</v>
      </c>
      <c r="G740" s="75"/>
      <c r="H740" s="51">
        <f t="shared" si="34"/>
        <v>0</v>
      </c>
      <c r="I740" s="61" t="str">
        <f t="shared" si="35"/>
        <v>P</v>
      </c>
      <c r="J740" s="59" t="s">
        <v>704</v>
      </c>
    </row>
    <row r="741" spans="1:10" s="33" customFormat="1" x14ac:dyDescent="0.2">
      <c r="A741" s="77">
        <f t="shared" ca="1" si="36"/>
        <v>373</v>
      </c>
      <c r="B741" s="71" t="s">
        <v>1947</v>
      </c>
      <c r="C741" s="79"/>
      <c r="D741" s="73" t="s">
        <v>1948</v>
      </c>
      <c r="E741" s="67" t="s">
        <v>1121</v>
      </c>
      <c r="F741" s="68">
        <v>480</v>
      </c>
      <c r="G741" s="75"/>
      <c r="H741" s="51">
        <f t="shared" si="34"/>
        <v>0</v>
      </c>
      <c r="I741" s="61" t="str">
        <f t="shared" si="35"/>
        <v>P</v>
      </c>
      <c r="J741" s="59" t="s">
        <v>704</v>
      </c>
    </row>
    <row r="742" spans="1:10" s="33" customFormat="1" x14ac:dyDescent="0.2">
      <c r="A742" s="77">
        <f t="shared" ca="1" si="36"/>
        <v>374</v>
      </c>
      <c r="B742" s="71" t="s">
        <v>1949</v>
      </c>
      <c r="C742" s="79"/>
      <c r="D742" s="73" t="s">
        <v>1950</v>
      </c>
      <c r="E742" s="67" t="s">
        <v>1121</v>
      </c>
      <c r="F742" s="68">
        <v>100</v>
      </c>
      <c r="G742" s="75"/>
      <c r="H742" s="51">
        <f t="shared" si="34"/>
        <v>0</v>
      </c>
      <c r="I742" s="61" t="str">
        <f t="shared" si="35"/>
        <v>P</v>
      </c>
      <c r="J742" s="59" t="s">
        <v>704</v>
      </c>
    </row>
    <row r="743" spans="1:10" s="33" customFormat="1" x14ac:dyDescent="0.2">
      <c r="A743" s="77">
        <f t="shared" ca="1" si="36"/>
        <v>375</v>
      </c>
      <c r="B743" s="71" t="s">
        <v>1951</v>
      </c>
      <c r="C743" s="79"/>
      <c r="D743" s="73" t="s">
        <v>1952</v>
      </c>
      <c r="E743" s="67" t="s">
        <v>1121</v>
      </c>
      <c r="F743" s="68">
        <v>450</v>
      </c>
      <c r="G743" s="75"/>
      <c r="H743" s="51">
        <f t="shared" si="34"/>
        <v>0</v>
      </c>
      <c r="I743" s="61" t="str">
        <f t="shared" si="35"/>
        <v>P</v>
      </c>
      <c r="J743" s="59" t="s">
        <v>704</v>
      </c>
    </row>
    <row r="744" spans="1:10" s="33" customFormat="1" x14ac:dyDescent="0.2">
      <c r="A744" s="77">
        <f t="shared" ca="1" si="36"/>
        <v>376</v>
      </c>
      <c r="B744" s="71" t="s">
        <v>1953</v>
      </c>
      <c r="C744" s="79"/>
      <c r="D744" s="73" t="s">
        <v>1954</v>
      </c>
      <c r="E744" s="67" t="s">
        <v>1121</v>
      </c>
      <c r="F744" s="68">
        <v>20</v>
      </c>
      <c r="G744" s="75"/>
      <c r="H744" s="51">
        <f t="shared" si="34"/>
        <v>0</v>
      </c>
      <c r="I744" s="61" t="str">
        <f t="shared" si="35"/>
        <v>P</v>
      </c>
      <c r="J744" s="59" t="s">
        <v>704</v>
      </c>
    </row>
    <row r="745" spans="1:10" s="33" customFormat="1" ht="24" x14ac:dyDescent="0.2">
      <c r="A745" s="77">
        <f t="shared" ca="1" si="36"/>
        <v>377</v>
      </c>
      <c r="B745" s="71" t="s">
        <v>1955</v>
      </c>
      <c r="C745" s="79"/>
      <c r="D745" s="73" t="s">
        <v>1956</v>
      </c>
      <c r="E745" s="67" t="s">
        <v>1121</v>
      </c>
      <c r="F745" s="68">
        <v>20</v>
      </c>
      <c r="G745" s="75"/>
      <c r="H745" s="51">
        <f t="shared" si="34"/>
        <v>0</v>
      </c>
      <c r="I745" s="61" t="str">
        <f t="shared" si="35"/>
        <v>P</v>
      </c>
      <c r="J745" s="59" t="s">
        <v>704</v>
      </c>
    </row>
    <row r="746" spans="1:10" s="33" customFormat="1" ht="24" x14ac:dyDescent="0.2">
      <c r="A746" s="77">
        <f t="shared" ca="1" si="36"/>
        <v>378</v>
      </c>
      <c r="B746" s="71" t="s">
        <v>1957</v>
      </c>
      <c r="C746" s="79"/>
      <c r="D746" s="73" t="s">
        <v>1958</v>
      </c>
      <c r="E746" s="67" t="s">
        <v>1121</v>
      </c>
      <c r="F746" s="68">
        <v>40</v>
      </c>
      <c r="G746" s="75"/>
      <c r="H746" s="51">
        <f t="shared" si="34"/>
        <v>0</v>
      </c>
      <c r="I746" s="61" t="str">
        <f t="shared" si="35"/>
        <v>P</v>
      </c>
      <c r="J746" s="59" t="s">
        <v>704</v>
      </c>
    </row>
    <row r="747" spans="1:10" s="33" customFormat="1" ht="24" x14ac:dyDescent="0.2">
      <c r="A747" s="77">
        <f t="shared" ca="1" si="36"/>
        <v>379</v>
      </c>
      <c r="B747" s="71" t="s">
        <v>1959</v>
      </c>
      <c r="C747" s="79"/>
      <c r="D747" s="73" t="s">
        <v>1960</v>
      </c>
      <c r="E747" s="67" t="s">
        <v>1121</v>
      </c>
      <c r="F747" s="68">
        <v>20</v>
      </c>
      <c r="G747" s="75"/>
      <c r="H747" s="51">
        <f t="shared" si="34"/>
        <v>0</v>
      </c>
      <c r="I747" s="61" t="str">
        <f t="shared" si="35"/>
        <v>P</v>
      </c>
      <c r="J747" s="59" t="s">
        <v>704</v>
      </c>
    </row>
    <row r="748" spans="1:10" s="33" customFormat="1" ht="24" x14ac:dyDescent="0.2">
      <c r="A748" s="77">
        <f t="shared" ca="1" si="36"/>
        <v>380</v>
      </c>
      <c r="B748" s="71" t="s">
        <v>1961</v>
      </c>
      <c r="C748" s="79"/>
      <c r="D748" s="73" t="s">
        <v>1962</v>
      </c>
      <c r="E748" s="67" t="s">
        <v>1121</v>
      </c>
      <c r="F748" s="68">
        <v>120</v>
      </c>
      <c r="G748" s="75"/>
      <c r="H748" s="51">
        <f t="shared" si="34"/>
        <v>0</v>
      </c>
      <c r="I748" s="61" t="str">
        <f t="shared" si="35"/>
        <v>P</v>
      </c>
      <c r="J748" s="59" t="s">
        <v>704</v>
      </c>
    </row>
    <row r="749" spans="1:10" s="33" customFormat="1" ht="24" x14ac:dyDescent="0.2">
      <c r="A749" s="77">
        <f t="shared" ca="1" si="36"/>
        <v>381</v>
      </c>
      <c r="B749" s="71" t="s">
        <v>1963</v>
      </c>
      <c r="C749" s="79"/>
      <c r="D749" s="73" t="s">
        <v>1964</v>
      </c>
      <c r="E749" s="67" t="s">
        <v>1121</v>
      </c>
      <c r="F749" s="68">
        <v>50</v>
      </c>
      <c r="G749" s="75"/>
      <c r="H749" s="51">
        <f t="shared" si="34"/>
        <v>0</v>
      </c>
      <c r="I749" s="61" t="str">
        <f t="shared" si="35"/>
        <v>P</v>
      </c>
      <c r="J749" s="59" t="s">
        <v>704</v>
      </c>
    </row>
    <row r="750" spans="1:10" s="33" customFormat="1" ht="24" x14ac:dyDescent="0.2">
      <c r="A750" s="77">
        <f t="shared" ca="1" si="36"/>
        <v>382</v>
      </c>
      <c r="B750" s="71" t="s">
        <v>1965</v>
      </c>
      <c r="C750" s="79"/>
      <c r="D750" s="73" t="s">
        <v>1966</v>
      </c>
      <c r="E750" s="67" t="s">
        <v>1121</v>
      </c>
      <c r="F750" s="68">
        <v>50</v>
      </c>
      <c r="G750" s="75"/>
      <c r="H750" s="51">
        <f t="shared" si="34"/>
        <v>0</v>
      </c>
      <c r="I750" s="61" t="str">
        <f t="shared" si="35"/>
        <v>P</v>
      </c>
      <c r="J750" s="59" t="s">
        <v>704</v>
      </c>
    </row>
    <row r="751" spans="1:10" s="33" customFormat="1" x14ac:dyDescent="0.2">
      <c r="A751" s="77">
        <f t="shared" ca="1" si="36"/>
        <v>383</v>
      </c>
      <c r="B751" s="71" t="s">
        <v>1967</v>
      </c>
      <c r="C751" s="79"/>
      <c r="D751" s="73" t="s">
        <v>1968</v>
      </c>
      <c r="E751" s="67" t="s">
        <v>1121</v>
      </c>
      <c r="F751" s="68">
        <v>120</v>
      </c>
      <c r="G751" s="75"/>
      <c r="H751" s="51">
        <f t="shared" si="34"/>
        <v>0</v>
      </c>
      <c r="I751" s="61" t="str">
        <f t="shared" si="35"/>
        <v>P</v>
      </c>
      <c r="J751" s="59" t="s">
        <v>704</v>
      </c>
    </row>
    <row r="752" spans="1:10" s="33" customFormat="1" x14ac:dyDescent="0.2">
      <c r="A752" s="77">
        <f t="shared" ca="1" si="36"/>
        <v>384</v>
      </c>
      <c r="B752" s="71" t="s">
        <v>130</v>
      </c>
      <c r="C752" s="69" t="s">
        <v>951</v>
      </c>
      <c r="D752" s="73" t="s">
        <v>1969</v>
      </c>
      <c r="E752" s="67" t="s">
        <v>1121</v>
      </c>
      <c r="F752" s="68">
        <v>200</v>
      </c>
      <c r="G752" s="75"/>
      <c r="H752" s="51">
        <f t="shared" si="34"/>
        <v>0</v>
      </c>
      <c r="I752" s="61" t="str">
        <f t="shared" si="35"/>
        <v>P</v>
      </c>
      <c r="J752" s="59" t="s">
        <v>704</v>
      </c>
    </row>
    <row r="753" spans="1:10" s="33" customFormat="1" ht="24" x14ac:dyDescent="0.2">
      <c r="A753" s="77">
        <f t="shared" ca="1" si="36"/>
        <v>385</v>
      </c>
      <c r="B753" s="71" t="s">
        <v>1970</v>
      </c>
      <c r="C753" s="79"/>
      <c r="D753" s="73" t="s">
        <v>1971</v>
      </c>
      <c r="E753" s="67" t="s">
        <v>1803</v>
      </c>
      <c r="F753" s="68">
        <v>2</v>
      </c>
      <c r="G753" s="75"/>
      <c r="H753" s="51">
        <f t="shared" si="34"/>
        <v>0</v>
      </c>
      <c r="I753" s="61" t="str">
        <f t="shared" si="35"/>
        <v>P</v>
      </c>
      <c r="J753" s="59" t="s">
        <v>704</v>
      </c>
    </row>
    <row r="754" spans="1:10" s="33" customFormat="1" x14ac:dyDescent="0.2">
      <c r="A754" s="77">
        <f t="shared" ca="1" si="36"/>
        <v>386</v>
      </c>
      <c r="B754" s="71" t="s">
        <v>1972</v>
      </c>
      <c r="C754" s="79"/>
      <c r="D754" s="73" t="s">
        <v>1973</v>
      </c>
      <c r="E754" s="67" t="s">
        <v>1803</v>
      </c>
      <c r="F754" s="68">
        <v>2</v>
      </c>
      <c r="G754" s="75"/>
      <c r="H754" s="51">
        <f t="shared" si="34"/>
        <v>0</v>
      </c>
      <c r="I754" s="61" t="str">
        <f t="shared" si="35"/>
        <v>P</v>
      </c>
      <c r="J754" s="59" t="s">
        <v>704</v>
      </c>
    </row>
    <row r="755" spans="1:10" s="33" customFormat="1" ht="24" x14ac:dyDescent="0.2">
      <c r="A755" s="77">
        <f t="shared" ca="1" si="36"/>
        <v>387</v>
      </c>
      <c r="B755" s="71" t="s">
        <v>1974</v>
      </c>
      <c r="C755" s="79"/>
      <c r="D755" s="73" t="s">
        <v>1975</v>
      </c>
      <c r="E755" s="67" t="s">
        <v>1803</v>
      </c>
      <c r="F755" s="68">
        <v>2</v>
      </c>
      <c r="G755" s="75"/>
      <c r="H755" s="51">
        <f t="shared" si="34"/>
        <v>0</v>
      </c>
      <c r="I755" s="61" t="str">
        <f t="shared" si="35"/>
        <v>P</v>
      </c>
      <c r="J755" s="59" t="s">
        <v>704</v>
      </c>
    </row>
    <row r="756" spans="1:10" s="33" customFormat="1" ht="24" x14ac:dyDescent="0.2">
      <c r="A756" s="77">
        <f t="shared" ca="1" si="36"/>
        <v>388</v>
      </c>
      <c r="B756" s="71" t="s">
        <v>1976</v>
      </c>
      <c r="C756" s="79"/>
      <c r="D756" s="73" t="s">
        <v>1977</v>
      </c>
      <c r="E756" s="67" t="s">
        <v>1803</v>
      </c>
      <c r="F756" s="68">
        <v>1</v>
      </c>
      <c r="G756" s="75"/>
      <c r="H756" s="51">
        <f t="shared" si="34"/>
        <v>0</v>
      </c>
      <c r="I756" s="61" t="str">
        <f t="shared" si="35"/>
        <v>P</v>
      </c>
      <c r="J756" s="59" t="s">
        <v>704</v>
      </c>
    </row>
    <row r="757" spans="1:10" s="33" customFormat="1" ht="24" x14ac:dyDescent="0.2">
      <c r="A757" s="77">
        <f t="shared" ca="1" si="36"/>
        <v>389</v>
      </c>
      <c r="B757" s="71" t="s">
        <v>1978</v>
      </c>
      <c r="C757" s="79"/>
      <c r="D757" s="73" t="s">
        <v>1979</v>
      </c>
      <c r="E757" s="67" t="s">
        <v>1803</v>
      </c>
      <c r="F757" s="68">
        <v>8</v>
      </c>
      <c r="G757" s="75"/>
      <c r="H757" s="51">
        <f t="shared" si="34"/>
        <v>0</v>
      </c>
      <c r="I757" s="61" t="str">
        <f t="shared" si="35"/>
        <v>P</v>
      </c>
      <c r="J757" s="59" t="s">
        <v>704</v>
      </c>
    </row>
    <row r="758" spans="1:10" s="33" customFormat="1" ht="24" x14ac:dyDescent="0.2">
      <c r="A758" s="77">
        <f t="shared" ca="1" si="36"/>
        <v>390</v>
      </c>
      <c r="B758" s="71" t="s">
        <v>1980</v>
      </c>
      <c r="C758" s="79"/>
      <c r="D758" s="73" t="s">
        <v>1981</v>
      </c>
      <c r="E758" s="67" t="s">
        <v>1803</v>
      </c>
      <c r="F758" s="68">
        <v>16</v>
      </c>
      <c r="G758" s="75"/>
      <c r="H758" s="51">
        <f t="shared" si="34"/>
        <v>0</v>
      </c>
      <c r="I758" s="61" t="str">
        <f t="shared" si="35"/>
        <v>P</v>
      </c>
      <c r="J758" s="59" t="s">
        <v>704</v>
      </c>
    </row>
    <row r="759" spans="1:10" s="33" customFormat="1" ht="24" x14ac:dyDescent="0.2">
      <c r="A759" s="77">
        <f t="shared" ca="1" si="36"/>
        <v>391</v>
      </c>
      <c r="B759" s="71" t="s">
        <v>1982</v>
      </c>
      <c r="C759" s="79"/>
      <c r="D759" s="73" t="s">
        <v>1983</v>
      </c>
      <c r="E759" s="67" t="s">
        <v>1803</v>
      </c>
      <c r="F759" s="68">
        <v>2</v>
      </c>
      <c r="G759" s="75"/>
      <c r="H759" s="51">
        <f t="shared" si="34"/>
        <v>0</v>
      </c>
      <c r="I759" s="61" t="str">
        <f t="shared" si="35"/>
        <v>P</v>
      </c>
      <c r="J759" s="59" t="s">
        <v>704</v>
      </c>
    </row>
    <row r="760" spans="1:10" s="33" customFormat="1" ht="24" x14ac:dyDescent="0.2">
      <c r="A760" s="77">
        <f t="shared" ca="1" si="36"/>
        <v>392</v>
      </c>
      <c r="B760" s="71" t="s">
        <v>1984</v>
      </c>
      <c r="C760" s="79"/>
      <c r="D760" s="73" t="s">
        <v>1985</v>
      </c>
      <c r="E760" s="67" t="s">
        <v>1803</v>
      </c>
      <c r="F760" s="68">
        <v>1</v>
      </c>
      <c r="G760" s="75"/>
      <c r="H760" s="51">
        <f t="shared" si="34"/>
        <v>0</v>
      </c>
      <c r="I760" s="61" t="str">
        <f t="shared" si="35"/>
        <v>P</v>
      </c>
      <c r="J760" s="59" t="s">
        <v>704</v>
      </c>
    </row>
    <row r="761" spans="1:10" s="33" customFormat="1" ht="24" x14ac:dyDescent="0.2">
      <c r="A761" s="77">
        <f t="shared" ca="1" si="36"/>
        <v>393</v>
      </c>
      <c r="B761" s="71" t="s">
        <v>1986</v>
      </c>
      <c r="C761" s="79"/>
      <c r="D761" s="73" t="s">
        <v>1987</v>
      </c>
      <c r="E761" s="67" t="s">
        <v>1803</v>
      </c>
      <c r="F761" s="68">
        <v>1</v>
      </c>
      <c r="G761" s="75"/>
      <c r="H761" s="51">
        <f t="shared" si="34"/>
        <v>0</v>
      </c>
      <c r="I761" s="61" t="str">
        <f t="shared" si="35"/>
        <v>P</v>
      </c>
      <c r="J761" s="59" t="s">
        <v>704</v>
      </c>
    </row>
    <row r="762" spans="1:10" s="33" customFormat="1" ht="36" x14ac:dyDescent="0.2">
      <c r="A762" s="77">
        <f t="shared" ca="1" si="36"/>
        <v>394</v>
      </c>
      <c r="B762" s="71" t="s">
        <v>1988</v>
      </c>
      <c r="C762" s="79"/>
      <c r="D762" s="73" t="s">
        <v>1989</v>
      </c>
      <c r="E762" s="67" t="s">
        <v>1803</v>
      </c>
      <c r="F762" s="68">
        <v>2</v>
      </c>
      <c r="G762" s="75"/>
      <c r="H762" s="51">
        <f t="shared" si="34"/>
        <v>0</v>
      </c>
      <c r="I762" s="61" t="str">
        <f t="shared" si="35"/>
        <v>P</v>
      </c>
      <c r="J762" s="59" t="s">
        <v>704</v>
      </c>
    </row>
    <row r="763" spans="1:10" s="33" customFormat="1" x14ac:dyDescent="0.2">
      <c r="A763" s="77">
        <f t="shared" ca="1" si="36"/>
        <v>395</v>
      </c>
      <c r="B763" s="71" t="s">
        <v>1990</v>
      </c>
      <c r="C763" s="79"/>
      <c r="D763" s="73" t="s">
        <v>1991</v>
      </c>
      <c r="E763" s="67" t="s">
        <v>1803</v>
      </c>
      <c r="F763" s="68">
        <v>2</v>
      </c>
      <c r="G763" s="75"/>
      <c r="H763" s="51">
        <f t="shared" si="34"/>
        <v>0</v>
      </c>
      <c r="I763" s="61" t="str">
        <f t="shared" si="35"/>
        <v>P</v>
      </c>
      <c r="J763" s="59" t="s">
        <v>704</v>
      </c>
    </row>
    <row r="764" spans="1:10" s="33" customFormat="1" x14ac:dyDescent="0.2">
      <c r="A764" s="77">
        <f t="shared" ca="1" si="36"/>
        <v>396</v>
      </c>
      <c r="B764" s="71" t="s">
        <v>1992</v>
      </c>
      <c r="C764" s="79"/>
      <c r="D764" s="73" t="s">
        <v>1993</v>
      </c>
      <c r="E764" s="67" t="s">
        <v>1803</v>
      </c>
      <c r="F764" s="68">
        <v>2</v>
      </c>
      <c r="G764" s="75"/>
      <c r="H764" s="51">
        <f t="shared" si="34"/>
        <v>0</v>
      </c>
      <c r="I764" s="61" t="str">
        <f t="shared" si="35"/>
        <v>P</v>
      </c>
      <c r="J764" s="59" t="s">
        <v>704</v>
      </c>
    </row>
    <row r="765" spans="1:10" s="33" customFormat="1" x14ac:dyDescent="0.2">
      <c r="A765" s="77">
        <f t="shared" ca="1" si="36"/>
        <v>397</v>
      </c>
      <c r="B765" s="71" t="s">
        <v>1994</v>
      </c>
      <c r="C765" s="79"/>
      <c r="D765" s="73" t="s">
        <v>1995</v>
      </c>
      <c r="E765" s="67" t="s">
        <v>1803</v>
      </c>
      <c r="F765" s="68">
        <v>14</v>
      </c>
      <c r="G765" s="75"/>
      <c r="H765" s="51">
        <f t="shared" si="34"/>
        <v>0</v>
      </c>
      <c r="I765" s="61" t="str">
        <f t="shared" si="35"/>
        <v>P</v>
      </c>
      <c r="J765" s="59" t="s">
        <v>704</v>
      </c>
    </row>
    <row r="766" spans="1:10" s="33" customFormat="1" ht="36" x14ac:dyDescent="0.2">
      <c r="A766" s="77">
        <f t="shared" ca="1" si="36"/>
        <v>398</v>
      </c>
      <c r="B766" s="71" t="s">
        <v>1996</v>
      </c>
      <c r="C766" s="79"/>
      <c r="D766" s="73" t="s">
        <v>1997</v>
      </c>
      <c r="E766" s="67" t="s">
        <v>1803</v>
      </c>
      <c r="F766" s="68">
        <v>3</v>
      </c>
      <c r="G766" s="75"/>
      <c r="H766" s="51">
        <f t="shared" si="34"/>
        <v>0</v>
      </c>
      <c r="I766" s="61" t="str">
        <f t="shared" si="35"/>
        <v>P</v>
      </c>
      <c r="J766" s="59" t="s">
        <v>704</v>
      </c>
    </row>
    <row r="767" spans="1:10" s="33" customFormat="1" ht="36" x14ac:dyDescent="0.2">
      <c r="A767" s="77">
        <f t="shared" ca="1" si="36"/>
        <v>399</v>
      </c>
      <c r="B767" s="71" t="s">
        <v>1998</v>
      </c>
      <c r="C767" s="79"/>
      <c r="D767" s="73" t="s">
        <v>1999</v>
      </c>
      <c r="E767" s="67" t="s">
        <v>1803</v>
      </c>
      <c r="F767" s="68">
        <v>1</v>
      </c>
      <c r="G767" s="75"/>
      <c r="H767" s="51">
        <f t="shared" si="34"/>
        <v>0</v>
      </c>
      <c r="I767" s="61" t="str">
        <f t="shared" si="35"/>
        <v>P</v>
      </c>
      <c r="J767" s="59" t="s">
        <v>704</v>
      </c>
    </row>
    <row r="768" spans="1:10" s="33" customFormat="1" ht="24" x14ac:dyDescent="0.2">
      <c r="A768" s="77">
        <f t="shared" ca="1" si="36"/>
        <v>400</v>
      </c>
      <c r="B768" s="71" t="s">
        <v>2000</v>
      </c>
      <c r="C768" s="79"/>
      <c r="D768" s="73" t="s">
        <v>0</v>
      </c>
      <c r="E768" s="67" t="s">
        <v>1803</v>
      </c>
      <c r="F768" s="68">
        <v>6</v>
      </c>
      <c r="G768" s="75"/>
      <c r="H768" s="51">
        <f t="shared" si="34"/>
        <v>0</v>
      </c>
      <c r="I768" s="61" t="str">
        <f t="shared" si="35"/>
        <v>P</v>
      </c>
      <c r="J768" s="59" t="s">
        <v>704</v>
      </c>
    </row>
    <row r="769" spans="1:10" s="33" customFormat="1" ht="36" x14ac:dyDescent="0.2">
      <c r="A769" s="77">
        <f t="shared" ca="1" si="36"/>
        <v>401</v>
      </c>
      <c r="B769" s="71" t="s">
        <v>131</v>
      </c>
      <c r="C769" s="69" t="s">
        <v>951</v>
      </c>
      <c r="D769" s="73" t="s">
        <v>1</v>
      </c>
      <c r="E769" s="67" t="s">
        <v>1803</v>
      </c>
      <c r="F769" s="68">
        <v>12</v>
      </c>
      <c r="G769" s="75"/>
      <c r="H769" s="51">
        <f t="shared" si="34"/>
        <v>0</v>
      </c>
      <c r="I769" s="61" t="str">
        <f t="shared" si="35"/>
        <v>P</v>
      </c>
      <c r="J769" s="59" t="s">
        <v>704</v>
      </c>
    </row>
    <row r="770" spans="1:10" s="33" customFormat="1" ht="36" x14ac:dyDescent="0.2">
      <c r="A770" s="77">
        <f t="shared" ca="1" si="36"/>
        <v>402</v>
      </c>
      <c r="B770" s="71" t="s">
        <v>2</v>
      </c>
      <c r="C770" s="79"/>
      <c r="D770" s="73" t="s">
        <v>3</v>
      </c>
      <c r="E770" s="67" t="s">
        <v>1803</v>
      </c>
      <c r="F770" s="68">
        <v>4</v>
      </c>
      <c r="G770" s="75"/>
      <c r="H770" s="51">
        <f t="shared" si="34"/>
        <v>0</v>
      </c>
      <c r="I770" s="61" t="str">
        <f t="shared" si="35"/>
        <v>P</v>
      </c>
      <c r="J770" s="59" t="s">
        <v>704</v>
      </c>
    </row>
    <row r="771" spans="1:10" s="33" customFormat="1" ht="36" x14ac:dyDescent="0.2">
      <c r="A771" s="77">
        <f t="shared" ca="1" si="36"/>
        <v>403</v>
      </c>
      <c r="B771" s="71" t="s">
        <v>132</v>
      </c>
      <c r="C771" s="69" t="s">
        <v>951</v>
      </c>
      <c r="D771" s="73" t="s">
        <v>4</v>
      </c>
      <c r="E771" s="67" t="s">
        <v>1803</v>
      </c>
      <c r="F771" s="68">
        <v>2</v>
      </c>
      <c r="G771" s="75"/>
      <c r="H771" s="51">
        <f t="shared" si="34"/>
        <v>0</v>
      </c>
      <c r="I771" s="61" t="str">
        <f t="shared" si="35"/>
        <v>P</v>
      </c>
      <c r="J771" s="59" t="s">
        <v>704</v>
      </c>
    </row>
    <row r="772" spans="1:10" s="33" customFormat="1" ht="36" x14ac:dyDescent="0.2">
      <c r="A772" s="77">
        <f t="shared" ca="1" si="36"/>
        <v>404</v>
      </c>
      <c r="B772" s="71" t="s">
        <v>5</v>
      </c>
      <c r="C772" s="79"/>
      <c r="D772" s="73" t="s">
        <v>6</v>
      </c>
      <c r="E772" s="67" t="s">
        <v>1803</v>
      </c>
      <c r="F772" s="68">
        <v>14</v>
      </c>
      <c r="G772" s="75"/>
      <c r="H772" s="51">
        <f t="shared" si="34"/>
        <v>0</v>
      </c>
      <c r="I772" s="61" t="str">
        <f t="shared" si="35"/>
        <v>P</v>
      </c>
      <c r="J772" s="59" t="s">
        <v>704</v>
      </c>
    </row>
    <row r="773" spans="1:10" s="33" customFormat="1" ht="36" x14ac:dyDescent="0.2">
      <c r="A773" s="77">
        <f t="shared" ca="1" si="36"/>
        <v>405</v>
      </c>
      <c r="B773" s="71" t="s">
        <v>7</v>
      </c>
      <c r="C773" s="79"/>
      <c r="D773" s="73" t="s">
        <v>8</v>
      </c>
      <c r="E773" s="67" t="s">
        <v>1803</v>
      </c>
      <c r="F773" s="68">
        <v>1</v>
      </c>
      <c r="G773" s="75"/>
      <c r="H773" s="51">
        <f t="shared" si="34"/>
        <v>0</v>
      </c>
      <c r="I773" s="61" t="str">
        <f t="shared" si="35"/>
        <v>P</v>
      </c>
      <c r="J773" s="59" t="s">
        <v>704</v>
      </c>
    </row>
    <row r="774" spans="1:10" s="33" customFormat="1" ht="36" x14ac:dyDescent="0.2">
      <c r="A774" s="77">
        <f t="shared" ca="1" si="36"/>
        <v>406</v>
      </c>
      <c r="B774" s="71" t="s">
        <v>133</v>
      </c>
      <c r="C774" s="69" t="s">
        <v>951</v>
      </c>
      <c r="D774" s="73" t="s">
        <v>9</v>
      </c>
      <c r="E774" s="67" t="s">
        <v>1803</v>
      </c>
      <c r="F774" s="68">
        <v>42</v>
      </c>
      <c r="G774" s="75"/>
      <c r="H774" s="51">
        <f t="shared" si="34"/>
        <v>0</v>
      </c>
      <c r="I774" s="61" t="str">
        <f t="shared" si="35"/>
        <v>P</v>
      </c>
      <c r="J774" s="59" t="s">
        <v>704</v>
      </c>
    </row>
    <row r="775" spans="1:10" s="33" customFormat="1" ht="36" x14ac:dyDescent="0.2">
      <c r="A775" s="77">
        <f t="shared" ca="1" si="36"/>
        <v>407</v>
      </c>
      <c r="B775" s="71" t="s">
        <v>10</v>
      </c>
      <c r="C775" s="79"/>
      <c r="D775" s="73" t="s">
        <v>11</v>
      </c>
      <c r="E775" s="67" t="s">
        <v>1803</v>
      </c>
      <c r="F775" s="68">
        <v>2</v>
      </c>
      <c r="G775" s="75"/>
      <c r="H775" s="51">
        <f t="shared" si="34"/>
        <v>0</v>
      </c>
      <c r="I775" s="61" t="str">
        <f t="shared" si="35"/>
        <v>P</v>
      </c>
      <c r="J775" s="59" t="s">
        <v>704</v>
      </c>
    </row>
    <row r="776" spans="1:10" s="33" customFormat="1" ht="24" x14ac:dyDescent="0.2">
      <c r="A776" s="77">
        <f t="shared" ca="1" si="36"/>
        <v>408</v>
      </c>
      <c r="B776" s="71" t="s">
        <v>12</v>
      </c>
      <c r="C776" s="79"/>
      <c r="D776" s="73" t="s">
        <v>13</v>
      </c>
      <c r="E776" s="67" t="s">
        <v>1803</v>
      </c>
      <c r="F776" s="68">
        <v>1</v>
      </c>
      <c r="G776" s="75"/>
      <c r="H776" s="51">
        <f t="shared" si="34"/>
        <v>0</v>
      </c>
      <c r="I776" s="61" t="str">
        <f t="shared" si="35"/>
        <v>P</v>
      </c>
      <c r="J776" s="59" t="s">
        <v>704</v>
      </c>
    </row>
    <row r="777" spans="1:10" s="33" customFormat="1" ht="36" x14ac:dyDescent="0.2">
      <c r="A777" s="77">
        <f t="shared" ca="1" si="36"/>
        <v>409</v>
      </c>
      <c r="B777" s="71" t="s">
        <v>134</v>
      </c>
      <c r="C777" s="69" t="s">
        <v>951</v>
      </c>
      <c r="D777" s="73" t="s">
        <v>14</v>
      </c>
      <c r="E777" s="67" t="s">
        <v>1803</v>
      </c>
      <c r="F777" s="68">
        <v>28</v>
      </c>
      <c r="G777" s="75"/>
      <c r="H777" s="51">
        <f t="shared" si="34"/>
        <v>0</v>
      </c>
      <c r="I777" s="61" t="str">
        <f t="shared" si="35"/>
        <v>P</v>
      </c>
      <c r="J777" s="59" t="s">
        <v>704</v>
      </c>
    </row>
    <row r="778" spans="1:10" s="33" customFormat="1" ht="36" x14ac:dyDescent="0.2">
      <c r="A778" s="77">
        <f t="shared" ca="1" si="36"/>
        <v>410</v>
      </c>
      <c r="B778" s="71" t="s">
        <v>135</v>
      </c>
      <c r="C778" s="69" t="s">
        <v>951</v>
      </c>
      <c r="D778" s="73" t="s">
        <v>15</v>
      </c>
      <c r="E778" s="67" t="s">
        <v>1803</v>
      </c>
      <c r="F778" s="68">
        <v>3</v>
      </c>
      <c r="G778" s="75"/>
      <c r="H778" s="51">
        <f t="shared" si="34"/>
        <v>0</v>
      </c>
      <c r="I778" s="61" t="str">
        <f t="shared" si="35"/>
        <v>P</v>
      </c>
      <c r="J778" s="59" t="s">
        <v>704</v>
      </c>
    </row>
    <row r="779" spans="1:10" s="33" customFormat="1" ht="24" x14ac:dyDescent="0.2">
      <c r="A779" s="77">
        <f t="shared" ca="1" si="36"/>
        <v>411</v>
      </c>
      <c r="B779" s="71" t="s">
        <v>136</v>
      </c>
      <c r="C779" s="69" t="s">
        <v>951</v>
      </c>
      <c r="D779" s="73" t="s">
        <v>16</v>
      </c>
      <c r="E779" s="67" t="s">
        <v>1803</v>
      </c>
      <c r="F779" s="68">
        <v>1</v>
      </c>
      <c r="G779" s="75"/>
      <c r="H779" s="51">
        <f t="shared" si="34"/>
        <v>0</v>
      </c>
      <c r="I779" s="61" t="str">
        <f t="shared" si="35"/>
        <v>P</v>
      </c>
      <c r="J779" s="59" t="s">
        <v>704</v>
      </c>
    </row>
    <row r="780" spans="1:10" s="33" customFormat="1" ht="24" x14ac:dyDescent="0.2">
      <c r="A780" s="77">
        <f t="shared" ca="1" si="36"/>
        <v>412</v>
      </c>
      <c r="B780" s="71" t="s">
        <v>137</v>
      </c>
      <c r="C780" s="69" t="s">
        <v>951</v>
      </c>
      <c r="D780" s="73" t="s">
        <v>17</v>
      </c>
      <c r="E780" s="67" t="s">
        <v>1803</v>
      </c>
      <c r="F780" s="68">
        <v>1</v>
      </c>
      <c r="G780" s="75"/>
      <c r="H780" s="51">
        <f t="shared" ref="H780:H811" si="37">+IF(AND(F780="",G780=""),"",ROUND(F780*G780,2))</f>
        <v>0</v>
      </c>
      <c r="I780" s="61" t="str">
        <f t="shared" si="35"/>
        <v>P</v>
      </c>
      <c r="J780" s="59" t="s">
        <v>704</v>
      </c>
    </row>
    <row r="781" spans="1:10" s="33" customFormat="1" ht="24" x14ac:dyDescent="0.2">
      <c r="A781" s="77">
        <f t="shared" ca="1" si="36"/>
        <v>413</v>
      </c>
      <c r="B781" s="71" t="s">
        <v>138</v>
      </c>
      <c r="C781" s="69" t="s">
        <v>951</v>
      </c>
      <c r="D781" s="73" t="s">
        <v>18</v>
      </c>
      <c r="E781" s="67" t="s">
        <v>1803</v>
      </c>
      <c r="F781" s="68">
        <v>1</v>
      </c>
      <c r="G781" s="75"/>
      <c r="H781" s="51">
        <f t="shared" si="37"/>
        <v>0</v>
      </c>
      <c r="I781" s="61" t="str">
        <f t="shared" si="35"/>
        <v>P</v>
      </c>
      <c r="J781" s="59" t="s">
        <v>704</v>
      </c>
    </row>
    <row r="782" spans="1:10" s="33" customFormat="1" ht="36" x14ac:dyDescent="0.2">
      <c r="A782" s="77">
        <f t="shared" ca="1" si="36"/>
        <v>414</v>
      </c>
      <c r="B782" s="71" t="s">
        <v>139</v>
      </c>
      <c r="C782" s="69" t="s">
        <v>951</v>
      </c>
      <c r="D782" s="73" t="s">
        <v>19</v>
      </c>
      <c r="E782" s="67" t="s">
        <v>1803</v>
      </c>
      <c r="F782" s="68">
        <v>2</v>
      </c>
      <c r="G782" s="75"/>
      <c r="H782" s="51">
        <f t="shared" si="37"/>
        <v>0</v>
      </c>
      <c r="I782" s="61" t="str">
        <f t="shared" si="35"/>
        <v>P</v>
      </c>
      <c r="J782" s="59" t="s">
        <v>704</v>
      </c>
    </row>
    <row r="783" spans="1:10" s="33" customFormat="1" ht="24" x14ac:dyDescent="0.2">
      <c r="A783" s="77">
        <f t="shared" ca="1" si="36"/>
        <v>415</v>
      </c>
      <c r="B783" s="71" t="s">
        <v>140</v>
      </c>
      <c r="C783" s="69" t="s">
        <v>951</v>
      </c>
      <c r="D783" s="73" t="s">
        <v>20</v>
      </c>
      <c r="E783" s="67" t="s">
        <v>1803</v>
      </c>
      <c r="F783" s="68">
        <v>1</v>
      </c>
      <c r="G783" s="75"/>
      <c r="H783" s="51">
        <f t="shared" si="37"/>
        <v>0</v>
      </c>
      <c r="I783" s="61" t="str">
        <f t="shared" si="35"/>
        <v>P</v>
      </c>
      <c r="J783" s="59" t="s">
        <v>704</v>
      </c>
    </row>
    <row r="784" spans="1:10" s="33" customFormat="1" ht="24" x14ac:dyDescent="0.2">
      <c r="A784" s="77">
        <f t="shared" ca="1" si="36"/>
        <v>416</v>
      </c>
      <c r="B784" s="71" t="s">
        <v>141</v>
      </c>
      <c r="C784" s="69" t="s">
        <v>951</v>
      </c>
      <c r="D784" s="73" t="s">
        <v>21</v>
      </c>
      <c r="E784" s="67" t="s">
        <v>1803</v>
      </c>
      <c r="F784" s="68">
        <v>3</v>
      </c>
      <c r="G784" s="75"/>
      <c r="H784" s="51">
        <f t="shared" si="37"/>
        <v>0</v>
      </c>
      <c r="I784" s="61" t="str">
        <f t="shared" si="35"/>
        <v>P</v>
      </c>
      <c r="J784" s="59" t="s">
        <v>704</v>
      </c>
    </row>
    <row r="785" spans="1:10" s="33" customFormat="1" ht="24" x14ac:dyDescent="0.2">
      <c r="A785" s="77">
        <f t="shared" ca="1" si="36"/>
        <v>417</v>
      </c>
      <c r="B785" s="71" t="s">
        <v>142</v>
      </c>
      <c r="C785" s="69" t="s">
        <v>951</v>
      </c>
      <c r="D785" s="73" t="s">
        <v>22</v>
      </c>
      <c r="E785" s="67" t="s">
        <v>1803</v>
      </c>
      <c r="F785" s="68">
        <v>3</v>
      </c>
      <c r="G785" s="75"/>
      <c r="H785" s="51">
        <f t="shared" si="37"/>
        <v>0</v>
      </c>
      <c r="I785" s="61" t="str">
        <f t="shared" ref="I785:I848" si="38">IF(E785&lt;&gt;"","P","")</f>
        <v>P</v>
      </c>
      <c r="J785" s="59" t="s">
        <v>704</v>
      </c>
    </row>
    <row r="786" spans="1:10" s="33" customFormat="1" x14ac:dyDescent="0.2">
      <c r="A786" s="77">
        <f t="shared" ca="1" si="36"/>
        <v>418</v>
      </c>
      <c r="B786" s="71" t="s">
        <v>143</v>
      </c>
      <c r="C786" s="69" t="s">
        <v>951</v>
      </c>
      <c r="D786" s="73" t="s">
        <v>23</v>
      </c>
      <c r="E786" s="67" t="s">
        <v>1803</v>
      </c>
      <c r="F786" s="68">
        <v>9</v>
      </c>
      <c r="G786" s="75"/>
      <c r="H786" s="51">
        <f t="shared" si="37"/>
        <v>0</v>
      </c>
      <c r="I786" s="61" t="str">
        <f t="shared" si="38"/>
        <v>P</v>
      </c>
      <c r="J786" s="59" t="s">
        <v>704</v>
      </c>
    </row>
    <row r="787" spans="1:10" s="33" customFormat="1" x14ac:dyDescent="0.2">
      <c r="A787" s="77">
        <f t="shared" ca="1" si="36"/>
        <v>419</v>
      </c>
      <c r="B787" s="71" t="s">
        <v>144</v>
      </c>
      <c r="C787" s="69" t="s">
        <v>951</v>
      </c>
      <c r="D787" s="73" t="s">
        <v>24</v>
      </c>
      <c r="E787" s="67" t="s">
        <v>1803</v>
      </c>
      <c r="F787" s="68">
        <v>45</v>
      </c>
      <c r="G787" s="75"/>
      <c r="H787" s="51">
        <f t="shared" si="37"/>
        <v>0</v>
      </c>
      <c r="I787" s="61" t="str">
        <f t="shared" si="38"/>
        <v>P</v>
      </c>
      <c r="J787" s="59" t="s">
        <v>704</v>
      </c>
    </row>
    <row r="788" spans="1:10" s="33" customFormat="1" ht="36" x14ac:dyDescent="0.2">
      <c r="A788" s="77">
        <f t="shared" ref="A788:A852" ca="1" si="39">+IF(NOT(ISBLANK(INDIRECT("e"&amp;ROW()))),MAX(INDIRECT("a$16:A"&amp;ROW()-1))+1,"")</f>
        <v>420</v>
      </c>
      <c r="B788" s="71" t="s">
        <v>134</v>
      </c>
      <c r="C788" s="69" t="s">
        <v>951</v>
      </c>
      <c r="D788" s="73" t="s">
        <v>14</v>
      </c>
      <c r="E788" s="67" t="s">
        <v>1803</v>
      </c>
      <c r="F788" s="68">
        <v>1</v>
      </c>
      <c r="G788" s="75"/>
      <c r="H788" s="51">
        <f t="shared" si="37"/>
        <v>0</v>
      </c>
      <c r="I788" s="61" t="str">
        <f t="shared" si="38"/>
        <v>P</v>
      </c>
      <c r="J788" s="59" t="s">
        <v>704</v>
      </c>
    </row>
    <row r="789" spans="1:10" s="33" customFormat="1" ht="36" x14ac:dyDescent="0.2">
      <c r="A789" s="77">
        <f t="shared" ca="1" si="39"/>
        <v>421</v>
      </c>
      <c r="B789" s="71" t="s">
        <v>25</v>
      </c>
      <c r="C789" s="79"/>
      <c r="D789" s="73" t="s">
        <v>26</v>
      </c>
      <c r="E789" s="67" t="s">
        <v>1803</v>
      </c>
      <c r="F789" s="68">
        <v>3</v>
      </c>
      <c r="G789" s="75"/>
      <c r="H789" s="51">
        <f t="shared" si="37"/>
        <v>0</v>
      </c>
      <c r="I789" s="61" t="str">
        <f t="shared" si="38"/>
        <v>P</v>
      </c>
      <c r="J789" s="59" t="s">
        <v>704</v>
      </c>
    </row>
    <row r="790" spans="1:10" s="33" customFormat="1" ht="36" x14ac:dyDescent="0.2">
      <c r="A790" s="77">
        <f t="shared" ca="1" si="39"/>
        <v>422</v>
      </c>
      <c r="B790" s="71" t="s">
        <v>27</v>
      </c>
      <c r="C790" s="79"/>
      <c r="D790" s="73" t="s">
        <v>28</v>
      </c>
      <c r="E790" s="67" t="s">
        <v>1803</v>
      </c>
      <c r="F790" s="68">
        <v>2</v>
      </c>
      <c r="G790" s="75"/>
      <c r="H790" s="51">
        <f t="shared" si="37"/>
        <v>0</v>
      </c>
      <c r="I790" s="61" t="str">
        <f t="shared" si="38"/>
        <v>P</v>
      </c>
      <c r="J790" s="59" t="s">
        <v>704</v>
      </c>
    </row>
    <row r="791" spans="1:10" s="33" customFormat="1" ht="36" x14ac:dyDescent="0.2">
      <c r="A791" s="77">
        <f t="shared" ca="1" si="39"/>
        <v>423</v>
      </c>
      <c r="B791" s="71" t="s">
        <v>29</v>
      </c>
      <c r="C791" s="79"/>
      <c r="D791" s="73" t="s">
        <v>30</v>
      </c>
      <c r="E791" s="67" t="s">
        <v>1803</v>
      </c>
      <c r="F791" s="68">
        <v>2</v>
      </c>
      <c r="G791" s="75"/>
      <c r="H791" s="51">
        <f t="shared" si="37"/>
        <v>0</v>
      </c>
      <c r="I791" s="61" t="str">
        <f t="shared" si="38"/>
        <v>P</v>
      </c>
      <c r="J791" s="59" t="s">
        <v>704</v>
      </c>
    </row>
    <row r="792" spans="1:10" s="33" customFormat="1" ht="36" x14ac:dyDescent="0.2">
      <c r="A792" s="77">
        <f t="shared" ca="1" si="39"/>
        <v>424</v>
      </c>
      <c r="B792" s="71" t="s">
        <v>31</v>
      </c>
      <c r="C792" s="79"/>
      <c r="D792" s="73" t="s">
        <v>32</v>
      </c>
      <c r="E792" s="67" t="s">
        <v>1803</v>
      </c>
      <c r="F792" s="68">
        <v>6</v>
      </c>
      <c r="G792" s="75"/>
      <c r="H792" s="51">
        <f t="shared" si="37"/>
        <v>0</v>
      </c>
      <c r="I792" s="61" t="str">
        <f t="shared" si="38"/>
        <v>P</v>
      </c>
      <c r="J792" s="59" t="s">
        <v>704</v>
      </c>
    </row>
    <row r="793" spans="1:10" s="33" customFormat="1" ht="36" x14ac:dyDescent="0.2">
      <c r="A793" s="77">
        <f t="shared" ca="1" si="39"/>
        <v>425</v>
      </c>
      <c r="B793" s="71" t="s">
        <v>33</v>
      </c>
      <c r="C793" s="79"/>
      <c r="D793" s="73" t="s">
        <v>34</v>
      </c>
      <c r="E793" s="67" t="s">
        <v>1803</v>
      </c>
      <c r="F793" s="68">
        <v>2</v>
      </c>
      <c r="G793" s="75"/>
      <c r="H793" s="51">
        <f t="shared" si="37"/>
        <v>0</v>
      </c>
      <c r="I793" s="61" t="str">
        <f t="shared" si="38"/>
        <v>P</v>
      </c>
      <c r="J793" s="59" t="s">
        <v>704</v>
      </c>
    </row>
    <row r="794" spans="1:10" s="33" customFormat="1" ht="24" x14ac:dyDescent="0.2">
      <c r="A794" s="77">
        <f t="shared" ca="1" si="39"/>
        <v>426</v>
      </c>
      <c r="B794" s="71" t="s">
        <v>35</v>
      </c>
      <c r="C794" s="79"/>
      <c r="D794" s="73" t="s">
        <v>36</v>
      </c>
      <c r="E794" s="67" t="s">
        <v>1803</v>
      </c>
      <c r="F794" s="68">
        <v>2</v>
      </c>
      <c r="G794" s="75"/>
      <c r="H794" s="51">
        <f t="shared" si="37"/>
        <v>0</v>
      </c>
      <c r="I794" s="61" t="str">
        <f t="shared" si="38"/>
        <v>P</v>
      </c>
      <c r="J794" s="59" t="s">
        <v>704</v>
      </c>
    </row>
    <row r="795" spans="1:10" s="33" customFormat="1" ht="24" x14ac:dyDescent="0.2">
      <c r="A795" s="77">
        <f t="shared" ca="1" si="39"/>
        <v>427</v>
      </c>
      <c r="B795" s="71" t="s">
        <v>37</v>
      </c>
      <c r="C795" s="79"/>
      <c r="D795" s="73" t="s">
        <v>38</v>
      </c>
      <c r="E795" s="67" t="s">
        <v>1803</v>
      </c>
      <c r="F795" s="68">
        <v>4</v>
      </c>
      <c r="G795" s="75"/>
      <c r="H795" s="51">
        <f t="shared" si="37"/>
        <v>0</v>
      </c>
      <c r="I795" s="61" t="str">
        <f t="shared" si="38"/>
        <v>P</v>
      </c>
      <c r="J795" s="59" t="s">
        <v>704</v>
      </c>
    </row>
    <row r="796" spans="1:10" s="33" customFormat="1" ht="24" x14ac:dyDescent="0.2">
      <c r="A796" s="77">
        <f t="shared" ca="1" si="39"/>
        <v>428</v>
      </c>
      <c r="B796" s="71" t="s">
        <v>39</v>
      </c>
      <c r="C796" s="79"/>
      <c r="D796" s="73" t="s">
        <v>40</v>
      </c>
      <c r="E796" s="67" t="s">
        <v>1803</v>
      </c>
      <c r="F796" s="68">
        <v>1</v>
      </c>
      <c r="G796" s="75"/>
      <c r="H796" s="51">
        <f t="shared" si="37"/>
        <v>0</v>
      </c>
      <c r="I796" s="61" t="str">
        <f t="shared" si="38"/>
        <v>P</v>
      </c>
      <c r="J796" s="59" t="s">
        <v>704</v>
      </c>
    </row>
    <row r="797" spans="1:10" s="33" customFormat="1" ht="24" x14ac:dyDescent="0.2">
      <c r="A797" s="77">
        <f t="shared" ca="1" si="39"/>
        <v>429</v>
      </c>
      <c r="B797" s="71" t="s">
        <v>41</v>
      </c>
      <c r="C797" s="79"/>
      <c r="D797" s="73" t="s">
        <v>42</v>
      </c>
      <c r="E797" s="67" t="s">
        <v>1803</v>
      </c>
      <c r="F797" s="68">
        <v>2</v>
      </c>
      <c r="G797" s="75"/>
      <c r="H797" s="51">
        <f t="shared" si="37"/>
        <v>0</v>
      </c>
      <c r="I797" s="61" t="str">
        <f t="shared" si="38"/>
        <v>P</v>
      </c>
      <c r="J797" s="59" t="s">
        <v>704</v>
      </c>
    </row>
    <row r="798" spans="1:10" s="33" customFormat="1" ht="24" x14ac:dyDescent="0.2">
      <c r="A798" s="77">
        <f t="shared" ca="1" si="39"/>
        <v>430</v>
      </c>
      <c r="B798" s="71" t="s">
        <v>43</v>
      </c>
      <c r="C798" s="79"/>
      <c r="D798" s="73" t="s">
        <v>44</v>
      </c>
      <c r="E798" s="67" t="s">
        <v>1803</v>
      </c>
      <c r="F798" s="68">
        <v>1</v>
      </c>
      <c r="G798" s="75"/>
      <c r="H798" s="51">
        <f t="shared" si="37"/>
        <v>0</v>
      </c>
      <c r="I798" s="61" t="str">
        <f t="shared" si="38"/>
        <v>P</v>
      </c>
      <c r="J798" s="59" t="s">
        <v>704</v>
      </c>
    </row>
    <row r="799" spans="1:10" s="33" customFormat="1" ht="36" x14ac:dyDescent="0.2">
      <c r="A799" s="77">
        <f t="shared" ca="1" si="39"/>
        <v>431</v>
      </c>
      <c r="B799" s="71" t="s">
        <v>134</v>
      </c>
      <c r="C799" s="69" t="s">
        <v>951</v>
      </c>
      <c r="D799" s="73" t="s">
        <v>14</v>
      </c>
      <c r="E799" s="67" t="s">
        <v>1803</v>
      </c>
      <c r="F799" s="68">
        <v>14</v>
      </c>
      <c r="G799" s="75"/>
      <c r="H799" s="51">
        <f t="shared" si="37"/>
        <v>0</v>
      </c>
      <c r="I799" s="61" t="str">
        <f t="shared" si="38"/>
        <v>P</v>
      </c>
      <c r="J799" s="59" t="s">
        <v>704</v>
      </c>
    </row>
    <row r="800" spans="1:10" s="33" customFormat="1" ht="36" x14ac:dyDescent="0.2">
      <c r="A800" s="77">
        <f t="shared" ca="1" si="39"/>
        <v>432</v>
      </c>
      <c r="B800" s="71" t="s">
        <v>45</v>
      </c>
      <c r="C800" s="79"/>
      <c r="D800" s="73" t="s">
        <v>46</v>
      </c>
      <c r="E800" s="67" t="s">
        <v>1803</v>
      </c>
      <c r="F800" s="68">
        <v>10</v>
      </c>
      <c r="G800" s="75"/>
      <c r="H800" s="51">
        <f t="shared" si="37"/>
        <v>0</v>
      </c>
      <c r="I800" s="61" t="str">
        <f t="shared" si="38"/>
        <v>P</v>
      </c>
      <c r="J800" s="59" t="s">
        <v>704</v>
      </c>
    </row>
    <row r="801" spans="1:10" s="33" customFormat="1" ht="36" x14ac:dyDescent="0.2">
      <c r="A801" s="77">
        <f t="shared" ca="1" si="39"/>
        <v>433</v>
      </c>
      <c r="B801" s="71" t="s">
        <v>47</v>
      </c>
      <c r="C801" s="79"/>
      <c r="D801" s="73" t="s">
        <v>48</v>
      </c>
      <c r="E801" s="67" t="s">
        <v>1803</v>
      </c>
      <c r="F801" s="68">
        <v>2</v>
      </c>
      <c r="G801" s="75"/>
      <c r="H801" s="51">
        <f t="shared" si="37"/>
        <v>0</v>
      </c>
      <c r="I801" s="61" t="str">
        <f t="shared" si="38"/>
        <v>P</v>
      </c>
      <c r="J801" s="59" t="s">
        <v>704</v>
      </c>
    </row>
    <row r="802" spans="1:10" s="33" customFormat="1" ht="36" x14ac:dyDescent="0.2">
      <c r="A802" s="77">
        <f t="shared" ca="1" si="39"/>
        <v>434</v>
      </c>
      <c r="B802" s="71" t="s">
        <v>49</v>
      </c>
      <c r="C802" s="79"/>
      <c r="D802" s="73" t="s">
        <v>50</v>
      </c>
      <c r="E802" s="67" t="s">
        <v>1803</v>
      </c>
      <c r="F802" s="68">
        <v>4</v>
      </c>
      <c r="G802" s="75"/>
      <c r="H802" s="51">
        <f t="shared" si="37"/>
        <v>0</v>
      </c>
      <c r="I802" s="61" t="str">
        <f t="shared" si="38"/>
        <v>P</v>
      </c>
      <c r="J802" s="59" t="s">
        <v>704</v>
      </c>
    </row>
    <row r="803" spans="1:10" s="33" customFormat="1" x14ac:dyDescent="0.2">
      <c r="A803" s="77">
        <f t="shared" ca="1" si="39"/>
        <v>435</v>
      </c>
      <c r="B803" s="71" t="s">
        <v>51</v>
      </c>
      <c r="C803" s="79"/>
      <c r="D803" s="73" t="s">
        <v>52</v>
      </c>
      <c r="E803" s="67" t="s">
        <v>1803</v>
      </c>
      <c r="F803" s="68">
        <v>4</v>
      </c>
      <c r="G803" s="75"/>
      <c r="H803" s="51">
        <f t="shared" si="37"/>
        <v>0</v>
      </c>
      <c r="I803" s="61" t="str">
        <f t="shared" si="38"/>
        <v>P</v>
      </c>
      <c r="J803" s="59" t="s">
        <v>704</v>
      </c>
    </row>
    <row r="804" spans="1:10" s="33" customFormat="1" ht="24" x14ac:dyDescent="0.2">
      <c r="A804" s="77">
        <f t="shared" ca="1" si="39"/>
        <v>436</v>
      </c>
      <c r="B804" s="71" t="s">
        <v>53</v>
      </c>
      <c r="C804" s="79"/>
      <c r="D804" s="73" t="s">
        <v>54</v>
      </c>
      <c r="E804" s="67" t="s">
        <v>1803</v>
      </c>
      <c r="F804" s="68">
        <v>2</v>
      </c>
      <c r="G804" s="75"/>
      <c r="H804" s="51">
        <f t="shared" si="37"/>
        <v>0</v>
      </c>
      <c r="I804" s="61" t="str">
        <f t="shared" si="38"/>
        <v>P</v>
      </c>
      <c r="J804" s="59" t="s">
        <v>704</v>
      </c>
    </row>
    <row r="805" spans="1:10" s="33" customFormat="1" x14ac:dyDescent="0.2">
      <c r="A805" s="77">
        <f t="shared" ca="1" si="39"/>
        <v>437</v>
      </c>
      <c r="B805" s="71" t="s">
        <v>145</v>
      </c>
      <c r="C805" s="69" t="s">
        <v>951</v>
      </c>
      <c r="D805" s="73" t="s">
        <v>55</v>
      </c>
      <c r="E805" s="67" t="s">
        <v>1803</v>
      </c>
      <c r="F805" s="68">
        <v>16</v>
      </c>
      <c r="G805" s="75"/>
      <c r="H805" s="51">
        <f t="shared" si="37"/>
        <v>0</v>
      </c>
      <c r="I805" s="61" t="str">
        <f t="shared" si="38"/>
        <v>P</v>
      </c>
      <c r="J805" s="59" t="s">
        <v>704</v>
      </c>
    </row>
    <row r="806" spans="1:10" s="33" customFormat="1" ht="24" x14ac:dyDescent="0.2">
      <c r="A806" s="77">
        <f t="shared" ca="1" si="39"/>
        <v>438</v>
      </c>
      <c r="B806" s="71" t="s">
        <v>56</v>
      </c>
      <c r="C806" s="79"/>
      <c r="D806" s="73" t="s">
        <v>57</v>
      </c>
      <c r="E806" s="67" t="s">
        <v>1803</v>
      </c>
      <c r="F806" s="68">
        <v>1</v>
      </c>
      <c r="G806" s="75"/>
      <c r="H806" s="51">
        <f t="shared" si="37"/>
        <v>0</v>
      </c>
      <c r="I806" s="61" t="str">
        <f t="shared" si="38"/>
        <v>P</v>
      </c>
      <c r="J806" s="59" t="s">
        <v>704</v>
      </c>
    </row>
    <row r="807" spans="1:10" s="33" customFormat="1" x14ac:dyDescent="0.2">
      <c r="A807" s="77">
        <f t="shared" ca="1" si="39"/>
        <v>439</v>
      </c>
      <c r="B807" s="71" t="s">
        <v>58</v>
      </c>
      <c r="C807" s="79"/>
      <c r="D807" s="73" t="s">
        <v>59</v>
      </c>
      <c r="E807" s="67" t="s">
        <v>1803</v>
      </c>
      <c r="F807" s="68">
        <v>1</v>
      </c>
      <c r="G807" s="75"/>
      <c r="H807" s="51">
        <f t="shared" si="37"/>
        <v>0</v>
      </c>
      <c r="I807" s="61" t="str">
        <f t="shared" si="38"/>
        <v>P</v>
      </c>
      <c r="J807" s="59" t="s">
        <v>704</v>
      </c>
    </row>
    <row r="808" spans="1:10" s="33" customFormat="1" ht="36" x14ac:dyDescent="0.2">
      <c r="A808" s="77">
        <f t="shared" ca="1" si="39"/>
        <v>440</v>
      </c>
      <c r="B808" s="71" t="s">
        <v>60</v>
      </c>
      <c r="C808" s="79"/>
      <c r="D808" s="73" t="s">
        <v>61</v>
      </c>
      <c r="E808" s="67" t="s">
        <v>1803</v>
      </c>
      <c r="F808" s="68">
        <v>2</v>
      </c>
      <c r="G808" s="75"/>
      <c r="H808" s="51">
        <f t="shared" si="37"/>
        <v>0</v>
      </c>
      <c r="I808" s="61" t="str">
        <f t="shared" si="38"/>
        <v>P</v>
      </c>
      <c r="J808" s="59" t="s">
        <v>704</v>
      </c>
    </row>
    <row r="809" spans="1:10" s="33" customFormat="1" ht="24" x14ac:dyDescent="0.2">
      <c r="A809" s="77">
        <f t="shared" ca="1" si="39"/>
        <v>441</v>
      </c>
      <c r="B809" s="71" t="s">
        <v>146</v>
      </c>
      <c r="C809" s="69" t="s">
        <v>951</v>
      </c>
      <c r="D809" s="73" t="s">
        <v>62</v>
      </c>
      <c r="E809" s="67" t="s">
        <v>1803</v>
      </c>
      <c r="F809" s="68">
        <v>2</v>
      </c>
      <c r="G809" s="75"/>
      <c r="H809" s="51">
        <f t="shared" si="37"/>
        <v>0</v>
      </c>
      <c r="I809" s="61" t="str">
        <f t="shared" si="38"/>
        <v>P</v>
      </c>
      <c r="J809" s="59" t="s">
        <v>704</v>
      </c>
    </row>
    <row r="810" spans="1:10" s="33" customFormat="1" ht="24" x14ac:dyDescent="0.2">
      <c r="A810" s="77">
        <f t="shared" ca="1" si="39"/>
        <v>442</v>
      </c>
      <c r="B810" s="71" t="s">
        <v>63</v>
      </c>
      <c r="C810" s="79"/>
      <c r="D810" s="73" t="s">
        <v>64</v>
      </c>
      <c r="E810" s="67" t="s">
        <v>1803</v>
      </c>
      <c r="F810" s="68">
        <v>8</v>
      </c>
      <c r="G810" s="75"/>
      <c r="H810" s="51">
        <f t="shared" si="37"/>
        <v>0</v>
      </c>
      <c r="I810" s="61" t="str">
        <f t="shared" si="38"/>
        <v>P</v>
      </c>
      <c r="J810" s="59" t="s">
        <v>704</v>
      </c>
    </row>
    <row r="811" spans="1:10" s="33" customFormat="1" ht="36" x14ac:dyDescent="0.2">
      <c r="A811" s="77">
        <f t="shared" ca="1" si="39"/>
        <v>443</v>
      </c>
      <c r="B811" s="71" t="s">
        <v>134</v>
      </c>
      <c r="C811" s="69" t="s">
        <v>951</v>
      </c>
      <c r="D811" s="73" t="s">
        <v>14</v>
      </c>
      <c r="E811" s="67" t="s">
        <v>1803</v>
      </c>
      <c r="F811" s="68">
        <v>14</v>
      </c>
      <c r="G811" s="75"/>
      <c r="H811" s="51">
        <f t="shared" si="37"/>
        <v>0</v>
      </c>
      <c r="I811" s="61" t="str">
        <f t="shared" si="38"/>
        <v>P</v>
      </c>
      <c r="J811" s="59" t="s">
        <v>704</v>
      </c>
    </row>
    <row r="812" spans="1:10" s="33" customFormat="1" x14ac:dyDescent="0.2">
      <c r="A812" s="77">
        <f t="shared" ca="1" si="39"/>
        <v>444</v>
      </c>
      <c r="B812" s="71" t="s">
        <v>147</v>
      </c>
      <c r="C812" s="69" t="s">
        <v>951</v>
      </c>
      <c r="D812" s="73" t="s">
        <v>65</v>
      </c>
      <c r="E812" s="67" t="s">
        <v>1803</v>
      </c>
      <c r="F812" s="68">
        <v>3</v>
      </c>
      <c r="G812" s="75"/>
      <c r="H812" s="51">
        <f>+IF(AND(F812="",G812=""),"",ROUND(F812*G812,2))</f>
        <v>0</v>
      </c>
      <c r="I812" s="61" t="str">
        <f t="shared" si="38"/>
        <v>P</v>
      </c>
      <c r="J812" s="59" t="s">
        <v>704</v>
      </c>
    </row>
    <row r="813" spans="1:10" s="33" customFormat="1" ht="24" x14ac:dyDescent="0.2">
      <c r="A813" s="77">
        <f t="shared" ca="1" si="39"/>
        <v>445</v>
      </c>
      <c r="B813" s="71" t="s">
        <v>147</v>
      </c>
      <c r="C813" s="69" t="s">
        <v>951</v>
      </c>
      <c r="D813" s="73" t="s">
        <v>66</v>
      </c>
      <c r="E813" s="67" t="s">
        <v>1803</v>
      </c>
      <c r="F813" s="68">
        <v>2</v>
      </c>
      <c r="G813" s="75"/>
      <c r="H813" s="51">
        <f>+IF(AND(F813="",G813=""),"",ROUND(F813*G813,2))</f>
        <v>0</v>
      </c>
      <c r="I813" s="61" t="str">
        <f t="shared" si="38"/>
        <v>P</v>
      </c>
      <c r="J813" s="59" t="s">
        <v>704</v>
      </c>
    </row>
    <row r="814" spans="1:10" s="33" customFormat="1" ht="24" x14ac:dyDescent="0.2">
      <c r="A814" s="77">
        <f t="shared" ca="1" si="39"/>
        <v>446</v>
      </c>
      <c r="B814" s="71" t="s">
        <v>148</v>
      </c>
      <c r="C814" s="69" t="s">
        <v>951</v>
      </c>
      <c r="D814" s="73" t="s">
        <v>67</v>
      </c>
      <c r="E814" s="67" t="s">
        <v>1803</v>
      </c>
      <c r="F814" s="68">
        <v>12</v>
      </c>
      <c r="G814" s="75"/>
      <c r="H814" s="51">
        <f>+IF(AND(F814="",G814=""),"",ROUND(F814*G814,2))</f>
        <v>0</v>
      </c>
      <c r="I814" s="61" t="str">
        <f t="shared" si="38"/>
        <v>P</v>
      </c>
      <c r="J814" s="59" t="s">
        <v>704</v>
      </c>
    </row>
    <row r="815" spans="1:10" s="33" customFormat="1" x14ac:dyDescent="0.2">
      <c r="A815" s="77">
        <f t="shared" ca="1" si="39"/>
        <v>447</v>
      </c>
      <c r="B815" s="71" t="s">
        <v>149</v>
      </c>
      <c r="C815" s="69" t="s">
        <v>951</v>
      </c>
      <c r="D815" s="73" t="s">
        <v>68</v>
      </c>
      <c r="E815" s="67" t="s">
        <v>1803</v>
      </c>
      <c r="F815" s="68">
        <v>8</v>
      </c>
      <c r="G815" s="75"/>
      <c r="H815" s="51">
        <f>+IF(AND(F815="",G815=""),"",ROUND(F815*G815,2))</f>
        <v>0</v>
      </c>
      <c r="I815" s="61" t="str">
        <f t="shared" si="38"/>
        <v>P</v>
      </c>
      <c r="J815" s="59" t="s">
        <v>704</v>
      </c>
    </row>
    <row r="816" spans="1:10" s="33" customFormat="1" ht="24" x14ac:dyDescent="0.2">
      <c r="A816" s="77">
        <f t="shared" ca="1" si="39"/>
        <v>448</v>
      </c>
      <c r="B816" s="71" t="s">
        <v>150</v>
      </c>
      <c r="C816" s="69" t="s">
        <v>951</v>
      </c>
      <c r="D816" s="73" t="s">
        <v>69</v>
      </c>
      <c r="E816" s="67" t="s">
        <v>1803</v>
      </c>
      <c r="F816" s="68">
        <v>54</v>
      </c>
      <c r="G816" s="75"/>
      <c r="H816" s="51">
        <f>+IF(AND(F816="",G816=""),"",ROUND(F816*G816,2))</f>
        <v>0</v>
      </c>
      <c r="I816" s="61" t="str">
        <f t="shared" si="38"/>
        <v>P</v>
      </c>
      <c r="J816" s="59" t="s">
        <v>704</v>
      </c>
    </row>
    <row r="817" spans="1:10" s="33" customFormat="1" ht="36" x14ac:dyDescent="0.2">
      <c r="A817" s="77">
        <f t="shared" ca="1" si="39"/>
        <v>449</v>
      </c>
      <c r="B817" s="71" t="s">
        <v>151</v>
      </c>
      <c r="C817" s="69" t="s">
        <v>951</v>
      </c>
      <c r="D817" s="73" t="s">
        <v>70</v>
      </c>
      <c r="E817" s="67" t="s">
        <v>1803</v>
      </c>
      <c r="F817" s="68">
        <v>7</v>
      </c>
      <c r="G817" s="75"/>
      <c r="H817" s="51">
        <f t="shared" ref="H817:H832" si="40">+IF(AND(F817="",G817=""),"",ROUND(F817*G817,2))</f>
        <v>0</v>
      </c>
      <c r="I817" s="61" t="str">
        <f t="shared" si="38"/>
        <v>P</v>
      </c>
      <c r="J817" s="59" t="s">
        <v>704</v>
      </c>
    </row>
    <row r="818" spans="1:10" s="33" customFormat="1" x14ac:dyDescent="0.2">
      <c r="A818" s="77">
        <f t="shared" ca="1" si="39"/>
        <v>450</v>
      </c>
      <c r="B818" s="71" t="s">
        <v>152</v>
      </c>
      <c r="C818" s="69" t="s">
        <v>951</v>
      </c>
      <c r="D818" s="73" t="s">
        <v>71</v>
      </c>
      <c r="E818" s="67" t="s">
        <v>1803</v>
      </c>
      <c r="F818" s="68">
        <v>25</v>
      </c>
      <c r="G818" s="75"/>
      <c r="H818" s="51">
        <f t="shared" si="40"/>
        <v>0</v>
      </c>
      <c r="I818" s="61" t="str">
        <f t="shared" si="38"/>
        <v>P</v>
      </c>
      <c r="J818" s="59" t="s">
        <v>704</v>
      </c>
    </row>
    <row r="819" spans="1:10" s="33" customFormat="1" ht="36" x14ac:dyDescent="0.2">
      <c r="A819" s="77">
        <f t="shared" ca="1" si="39"/>
        <v>451</v>
      </c>
      <c r="B819" s="71" t="s">
        <v>134</v>
      </c>
      <c r="C819" s="69" t="s">
        <v>951</v>
      </c>
      <c r="D819" s="73" t="s">
        <v>14</v>
      </c>
      <c r="E819" s="67" t="s">
        <v>1803</v>
      </c>
      <c r="F819" s="68">
        <v>7</v>
      </c>
      <c r="G819" s="75"/>
      <c r="H819" s="51">
        <f t="shared" si="40"/>
        <v>0</v>
      </c>
      <c r="I819" s="61" t="str">
        <f t="shared" si="38"/>
        <v>P</v>
      </c>
      <c r="J819" s="59" t="s">
        <v>704</v>
      </c>
    </row>
    <row r="820" spans="1:10" s="33" customFormat="1" ht="36" x14ac:dyDescent="0.2">
      <c r="A820" s="77">
        <f t="shared" ca="1" si="39"/>
        <v>452</v>
      </c>
      <c r="B820" s="71" t="s">
        <v>153</v>
      </c>
      <c r="C820" s="69" t="s">
        <v>951</v>
      </c>
      <c r="D820" s="73" t="s">
        <v>72</v>
      </c>
      <c r="E820" s="67" t="s">
        <v>1803</v>
      </c>
      <c r="F820" s="68">
        <v>1</v>
      </c>
      <c r="G820" s="75"/>
      <c r="H820" s="51">
        <f t="shared" si="40"/>
        <v>0</v>
      </c>
      <c r="I820" s="61" t="str">
        <f t="shared" si="38"/>
        <v>P</v>
      </c>
      <c r="J820" s="59" t="s">
        <v>704</v>
      </c>
    </row>
    <row r="821" spans="1:10" s="33" customFormat="1" ht="24" x14ac:dyDescent="0.2">
      <c r="A821" s="77">
        <f t="shared" ca="1" si="39"/>
        <v>453</v>
      </c>
      <c r="B821" s="71" t="s">
        <v>154</v>
      </c>
      <c r="C821" s="69" t="s">
        <v>951</v>
      </c>
      <c r="D821" s="73" t="s">
        <v>73</v>
      </c>
      <c r="E821" s="67" t="s">
        <v>1803</v>
      </c>
      <c r="F821" s="68">
        <v>1</v>
      </c>
      <c r="G821" s="75"/>
      <c r="H821" s="51">
        <f t="shared" si="40"/>
        <v>0</v>
      </c>
      <c r="I821" s="61" t="str">
        <f t="shared" si="38"/>
        <v>P</v>
      </c>
      <c r="J821" s="59" t="s">
        <v>704</v>
      </c>
    </row>
    <row r="822" spans="1:10" s="33" customFormat="1" x14ac:dyDescent="0.2">
      <c r="A822" s="77">
        <f t="shared" ca="1" si="39"/>
        <v>454</v>
      </c>
      <c r="B822" s="71" t="s">
        <v>155</v>
      </c>
      <c r="C822" s="69" t="s">
        <v>951</v>
      </c>
      <c r="D822" s="73" t="s">
        <v>74</v>
      </c>
      <c r="E822" s="67" t="s">
        <v>1803</v>
      </c>
      <c r="F822" s="68">
        <v>2</v>
      </c>
      <c r="G822" s="75"/>
      <c r="H822" s="51">
        <f t="shared" si="40"/>
        <v>0</v>
      </c>
      <c r="I822" s="61" t="str">
        <f t="shared" si="38"/>
        <v>P</v>
      </c>
      <c r="J822" s="59" t="s">
        <v>704</v>
      </c>
    </row>
    <row r="823" spans="1:10" s="33" customFormat="1" x14ac:dyDescent="0.2">
      <c r="A823" s="77">
        <f t="shared" ca="1" si="39"/>
        <v>455</v>
      </c>
      <c r="B823" s="71" t="s">
        <v>156</v>
      </c>
      <c r="C823" s="69" t="s">
        <v>951</v>
      </c>
      <c r="D823" s="73" t="s">
        <v>75</v>
      </c>
      <c r="E823" s="67" t="s">
        <v>1803</v>
      </c>
      <c r="F823" s="68">
        <v>15</v>
      </c>
      <c r="G823" s="75"/>
      <c r="H823" s="51">
        <f t="shared" si="40"/>
        <v>0</v>
      </c>
      <c r="I823" s="61" t="str">
        <f t="shared" si="38"/>
        <v>P</v>
      </c>
      <c r="J823" s="59" t="s">
        <v>704</v>
      </c>
    </row>
    <row r="824" spans="1:10" s="33" customFormat="1" ht="24" x14ac:dyDescent="0.2">
      <c r="A824" s="77">
        <f t="shared" ca="1" si="39"/>
        <v>456</v>
      </c>
      <c r="B824" s="71" t="s">
        <v>157</v>
      </c>
      <c r="C824" s="69" t="s">
        <v>951</v>
      </c>
      <c r="D824" s="73" t="s">
        <v>76</v>
      </c>
      <c r="E824" s="67" t="s">
        <v>1803</v>
      </c>
      <c r="F824" s="68">
        <v>4</v>
      </c>
      <c r="G824" s="75"/>
      <c r="H824" s="51">
        <f t="shared" si="40"/>
        <v>0</v>
      </c>
      <c r="I824" s="61" t="str">
        <f t="shared" si="38"/>
        <v>P</v>
      </c>
      <c r="J824" s="59" t="s">
        <v>704</v>
      </c>
    </row>
    <row r="825" spans="1:10" s="33" customFormat="1" ht="24" x14ac:dyDescent="0.2">
      <c r="A825" s="77">
        <f t="shared" ca="1" si="39"/>
        <v>457</v>
      </c>
      <c r="B825" s="71" t="s">
        <v>158</v>
      </c>
      <c r="C825" s="69" t="s">
        <v>951</v>
      </c>
      <c r="D825" s="73" t="s">
        <v>77</v>
      </c>
      <c r="E825" s="67" t="s">
        <v>1803</v>
      </c>
      <c r="F825" s="68">
        <v>7</v>
      </c>
      <c r="G825" s="75"/>
      <c r="H825" s="51">
        <f t="shared" si="40"/>
        <v>0</v>
      </c>
      <c r="I825" s="61" t="str">
        <f t="shared" si="38"/>
        <v>P</v>
      </c>
      <c r="J825" s="59" t="s">
        <v>704</v>
      </c>
    </row>
    <row r="826" spans="1:10" s="33" customFormat="1" ht="36" x14ac:dyDescent="0.2">
      <c r="A826" s="77">
        <f t="shared" ca="1" si="39"/>
        <v>458</v>
      </c>
      <c r="B826" s="71" t="s">
        <v>134</v>
      </c>
      <c r="C826" s="69" t="s">
        <v>951</v>
      </c>
      <c r="D826" s="73" t="s">
        <v>14</v>
      </c>
      <c r="E826" s="67" t="s">
        <v>1803</v>
      </c>
      <c r="F826" s="68">
        <v>10</v>
      </c>
      <c r="G826" s="75"/>
      <c r="H826" s="51">
        <f t="shared" si="40"/>
        <v>0</v>
      </c>
      <c r="I826" s="61" t="str">
        <f t="shared" si="38"/>
        <v>P</v>
      </c>
      <c r="J826" s="59" t="s">
        <v>704</v>
      </c>
    </row>
    <row r="827" spans="1:10" s="33" customFormat="1" x14ac:dyDescent="0.2">
      <c r="A827" s="77">
        <f t="shared" ca="1" si="39"/>
        <v>459</v>
      </c>
      <c r="B827" s="71" t="s">
        <v>78</v>
      </c>
      <c r="C827" s="79"/>
      <c r="D827" s="73" t="s">
        <v>79</v>
      </c>
      <c r="E827" s="67" t="s">
        <v>1121</v>
      </c>
      <c r="F827" s="68">
        <v>75</v>
      </c>
      <c r="G827" s="75"/>
      <c r="H827" s="51">
        <f t="shared" si="40"/>
        <v>0</v>
      </c>
      <c r="I827" s="61" t="str">
        <f t="shared" si="38"/>
        <v>P</v>
      </c>
      <c r="J827" s="59" t="s">
        <v>704</v>
      </c>
    </row>
    <row r="828" spans="1:10" s="33" customFormat="1" x14ac:dyDescent="0.2">
      <c r="A828" s="77">
        <f t="shared" ca="1" si="39"/>
        <v>460</v>
      </c>
      <c r="B828" s="71" t="s">
        <v>80</v>
      </c>
      <c r="C828" s="79"/>
      <c r="D828" s="73" t="s">
        <v>81</v>
      </c>
      <c r="E828" s="67" t="s">
        <v>1803</v>
      </c>
      <c r="F828" s="68">
        <v>1</v>
      </c>
      <c r="G828" s="75"/>
      <c r="H828" s="51">
        <f t="shared" si="40"/>
        <v>0</v>
      </c>
      <c r="I828" s="61" t="str">
        <f t="shared" si="38"/>
        <v>P</v>
      </c>
      <c r="J828" s="59" t="s">
        <v>704</v>
      </c>
    </row>
    <row r="829" spans="1:10" s="33" customFormat="1" ht="24" x14ac:dyDescent="0.2">
      <c r="A829" s="77">
        <f t="shared" ca="1" si="39"/>
        <v>461</v>
      </c>
      <c r="B829" s="71" t="s">
        <v>82</v>
      </c>
      <c r="C829" s="79"/>
      <c r="D829" s="73" t="s">
        <v>83</v>
      </c>
      <c r="E829" s="67" t="s">
        <v>1803</v>
      </c>
      <c r="F829" s="68">
        <v>1</v>
      </c>
      <c r="G829" s="75"/>
      <c r="H829" s="51">
        <f t="shared" si="40"/>
        <v>0</v>
      </c>
      <c r="I829" s="61" t="str">
        <f t="shared" si="38"/>
        <v>P</v>
      </c>
      <c r="J829" s="59" t="s">
        <v>704</v>
      </c>
    </row>
    <row r="830" spans="1:10" s="33" customFormat="1" ht="24" x14ac:dyDescent="0.2">
      <c r="A830" s="77">
        <f t="shared" ca="1" si="39"/>
        <v>462</v>
      </c>
      <c r="B830" s="71" t="s">
        <v>159</v>
      </c>
      <c r="C830" s="69" t="s">
        <v>951</v>
      </c>
      <c r="D830" s="73" t="s">
        <v>84</v>
      </c>
      <c r="E830" s="67" t="s">
        <v>1803</v>
      </c>
      <c r="F830" s="68">
        <v>2</v>
      </c>
      <c r="G830" s="75"/>
      <c r="H830" s="51">
        <f t="shared" si="40"/>
        <v>0</v>
      </c>
      <c r="I830" s="61" t="str">
        <f t="shared" si="38"/>
        <v>P</v>
      </c>
      <c r="J830" s="59" t="s">
        <v>704</v>
      </c>
    </row>
    <row r="831" spans="1:10" s="33" customFormat="1" x14ac:dyDescent="0.2">
      <c r="A831" s="77">
        <f t="shared" ca="1" si="39"/>
        <v>463</v>
      </c>
      <c r="B831" s="71" t="s">
        <v>85</v>
      </c>
      <c r="C831" s="79"/>
      <c r="D831" s="73" t="s">
        <v>86</v>
      </c>
      <c r="E831" s="67" t="s">
        <v>1121</v>
      </c>
      <c r="F831" s="68">
        <v>230</v>
      </c>
      <c r="G831" s="75"/>
      <c r="H831" s="51">
        <f t="shared" si="40"/>
        <v>0</v>
      </c>
      <c r="I831" s="61" t="str">
        <f t="shared" si="38"/>
        <v>P</v>
      </c>
      <c r="J831" s="59" t="s">
        <v>704</v>
      </c>
    </row>
    <row r="832" spans="1:10" s="33" customFormat="1" ht="24" x14ac:dyDescent="0.2">
      <c r="A832" s="77">
        <f t="shared" ca="1" si="39"/>
        <v>464</v>
      </c>
      <c r="B832" s="71" t="s">
        <v>160</v>
      </c>
      <c r="C832" s="69" t="s">
        <v>951</v>
      </c>
      <c r="D832" s="73" t="s">
        <v>87</v>
      </c>
      <c r="E832" s="65" t="s">
        <v>1802</v>
      </c>
      <c r="F832" s="68">
        <v>1</v>
      </c>
      <c r="G832" s="75"/>
      <c r="H832" s="51">
        <f t="shared" si="40"/>
        <v>0</v>
      </c>
      <c r="I832" s="61" t="str">
        <f t="shared" si="38"/>
        <v>P</v>
      </c>
      <c r="J832" s="59" t="s">
        <v>704</v>
      </c>
    </row>
    <row r="833" spans="1:10" s="33" customFormat="1" x14ac:dyDescent="0.2">
      <c r="A833" s="77">
        <f t="shared" ca="1" si="39"/>
        <v>465</v>
      </c>
      <c r="B833" s="71" t="s">
        <v>88</v>
      </c>
      <c r="C833" s="79"/>
      <c r="D833" s="73" t="s">
        <v>89</v>
      </c>
      <c r="E833" s="67" t="s">
        <v>1803</v>
      </c>
      <c r="F833" s="68">
        <v>2</v>
      </c>
      <c r="G833" s="75"/>
      <c r="H833" s="51">
        <f>+IF(AND(F833="",G833=""),"",ROUND(F833*G833,2))</f>
        <v>0</v>
      </c>
      <c r="I833" s="61" t="str">
        <f t="shared" si="38"/>
        <v>P</v>
      </c>
      <c r="J833" s="59" t="s">
        <v>704</v>
      </c>
    </row>
    <row r="834" spans="1:10" s="33" customFormat="1" ht="24" x14ac:dyDescent="0.2">
      <c r="A834" s="77">
        <f t="shared" ca="1" si="39"/>
        <v>466</v>
      </c>
      <c r="B834" s="71" t="s">
        <v>90</v>
      </c>
      <c r="C834" s="79"/>
      <c r="D834" s="73" t="s">
        <v>91</v>
      </c>
      <c r="E834" s="67" t="s">
        <v>1803</v>
      </c>
      <c r="F834" s="68">
        <v>2</v>
      </c>
      <c r="G834" s="75"/>
      <c r="H834" s="51">
        <f>+IF(AND(F834="",G834=""),"",ROUND(F834*G834,2))</f>
        <v>0</v>
      </c>
      <c r="I834" s="61" t="str">
        <f t="shared" si="38"/>
        <v>P</v>
      </c>
      <c r="J834" s="59" t="s">
        <v>704</v>
      </c>
    </row>
    <row r="835" spans="1:10" s="33" customFormat="1" ht="24" x14ac:dyDescent="0.2">
      <c r="A835" s="77">
        <f t="shared" ca="1" si="39"/>
        <v>467</v>
      </c>
      <c r="B835" s="71" t="s">
        <v>92</v>
      </c>
      <c r="C835" s="79"/>
      <c r="D835" s="73" t="s">
        <v>93</v>
      </c>
      <c r="E835" s="67" t="s">
        <v>1803</v>
      </c>
      <c r="F835" s="68">
        <v>6</v>
      </c>
      <c r="G835" s="75"/>
      <c r="H835" s="51">
        <f>+IF(AND(F835="",G835=""),"",ROUND(F835*G835,2))</f>
        <v>0</v>
      </c>
      <c r="I835" s="61" t="str">
        <f t="shared" si="38"/>
        <v>P</v>
      </c>
      <c r="J835" s="59" t="s">
        <v>704</v>
      </c>
    </row>
    <row r="836" spans="1:10" s="33" customFormat="1" x14ac:dyDescent="0.2">
      <c r="A836" s="77">
        <f t="shared" ca="1" si="39"/>
        <v>468</v>
      </c>
      <c r="B836" s="71" t="s">
        <v>94</v>
      </c>
      <c r="C836" s="79"/>
      <c r="D836" s="73" t="s">
        <v>95</v>
      </c>
      <c r="E836" s="67" t="s">
        <v>1803</v>
      </c>
      <c r="F836" s="68">
        <v>8</v>
      </c>
      <c r="G836" s="75"/>
      <c r="H836" s="51">
        <f>+IF(AND(F836="",G836=""),"",ROUND(F836*G836,2))</f>
        <v>0</v>
      </c>
      <c r="I836" s="61" t="str">
        <f t="shared" si="38"/>
        <v>P</v>
      </c>
      <c r="J836" s="59" t="s">
        <v>704</v>
      </c>
    </row>
    <row r="837" spans="1:10" s="33" customFormat="1" x14ac:dyDescent="0.2">
      <c r="A837" s="77">
        <f t="shared" ca="1" si="39"/>
        <v>469</v>
      </c>
      <c r="B837" s="71" t="s">
        <v>161</v>
      </c>
      <c r="C837" s="69" t="s">
        <v>951</v>
      </c>
      <c r="D837" s="73" t="s">
        <v>96</v>
      </c>
      <c r="E837" s="67" t="s">
        <v>1803</v>
      </c>
      <c r="F837" s="68">
        <v>6</v>
      </c>
      <c r="G837" s="75"/>
      <c r="H837" s="51">
        <f t="shared" ref="H837:H860" si="41">+IF(AND(F837="",G837=""),"",ROUND(F837*G837,2))</f>
        <v>0</v>
      </c>
      <c r="I837" s="61" t="str">
        <f t="shared" si="38"/>
        <v>P</v>
      </c>
      <c r="J837" s="59" t="s">
        <v>704</v>
      </c>
    </row>
    <row r="838" spans="1:10" s="33" customFormat="1" x14ac:dyDescent="0.2">
      <c r="A838" s="77">
        <f t="shared" ca="1" si="39"/>
        <v>470</v>
      </c>
      <c r="B838" s="71" t="s">
        <v>162</v>
      </c>
      <c r="C838" s="69" t="s">
        <v>951</v>
      </c>
      <c r="D838" s="73" t="s">
        <v>97</v>
      </c>
      <c r="E838" s="67" t="s">
        <v>1803</v>
      </c>
      <c r="F838" s="68">
        <v>18</v>
      </c>
      <c r="G838" s="75"/>
      <c r="H838" s="51">
        <f t="shared" si="41"/>
        <v>0</v>
      </c>
      <c r="I838" s="61" t="str">
        <f t="shared" si="38"/>
        <v>P</v>
      </c>
      <c r="J838" s="59" t="s">
        <v>704</v>
      </c>
    </row>
    <row r="839" spans="1:10" s="33" customFormat="1" x14ac:dyDescent="0.2">
      <c r="A839" s="77">
        <f t="shared" ca="1" si="39"/>
        <v>471</v>
      </c>
      <c r="B839" s="71" t="s">
        <v>163</v>
      </c>
      <c r="C839" s="69" t="s">
        <v>951</v>
      </c>
      <c r="D839" s="73" t="s">
        <v>98</v>
      </c>
      <c r="E839" s="67" t="s">
        <v>1803</v>
      </c>
      <c r="F839" s="68">
        <v>2</v>
      </c>
      <c r="G839" s="75"/>
      <c r="H839" s="51">
        <f t="shared" si="41"/>
        <v>0</v>
      </c>
      <c r="I839" s="61" t="str">
        <f t="shared" si="38"/>
        <v>P</v>
      </c>
      <c r="J839" s="59" t="s">
        <v>704</v>
      </c>
    </row>
    <row r="840" spans="1:10" s="33" customFormat="1" x14ac:dyDescent="0.2">
      <c r="A840" s="77">
        <f t="shared" ca="1" si="39"/>
        <v>472</v>
      </c>
      <c r="B840" s="71" t="s">
        <v>164</v>
      </c>
      <c r="C840" s="69" t="s">
        <v>951</v>
      </c>
      <c r="D840" s="73" t="s">
        <v>99</v>
      </c>
      <c r="E840" s="67" t="s">
        <v>1803</v>
      </c>
      <c r="F840" s="68">
        <v>1</v>
      </c>
      <c r="G840" s="75"/>
      <c r="H840" s="51">
        <f t="shared" si="41"/>
        <v>0</v>
      </c>
      <c r="I840" s="61" t="str">
        <f t="shared" si="38"/>
        <v>P</v>
      </c>
      <c r="J840" s="59" t="s">
        <v>704</v>
      </c>
    </row>
    <row r="841" spans="1:10" s="33" customFormat="1" x14ac:dyDescent="0.2">
      <c r="A841" s="77">
        <f t="shared" ca="1" si="39"/>
        <v>473</v>
      </c>
      <c r="B841" s="71" t="s">
        <v>165</v>
      </c>
      <c r="C841" s="69" t="s">
        <v>951</v>
      </c>
      <c r="D841" s="73" t="s">
        <v>100</v>
      </c>
      <c r="E841" s="67" t="s">
        <v>1803</v>
      </c>
      <c r="F841" s="68">
        <v>1</v>
      </c>
      <c r="G841" s="75"/>
      <c r="H841" s="51">
        <f t="shared" si="41"/>
        <v>0</v>
      </c>
      <c r="I841" s="61" t="str">
        <f t="shared" si="38"/>
        <v>P</v>
      </c>
      <c r="J841" s="59" t="s">
        <v>704</v>
      </c>
    </row>
    <row r="842" spans="1:10" s="33" customFormat="1" x14ac:dyDescent="0.2">
      <c r="A842" s="77">
        <f t="shared" ca="1" si="39"/>
        <v>474</v>
      </c>
      <c r="B842" s="71" t="s">
        <v>166</v>
      </c>
      <c r="C842" s="69" t="s">
        <v>951</v>
      </c>
      <c r="D842" s="73" t="s">
        <v>101</v>
      </c>
      <c r="E842" s="67" t="s">
        <v>1803</v>
      </c>
      <c r="F842" s="68">
        <v>1</v>
      </c>
      <c r="G842" s="75"/>
      <c r="H842" s="51">
        <f t="shared" si="41"/>
        <v>0</v>
      </c>
      <c r="I842" s="61" t="str">
        <f t="shared" si="38"/>
        <v>P</v>
      </c>
      <c r="J842" s="59" t="s">
        <v>704</v>
      </c>
    </row>
    <row r="843" spans="1:10" s="33" customFormat="1" x14ac:dyDescent="0.2">
      <c r="A843" s="77">
        <f t="shared" ca="1" si="39"/>
        <v>475</v>
      </c>
      <c r="B843" s="71" t="s">
        <v>167</v>
      </c>
      <c r="C843" s="69" t="s">
        <v>951</v>
      </c>
      <c r="D843" s="73" t="s">
        <v>102</v>
      </c>
      <c r="E843" s="67" t="s">
        <v>1803</v>
      </c>
      <c r="F843" s="68">
        <v>1</v>
      </c>
      <c r="G843" s="75"/>
      <c r="H843" s="51">
        <f t="shared" si="41"/>
        <v>0</v>
      </c>
      <c r="I843" s="61" t="str">
        <f t="shared" si="38"/>
        <v>P</v>
      </c>
      <c r="J843" s="59" t="s">
        <v>704</v>
      </c>
    </row>
    <row r="844" spans="1:10" s="33" customFormat="1" x14ac:dyDescent="0.2">
      <c r="A844" s="77">
        <f t="shared" ca="1" si="39"/>
        <v>476</v>
      </c>
      <c r="B844" s="71" t="s">
        <v>168</v>
      </c>
      <c r="C844" s="69" t="s">
        <v>951</v>
      </c>
      <c r="D844" s="73" t="s">
        <v>103</v>
      </c>
      <c r="E844" s="67" t="s">
        <v>1803</v>
      </c>
      <c r="F844" s="68">
        <v>1</v>
      </c>
      <c r="G844" s="75"/>
      <c r="H844" s="51">
        <f t="shared" si="41"/>
        <v>0</v>
      </c>
      <c r="I844" s="61" t="str">
        <f t="shared" si="38"/>
        <v>P</v>
      </c>
      <c r="J844" s="59" t="s">
        <v>704</v>
      </c>
    </row>
    <row r="845" spans="1:10" s="33" customFormat="1" x14ac:dyDescent="0.2">
      <c r="A845" s="77">
        <f t="shared" ca="1" si="39"/>
        <v>477</v>
      </c>
      <c r="B845" s="71" t="s">
        <v>169</v>
      </c>
      <c r="C845" s="69" t="s">
        <v>951</v>
      </c>
      <c r="D845" s="73" t="s">
        <v>104</v>
      </c>
      <c r="E845" s="67" t="s">
        <v>1803</v>
      </c>
      <c r="F845" s="68">
        <v>1</v>
      </c>
      <c r="G845" s="75"/>
      <c r="H845" s="51">
        <f t="shared" si="41"/>
        <v>0</v>
      </c>
      <c r="I845" s="61" t="str">
        <f t="shared" si="38"/>
        <v>P</v>
      </c>
      <c r="J845" s="59" t="s">
        <v>704</v>
      </c>
    </row>
    <row r="846" spans="1:10" s="33" customFormat="1" x14ac:dyDescent="0.2">
      <c r="A846" s="77">
        <f t="shared" ca="1" si="39"/>
        <v>478</v>
      </c>
      <c r="B846" s="71" t="s">
        <v>170</v>
      </c>
      <c r="C846" s="69" t="s">
        <v>951</v>
      </c>
      <c r="D846" s="73" t="s">
        <v>105</v>
      </c>
      <c r="E846" s="67" t="s">
        <v>1803</v>
      </c>
      <c r="F846" s="68">
        <v>1</v>
      </c>
      <c r="G846" s="75"/>
      <c r="H846" s="51">
        <f t="shared" si="41"/>
        <v>0</v>
      </c>
      <c r="I846" s="61" t="str">
        <f t="shared" si="38"/>
        <v>P</v>
      </c>
      <c r="J846" s="59" t="s">
        <v>704</v>
      </c>
    </row>
    <row r="847" spans="1:10" s="33" customFormat="1" x14ac:dyDescent="0.2">
      <c r="A847" s="77">
        <f t="shared" ca="1" si="39"/>
        <v>479</v>
      </c>
      <c r="B847" s="71" t="s">
        <v>171</v>
      </c>
      <c r="C847" s="69" t="s">
        <v>951</v>
      </c>
      <c r="D847" s="73" t="s">
        <v>106</v>
      </c>
      <c r="E847" s="67" t="s">
        <v>1803</v>
      </c>
      <c r="F847" s="68">
        <v>2</v>
      </c>
      <c r="G847" s="75"/>
      <c r="H847" s="51">
        <f t="shared" si="41"/>
        <v>0</v>
      </c>
      <c r="I847" s="61" t="str">
        <f t="shared" si="38"/>
        <v>P</v>
      </c>
      <c r="J847" s="59" t="s">
        <v>704</v>
      </c>
    </row>
    <row r="848" spans="1:10" s="33" customFormat="1" x14ac:dyDescent="0.2">
      <c r="A848" s="77">
        <f t="shared" ca="1" si="39"/>
        <v>480</v>
      </c>
      <c r="B848" s="71" t="s">
        <v>172</v>
      </c>
      <c r="C848" s="69" t="s">
        <v>951</v>
      </c>
      <c r="D848" s="73" t="s">
        <v>107</v>
      </c>
      <c r="E848" s="67" t="s">
        <v>1803</v>
      </c>
      <c r="F848" s="68">
        <v>2</v>
      </c>
      <c r="G848" s="75"/>
      <c r="H848" s="51">
        <f t="shared" si="41"/>
        <v>0</v>
      </c>
      <c r="I848" s="61" t="str">
        <f t="shared" si="38"/>
        <v>P</v>
      </c>
      <c r="J848" s="59" t="s">
        <v>704</v>
      </c>
    </row>
    <row r="849" spans="1:10" s="33" customFormat="1" x14ac:dyDescent="0.2">
      <c r="A849" s="77">
        <f t="shared" ca="1" si="39"/>
        <v>481</v>
      </c>
      <c r="B849" s="71" t="s">
        <v>173</v>
      </c>
      <c r="C849" s="69" t="s">
        <v>951</v>
      </c>
      <c r="D849" s="73" t="s">
        <v>108</v>
      </c>
      <c r="E849" s="67" t="s">
        <v>1803</v>
      </c>
      <c r="F849" s="68">
        <v>2</v>
      </c>
      <c r="G849" s="75"/>
      <c r="H849" s="51">
        <f t="shared" si="41"/>
        <v>0</v>
      </c>
      <c r="I849" s="61" t="str">
        <f t="shared" ref="I849:I912" si="42">IF(E849&lt;&gt;"","P","")</f>
        <v>P</v>
      </c>
      <c r="J849" s="59" t="s">
        <v>704</v>
      </c>
    </row>
    <row r="850" spans="1:10" s="33" customFormat="1" x14ac:dyDescent="0.2">
      <c r="A850" s="77">
        <f t="shared" ca="1" si="39"/>
        <v>482</v>
      </c>
      <c r="B850" s="71" t="s">
        <v>174</v>
      </c>
      <c r="C850" s="69" t="s">
        <v>951</v>
      </c>
      <c r="D850" s="73" t="s">
        <v>109</v>
      </c>
      <c r="E850" s="67" t="s">
        <v>1803</v>
      </c>
      <c r="F850" s="68">
        <v>2</v>
      </c>
      <c r="G850" s="75"/>
      <c r="H850" s="51">
        <f t="shared" si="41"/>
        <v>0</v>
      </c>
      <c r="I850" s="61" t="str">
        <f t="shared" si="42"/>
        <v>P</v>
      </c>
      <c r="J850" s="59" t="s">
        <v>704</v>
      </c>
    </row>
    <row r="851" spans="1:10" s="33" customFormat="1" ht="24" x14ac:dyDescent="0.2">
      <c r="A851" s="77">
        <f t="shared" ca="1" si="39"/>
        <v>483</v>
      </c>
      <c r="B851" s="71" t="s">
        <v>175</v>
      </c>
      <c r="C851" s="69" t="s">
        <v>951</v>
      </c>
      <c r="D851" s="73" t="s">
        <v>110</v>
      </c>
      <c r="E851" s="67" t="s">
        <v>1803</v>
      </c>
      <c r="F851" s="68">
        <v>1</v>
      </c>
      <c r="G851" s="75"/>
      <c r="H851" s="51">
        <f t="shared" si="41"/>
        <v>0</v>
      </c>
      <c r="I851" s="61" t="str">
        <f t="shared" si="42"/>
        <v>P</v>
      </c>
      <c r="J851" s="59" t="s">
        <v>704</v>
      </c>
    </row>
    <row r="852" spans="1:10" s="33" customFormat="1" x14ac:dyDescent="0.2">
      <c r="A852" s="77">
        <f t="shared" ca="1" si="39"/>
        <v>484</v>
      </c>
      <c r="B852" s="71" t="s">
        <v>176</v>
      </c>
      <c r="C852" s="69" t="s">
        <v>951</v>
      </c>
      <c r="D852" s="73" t="s">
        <v>111</v>
      </c>
      <c r="E852" s="65" t="s">
        <v>1802</v>
      </c>
      <c r="F852" s="68">
        <v>1</v>
      </c>
      <c r="G852" s="75"/>
      <c r="H852" s="51">
        <f t="shared" si="41"/>
        <v>0</v>
      </c>
      <c r="I852" s="61" t="str">
        <f t="shared" si="42"/>
        <v>P</v>
      </c>
      <c r="J852" s="59" t="s">
        <v>704</v>
      </c>
    </row>
    <row r="853" spans="1:10" s="33" customFormat="1" ht="24" x14ac:dyDescent="0.2">
      <c r="A853" s="77">
        <f t="shared" ref="A853:A916" ca="1" si="43">+IF(NOT(ISBLANK(INDIRECT("e"&amp;ROW()))),MAX(INDIRECT("a$16:A"&amp;ROW()-1))+1,"")</f>
        <v>485</v>
      </c>
      <c r="B853" s="71" t="s">
        <v>112</v>
      </c>
      <c r="C853" s="79"/>
      <c r="D853" s="73" t="s">
        <v>113</v>
      </c>
      <c r="E853" s="67" t="s">
        <v>1803</v>
      </c>
      <c r="F853" s="68">
        <v>1</v>
      </c>
      <c r="G853" s="75"/>
      <c r="H853" s="51">
        <f t="shared" si="41"/>
        <v>0</v>
      </c>
      <c r="I853" s="61" t="str">
        <f t="shared" si="42"/>
        <v>P</v>
      </c>
      <c r="J853" s="59" t="s">
        <v>704</v>
      </c>
    </row>
    <row r="854" spans="1:10" s="33" customFormat="1" ht="24" x14ac:dyDescent="0.2">
      <c r="A854" s="77">
        <f t="shared" ca="1" si="43"/>
        <v>486</v>
      </c>
      <c r="B854" s="71" t="s">
        <v>114</v>
      </c>
      <c r="C854" s="79"/>
      <c r="D854" s="73" t="s">
        <v>115</v>
      </c>
      <c r="E854" s="67" t="s">
        <v>1803</v>
      </c>
      <c r="F854" s="68">
        <v>5</v>
      </c>
      <c r="G854" s="75"/>
      <c r="H854" s="51">
        <f t="shared" si="41"/>
        <v>0</v>
      </c>
      <c r="I854" s="61" t="str">
        <f t="shared" si="42"/>
        <v>P</v>
      </c>
      <c r="J854" s="59" t="s">
        <v>704</v>
      </c>
    </row>
    <row r="855" spans="1:10" s="33" customFormat="1" ht="24" x14ac:dyDescent="0.2">
      <c r="A855" s="77">
        <f t="shared" ca="1" si="43"/>
        <v>487</v>
      </c>
      <c r="B855" s="71" t="s">
        <v>116</v>
      </c>
      <c r="C855" s="79"/>
      <c r="D855" s="73" t="s">
        <v>117</v>
      </c>
      <c r="E855" s="67" t="s">
        <v>1803</v>
      </c>
      <c r="F855" s="68">
        <v>1</v>
      </c>
      <c r="G855" s="75"/>
      <c r="H855" s="51">
        <f t="shared" si="41"/>
        <v>0</v>
      </c>
      <c r="I855" s="61" t="str">
        <f t="shared" si="42"/>
        <v>P</v>
      </c>
      <c r="J855" s="59" t="s">
        <v>704</v>
      </c>
    </row>
    <row r="856" spans="1:10" s="33" customFormat="1" ht="24" x14ac:dyDescent="0.2">
      <c r="A856" s="77">
        <f t="shared" ca="1" si="43"/>
        <v>488</v>
      </c>
      <c r="B856" s="71" t="s">
        <v>118</v>
      </c>
      <c r="C856" s="79"/>
      <c r="D856" s="73" t="s">
        <v>119</v>
      </c>
      <c r="E856" s="67" t="s">
        <v>1803</v>
      </c>
      <c r="F856" s="68">
        <v>2</v>
      </c>
      <c r="G856" s="75"/>
      <c r="H856" s="51">
        <f t="shared" si="41"/>
        <v>0</v>
      </c>
      <c r="I856" s="61" t="str">
        <f t="shared" si="42"/>
        <v>P</v>
      </c>
      <c r="J856" s="59" t="s">
        <v>704</v>
      </c>
    </row>
    <row r="857" spans="1:10" s="33" customFormat="1" ht="24" x14ac:dyDescent="0.2">
      <c r="A857" s="77">
        <f t="shared" ca="1" si="43"/>
        <v>489</v>
      </c>
      <c r="B857" s="71" t="s">
        <v>177</v>
      </c>
      <c r="C857" s="69" t="s">
        <v>951</v>
      </c>
      <c r="D857" s="73" t="s">
        <v>120</v>
      </c>
      <c r="E857" s="67" t="s">
        <v>1803</v>
      </c>
      <c r="F857" s="68">
        <v>4</v>
      </c>
      <c r="G857" s="75"/>
      <c r="H857" s="51">
        <f t="shared" si="41"/>
        <v>0</v>
      </c>
      <c r="I857" s="61" t="str">
        <f t="shared" si="42"/>
        <v>P</v>
      </c>
      <c r="J857" s="59" t="s">
        <v>704</v>
      </c>
    </row>
    <row r="858" spans="1:10" s="33" customFormat="1" x14ac:dyDescent="0.2">
      <c r="A858" s="77">
        <f t="shared" ca="1" si="43"/>
        <v>490</v>
      </c>
      <c r="B858" s="71" t="s">
        <v>178</v>
      </c>
      <c r="C858" s="69" t="s">
        <v>951</v>
      </c>
      <c r="D858" s="73" t="s">
        <v>121</v>
      </c>
      <c r="E858" s="67" t="s">
        <v>1803</v>
      </c>
      <c r="F858" s="68">
        <v>2</v>
      </c>
      <c r="G858" s="75"/>
      <c r="H858" s="51">
        <f t="shared" si="41"/>
        <v>0</v>
      </c>
      <c r="I858" s="61" t="str">
        <f t="shared" si="42"/>
        <v>P</v>
      </c>
      <c r="J858" s="59" t="s">
        <v>704</v>
      </c>
    </row>
    <row r="859" spans="1:10" s="33" customFormat="1" x14ac:dyDescent="0.2">
      <c r="A859" s="77">
        <f t="shared" ca="1" si="43"/>
        <v>491</v>
      </c>
      <c r="B859" s="71" t="s">
        <v>179</v>
      </c>
      <c r="C859" s="69" t="s">
        <v>951</v>
      </c>
      <c r="D859" s="73" t="s">
        <v>122</v>
      </c>
      <c r="E859" s="67" t="s">
        <v>1803</v>
      </c>
      <c r="F859" s="68">
        <v>2</v>
      </c>
      <c r="G859" s="75"/>
      <c r="H859" s="51">
        <f t="shared" si="41"/>
        <v>0</v>
      </c>
      <c r="I859" s="61" t="str">
        <f t="shared" si="42"/>
        <v>P</v>
      </c>
      <c r="J859" s="59" t="s">
        <v>704</v>
      </c>
    </row>
    <row r="860" spans="1:10" s="33" customFormat="1" ht="36" x14ac:dyDescent="0.2">
      <c r="A860" s="77">
        <f t="shared" ca="1" si="43"/>
        <v>492</v>
      </c>
      <c r="B860" s="71" t="s">
        <v>134</v>
      </c>
      <c r="C860" s="69" t="s">
        <v>951</v>
      </c>
      <c r="D860" s="73" t="s">
        <v>14</v>
      </c>
      <c r="E860" s="67" t="s">
        <v>1803</v>
      </c>
      <c r="F860" s="68">
        <v>3</v>
      </c>
      <c r="G860" s="75"/>
      <c r="H860" s="51">
        <f t="shared" si="41"/>
        <v>0</v>
      </c>
      <c r="I860" s="61" t="str">
        <f t="shared" si="42"/>
        <v>P</v>
      </c>
      <c r="J860" s="59" t="s">
        <v>704</v>
      </c>
    </row>
    <row r="861" spans="1:10" s="33" customFormat="1" x14ac:dyDescent="0.2">
      <c r="A861" s="77" t="str">
        <f t="shared" ca="1" si="43"/>
        <v/>
      </c>
      <c r="B861" s="82"/>
      <c r="C861" s="79"/>
      <c r="D861" s="78"/>
      <c r="E861" s="79"/>
      <c r="F861" s="80"/>
      <c r="G861" s="75"/>
      <c r="H861" s="51" t="str">
        <f t="shared" ref="H861:H924" si="44">+IF(AND(F861="",G861=""),"",ROUND(G861,2)*F861)</f>
        <v/>
      </c>
      <c r="I861" s="61" t="str">
        <f t="shared" si="42"/>
        <v/>
      </c>
      <c r="J861" s="59"/>
    </row>
    <row r="862" spans="1:10" x14ac:dyDescent="0.2">
      <c r="A862" s="77" t="str">
        <f t="shared" ca="1" si="43"/>
        <v/>
      </c>
      <c r="B862" s="83"/>
      <c r="C862" s="84"/>
      <c r="D862" s="85"/>
      <c r="E862" s="84"/>
      <c r="F862" s="75"/>
      <c r="G862" s="75"/>
      <c r="H862" s="51" t="str">
        <f t="shared" si="44"/>
        <v/>
      </c>
      <c r="I862" s="61" t="str">
        <f t="shared" si="42"/>
        <v/>
      </c>
      <c r="J862" s="86"/>
    </row>
    <row r="863" spans="1:10" x14ac:dyDescent="0.2">
      <c r="A863" s="77" t="str">
        <f t="shared" ca="1" si="43"/>
        <v/>
      </c>
      <c r="B863" s="83"/>
      <c r="C863" s="84"/>
      <c r="D863" s="85"/>
      <c r="E863" s="84"/>
      <c r="F863" s="75"/>
      <c r="G863" s="75"/>
      <c r="H863" s="51" t="str">
        <f t="shared" si="44"/>
        <v/>
      </c>
      <c r="I863" s="61" t="str">
        <f t="shared" si="42"/>
        <v/>
      </c>
      <c r="J863" s="86"/>
    </row>
    <row r="864" spans="1:10" x14ac:dyDescent="0.2">
      <c r="A864" s="77" t="str">
        <f t="shared" ca="1" si="43"/>
        <v/>
      </c>
      <c r="B864" s="83"/>
      <c r="C864" s="84"/>
      <c r="D864" s="85"/>
      <c r="E864" s="84"/>
      <c r="F864" s="75"/>
      <c r="G864" s="75"/>
      <c r="H864" s="51" t="str">
        <f t="shared" si="44"/>
        <v/>
      </c>
      <c r="I864" s="61" t="str">
        <f t="shared" si="42"/>
        <v/>
      </c>
      <c r="J864" s="86"/>
    </row>
    <row r="865" spans="1:10" x14ac:dyDescent="0.2">
      <c r="A865" s="77" t="str">
        <f t="shared" ca="1" si="43"/>
        <v/>
      </c>
      <c r="B865" s="83"/>
      <c r="C865" s="84"/>
      <c r="D865" s="85"/>
      <c r="E865" s="84"/>
      <c r="F865" s="75"/>
      <c r="G865" s="75"/>
      <c r="H865" s="51" t="str">
        <f t="shared" si="44"/>
        <v/>
      </c>
      <c r="I865" s="61" t="str">
        <f t="shared" si="42"/>
        <v/>
      </c>
      <c r="J865" s="86"/>
    </row>
    <row r="866" spans="1:10" x14ac:dyDescent="0.2">
      <c r="A866" s="77" t="str">
        <f t="shared" ca="1" si="43"/>
        <v/>
      </c>
      <c r="B866" s="83"/>
      <c r="C866" s="84"/>
      <c r="D866" s="85"/>
      <c r="E866" s="84"/>
      <c r="F866" s="75"/>
      <c r="G866" s="75"/>
      <c r="H866" s="51" t="str">
        <f t="shared" si="44"/>
        <v/>
      </c>
      <c r="I866" s="61" t="str">
        <f t="shared" si="42"/>
        <v/>
      </c>
      <c r="J866" s="86"/>
    </row>
    <row r="867" spans="1:10" x14ac:dyDescent="0.2">
      <c r="A867" s="77" t="str">
        <f t="shared" ca="1" si="43"/>
        <v/>
      </c>
      <c r="B867" s="83"/>
      <c r="C867" s="84"/>
      <c r="D867" s="85"/>
      <c r="E867" s="84"/>
      <c r="F867" s="75"/>
      <c r="G867" s="75"/>
      <c r="H867" s="51" t="str">
        <f t="shared" si="44"/>
        <v/>
      </c>
      <c r="I867" s="61" t="str">
        <f t="shared" si="42"/>
        <v/>
      </c>
      <c r="J867" s="86"/>
    </row>
    <row r="868" spans="1:10" x14ac:dyDescent="0.2">
      <c r="A868" s="77" t="str">
        <f t="shared" ca="1" si="43"/>
        <v/>
      </c>
      <c r="B868" s="83"/>
      <c r="C868" s="84"/>
      <c r="D868" s="85"/>
      <c r="E868" s="84"/>
      <c r="F868" s="75"/>
      <c r="G868" s="75"/>
      <c r="H868" s="51" t="str">
        <f t="shared" si="44"/>
        <v/>
      </c>
      <c r="I868" s="61" t="str">
        <f t="shared" si="42"/>
        <v/>
      </c>
      <c r="J868" s="86"/>
    </row>
    <row r="869" spans="1:10" x14ac:dyDescent="0.2">
      <c r="A869" s="77" t="str">
        <f t="shared" ca="1" si="43"/>
        <v/>
      </c>
      <c r="B869" s="83"/>
      <c r="C869" s="84"/>
      <c r="D869" s="85"/>
      <c r="E869" s="84"/>
      <c r="F869" s="75"/>
      <c r="G869" s="75"/>
      <c r="H869" s="51" t="str">
        <f t="shared" si="44"/>
        <v/>
      </c>
      <c r="I869" s="61" t="str">
        <f t="shared" si="42"/>
        <v/>
      </c>
      <c r="J869" s="86"/>
    </row>
    <row r="870" spans="1:10" x14ac:dyDescent="0.2">
      <c r="A870" s="77" t="str">
        <f t="shared" ca="1" si="43"/>
        <v/>
      </c>
      <c r="B870" s="83"/>
      <c r="C870" s="84"/>
      <c r="D870" s="85"/>
      <c r="E870" s="84"/>
      <c r="F870" s="75"/>
      <c r="G870" s="75"/>
      <c r="H870" s="51" t="str">
        <f t="shared" si="44"/>
        <v/>
      </c>
      <c r="I870" s="61" t="str">
        <f t="shared" si="42"/>
        <v/>
      </c>
      <c r="J870" s="86"/>
    </row>
    <row r="871" spans="1:10" x14ac:dyDescent="0.2">
      <c r="A871" s="77" t="str">
        <f t="shared" ca="1" si="43"/>
        <v/>
      </c>
      <c r="B871" s="83"/>
      <c r="C871" s="84"/>
      <c r="D871" s="85"/>
      <c r="E871" s="84"/>
      <c r="F871" s="75"/>
      <c r="G871" s="75"/>
      <c r="H871" s="51" t="str">
        <f t="shared" si="44"/>
        <v/>
      </c>
      <c r="I871" s="61" t="str">
        <f t="shared" si="42"/>
        <v/>
      </c>
      <c r="J871" s="86"/>
    </row>
    <row r="872" spans="1:10" x14ac:dyDescent="0.2">
      <c r="A872" s="77" t="str">
        <f t="shared" ca="1" si="43"/>
        <v/>
      </c>
      <c r="B872" s="83"/>
      <c r="C872" s="84"/>
      <c r="D872" s="85"/>
      <c r="E872" s="84"/>
      <c r="F872" s="75"/>
      <c r="G872" s="75"/>
      <c r="H872" s="51" t="str">
        <f t="shared" si="44"/>
        <v/>
      </c>
      <c r="I872" s="61" t="str">
        <f t="shared" si="42"/>
        <v/>
      </c>
      <c r="J872" s="86"/>
    </row>
    <row r="873" spans="1:10" x14ac:dyDescent="0.2">
      <c r="A873" s="77" t="str">
        <f t="shared" ca="1" si="43"/>
        <v/>
      </c>
      <c r="B873" s="83"/>
      <c r="C873" s="84"/>
      <c r="D873" s="85"/>
      <c r="E873" s="84"/>
      <c r="F873" s="75"/>
      <c r="G873" s="75"/>
      <c r="H873" s="51" t="str">
        <f t="shared" si="44"/>
        <v/>
      </c>
      <c r="I873" s="61" t="str">
        <f t="shared" si="42"/>
        <v/>
      </c>
      <c r="J873" s="86"/>
    </row>
    <row r="874" spans="1:10" x14ac:dyDescent="0.2">
      <c r="A874" s="77" t="str">
        <f t="shared" ca="1" si="43"/>
        <v/>
      </c>
      <c r="B874" s="83"/>
      <c r="C874" s="84"/>
      <c r="D874" s="85"/>
      <c r="E874" s="84"/>
      <c r="F874" s="75"/>
      <c r="G874" s="75"/>
      <c r="H874" s="51" t="str">
        <f t="shared" si="44"/>
        <v/>
      </c>
      <c r="I874" s="61" t="str">
        <f t="shared" si="42"/>
        <v/>
      </c>
      <c r="J874" s="86"/>
    </row>
    <row r="875" spans="1:10" x14ac:dyDescent="0.2">
      <c r="A875" s="77" t="str">
        <f t="shared" ca="1" si="43"/>
        <v/>
      </c>
      <c r="B875" s="83"/>
      <c r="C875" s="84"/>
      <c r="D875" s="85"/>
      <c r="E875" s="84"/>
      <c r="F875" s="75"/>
      <c r="G875" s="75"/>
      <c r="H875" s="51" t="str">
        <f t="shared" si="44"/>
        <v/>
      </c>
      <c r="I875" s="61" t="str">
        <f t="shared" si="42"/>
        <v/>
      </c>
      <c r="J875" s="86"/>
    </row>
    <row r="876" spans="1:10" x14ac:dyDescent="0.2">
      <c r="A876" s="77" t="str">
        <f t="shared" ca="1" si="43"/>
        <v/>
      </c>
      <c r="B876" s="83"/>
      <c r="C876" s="84"/>
      <c r="D876" s="85"/>
      <c r="E876" s="84"/>
      <c r="F876" s="75"/>
      <c r="G876" s="75"/>
      <c r="H876" s="51" t="str">
        <f t="shared" si="44"/>
        <v/>
      </c>
      <c r="I876" s="61" t="str">
        <f t="shared" si="42"/>
        <v/>
      </c>
      <c r="J876" s="86"/>
    </row>
    <row r="877" spans="1:10" x14ac:dyDescent="0.2">
      <c r="A877" s="77" t="str">
        <f t="shared" ca="1" si="43"/>
        <v/>
      </c>
      <c r="B877" s="83"/>
      <c r="C877" s="84"/>
      <c r="D877" s="85"/>
      <c r="E877" s="84"/>
      <c r="F877" s="75"/>
      <c r="G877" s="75"/>
      <c r="H877" s="51" t="str">
        <f t="shared" si="44"/>
        <v/>
      </c>
      <c r="I877" s="61" t="str">
        <f t="shared" si="42"/>
        <v/>
      </c>
      <c r="J877" s="86"/>
    </row>
    <row r="878" spans="1:10" x14ac:dyDescent="0.2">
      <c r="A878" s="77" t="str">
        <f t="shared" ca="1" si="43"/>
        <v/>
      </c>
      <c r="B878" s="83"/>
      <c r="C878" s="84"/>
      <c r="D878" s="85"/>
      <c r="E878" s="84"/>
      <c r="F878" s="75"/>
      <c r="G878" s="75"/>
      <c r="H878" s="51" t="str">
        <f t="shared" si="44"/>
        <v/>
      </c>
      <c r="I878" s="61" t="str">
        <f t="shared" si="42"/>
        <v/>
      </c>
      <c r="J878" s="86"/>
    </row>
    <row r="879" spans="1:10" x14ac:dyDescent="0.2">
      <c r="A879" s="77" t="str">
        <f t="shared" ca="1" si="43"/>
        <v/>
      </c>
      <c r="B879" s="83"/>
      <c r="C879" s="84"/>
      <c r="D879" s="85"/>
      <c r="E879" s="84"/>
      <c r="F879" s="75"/>
      <c r="G879" s="75"/>
      <c r="H879" s="51" t="str">
        <f t="shared" si="44"/>
        <v/>
      </c>
      <c r="I879" s="61" t="str">
        <f t="shared" si="42"/>
        <v/>
      </c>
      <c r="J879" s="86"/>
    </row>
    <row r="880" spans="1:10" x14ac:dyDescent="0.2">
      <c r="A880" s="77" t="str">
        <f t="shared" ca="1" si="43"/>
        <v/>
      </c>
      <c r="B880" s="83"/>
      <c r="C880" s="84"/>
      <c r="D880" s="85"/>
      <c r="E880" s="84"/>
      <c r="F880" s="75"/>
      <c r="G880" s="75"/>
      <c r="H880" s="51" t="str">
        <f t="shared" si="44"/>
        <v/>
      </c>
      <c r="I880" s="61" t="str">
        <f t="shared" si="42"/>
        <v/>
      </c>
      <c r="J880" s="86"/>
    </row>
    <row r="881" spans="1:10" x14ac:dyDescent="0.2">
      <c r="A881" s="77" t="str">
        <f t="shared" ca="1" si="43"/>
        <v/>
      </c>
      <c r="B881" s="83"/>
      <c r="C881" s="84"/>
      <c r="D881" s="85"/>
      <c r="E881" s="84"/>
      <c r="F881" s="75"/>
      <c r="G881" s="75"/>
      <c r="H881" s="51" t="str">
        <f t="shared" si="44"/>
        <v/>
      </c>
      <c r="I881" s="61" t="str">
        <f t="shared" si="42"/>
        <v/>
      </c>
      <c r="J881" s="86"/>
    </row>
    <row r="882" spans="1:10" x14ac:dyDescent="0.2">
      <c r="A882" s="77" t="str">
        <f t="shared" ca="1" si="43"/>
        <v/>
      </c>
      <c r="B882" s="83"/>
      <c r="C882" s="84"/>
      <c r="D882" s="85"/>
      <c r="E882" s="84"/>
      <c r="F882" s="75"/>
      <c r="G882" s="75"/>
      <c r="H882" s="51" t="str">
        <f t="shared" si="44"/>
        <v/>
      </c>
      <c r="I882" s="61" t="str">
        <f t="shared" si="42"/>
        <v/>
      </c>
      <c r="J882" s="86"/>
    </row>
    <row r="883" spans="1:10" x14ac:dyDescent="0.2">
      <c r="A883" s="77" t="str">
        <f t="shared" ca="1" si="43"/>
        <v/>
      </c>
      <c r="B883" s="83"/>
      <c r="C883" s="84"/>
      <c r="D883" s="85"/>
      <c r="E883" s="84"/>
      <c r="F883" s="75"/>
      <c r="G883" s="75"/>
      <c r="H883" s="51" t="str">
        <f t="shared" si="44"/>
        <v/>
      </c>
      <c r="I883" s="61" t="str">
        <f t="shared" si="42"/>
        <v/>
      </c>
      <c r="J883" s="86"/>
    </row>
    <row r="884" spans="1:10" x14ac:dyDescent="0.2">
      <c r="A884" s="77" t="str">
        <f t="shared" ca="1" si="43"/>
        <v/>
      </c>
      <c r="B884" s="83"/>
      <c r="C884" s="84"/>
      <c r="D884" s="85"/>
      <c r="E884" s="84"/>
      <c r="F884" s="75"/>
      <c r="G884" s="75"/>
      <c r="H884" s="51" t="str">
        <f t="shared" si="44"/>
        <v/>
      </c>
      <c r="I884" s="61" t="str">
        <f t="shared" si="42"/>
        <v/>
      </c>
      <c r="J884" s="86"/>
    </row>
    <row r="885" spans="1:10" x14ac:dyDescent="0.2">
      <c r="A885" s="77" t="str">
        <f t="shared" ca="1" si="43"/>
        <v/>
      </c>
      <c r="B885" s="83"/>
      <c r="C885" s="84"/>
      <c r="D885" s="85"/>
      <c r="E885" s="84"/>
      <c r="F885" s="75"/>
      <c r="G885" s="75"/>
      <c r="H885" s="51" t="str">
        <f t="shared" si="44"/>
        <v/>
      </c>
      <c r="I885" s="61" t="str">
        <f t="shared" si="42"/>
        <v/>
      </c>
      <c r="J885" s="86"/>
    </row>
    <row r="886" spans="1:10" x14ac:dyDescent="0.2">
      <c r="A886" s="77" t="str">
        <f t="shared" ca="1" si="43"/>
        <v/>
      </c>
      <c r="B886" s="83"/>
      <c r="C886" s="84"/>
      <c r="D886" s="85"/>
      <c r="E886" s="84"/>
      <c r="F886" s="75"/>
      <c r="G886" s="75"/>
      <c r="H886" s="51" t="str">
        <f t="shared" si="44"/>
        <v/>
      </c>
      <c r="I886" s="61" t="str">
        <f t="shared" si="42"/>
        <v/>
      </c>
      <c r="J886" s="86"/>
    </row>
    <row r="887" spans="1:10" x14ac:dyDescent="0.2">
      <c r="A887" s="77" t="str">
        <f t="shared" ca="1" si="43"/>
        <v/>
      </c>
      <c r="B887" s="83"/>
      <c r="C887" s="84"/>
      <c r="D887" s="85"/>
      <c r="E887" s="84"/>
      <c r="F887" s="75"/>
      <c r="G887" s="75"/>
      <c r="H887" s="51" t="str">
        <f t="shared" si="44"/>
        <v/>
      </c>
      <c r="I887" s="61" t="str">
        <f t="shared" si="42"/>
        <v/>
      </c>
      <c r="J887" s="86"/>
    </row>
    <row r="888" spans="1:10" x14ac:dyDescent="0.2">
      <c r="A888" s="77" t="str">
        <f t="shared" ca="1" si="43"/>
        <v/>
      </c>
      <c r="B888" s="83"/>
      <c r="C888" s="84"/>
      <c r="D888" s="85"/>
      <c r="E888" s="84"/>
      <c r="F888" s="75"/>
      <c r="G888" s="75"/>
      <c r="H888" s="51" t="str">
        <f t="shared" si="44"/>
        <v/>
      </c>
      <c r="I888" s="61" t="str">
        <f t="shared" si="42"/>
        <v/>
      </c>
      <c r="J888" s="86"/>
    </row>
    <row r="889" spans="1:10" x14ac:dyDescent="0.2">
      <c r="A889" s="77" t="str">
        <f t="shared" ca="1" si="43"/>
        <v/>
      </c>
      <c r="B889" s="83"/>
      <c r="C889" s="84"/>
      <c r="D889" s="85"/>
      <c r="E889" s="84"/>
      <c r="F889" s="75"/>
      <c r="G889" s="75"/>
      <c r="H889" s="51" t="str">
        <f t="shared" si="44"/>
        <v/>
      </c>
      <c r="I889" s="61" t="str">
        <f t="shared" si="42"/>
        <v/>
      </c>
      <c r="J889" s="86"/>
    </row>
    <row r="890" spans="1:10" x14ac:dyDescent="0.2">
      <c r="A890" s="77" t="str">
        <f t="shared" ca="1" si="43"/>
        <v/>
      </c>
      <c r="B890" s="83"/>
      <c r="C890" s="84"/>
      <c r="D890" s="85"/>
      <c r="E890" s="84"/>
      <c r="F890" s="75"/>
      <c r="G890" s="75"/>
      <c r="H890" s="51" t="str">
        <f t="shared" si="44"/>
        <v/>
      </c>
      <c r="I890" s="61" t="str">
        <f t="shared" si="42"/>
        <v/>
      </c>
      <c r="J890" s="86"/>
    </row>
    <row r="891" spans="1:10" x14ac:dyDescent="0.2">
      <c r="A891" s="77" t="str">
        <f t="shared" ca="1" si="43"/>
        <v/>
      </c>
      <c r="B891" s="83"/>
      <c r="C891" s="84"/>
      <c r="D891" s="85"/>
      <c r="E891" s="84"/>
      <c r="F891" s="75"/>
      <c r="G891" s="75"/>
      <c r="H891" s="51" t="str">
        <f t="shared" si="44"/>
        <v/>
      </c>
      <c r="I891" s="61" t="str">
        <f t="shared" si="42"/>
        <v/>
      </c>
      <c r="J891" s="86"/>
    </row>
    <row r="892" spans="1:10" x14ac:dyDescent="0.2">
      <c r="A892" s="77" t="str">
        <f t="shared" ca="1" si="43"/>
        <v/>
      </c>
      <c r="B892" s="83"/>
      <c r="C892" s="84"/>
      <c r="D892" s="85"/>
      <c r="E892" s="84"/>
      <c r="F892" s="75"/>
      <c r="G892" s="75"/>
      <c r="H892" s="51" t="str">
        <f t="shared" si="44"/>
        <v/>
      </c>
      <c r="I892" s="61" t="str">
        <f t="shared" si="42"/>
        <v/>
      </c>
      <c r="J892" s="86"/>
    </row>
    <row r="893" spans="1:10" x14ac:dyDescent="0.2">
      <c r="A893" s="77" t="str">
        <f t="shared" ca="1" si="43"/>
        <v/>
      </c>
      <c r="B893" s="83"/>
      <c r="C893" s="84"/>
      <c r="D893" s="85"/>
      <c r="E893" s="84"/>
      <c r="F893" s="75"/>
      <c r="G893" s="75"/>
      <c r="H893" s="51" t="str">
        <f t="shared" si="44"/>
        <v/>
      </c>
      <c r="I893" s="61" t="str">
        <f t="shared" si="42"/>
        <v/>
      </c>
      <c r="J893" s="86"/>
    </row>
    <row r="894" spans="1:10" x14ac:dyDescent="0.2">
      <c r="A894" s="77" t="str">
        <f t="shared" ca="1" si="43"/>
        <v/>
      </c>
      <c r="B894" s="83"/>
      <c r="C894" s="84"/>
      <c r="D894" s="85"/>
      <c r="E894" s="84"/>
      <c r="F894" s="75"/>
      <c r="G894" s="75"/>
      <c r="H894" s="51" t="str">
        <f t="shared" si="44"/>
        <v/>
      </c>
      <c r="I894" s="61" t="str">
        <f t="shared" si="42"/>
        <v/>
      </c>
      <c r="J894" s="86"/>
    </row>
    <row r="895" spans="1:10" x14ac:dyDescent="0.2">
      <c r="A895" s="77" t="str">
        <f t="shared" ca="1" si="43"/>
        <v/>
      </c>
      <c r="B895" s="83"/>
      <c r="C895" s="84"/>
      <c r="D895" s="85"/>
      <c r="E895" s="84"/>
      <c r="F895" s="75"/>
      <c r="G895" s="75"/>
      <c r="H895" s="51" t="str">
        <f t="shared" si="44"/>
        <v/>
      </c>
      <c r="I895" s="61" t="str">
        <f t="shared" si="42"/>
        <v/>
      </c>
      <c r="J895" s="86"/>
    </row>
    <row r="896" spans="1:10" x14ac:dyDescent="0.2">
      <c r="A896" s="77" t="str">
        <f t="shared" ca="1" si="43"/>
        <v/>
      </c>
      <c r="B896" s="83"/>
      <c r="C896" s="84"/>
      <c r="D896" s="85"/>
      <c r="E896" s="84"/>
      <c r="F896" s="75"/>
      <c r="G896" s="75"/>
      <c r="H896" s="51" t="str">
        <f t="shared" si="44"/>
        <v/>
      </c>
      <c r="I896" s="61" t="str">
        <f t="shared" si="42"/>
        <v/>
      </c>
      <c r="J896" s="86"/>
    </row>
    <row r="897" spans="1:10" x14ac:dyDescent="0.2">
      <c r="A897" s="77" t="str">
        <f t="shared" ca="1" si="43"/>
        <v/>
      </c>
      <c r="B897" s="83"/>
      <c r="C897" s="84"/>
      <c r="D897" s="85"/>
      <c r="E897" s="84"/>
      <c r="F897" s="75"/>
      <c r="G897" s="75"/>
      <c r="H897" s="51" t="str">
        <f t="shared" si="44"/>
        <v/>
      </c>
      <c r="I897" s="61" t="str">
        <f t="shared" si="42"/>
        <v/>
      </c>
      <c r="J897" s="86"/>
    </row>
    <row r="898" spans="1:10" x14ac:dyDescent="0.2">
      <c r="A898" s="77" t="str">
        <f t="shared" ca="1" si="43"/>
        <v/>
      </c>
      <c r="B898" s="83"/>
      <c r="C898" s="84"/>
      <c r="D898" s="85"/>
      <c r="E898" s="84"/>
      <c r="F898" s="75"/>
      <c r="G898" s="75"/>
      <c r="H898" s="51" t="str">
        <f t="shared" si="44"/>
        <v/>
      </c>
      <c r="I898" s="61" t="str">
        <f t="shared" si="42"/>
        <v/>
      </c>
      <c r="J898" s="86"/>
    </row>
    <row r="899" spans="1:10" x14ac:dyDescent="0.2">
      <c r="A899" s="77" t="str">
        <f t="shared" ca="1" si="43"/>
        <v/>
      </c>
      <c r="B899" s="83"/>
      <c r="C899" s="84"/>
      <c r="D899" s="85"/>
      <c r="E899" s="84"/>
      <c r="F899" s="75"/>
      <c r="G899" s="75"/>
      <c r="H899" s="51" t="str">
        <f t="shared" si="44"/>
        <v/>
      </c>
      <c r="I899" s="61" t="str">
        <f t="shared" si="42"/>
        <v/>
      </c>
      <c r="J899" s="86"/>
    </row>
    <row r="900" spans="1:10" x14ac:dyDescent="0.2">
      <c r="A900" s="77" t="str">
        <f t="shared" ca="1" si="43"/>
        <v/>
      </c>
      <c r="B900" s="83"/>
      <c r="C900" s="84"/>
      <c r="D900" s="85"/>
      <c r="E900" s="84"/>
      <c r="F900" s="75"/>
      <c r="G900" s="75"/>
      <c r="H900" s="51" t="str">
        <f t="shared" si="44"/>
        <v/>
      </c>
      <c r="I900" s="61" t="str">
        <f t="shared" si="42"/>
        <v/>
      </c>
      <c r="J900" s="86"/>
    </row>
    <row r="901" spans="1:10" x14ac:dyDescent="0.2">
      <c r="A901" s="77" t="str">
        <f t="shared" ca="1" si="43"/>
        <v/>
      </c>
      <c r="B901" s="83"/>
      <c r="C901" s="84"/>
      <c r="D901" s="85"/>
      <c r="E901" s="84"/>
      <c r="F901" s="75"/>
      <c r="G901" s="75"/>
      <c r="H901" s="51" t="str">
        <f t="shared" si="44"/>
        <v/>
      </c>
      <c r="I901" s="61" t="str">
        <f t="shared" si="42"/>
        <v/>
      </c>
      <c r="J901" s="86"/>
    </row>
    <row r="902" spans="1:10" x14ac:dyDescent="0.2">
      <c r="A902" s="77" t="str">
        <f t="shared" ca="1" si="43"/>
        <v/>
      </c>
      <c r="B902" s="83"/>
      <c r="C902" s="84"/>
      <c r="D902" s="85"/>
      <c r="E902" s="84"/>
      <c r="F902" s="75"/>
      <c r="G902" s="75"/>
      <c r="H902" s="51" t="str">
        <f t="shared" si="44"/>
        <v/>
      </c>
      <c r="I902" s="61" t="str">
        <f t="shared" si="42"/>
        <v/>
      </c>
      <c r="J902" s="86"/>
    </row>
    <row r="903" spans="1:10" x14ac:dyDescent="0.2">
      <c r="A903" s="77" t="str">
        <f t="shared" ca="1" si="43"/>
        <v/>
      </c>
      <c r="B903" s="83"/>
      <c r="C903" s="84"/>
      <c r="D903" s="85"/>
      <c r="E903" s="84"/>
      <c r="F903" s="75"/>
      <c r="G903" s="75"/>
      <c r="H903" s="51" t="str">
        <f t="shared" si="44"/>
        <v/>
      </c>
      <c r="I903" s="61" t="str">
        <f t="shared" si="42"/>
        <v/>
      </c>
      <c r="J903" s="86"/>
    </row>
    <row r="904" spans="1:10" x14ac:dyDescent="0.2">
      <c r="A904" s="77" t="str">
        <f t="shared" ca="1" si="43"/>
        <v/>
      </c>
      <c r="B904" s="83"/>
      <c r="C904" s="84"/>
      <c r="D904" s="85"/>
      <c r="E904" s="84"/>
      <c r="F904" s="75"/>
      <c r="G904" s="75"/>
      <c r="H904" s="51" t="str">
        <f t="shared" si="44"/>
        <v/>
      </c>
      <c r="I904" s="61" t="str">
        <f t="shared" si="42"/>
        <v/>
      </c>
      <c r="J904" s="86"/>
    </row>
    <row r="905" spans="1:10" x14ac:dyDescent="0.2">
      <c r="A905" s="77" t="str">
        <f t="shared" ca="1" si="43"/>
        <v/>
      </c>
      <c r="B905" s="83"/>
      <c r="C905" s="84"/>
      <c r="D905" s="85"/>
      <c r="E905" s="84"/>
      <c r="F905" s="75"/>
      <c r="G905" s="75"/>
      <c r="H905" s="51" t="str">
        <f t="shared" si="44"/>
        <v/>
      </c>
      <c r="I905" s="61" t="str">
        <f t="shared" si="42"/>
        <v/>
      </c>
      <c r="J905" s="86"/>
    </row>
    <row r="906" spans="1:10" x14ac:dyDescent="0.2">
      <c r="A906" s="77" t="str">
        <f t="shared" ca="1" si="43"/>
        <v/>
      </c>
      <c r="B906" s="83"/>
      <c r="C906" s="84"/>
      <c r="D906" s="85"/>
      <c r="E906" s="84"/>
      <c r="F906" s="75"/>
      <c r="G906" s="75"/>
      <c r="H906" s="51" t="str">
        <f t="shared" si="44"/>
        <v/>
      </c>
      <c r="I906" s="61" t="str">
        <f t="shared" si="42"/>
        <v/>
      </c>
      <c r="J906" s="86"/>
    </row>
    <row r="907" spans="1:10" x14ac:dyDescent="0.2">
      <c r="A907" s="77" t="str">
        <f t="shared" ca="1" si="43"/>
        <v/>
      </c>
      <c r="B907" s="83"/>
      <c r="C907" s="84"/>
      <c r="D907" s="85"/>
      <c r="E907" s="84"/>
      <c r="F907" s="75"/>
      <c r="G907" s="75"/>
      <c r="H907" s="51" t="str">
        <f t="shared" si="44"/>
        <v/>
      </c>
      <c r="I907" s="61" t="str">
        <f t="shared" si="42"/>
        <v/>
      </c>
      <c r="J907" s="86"/>
    </row>
    <row r="908" spans="1:10" x14ac:dyDescent="0.2">
      <c r="A908" s="77" t="str">
        <f t="shared" ca="1" si="43"/>
        <v/>
      </c>
      <c r="B908" s="83"/>
      <c r="C908" s="84"/>
      <c r="D908" s="85"/>
      <c r="E908" s="84"/>
      <c r="F908" s="75"/>
      <c r="G908" s="75"/>
      <c r="H908" s="51" t="str">
        <f t="shared" si="44"/>
        <v/>
      </c>
      <c r="I908" s="61" t="str">
        <f t="shared" si="42"/>
        <v/>
      </c>
      <c r="J908" s="86"/>
    </row>
    <row r="909" spans="1:10" x14ac:dyDescent="0.2">
      <c r="A909" s="77" t="str">
        <f t="shared" ca="1" si="43"/>
        <v/>
      </c>
      <c r="B909" s="83"/>
      <c r="C909" s="84"/>
      <c r="D909" s="85"/>
      <c r="E909" s="84"/>
      <c r="F909" s="75"/>
      <c r="G909" s="75"/>
      <c r="H909" s="51" t="str">
        <f t="shared" si="44"/>
        <v/>
      </c>
      <c r="I909" s="61" t="str">
        <f t="shared" si="42"/>
        <v/>
      </c>
      <c r="J909" s="86"/>
    </row>
    <row r="910" spans="1:10" x14ac:dyDescent="0.2">
      <c r="A910" s="77" t="str">
        <f t="shared" ca="1" si="43"/>
        <v/>
      </c>
      <c r="B910" s="83"/>
      <c r="C910" s="84"/>
      <c r="D910" s="85"/>
      <c r="E910" s="84"/>
      <c r="F910" s="75"/>
      <c r="G910" s="75"/>
      <c r="H910" s="51" t="str">
        <f t="shared" si="44"/>
        <v/>
      </c>
      <c r="I910" s="61" t="str">
        <f t="shared" si="42"/>
        <v/>
      </c>
      <c r="J910" s="86"/>
    </row>
    <row r="911" spans="1:10" x14ac:dyDescent="0.2">
      <c r="A911" s="77" t="str">
        <f t="shared" ca="1" si="43"/>
        <v/>
      </c>
      <c r="B911" s="83"/>
      <c r="C911" s="84"/>
      <c r="D911" s="85"/>
      <c r="E911" s="84"/>
      <c r="F911" s="75"/>
      <c r="G911" s="75"/>
      <c r="H911" s="51" t="str">
        <f t="shared" si="44"/>
        <v/>
      </c>
      <c r="I911" s="61" t="str">
        <f t="shared" si="42"/>
        <v/>
      </c>
      <c r="J911" s="86"/>
    </row>
    <row r="912" spans="1:10" x14ac:dyDescent="0.2">
      <c r="A912" s="77" t="str">
        <f t="shared" ca="1" si="43"/>
        <v/>
      </c>
      <c r="B912" s="83"/>
      <c r="C912" s="84"/>
      <c r="D912" s="85"/>
      <c r="E912" s="84"/>
      <c r="F912" s="75"/>
      <c r="G912" s="75"/>
      <c r="H912" s="51" t="str">
        <f t="shared" si="44"/>
        <v/>
      </c>
      <c r="I912" s="61" t="str">
        <f t="shared" si="42"/>
        <v/>
      </c>
      <c r="J912" s="86"/>
    </row>
    <row r="913" spans="1:10" x14ac:dyDescent="0.2">
      <c r="A913" s="77" t="str">
        <f t="shared" ca="1" si="43"/>
        <v/>
      </c>
      <c r="B913" s="83"/>
      <c r="C913" s="84"/>
      <c r="D913" s="85"/>
      <c r="E913" s="84"/>
      <c r="F913" s="75"/>
      <c r="G913" s="75"/>
      <c r="H913" s="51" t="str">
        <f t="shared" si="44"/>
        <v/>
      </c>
      <c r="I913" s="61" t="str">
        <f t="shared" ref="I913:I950" si="45">IF(E913&lt;&gt;"","P","")</f>
        <v/>
      </c>
      <c r="J913" s="86"/>
    </row>
    <row r="914" spans="1:10" x14ac:dyDescent="0.2">
      <c r="A914" s="77" t="str">
        <f t="shared" ca="1" si="43"/>
        <v/>
      </c>
      <c r="B914" s="83"/>
      <c r="C914" s="84"/>
      <c r="D914" s="85"/>
      <c r="E914" s="84"/>
      <c r="F914" s="75"/>
      <c r="G914" s="75"/>
      <c r="H914" s="51" t="str">
        <f t="shared" si="44"/>
        <v/>
      </c>
      <c r="I914" s="61" t="str">
        <f t="shared" si="45"/>
        <v/>
      </c>
      <c r="J914" s="86"/>
    </row>
    <row r="915" spans="1:10" x14ac:dyDescent="0.2">
      <c r="A915" s="77" t="str">
        <f t="shared" ca="1" si="43"/>
        <v/>
      </c>
      <c r="B915" s="83"/>
      <c r="C915" s="84"/>
      <c r="D915" s="85"/>
      <c r="E915" s="84"/>
      <c r="F915" s="75"/>
      <c r="G915" s="75"/>
      <c r="H915" s="51" t="str">
        <f t="shared" si="44"/>
        <v/>
      </c>
      <c r="I915" s="61" t="str">
        <f t="shared" si="45"/>
        <v/>
      </c>
      <c r="J915" s="86"/>
    </row>
    <row r="916" spans="1:10" x14ac:dyDescent="0.2">
      <c r="A916" s="77" t="str">
        <f t="shared" ca="1" si="43"/>
        <v/>
      </c>
      <c r="B916" s="83"/>
      <c r="C916" s="84"/>
      <c r="D916" s="85"/>
      <c r="E916" s="84"/>
      <c r="F916" s="75"/>
      <c r="G916" s="75"/>
      <c r="H916" s="51" t="str">
        <f t="shared" si="44"/>
        <v/>
      </c>
      <c r="I916" s="61" t="str">
        <f t="shared" si="45"/>
        <v/>
      </c>
      <c r="J916" s="86"/>
    </row>
    <row r="917" spans="1:10" x14ac:dyDescent="0.2">
      <c r="A917" s="77" t="str">
        <f t="shared" ref="A917:A950" ca="1" si="46">+IF(NOT(ISBLANK(INDIRECT("e"&amp;ROW()))),MAX(INDIRECT("a$16:A"&amp;ROW()-1))+1,"")</f>
        <v/>
      </c>
      <c r="B917" s="83"/>
      <c r="C917" s="84"/>
      <c r="D917" s="85"/>
      <c r="E917" s="84"/>
      <c r="F917" s="75"/>
      <c r="G917" s="75"/>
      <c r="H917" s="51" t="str">
        <f t="shared" si="44"/>
        <v/>
      </c>
      <c r="I917" s="61" t="str">
        <f t="shared" si="45"/>
        <v/>
      </c>
      <c r="J917" s="86"/>
    </row>
    <row r="918" spans="1:10" x14ac:dyDescent="0.2">
      <c r="A918" s="77" t="str">
        <f t="shared" ca="1" si="46"/>
        <v/>
      </c>
      <c r="B918" s="83"/>
      <c r="C918" s="84"/>
      <c r="D918" s="85"/>
      <c r="E918" s="84"/>
      <c r="F918" s="75"/>
      <c r="G918" s="75"/>
      <c r="H918" s="51" t="str">
        <f t="shared" si="44"/>
        <v/>
      </c>
      <c r="I918" s="61" t="str">
        <f t="shared" si="45"/>
        <v/>
      </c>
      <c r="J918" s="86"/>
    </row>
    <row r="919" spans="1:10" x14ac:dyDescent="0.2">
      <c r="A919" s="77" t="str">
        <f t="shared" ca="1" si="46"/>
        <v/>
      </c>
      <c r="B919" s="83"/>
      <c r="C919" s="84"/>
      <c r="D919" s="85"/>
      <c r="E919" s="84"/>
      <c r="F919" s="75"/>
      <c r="G919" s="75"/>
      <c r="H919" s="51" t="str">
        <f t="shared" si="44"/>
        <v/>
      </c>
      <c r="I919" s="61" t="str">
        <f t="shared" si="45"/>
        <v/>
      </c>
      <c r="J919" s="86"/>
    </row>
    <row r="920" spans="1:10" x14ac:dyDescent="0.2">
      <c r="A920" s="77" t="str">
        <f t="shared" ca="1" si="46"/>
        <v/>
      </c>
      <c r="B920" s="83"/>
      <c r="C920" s="84"/>
      <c r="D920" s="85"/>
      <c r="E920" s="84"/>
      <c r="F920" s="75"/>
      <c r="G920" s="75"/>
      <c r="H920" s="51" t="str">
        <f t="shared" si="44"/>
        <v/>
      </c>
      <c r="I920" s="61" t="str">
        <f t="shared" si="45"/>
        <v/>
      </c>
      <c r="J920" s="86"/>
    </row>
    <row r="921" spans="1:10" x14ac:dyDescent="0.2">
      <c r="A921" s="77" t="str">
        <f t="shared" ca="1" si="46"/>
        <v/>
      </c>
      <c r="B921" s="83"/>
      <c r="C921" s="84"/>
      <c r="D921" s="85"/>
      <c r="E921" s="84"/>
      <c r="F921" s="75"/>
      <c r="G921" s="75"/>
      <c r="H921" s="51" t="str">
        <f t="shared" si="44"/>
        <v/>
      </c>
      <c r="I921" s="61" t="str">
        <f t="shared" si="45"/>
        <v/>
      </c>
      <c r="J921" s="86"/>
    </row>
    <row r="922" spans="1:10" x14ac:dyDescent="0.2">
      <c r="A922" s="77" t="str">
        <f t="shared" ca="1" si="46"/>
        <v/>
      </c>
      <c r="B922" s="83"/>
      <c r="C922" s="84"/>
      <c r="D922" s="85"/>
      <c r="E922" s="84"/>
      <c r="F922" s="75"/>
      <c r="G922" s="75"/>
      <c r="H922" s="51" t="str">
        <f t="shared" si="44"/>
        <v/>
      </c>
      <c r="I922" s="61" t="str">
        <f t="shared" si="45"/>
        <v/>
      </c>
      <c r="J922" s="86"/>
    </row>
    <row r="923" spans="1:10" x14ac:dyDescent="0.2">
      <c r="A923" s="77" t="str">
        <f t="shared" ca="1" si="46"/>
        <v/>
      </c>
      <c r="B923" s="83"/>
      <c r="C923" s="84"/>
      <c r="D923" s="85"/>
      <c r="E923" s="84"/>
      <c r="F923" s="75"/>
      <c r="G923" s="75"/>
      <c r="H923" s="51" t="str">
        <f t="shared" si="44"/>
        <v/>
      </c>
      <c r="I923" s="61" t="str">
        <f t="shared" si="45"/>
        <v/>
      </c>
      <c r="J923" s="86"/>
    </row>
    <row r="924" spans="1:10" x14ac:dyDescent="0.2">
      <c r="A924" s="77" t="str">
        <f t="shared" ca="1" si="46"/>
        <v/>
      </c>
      <c r="B924" s="83"/>
      <c r="C924" s="84"/>
      <c r="D924" s="85"/>
      <c r="E924" s="84"/>
      <c r="F924" s="75"/>
      <c r="G924" s="75"/>
      <c r="H924" s="51" t="str">
        <f t="shared" si="44"/>
        <v/>
      </c>
      <c r="I924" s="61" t="str">
        <f t="shared" si="45"/>
        <v/>
      </c>
      <c r="J924" s="86"/>
    </row>
    <row r="925" spans="1:10" x14ac:dyDescent="0.2">
      <c r="A925" s="77" t="str">
        <f t="shared" ca="1" si="46"/>
        <v/>
      </c>
      <c r="B925" s="83"/>
      <c r="C925" s="84"/>
      <c r="D925" s="85"/>
      <c r="E925" s="84"/>
      <c r="F925" s="75"/>
      <c r="G925" s="75"/>
      <c r="H925" s="51" t="str">
        <f t="shared" ref="H925:H950" si="47">+IF(AND(F925="",G925=""),"",ROUND(G925,2)*F925)</f>
        <v/>
      </c>
      <c r="I925" s="61" t="str">
        <f t="shared" si="45"/>
        <v/>
      </c>
      <c r="J925" s="86"/>
    </row>
    <row r="926" spans="1:10" x14ac:dyDescent="0.2">
      <c r="A926" s="77" t="str">
        <f t="shared" ca="1" si="46"/>
        <v/>
      </c>
      <c r="B926" s="83"/>
      <c r="C926" s="84"/>
      <c r="D926" s="85"/>
      <c r="E926" s="84"/>
      <c r="F926" s="75"/>
      <c r="G926" s="75"/>
      <c r="H926" s="51" t="str">
        <f t="shared" si="47"/>
        <v/>
      </c>
      <c r="I926" s="61" t="str">
        <f t="shared" si="45"/>
        <v/>
      </c>
      <c r="J926" s="86"/>
    </row>
    <row r="927" spans="1:10" x14ac:dyDescent="0.2">
      <c r="A927" s="77" t="str">
        <f t="shared" ca="1" si="46"/>
        <v/>
      </c>
      <c r="B927" s="83"/>
      <c r="C927" s="84"/>
      <c r="D927" s="85"/>
      <c r="E927" s="84"/>
      <c r="F927" s="75"/>
      <c r="G927" s="75"/>
      <c r="H927" s="51" t="str">
        <f t="shared" si="47"/>
        <v/>
      </c>
      <c r="I927" s="61" t="str">
        <f t="shared" si="45"/>
        <v/>
      </c>
      <c r="J927" s="86"/>
    </row>
    <row r="928" spans="1:10" x14ac:dyDescent="0.2">
      <c r="A928" s="77" t="str">
        <f t="shared" ca="1" si="46"/>
        <v/>
      </c>
      <c r="B928" s="83"/>
      <c r="C928" s="84"/>
      <c r="D928" s="85"/>
      <c r="E928" s="84"/>
      <c r="F928" s="75"/>
      <c r="G928" s="75"/>
      <c r="H928" s="51" t="str">
        <f t="shared" si="47"/>
        <v/>
      </c>
      <c r="I928" s="61" t="str">
        <f t="shared" si="45"/>
        <v/>
      </c>
      <c r="J928" s="86"/>
    </row>
    <row r="929" spans="1:10" x14ac:dyDescent="0.2">
      <c r="A929" s="77" t="str">
        <f t="shared" ca="1" si="46"/>
        <v/>
      </c>
      <c r="B929" s="83"/>
      <c r="C929" s="84"/>
      <c r="D929" s="85"/>
      <c r="E929" s="84"/>
      <c r="F929" s="75"/>
      <c r="G929" s="75"/>
      <c r="H929" s="51" t="str">
        <f t="shared" si="47"/>
        <v/>
      </c>
      <c r="I929" s="61" t="str">
        <f t="shared" si="45"/>
        <v/>
      </c>
      <c r="J929" s="86"/>
    </row>
    <row r="930" spans="1:10" x14ac:dyDescent="0.2">
      <c r="A930" s="77" t="str">
        <f t="shared" ca="1" si="46"/>
        <v/>
      </c>
      <c r="B930" s="83"/>
      <c r="C930" s="84"/>
      <c r="D930" s="85"/>
      <c r="E930" s="84"/>
      <c r="F930" s="75"/>
      <c r="G930" s="75"/>
      <c r="H930" s="51" t="str">
        <f t="shared" si="47"/>
        <v/>
      </c>
      <c r="I930" s="61" t="str">
        <f t="shared" si="45"/>
        <v/>
      </c>
      <c r="J930" s="86"/>
    </row>
    <row r="931" spans="1:10" x14ac:dyDescent="0.2">
      <c r="A931" s="77" t="str">
        <f t="shared" ca="1" si="46"/>
        <v/>
      </c>
      <c r="B931" s="83"/>
      <c r="C931" s="84"/>
      <c r="D931" s="85"/>
      <c r="E931" s="84"/>
      <c r="F931" s="75"/>
      <c r="G931" s="75"/>
      <c r="H931" s="51" t="str">
        <f t="shared" si="47"/>
        <v/>
      </c>
      <c r="I931" s="61" t="str">
        <f t="shared" si="45"/>
        <v/>
      </c>
      <c r="J931" s="86"/>
    </row>
    <row r="932" spans="1:10" x14ac:dyDescent="0.2">
      <c r="A932" s="77" t="str">
        <f t="shared" ca="1" si="46"/>
        <v/>
      </c>
      <c r="B932" s="83"/>
      <c r="C932" s="84"/>
      <c r="D932" s="85"/>
      <c r="E932" s="84"/>
      <c r="F932" s="75"/>
      <c r="G932" s="75"/>
      <c r="H932" s="51" t="str">
        <f t="shared" si="47"/>
        <v/>
      </c>
      <c r="I932" s="61" t="str">
        <f t="shared" si="45"/>
        <v/>
      </c>
      <c r="J932" s="86"/>
    </row>
    <row r="933" spans="1:10" x14ac:dyDescent="0.2">
      <c r="A933" s="77" t="str">
        <f t="shared" ca="1" si="46"/>
        <v/>
      </c>
      <c r="B933" s="83"/>
      <c r="C933" s="84"/>
      <c r="D933" s="85"/>
      <c r="E933" s="84"/>
      <c r="F933" s="75"/>
      <c r="G933" s="75"/>
      <c r="H933" s="51" t="str">
        <f t="shared" si="47"/>
        <v/>
      </c>
      <c r="I933" s="61" t="str">
        <f t="shared" si="45"/>
        <v/>
      </c>
      <c r="J933" s="86"/>
    </row>
    <row r="934" spans="1:10" x14ac:dyDescent="0.2">
      <c r="A934" s="77" t="str">
        <f t="shared" ca="1" si="46"/>
        <v/>
      </c>
      <c r="B934" s="83"/>
      <c r="C934" s="84"/>
      <c r="D934" s="85"/>
      <c r="E934" s="84"/>
      <c r="F934" s="75"/>
      <c r="G934" s="75"/>
      <c r="H934" s="51" t="str">
        <f t="shared" si="47"/>
        <v/>
      </c>
      <c r="I934" s="61" t="str">
        <f t="shared" si="45"/>
        <v/>
      </c>
      <c r="J934" s="86"/>
    </row>
    <row r="935" spans="1:10" x14ac:dyDescent="0.2">
      <c r="A935" s="77" t="str">
        <f t="shared" ca="1" si="46"/>
        <v/>
      </c>
      <c r="B935" s="83"/>
      <c r="C935" s="84"/>
      <c r="D935" s="85"/>
      <c r="E935" s="84"/>
      <c r="F935" s="75"/>
      <c r="G935" s="75"/>
      <c r="H935" s="51" t="str">
        <f t="shared" si="47"/>
        <v/>
      </c>
      <c r="I935" s="61" t="str">
        <f t="shared" si="45"/>
        <v/>
      </c>
      <c r="J935" s="86"/>
    </row>
    <row r="936" spans="1:10" x14ac:dyDescent="0.2">
      <c r="A936" s="77" t="str">
        <f t="shared" ca="1" si="46"/>
        <v/>
      </c>
      <c r="B936" s="83"/>
      <c r="C936" s="84"/>
      <c r="D936" s="85"/>
      <c r="E936" s="84"/>
      <c r="F936" s="75"/>
      <c r="G936" s="75"/>
      <c r="H936" s="51" t="str">
        <f t="shared" si="47"/>
        <v/>
      </c>
      <c r="I936" s="61" t="str">
        <f t="shared" si="45"/>
        <v/>
      </c>
      <c r="J936" s="86"/>
    </row>
    <row r="937" spans="1:10" x14ac:dyDescent="0.2">
      <c r="A937" s="77" t="str">
        <f t="shared" ca="1" si="46"/>
        <v/>
      </c>
      <c r="B937" s="83"/>
      <c r="C937" s="84"/>
      <c r="D937" s="85"/>
      <c r="E937" s="84"/>
      <c r="F937" s="75"/>
      <c r="G937" s="75"/>
      <c r="H937" s="51" t="str">
        <f t="shared" si="47"/>
        <v/>
      </c>
      <c r="I937" s="61" t="str">
        <f t="shared" si="45"/>
        <v/>
      </c>
      <c r="J937" s="86"/>
    </row>
    <row r="938" spans="1:10" x14ac:dyDescent="0.2">
      <c r="A938" s="77" t="str">
        <f t="shared" ca="1" si="46"/>
        <v/>
      </c>
      <c r="B938" s="83"/>
      <c r="C938" s="84"/>
      <c r="D938" s="85"/>
      <c r="E938" s="84"/>
      <c r="F938" s="75"/>
      <c r="G938" s="75"/>
      <c r="H938" s="51" t="str">
        <f t="shared" si="47"/>
        <v/>
      </c>
      <c r="I938" s="61" t="str">
        <f t="shared" si="45"/>
        <v/>
      </c>
      <c r="J938" s="86"/>
    </row>
    <row r="939" spans="1:10" x14ac:dyDescent="0.2">
      <c r="A939" s="77" t="str">
        <f t="shared" ca="1" si="46"/>
        <v/>
      </c>
      <c r="B939" s="83"/>
      <c r="C939" s="84"/>
      <c r="D939" s="85"/>
      <c r="E939" s="84"/>
      <c r="F939" s="75"/>
      <c r="G939" s="75"/>
      <c r="H939" s="51" t="str">
        <f t="shared" si="47"/>
        <v/>
      </c>
      <c r="I939" s="61" t="str">
        <f t="shared" si="45"/>
        <v/>
      </c>
      <c r="J939" s="86"/>
    </row>
    <row r="940" spans="1:10" x14ac:dyDescent="0.2">
      <c r="A940" s="77" t="str">
        <f t="shared" ca="1" si="46"/>
        <v/>
      </c>
      <c r="B940" s="83"/>
      <c r="C940" s="84"/>
      <c r="D940" s="85"/>
      <c r="E940" s="84"/>
      <c r="F940" s="75"/>
      <c r="G940" s="75"/>
      <c r="H940" s="51" t="str">
        <f t="shared" si="47"/>
        <v/>
      </c>
      <c r="I940" s="61" t="str">
        <f t="shared" si="45"/>
        <v/>
      </c>
      <c r="J940" s="86"/>
    </row>
    <row r="941" spans="1:10" x14ac:dyDescent="0.2">
      <c r="A941" s="77" t="str">
        <f t="shared" ca="1" si="46"/>
        <v/>
      </c>
      <c r="B941" s="83"/>
      <c r="C941" s="84"/>
      <c r="D941" s="85"/>
      <c r="E941" s="84"/>
      <c r="F941" s="75"/>
      <c r="G941" s="75"/>
      <c r="H941" s="51" t="str">
        <f t="shared" si="47"/>
        <v/>
      </c>
      <c r="I941" s="61" t="str">
        <f t="shared" si="45"/>
        <v/>
      </c>
      <c r="J941" s="86"/>
    </row>
    <row r="942" spans="1:10" x14ac:dyDescent="0.2">
      <c r="A942" s="77" t="str">
        <f t="shared" ca="1" si="46"/>
        <v/>
      </c>
      <c r="B942" s="83"/>
      <c r="C942" s="84"/>
      <c r="D942" s="85"/>
      <c r="E942" s="84"/>
      <c r="F942" s="75"/>
      <c r="G942" s="75"/>
      <c r="H942" s="51" t="str">
        <f t="shared" si="47"/>
        <v/>
      </c>
      <c r="I942" s="61" t="str">
        <f t="shared" si="45"/>
        <v/>
      </c>
      <c r="J942" s="86"/>
    </row>
    <row r="943" spans="1:10" x14ac:dyDescent="0.2">
      <c r="A943" s="77" t="str">
        <f t="shared" ca="1" si="46"/>
        <v/>
      </c>
      <c r="B943" s="83"/>
      <c r="C943" s="84"/>
      <c r="D943" s="85"/>
      <c r="E943" s="84"/>
      <c r="F943" s="75"/>
      <c r="G943" s="75"/>
      <c r="H943" s="51" t="str">
        <f t="shared" si="47"/>
        <v/>
      </c>
      <c r="I943" s="61" t="str">
        <f t="shared" si="45"/>
        <v/>
      </c>
      <c r="J943" s="86"/>
    </row>
    <row r="944" spans="1:10" x14ac:dyDescent="0.2">
      <c r="A944" s="77" t="str">
        <f t="shared" ca="1" si="46"/>
        <v/>
      </c>
      <c r="B944" s="83"/>
      <c r="C944" s="84"/>
      <c r="D944" s="85"/>
      <c r="E944" s="84"/>
      <c r="F944" s="75"/>
      <c r="G944" s="75"/>
      <c r="H944" s="51" t="str">
        <f t="shared" si="47"/>
        <v/>
      </c>
      <c r="I944" s="61" t="str">
        <f t="shared" si="45"/>
        <v/>
      </c>
      <c r="J944" s="86"/>
    </row>
    <row r="945" spans="1:10" x14ac:dyDescent="0.2">
      <c r="A945" s="77" t="str">
        <f t="shared" ca="1" si="46"/>
        <v/>
      </c>
      <c r="B945" s="83"/>
      <c r="C945" s="84"/>
      <c r="D945" s="85"/>
      <c r="E945" s="84"/>
      <c r="F945" s="75"/>
      <c r="G945" s="75"/>
      <c r="H945" s="51" t="str">
        <f t="shared" si="47"/>
        <v/>
      </c>
      <c r="I945" s="61" t="str">
        <f t="shared" si="45"/>
        <v/>
      </c>
      <c r="J945" s="86"/>
    </row>
    <row r="946" spans="1:10" x14ac:dyDescent="0.2">
      <c r="A946" s="77" t="str">
        <f t="shared" ca="1" si="46"/>
        <v/>
      </c>
      <c r="B946" s="83"/>
      <c r="C946" s="84"/>
      <c r="D946" s="85"/>
      <c r="E946" s="84"/>
      <c r="F946" s="75"/>
      <c r="G946" s="75"/>
      <c r="H946" s="51" t="str">
        <f t="shared" si="47"/>
        <v/>
      </c>
      <c r="I946" s="61" t="str">
        <f t="shared" si="45"/>
        <v/>
      </c>
      <c r="J946" s="86"/>
    </row>
    <row r="947" spans="1:10" x14ac:dyDescent="0.2">
      <c r="A947" s="77" t="str">
        <f t="shared" ca="1" si="46"/>
        <v/>
      </c>
      <c r="B947" s="83"/>
      <c r="C947" s="84"/>
      <c r="D947" s="85"/>
      <c r="E947" s="84"/>
      <c r="F947" s="75"/>
      <c r="G947" s="75"/>
      <c r="H947" s="51" t="str">
        <f t="shared" si="47"/>
        <v/>
      </c>
      <c r="I947" s="61" t="str">
        <f t="shared" si="45"/>
        <v/>
      </c>
      <c r="J947" s="86"/>
    </row>
    <row r="948" spans="1:10" x14ac:dyDescent="0.2">
      <c r="A948" s="77" t="str">
        <f t="shared" ca="1" si="46"/>
        <v/>
      </c>
      <c r="B948" s="83"/>
      <c r="C948" s="84"/>
      <c r="D948" s="85"/>
      <c r="E948" s="84"/>
      <c r="F948" s="75"/>
      <c r="G948" s="75"/>
      <c r="H948" s="51" t="str">
        <f t="shared" si="47"/>
        <v/>
      </c>
      <c r="I948" s="61" t="str">
        <f t="shared" si="45"/>
        <v/>
      </c>
      <c r="J948" s="86"/>
    </row>
    <row r="949" spans="1:10" x14ac:dyDescent="0.2">
      <c r="A949" s="77" t="str">
        <f t="shared" ca="1" si="46"/>
        <v/>
      </c>
      <c r="B949" s="83"/>
      <c r="C949" s="84"/>
      <c r="D949" s="85"/>
      <c r="E949" s="84"/>
      <c r="F949" s="75"/>
      <c r="G949" s="75"/>
      <c r="H949" s="51" t="str">
        <f t="shared" si="47"/>
        <v/>
      </c>
      <c r="I949" s="61" t="str">
        <f t="shared" si="45"/>
        <v/>
      </c>
      <c r="J949" s="86"/>
    </row>
    <row r="950" spans="1:10" x14ac:dyDescent="0.2">
      <c r="A950" s="77" t="str">
        <f t="shared" ca="1" si="46"/>
        <v/>
      </c>
      <c r="B950" s="83"/>
      <c r="C950" s="84"/>
      <c r="D950" s="85"/>
      <c r="E950" s="84"/>
      <c r="F950" s="75"/>
      <c r="G950" s="75"/>
      <c r="H950" s="51" t="str">
        <f t="shared" si="47"/>
        <v/>
      </c>
      <c r="I950" s="61" t="str">
        <f t="shared" si="45"/>
        <v/>
      </c>
      <c r="J950" s="86"/>
    </row>
  </sheetData>
  <sheetProtection password="CCFD" sheet="1" objects="1" scenarios="1"/>
  <mergeCells count="3">
    <mergeCell ref="A1:J1"/>
    <mergeCell ref="D8:G8"/>
    <mergeCell ref="D9:G9"/>
  </mergeCells>
  <phoneticPr fontId="0" type="noConversion"/>
  <conditionalFormatting sqref="E2:E3 F22 D19:D34 D36:D196">
    <cfRule type="cellIs" dxfId="375" priority="796" stopIfTrue="1" operator="notEqual">
      <formula>""</formula>
    </cfRule>
  </conditionalFormatting>
  <conditionalFormatting sqref="H6">
    <cfRule type="cellIs" dxfId="374" priority="724" stopIfTrue="1" operator="equal">
      <formula>0</formula>
    </cfRule>
    <cfRule type="cellIs" dxfId="373" priority="725" stopIfTrue="1" operator="lessThan">
      <formula>$H$8</formula>
    </cfRule>
    <cfRule type="cellIs" dxfId="372" priority="726" stopIfTrue="1" operator="greaterThanOrEqual">
      <formula>$H$8</formula>
    </cfRule>
  </conditionalFormatting>
  <conditionalFormatting sqref="D713:D860 F713:F860">
    <cfRule type="cellIs" dxfId="371" priority="503" stopIfTrue="1" operator="notEqual">
      <formula>""</formula>
    </cfRule>
  </conditionalFormatting>
  <conditionalFormatting sqref="D18">
    <cfRule type="cellIs" dxfId="370" priority="495" stopIfTrue="1" operator="notEqual">
      <formula>""</formula>
    </cfRule>
  </conditionalFormatting>
  <conditionalFormatting sqref="E22 E39 E27 E30:E34">
    <cfRule type="cellIs" dxfId="369" priority="494" stopIfTrue="1" operator="notEqual">
      <formula>""</formula>
    </cfRule>
  </conditionalFormatting>
  <conditionalFormatting sqref="E42 E45:E47 E49:E51 E54:E55 E57 E61 E64 E67 E69:E70 E73:E74 E76 E79 E82 E84 E87:E88 E90:E92 E95:E96 E100 E103 E106 E110 E113:E114 E118 E120 E122 E125 E128 E131 E135 E138:E139 E141 E143 E147 E150:E151 E154 E157 E161 E163:E164 E168 E171 E174 E178 E181 E183 E185 E188 E190 E193:E194 E196">
    <cfRule type="cellIs" dxfId="368" priority="493" stopIfTrue="1" operator="notEqual">
      <formula>""</formula>
    </cfRule>
  </conditionalFormatting>
  <conditionalFormatting sqref="D197:D427">
    <cfRule type="cellIs" dxfId="367" priority="491" stopIfTrue="1" operator="notEqual">
      <formula>""</formula>
    </cfRule>
  </conditionalFormatting>
  <conditionalFormatting sqref="E197 E200:E201 E203 E206:E207 E209 E213:E214 E216 E219 E222 E224 E226 E229 E233 E236 E241:E242 E246 E250:E251 E254 E258:E259 E263 E265 E269 E272:E283 E286 E289:E304 E309 E311 E314 E316 E320 E323 E328 E332 E336 E338 E341 E346 E351 E356 E358 E360 E363 E365 E367 E369 E374:E376 E381 E384 E389 E393 E396 E399 E402 E405 E408 E412 E417:E418 E423 E427">
    <cfRule type="cellIs" dxfId="366" priority="490" stopIfTrue="1" operator="notEqual">
      <formula>""</formula>
    </cfRule>
  </conditionalFormatting>
  <conditionalFormatting sqref="E715">
    <cfRule type="cellIs" dxfId="365" priority="489" stopIfTrue="1" operator="notEqual">
      <formula>""</formula>
    </cfRule>
  </conditionalFormatting>
  <conditionalFormatting sqref="E832">
    <cfRule type="cellIs" dxfId="364" priority="488" stopIfTrue="1" operator="notEqual">
      <formula>""</formula>
    </cfRule>
  </conditionalFormatting>
  <conditionalFormatting sqref="E852">
    <cfRule type="cellIs" dxfId="363" priority="487" stopIfTrue="1" operator="notEqual">
      <formula>""</formula>
    </cfRule>
  </conditionalFormatting>
  <conditionalFormatting sqref="C284:C285">
    <cfRule type="cellIs" dxfId="362" priority="219" stopIfTrue="1" operator="notEqual">
      <formula>""</formula>
    </cfRule>
  </conditionalFormatting>
  <conditionalFormatting sqref="C287:C288">
    <cfRule type="cellIs" dxfId="361" priority="220" stopIfTrue="1" operator="notEqual">
      <formula>""</formula>
    </cfRule>
  </conditionalFormatting>
  <conditionalFormatting sqref="C305:C322">
    <cfRule type="cellIs" dxfId="360" priority="221" stopIfTrue="1" operator="notEqual">
      <formula>""</formula>
    </cfRule>
  </conditionalFormatting>
  <conditionalFormatting sqref="C324:C327">
    <cfRule type="cellIs" dxfId="359" priority="222" stopIfTrue="1" operator="notEqual">
      <formula>""</formula>
    </cfRule>
  </conditionalFormatting>
  <conditionalFormatting sqref="C359:C365">
    <cfRule type="cellIs" dxfId="358" priority="225" stopIfTrue="1" operator="notEqual">
      <formula>""</formula>
    </cfRule>
  </conditionalFormatting>
  <conditionalFormatting sqref="C399:C417">
    <cfRule type="cellIs" dxfId="357" priority="228" stopIfTrue="1" operator="notEqual">
      <formula>""</formula>
    </cfRule>
  </conditionalFormatting>
  <conditionalFormatting sqref="C419:C422">
    <cfRule type="cellIs" dxfId="356" priority="229" stopIfTrue="1" operator="notEqual">
      <formula>""</formula>
    </cfRule>
  </conditionalFormatting>
  <conditionalFormatting sqref="C424:C427 C429:C431">
    <cfRule type="cellIs" dxfId="355" priority="231" stopIfTrue="1" operator="notEqual">
      <formula>""</formula>
    </cfRule>
  </conditionalFormatting>
  <conditionalFormatting sqref="F27 F42 F45:F47 F49:F51 F54:F55 F57 F61 F64 F67 F69:F70 F73:F74 F76 F79 F82 F84 F87:F88 F90:F92 F95:F96 F100 F103 F106 F110 F113:F114 F118 F120 F122 F125 F128 F131 F135 F138:F139 F143 F147 F150:F151 F154 F157 F161 F163:F164 F168 F171 F174 F178 F181 F183 F185 F188 F190 F193:F194 F196:F197 F39 F30:F34 F141">
    <cfRule type="cellIs" dxfId="354" priority="484" stopIfTrue="1" operator="notEqual">
      <formula>""</formula>
    </cfRule>
  </conditionalFormatting>
  <conditionalFormatting sqref="F200:F201 F206:F207 F213:F214 F216 F219 F222 F224 F226 F203 F209">
    <cfRule type="cellIs" dxfId="353" priority="483" stopIfTrue="1" operator="notEqual">
      <formula>""</formula>
    </cfRule>
  </conditionalFormatting>
  <conditionalFormatting sqref="F229 F233 F236 F241:F242 F246 F250:F251 F254 F258:F259 F263 F269 F272:F283 F286 F289:F304 F309 F314 F320 F323 F328 F332 F336 F341 F346 F351 F356 F363 F374:F376 F381 F384 F389 F393 F396 F399 F402 F405 F408 F412 F417:F418 F423 F427 F265 F311 F316 F338 F358 F360 F365 F367 F369">
    <cfRule type="cellIs" dxfId="352" priority="482" stopIfTrue="1" operator="notEqual">
      <formula>""</formula>
    </cfRule>
  </conditionalFormatting>
  <conditionalFormatting sqref="C478:C482">
    <cfRule type="cellIs" dxfId="351" priority="234" stopIfTrue="1" operator="notEqual">
      <formula>""</formula>
    </cfRule>
  </conditionalFormatting>
  <conditionalFormatting sqref="C442:C476">
    <cfRule type="cellIs" dxfId="350" priority="233" stopIfTrue="1" operator="notEqual">
      <formula>""</formula>
    </cfRule>
  </conditionalFormatting>
  <conditionalFormatting sqref="C328:C349">
    <cfRule type="cellIs" dxfId="349" priority="223" stopIfTrue="1" operator="notEqual">
      <formula>""</formula>
    </cfRule>
  </conditionalFormatting>
  <conditionalFormatting sqref="C270:C272">
    <cfRule type="cellIs" dxfId="348" priority="218" stopIfTrue="1" operator="notEqual">
      <formula>""</formula>
    </cfRule>
  </conditionalFormatting>
  <conditionalFormatting sqref="E521 E523 E525 E528:E533 E537:E542 E545:E550 E554:E555 E557 E559:E560 E562:E573 E575:E578 E580 E582:E585 E590:E594 E596 E599:E600 E603:E608 E611 E614 E617 E620 E624 E626 E630:E635 E638:E643 E646 E649:E651 E654 E657:E660 E663:E665 E669:E674 E677:E680">
    <cfRule type="cellIs" dxfId="347" priority="293" stopIfTrue="1" operator="notEqual">
      <formula>""</formula>
    </cfRule>
  </conditionalFormatting>
  <conditionalFormatting sqref="D429:D711 F432 F434 F437:F439 F441 F444:F450 F452 F455:F461 F464 F467 F469 F471:F477 F480 F483:F484 F486 F488 F490 F492 F495 F497:F504 F508:F509 F511 F515:F521 F523 F525 F528:F533 F537:F542 F545:F550 F554:F555 F557 F559:F560 F562:F573 F575:F578 F580 F582:F585 F590:F594 F596 F599:F600 F603:F608 F611 F614 F617 F620 F624 F626 F630:F635 F638:F643 F646 F649:F651 F654 F657:F660 F663:F665 F669:F674 F677:F680 F684:F686 F688:F689 F691 F693:F694 F696:F699 F701 F704:F705 F707 F709:F711">
    <cfRule type="cellIs" dxfId="346" priority="292" stopIfTrue="1" operator="notEqual">
      <formula>""</formula>
    </cfRule>
  </conditionalFormatting>
  <conditionalFormatting sqref="E432 E434 E437:E439 E441 E444:E450 E452 E455:E461 E464 E467 E469 E471:E477 E480 E483:E484">
    <cfRule type="cellIs" dxfId="345" priority="291" stopIfTrue="1" operator="notEqual">
      <formula>""</formula>
    </cfRule>
  </conditionalFormatting>
  <conditionalFormatting sqref="E486 E488 E490 E492 E495 E497:E504">
    <cfRule type="cellIs" dxfId="344" priority="290" stopIfTrue="1" operator="notEqual">
      <formula>""</formula>
    </cfRule>
  </conditionalFormatting>
  <conditionalFormatting sqref="E508:E509 E511 E515:E520">
    <cfRule type="cellIs" dxfId="343" priority="289" stopIfTrue="1" operator="notEqual">
      <formula>""</formula>
    </cfRule>
  </conditionalFormatting>
  <conditionalFormatting sqref="E684:E686 E713:E714 E688:E689 E691 E693:E694 E696:E699 E701 E704:E705 E707 E709:E711">
    <cfRule type="cellIs" dxfId="342" priority="288" stopIfTrue="1" operator="notEqual">
      <formula>""</formula>
    </cfRule>
  </conditionalFormatting>
  <conditionalFormatting sqref="D35">
    <cfRule type="cellIs" dxfId="341" priority="287" stopIfTrue="1" operator="notEqual">
      <formula>""</formula>
    </cfRule>
  </conditionalFormatting>
  <conditionalFormatting sqref="C107:C136">
    <cfRule type="cellIs" dxfId="340" priority="203" stopIfTrue="1" operator="notEqual">
      <formula>""</formula>
    </cfRule>
  </conditionalFormatting>
  <conditionalFormatting sqref="E35">
    <cfRule type="cellIs" dxfId="339" priority="284" stopIfTrue="1" operator="notEqual">
      <formula>""</formula>
    </cfRule>
  </conditionalFormatting>
  <conditionalFormatting sqref="F35">
    <cfRule type="cellIs" dxfId="338" priority="283" stopIfTrue="1" operator="notEqual">
      <formula>""</formula>
    </cfRule>
  </conditionalFormatting>
  <conditionalFormatting sqref="B713:C715 B20:B21 B857:C860 B853:B856 B837:C852 B833:B836 B832:C832 B831 B830:C830 B827:B829 B811:C826 B810 B809:C809 B806:B808 B805:C805 B800:B804 B799:C799 B789:B798 B777:C788 B775:B776 B774:C774 B772:B773 B771:C771 B770 B769:C769 B753:B768 B752:C752 B736:B751 B735:C735 B734 B733:C733 B731:B732 B730:C730 B724:B729 B723:C723 B716:B722">
    <cfRule type="cellIs" dxfId="337" priority="278" stopIfTrue="1" operator="notEqual">
      <formula>""</formula>
    </cfRule>
  </conditionalFormatting>
  <conditionalFormatting sqref="B22:C22 C203 B152:B197 B151:C151 B138:B150 B137:C137 B107:B136 B105:C106 B36:B104 B32:C34 B28:B31 B27:C27 B23:B26">
    <cfRule type="cellIs" dxfId="336" priority="277" stopIfTrue="1" operator="notEqual">
      <formula>""</formula>
    </cfRule>
  </conditionalFormatting>
  <conditionalFormatting sqref="B19">
    <cfRule type="cellIs" dxfId="335" priority="276" stopIfTrue="1" operator="notEqual">
      <formula>""</formula>
    </cfRule>
  </conditionalFormatting>
  <conditionalFormatting sqref="B198:B427">
    <cfRule type="cellIs" dxfId="334" priority="275" stopIfTrue="1" operator="notEqual">
      <formula>""</formula>
    </cfRule>
  </conditionalFormatting>
  <conditionalFormatting sqref="C216 C245:C246 C240:C242 C229 C226 C224 C222">
    <cfRule type="cellIs" dxfId="333" priority="274" stopIfTrue="1" operator="notEqual">
      <formula>""</formula>
    </cfRule>
  </conditionalFormatting>
  <conditionalFormatting sqref="C249 C423 C418 C366:C369 C357:C358 C350:C351 C323 C289:C304 C286 C273:C283 C269 C263:C265">
    <cfRule type="cellIs" dxfId="332" priority="273" stopIfTrue="1" operator="notEqual">
      <formula>""</formula>
    </cfRule>
  </conditionalFormatting>
  <conditionalFormatting sqref="B18">
    <cfRule type="cellIs" dxfId="331" priority="272" stopIfTrue="1" operator="notEqual">
      <formula>""</formula>
    </cfRule>
  </conditionalFormatting>
  <conditionalFormatting sqref="B438:C441 B700:B711 B697:C699 B601:B696 B600:C600 B586:B599 B575:C585 B574 B563:C573 B561:B562 B559:C560 B534:B558 B533:C533 B505:B532 B498:C504 B478:B497 B477:C477 B442:B476">
    <cfRule type="cellIs" dxfId="330" priority="271" stopIfTrue="1" operator="notEqual">
      <formula>""</formula>
    </cfRule>
  </conditionalFormatting>
  <conditionalFormatting sqref="B432:C432 B434:C437 B433 B429:B431">
    <cfRule type="cellIs" dxfId="329" priority="270" stopIfTrue="1" operator="notEqual">
      <formula>""</formula>
    </cfRule>
  </conditionalFormatting>
  <conditionalFormatting sqref="B35:C35">
    <cfRule type="cellIs" dxfId="328" priority="269" stopIfTrue="1" operator="notEqual">
      <formula>""</formula>
    </cfRule>
  </conditionalFormatting>
  <conditionalFormatting sqref="E370:F373">
    <cfRule type="cellIs" dxfId="327" priority="91" stopIfTrue="1" operator="notEqual">
      <formula>""</formula>
    </cfRule>
  </conditionalFormatting>
  <conditionalFormatting sqref="C18:C21">
    <cfRule type="cellIs" dxfId="326" priority="197" stopIfTrue="1" operator="notEqual">
      <formula>""</formula>
    </cfRule>
  </conditionalFormatting>
  <conditionalFormatting sqref="C853:C856">
    <cfRule type="cellIs" dxfId="325" priority="265" stopIfTrue="1" operator="notEqual">
      <formula>""</formula>
    </cfRule>
  </conditionalFormatting>
  <conditionalFormatting sqref="C833:C836">
    <cfRule type="cellIs" dxfId="324" priority="264" stopIfTrue="1" operator="notEqual">
      <formula>""</formula>
    </cfRule>
  </conditionalFormatting>
  <conditionalFormatting sqref="C831">
    <cfRule type="cellIs" dxfId="323" priority="263" stopIfTrue="1" operator="notEqual">
      <formula>""</formula>
    </cfRule>
  </conditionalFormatting>
  <conditionalFormatting sqref="C827:C829">
    <cfRule type="cellIs" dxfId="322" priority="262" stopIfTrue="1" operator="notEqual">
      <formula>""</formula>
    </cfRule>
  </conditionalFormatting>
  <conditionalFormatting sqref="C810">
    <cfRule type="cellIs" dxfId="321" priority="261" stopIfTrue="1" operator="notEqual">
      <formula>""</formula>
    </cfRule>
  </conditionalFormatting>
  <conditionalFormatting sqref="C806:C808">
    <cfRule type="cellIs" dxfId="320" priority="260" stopIfTrue="1" operator="notEqual">
      <formula>""</formula>
    </cfRule>
  </conditionalFormatting>
  <conditionalFormatting sqref="C800:C804">
    <cfRule type="cellIs" dxfId="319" priority="259" stopIfTrue="1" operator="notEqual">
      <formula>""</formula>
    </cfRule>
  </conditionalFormatting>
  <conditionalFormatting sqref="C789:C798">
    <cfRule type="cellIs" dxfId="318" priority="258" stopIfTrue="1" operator="notEqual">
      <formula>""</formula>
    </cfRule>
  </conditionalFormatting>
  <conditionalFormatting sqref="C775:C776">
    <cfRule type="cellIs" dxfId="317" priority="257" stopIfTrue="1" operator="notEqual">
      <formula>""</formula>
    </cfRule>
  </conditionalFormatting>
  <conditionalFormatting sqref="C772:C773">
    <cfRule type="cellIs" dxfId="316" priority="256" stopIfTrue="1" operator="notEqual">
      <formula>""</formula>
    </cfRule>
  </conditionalFormatting>
  <conditionalFormatting sqref="C770">
    <cfRule type="cellIs" dxfId="315" priority="255" stopIfTrue="1" operator="notEqual">
      <formula>""</formula>
    </cfRule>
  </conditionalFormatting>
  <conditionalFormatting sqref="C759:C768">
    <cfRule type="cellIs" dxfId="314" priority="254" stopIfTrue="1" operator="notEqual">
      <formula>""</formula>
    </cfRule>
  </conditionalFormatting>
  <conditionalFormatting sqref="C753:C758">
    <cfRule type="cellIs" dxfId="313" priority="253" stopIfTrue="1" operator="notEqual">
      <formula>""</formula>
    </cfRule>
  </conditionalFormatting>
  <conditionalFormatting sqref="C745:C751">
    <cfRule type="cellIs" dxfId="312" priority="252" stopIfTrue="1" operator="notEqual">
      <formula>""</formula>
    </cfRule>
  </conditionalFormatting>
  <conditionalFormatting sqref="C736:C744">
    <cfRule type="cellIs" dxfId="311" priority="251" stopIfTrue="1" operator="notEqual">
      <formula>""</formula>
    </cfRule>
  </conditionalFormatting>
  <conditionalFormatting sqref="C734">
    <cfRule type="cellIs" dxfId="310" priority="250" stopIfTrue="1" operator="notEqual">
      <formula>""</formula>
    </cfRule>
  </conditionalFormatting>
  <conditionalFormatting sqref="C731:C732">
    <cfRule type="cellIs" dxfId="309" priority="249" stopIfTrue="1" operator="notEqual">
      <formula>""</formula>
    </cfRule>
  </conditionalFormatting>
  <conditionalFormatting sqref="C724:C729">
    <cfRule type="cellIs" dxfId="308" priority="248" stopIfTrue="1" operator="notEqual">
      <formula>""</formula>
    </cfRule>
  </conditionalFormatting>
  <conditionalFormatting sqref="C716:C722">
    <cfRule type="cellIs" dxfId="307" priority="247" stopIfTrue="1" operator="notEqual">
      <formula>""</formula>
    </cfRule>
  </conditionalFormatting>
  <conditionalFormatting sqref="E481:F482">
    <cfRule type="cellIs" dxfId="306" priority="65" stopIfTrue="1" operator="notEqual">
      <formula>""</formula>
    </cfRule>
  </conditionalFormatting>
  <conditionalFormatting sqref="E485:F485">
    <cfRule type="cellIs" dxfId="305" priority="64" stopIfTrue="1" operator="notEqual">
      <formula>""</formula>
    </cfRule>
  </conditionalFormatting>
  <conditionalFormatting sqref="C700:C711">
    <cfRule type="cellIs" dxfId="304" priority="244" stopIfTrue="1" operator="notEqual">
      <formula>""</formula>
    </cfRule>
  </conditionalFormatting>
  <conditionalFormatting sqref="C665:C696">
    <cfRule type="cellIs" dxfId="303" priority="243" stopIfTrue="1" operator="notEqual">
      <formula>""</formula>
    </cfRule>
  </conditionalFormatting>
  <conditionalFormatting sqref="C631:C664">
    <cfRule type="cellIs" dxfId="302" priority="242" stopIfTrue="1" operator="notEqual">
      <formula>""</formula>
    </cfRule>
  </conditionalFormatting>
  <conditionalFormatting sqref="C601:C630">
    <cfRule type="cellIs" dxfId="301" priority="241" stopIfTrue="1" operator="notEqual">
      <formula>""</formula>
    </cfRule>
  </conditionalFormatting>
  <conditionalFormatting sqref="C586:C599">
    <cfRule type="cellIs" dxfId="300" priority="240" stopIfTrue="1" operator="notEqual">
      <formula>""</formula>
    </cfRule>
  </conditionalFormatting>
  <conditionalFormatting sqref="C574">
    <cfRule type="cellIs" dxfId="299" priority="239" stopIfTrue="1" operator="notEqual">
      <formula>""</formula>
    </cfRule>
  </conditionalFormatting>
  <conditionalFormatting sqref="C561:C562">
    <cfRule type="cellIs" dxfId="298" priority="238" stopIfTrue="1" operator="notEqual">
      <formula>""</formula>
    </cfRule>
  </conditionalFormatting>
  <conditionalFormatting sqref="C534:C558">
    <cfRule type="cellIs" dxfId="297" priority="237" stopIfTrue="1" operator="notEqual">
      <formula>""</formula>
    </cfRule>
  </conditionalFormatting>
  <conditionalFormatting sqref="C505:C532">
    <cfRule type="cellIs" dxfId="296" priority="236" stopIfTrue="1" operator="notEqual">
      <formula>""</formula>
    </cfRule>
  </conditionalFormatting>
  <conditionalFormatting sqref="C483:C497">
    <cfRule type="cellIs" dxfId="295" priority="235" stopIfTrue="1" operator="notEqual">
      <formula>""</formula>
    </cfRule>
  </conditionalFormatting>
  <conditionalFormatting sqref="C433">
    <cfRule type="cellIs" dxfId="294" priority="232" stopIfTrue="1" operator="notEqual">
      <formula>""</formula>
    </cfRule>
  </conditionalFormatting>
  <conditionalFormatting sqref="E543:F544">
    <cfRule type="cellIs" dxfId="293" priority="51" stopIfTrue="1" operator="notEqual">
      <formula>""</formula>
    </cfRule>
  </conditionalFormatting>
  <conditionalFormatting sqref="C376:C398">
    <cfRule type="cellIs" dxfId="292" priority="227" stopIfTrue="1" operator="notEqual">
      <formula>""</formula>
    </cfRule>
  </conditionalFormatting>
  <conditionalFormatting sqref="C370:C375">
    <cfRule type="cellIs" dxfId="291" priority="226" stopIfTrue="1" operator="notEqual">
      <formula>""</formula>
    </cfRule>
  </conditionalFormatting>
  <conditionalFormatting sqref="C352:C356">
    <cfRule type="cellIs" dxfId="290" priority="224" stopIfTrue="1" operator="notEqual">
      <formula>""</formula>
    </cfRule>
  </conditionalFormatting>
  <conditionalFormatting sqref="C266:C268">
    <cfRule type="cellIs" dxfId="289" priority="217" stopIfTrue="1" operator="notEqual">
      <formula>""</formula>
    </cfRule>
  </conditionalFormatting>
  <conditionalFormatting sqref="C250:C262">
    <cfRule type="cellIs" dxfId="288" priority="216" stopIfTrue="1" operator="notEqual">
      <formula>""</formula>
    </cfRule>
  </conditionalFormatting>
  <conditionalFormatting sqref="C247:C248">
    <cfRule type="cellIs" dxfId="287" priority="215" stopIfTrue="1" operator="notEqual">
      <formula>""</formula>
    </cfRule>
  </conditionalFormatting>
  <conditionalFormatting sqref="C243:C244">
    <cfRule type="cellIs" dxfId="286" priority="214" stopIfTrue="1" operator="notEqual">
      <formula>""</formula>
    </cfRule>
  </conditionalFormatting>
  <conditionalFormatting sqref="C230:C239">
    <cfRule type="cellIs" dxfId="285" priority="213" stopIfTrue="1" operator="notEqual">
      <formula>""</formula>
    </cfRule>
  </conditionalFormatting>
  <conditionalFormatting sqref="C227:C228">
    <cfRule type="cellIs" dxfId="284" priority="212" stopIfTrue="1" operator="notEqual">
      <formula>""</formula>
    </cfRule>
  </conditionalFormatting>
  <conditionalFormatting sqref="C225">
    <cfRule type="cellIs" dxfId="283" priority="211" stopIfTrue="1" operator="notEqual">
      <formula>""</formula>
    </cfRule>
  </conditionalFormatting>
  <conditionalFormatting sqref="C223">
    <cfRule type="cellIs" dxfId="282" priority="210" stopIfTrue="1" operator="notEqual">
      <formula>""</formula>
    </cfRule>
  </conditionalFormatting>
  <conditionalFormatting sqref="C217:C221">
    <cfRule type="cellIs" dxfId="281" priority="209" stopIfTrue="1" operator="notEqual">
      <formula>""</formula>
    </cfRule>
  </conditionalFormatting>
  <conditionalFormatting sqref="C204:C215">
    <cfRule type="cellIs" dxfId="280" priority="208" stopIfTrue="1" operator="notEqual">
      <formula>""</formula>
    </cfRule>
  </conditionalFormatting>
  <conditionalFormatting sqref="C183:C202">
    <cfRule type="cellIs" dxfId="279" priority="207" stopIfTrue="1" operator="notEqual">
      <formula>""</formula>
    </cfRule>
  </conditionalFormatting>
  <conditionalFormatting sqref="C165:C182">
    <cfRule type="cellIs" dxfId="278" priority="206" stopIfTrue="1" operator="notEqual">
      <formula>""</formula>
    </cfRule>
  </conditionalFormatting>
  <conditionalFormatting sqref="C152:C164">
    <cfRule type="cellIs" dxfId="277" priority="205" stopIfTrue="1" operator="notEqual">
      <formula>""</formula>
    </cfRule>
  </conditionalFormatting>
  <conditionalFormatting sqref="C138:C150">
    <cfRule type="cellIs" dxfId="276" priority="204" stopIfTrue="1" operator="notEqual">
      <formula>""</formula>
    </cfRule>
  </conditionalFormatting>
  <conditionalFormatting sqref="E690:F690">
    <cfRule type="cellIs" dxfId="275" priority="22" stopIfTrue="1" operator="notEqual">
      <formula>""</formula>
    </cfRule>
  </conditionalFormatting>
  <conditionalFormatting sqref="C67:C104">
    <cfRule type="cellIs" dxfId="274" priority="202" stopIfTrue="1" operator="notEqual">
      <formula>""</formula>
    </cfRule>
  </conditionalFormatting>
  <conditionalFormatting sqref="C39:C66">
    <cfRule type="cellIs" dxfId="273" priority="201" stopIfTrue="1" operator="notEqual">
      <formula>""</formula>
    </cfRule>
  </conditionalFormatting>
  <conditionalFormatting sqref="C36:C38">
    <cfRule type="cellIs" dxfId="272" priority="200" stopIfTrue="1" operator="notEqual">
      <formula>""</formula>
    </cfRule>
  </conditionalFormatting>
  <conditionalFormatting sqref="C28:C31">
    <cfRule type="cellIs" dxfId="271" priority="199" stopIfTrue="1" operator="notEqual">
      <formula>""</formula>
    </cfRule>
  </conditionalFormatting>
  <conditionalFormatting sqref="C23:C26">
    <cfRule type="cellIs" dxfId="270" priority="198" stopIfTrue="1" operator="notEqual">
      <formula>""</formula>
    </cfRule>
  </conditionalFormatting>
  <conditionalFormatting sqref="B712">
    <cfRule type="cellIs" dxfId="269" priority="196" stopIfTrue="1" operator="notEqual">
      <formula>""</formula>
    </cfRule>
  </conditionalFormatting>
  <conditionalFormatting sqref="C712:F712">
    <cfRule type="cellIs" dxfId="268" priority="195" stopIfTrue="1" operator="notEqual">
      <formula>""</formula>
    </cfRule>
  </conditionalFormatting>
  <conditionalFormatting sqref="B428">
    <cfRule type="cellIs" dxfId="267" priority="194" stopIfTrue="1" operator="notEqual">
      <formula>""</formula>
    </cfRule>
  </conditionalFormatting>
  <conditionalFormatting sqref="C428:F428">
    <cfRule type="cellIs" dxfId="266" priority="193" stopIfTrue="1" operator="notEqual">
      <formula>""</formula>
    </cfRule>
  </conditionalFormatting>
  <conditionalFormatting sqref="B17">
    <cfRule type="cellIs" dxfId="265" priority="192" stopIfTrue="1" operator="notEqual">
      <formula>""</formula>
    </cfRule>
  </conditionalFormatting>
  <conditionalFormatting sqref="C17:F17">
    <cfRule type="cellIs" dxfId="264" priority="191" stopIfTrue="1" operator="notEqual">
      <formula>""</formula>
    </cfRule>
  </conditionalFormatting>
  <conditionalFormatting sqref="E18:F21">
    <cfRule type="cellIs" dxfId="263" priority="190" stopIfTrue="1" operator="notEqual">
      <formula>""</formula>
    </cfRule>
  </conditionalFormatting>
  <conditionalFormatting sqref="E23:F26">
    <cfRule type="cellIs" dxfId="262" priority="189" stopIfTrue="1" operator="notEqual">
      <formula>""</formula>
    </cfRule>
  </conditionalFormatting>
  <conditionalFormatting sqref="E28:F29">
    <cfRule type="cellIs" dxfId="261" priority="188" stopIfTrue="1" operator="notEqual">
      <formula>""</formula>
    </cfRule>
  </conditionalFormatting>
  <conditionalFormatting sqref="E36:F38">
    <cfRule type="cellIs" dxfId="260" priority="187" stopIfTrue="1" operator="notEqual">
      <formula>""</formula>
    </cfRule>
  </conditionalFormatting>
  <conditionalFormatting sqref="E40:F41">
    <cfRule type="cellIs" dxfId="259" priority="186" stopIfTrue="1" operator="notEqual">
      <formula>""</formula>
    </cfRule>
  </conditionalFormatting>
  <conditionalFormatting sqref="E43:F44">
    <cfRule type="cellIs" dxfId="258" priority="185" stopIfTrue="1" operator="notEqual">
      <formula>""</formula>
    </cfRule>
  </conditionalFormatting>
  <conditionalFormatting sqref="E48:F48">
    <cfRule type="cellIs" dxfId="257" priority="184" stopIfTrue="1" operator="notEqual">
      <formula>""</formula>
    </cfRule>
  </conditionalFormatting>
  <conditionalFormatting sqref="E52:F53">
    <cfRule type="cellIs" dxfId="256" priority="183" stopIfTrue="1" operator="notEqual">
      <formula>""</formula>
    </cfRule>
  </conditionalFormatting>
  <conditionalFormatting sqref="E56:F56">
    <cfRule type="cellIs" dxfId="255" priority="182" stopIfTrue="1" operator="notEqual">
      <formula>""</formula>
    </cfRule>
  </conditionalFormatting>
  <conditionalFormatting sqref="E58:F60">
    <cfRule type="cellIs" dxfId="254" priority="181" stopIfTrue="1" operator="notEqual">
      <formula>""</formula>
    </cfRule>
  </conditionalFormatting>
  <conditionalFormatting sqref="E62:F63">
    <cfRule type="cellIs" dxfId="253" priority="180" stopIfTrue="1" operator="notEqual">
      <formula>""</formula>
    </cfRule>
  </conditionalFormatting>
  <conditionalFormatting sqref="E65:F66">
    <cfRule type="cellIs" dxfId="252" priority="179" stopIfTrue="1" operator="notEqual">
      <formula>""</formula>
    </cfRule>
  </conditionalFormatting>
  <conditionalFormatting sqref="E68:F68">
    <cfRule type="cellIs" dxfId="251" priority="178" stopIfTrue="1" operator="notEqual">
      <formula>""</formula>
    </cfRule>
  </conditionalFormatting>
  <conditionalFormatting sqref="E71:F72">
    <cfRule type="cellIs" dxfId="250" priority="177" stopIfTrue="1" operator="notEqual">
      <formula>""</formula>
    </cfRule>
  </conditionalFormatting>
  <conditionalFormatting sqref="E75:F75">
    <cfRule type="cellIs" dxfId="249" priority="176" stopIfTrue="1" operator="notEqual">
      <formula>""</formula>
    </cfRule>
  </conditionalFormatting>
  <conditionalFormatting sqref="E77:F78">
    <cfRule type="cellIs" dxfId="248" priority="175" stopIfTrue="1" operator="notEqual">
      <formula>""</formula>
    </cfRule>
  </conditionalFormatting>
  <conditionalFormatting sqref="E80:F81">
    <cfRule type="cellIs" dxfId="247" priority="174" stopIfTrue="1" operator="notEqual">
      <formula>""</formula>
    </cfRule>
  </conditionalFormatting>
  <conditionalFormatting sqref="E83:F83">
    <cfRule type="cellIs" dxfId="246" priority="173" stopIfTrue="1" operator="notEqual">
      <formula>""</formula>
    </cfRule>
  </conditionalFormatting>
  <conditionalFormatting sqref="E85:F86">
    <cfRule type="cellIs" dxfId="245" priority="172" stopIfTrue="1" operator="notEqual">
      <formula>""</formula>
    </cfRule>
  </conditionalFormatting>
  <conditionalFormatting sqref="E89:F89">
    <cfRule type="cellIs" dxfId="244" priority="171" stopIfTrue="1" operator="notEqual">
      <formula>""</formula>
    </cfRule>
  </conditionalFormatting>
  <conditionalFormatting sqref="E93:F94">
    <cfRule type="cellIs" dxfId="243" priority="170" stopIfTrue="1" operator="notEqual">
      <formula>""</formula>
    </cfRule>
  </conditionalFormatting>
  <conditionalFormatting sqref="E97:F99">
    <cfRule type="cellIs" dxfId="242" priority="169" stopIfTrue="1" operator="notEqual">
      <formula>""</formula>
    </cfRule>
  </conditionalFormatting>
  <conditionalFormatting sqref="E101:F102">
    <cfRule type="cellIs" dxfId="241" priority="168" stopIfTrue="1" operator="notEqual">
      <formula>""</formula>
    </cfRule>
  </conditionalFormatting>
  <conditionalFormatting sqref="E104:F105">
    <cfRule type="cellIs" dxfId="240" priority="167" stopIfTrue="1" operator="notEqual">
      <formula>""</formula>
    </cfRule>
  </conditionalFormatting>
  <conditionalFormatting sqref="E107:F108">
    <cfRule type="cellIs" dxfId="239" priority="166" stopIfTrue="1" operator="notEqual">
      <formula>""</formula>
    </cfRule>
  </conditionalFormatting>
  <conditionalFormatting sqref="E109:F109">
    <cfRule type="cellIs" dxfId="238" priority="165" stopIfTrue="1" operator="notEqual">
      <formula>""</formula>
    </cfRule>
  </conditionalFormatting>
  <conditionalFormatting sqref="E111:F112">
    <cfRule type="cellIs" dxfId="237" priority="164" stopIfTrue="1" operator="notEqual">
      <formula>""</formula>
    </cfRule>
  </conditionalFormatting>
  <conditionalFormatting sqref="E115:F117">
    <cfRule type="cellIs" dxfId="236" priority="163" stopIfTrue="1" operator="notEqual">
      <formula>""</formula>
    </cfRule>
  </conditionalFormatting>
  <conditionalFormatting sqref="E119:F119">
    <cfRule type="cellIs" dxfId="235" priority="162" stopIfTrue="1" operator="notEqual">
      <formula>""</formula>
    </cfRule>
  </conditionalFormatting>
  <conditionalFormatting sqref="E121:F121">
    <cfRule type="cellIs" dxfId="234" priority="161" stopIfTrue="1" operator="notEqual">
      <formula>""</formula>
    </cfRule>
  </conditionalFormatting>
  <conditionalFormatting sqref="E123:F124">
    <cfRule type="cellIs" dxfId="233" priority="160" stopIfTrue="1" operator="notEqual">
      <formula>""</formula>
    </cfRule>
  </conditionalFormatting>
  <conditionalFormatting sqref="E126:F127">
    <cfRule type="cellIs" dxfId="232" priority="159" stopIfTrue="1" operator="notEqual">
      <formula>""</formula>
    </cfRule>
  </conditionalFormatting>
  <conditionalFormatting sqref="E129:F130">
    <cfRule type="cellIs" dxfId="231" priority="158" stopIfTrue="1" operator="notEqual">
      <formula>""</formula>
    </cfRule>
  </conditionalFormatting>
  <conditionalFormatting sqref="E132:F134">
    <cfRule type="cellIs" dxfId="230" priority="157" stopIfTrue="1" operator="notEqual">
      <formula>""</formula>
    </cfRule>
  </conditionalFormatting>
  <conditionalFormatting sqref="E136:F137">
    <cfRule type="cellIs" dxfId="229" priority="156" stopIfTrue="1" operator="notEqual">
      <formula>""</formula>
    </cfRule>
  </conditionalFormatting>
  <conditionalFormatting sqref="E140:F140">
    <cfRule type="cellIs" dxfId="228" priority="155" stopIfTrue="1" operator="notEqual">
      <formula>""</formula>
    </cfRule>
  </conditionalFormatting>
  <conditionalFormatting sqref="E142:F142">
    <cfRule type="cellIs" dxfId="227" priority="154" stopIfTrue="1" operator="notEqual">
      <formula>""</formula>
    </cfRule>
  </conditionalFormatting>
  <conditionalFormatting sqref="E144:F146">
    <cfRule type="cellIs" dxfId="226" priority="153" stopIfTrue="1" operator="notEqual">
      <formula>""</formula>
    </cfRule>
  </conditionalFormatting>
  <conditionalFormatting sqref="E148:F149">
    <cfRule type="cellIs" dxfId="225" priority="152" stopIfTrue="1" operator="notEqual">
      <formula>""</formula>
    </cfRule>
  </conditionalFormatting>
  <conditionalFormatting sqref="E152:F153">
    <cfRule type="cellIs" dxfId="224" priority="151" stopIfTrue="1" operator="notEqual">
      <formula>""</formula>
    </cfRule>
  </conditionalFormatting>
  <conditionalFormatting sqref="E155:F156">
    <cfRule type="cellIs" dxfId="223" priority="150" stopIfTrue="1" operator="notEqual">
      <formula>""</formula>
    </cfRule>
  </conditionalFormatting>
  <conditionalFormatting sqref="E158:F160">
    <cfRule type="cellIs" dxfId="222" priority="149" stopIfTrue="1" operator="notEqual">
      <formula>""</formula>
    </cfRule>
  </conditionalFormatting>
  <conditionalFormatting sqref="E162:F162">
    <cfRule type="cellIs" dxfId="221" priority="148" stopIfTrue="1" operator="notEqual">
      <formula>""</formula>
    </cfRule>
  </conditionalFormatting>
  <conditionalFormatting sqref="E165:F167">
    <cfRule type="cellIs" dxfId="220" priority="147" stopIfTrue="1" operator="notEqual">
      <formula>""</formula>
    </cfRule>
  </conditionalFormatting>
  <conditionalFormatting sqref="E169:F170">
    <cfRule type="cellIs" dxfId="219" priority="146" stopIfTrue="1" operator="notEqual">
      <formula>""</formula>
    </cfRule>
  </conditionalFormatting>
  <conditionalFormatting sqref="E172:F173">
    <cfRule type="cellIs" dxfId="218" priority="145" stopIfTrue="1" operator="notEqual">
      <formula>""</formula>
    </cfRule>
  </conditionalFormatting>
  <conditionalFormatting sqref="E175:F177">
    <cfRule type="cellIs" dxfId="217" priority="144" stopIfTrue="1" operator="notEqual">
      <formula>""</formula>
    </cfRule>
  </conditionalFormatting>
  <conditionalFormatting sqref="E179:F180">
    <cfRule type="cellIs" dxfId="216" priority="143" stopIfTrue="1" operator="notEqual">
      <formula>""</formula>
    </cfRule>
  </conditionalFormatting>
  <conditionalFormatting sqref="E182:F182">
    <cfRule type="cellIs" dxfId="215" priority="142" stopIfTrue="1" operator="notEqual">
      <formula>""</formula>
    </cfRule>
  </conditionalFormatting>
  <conditionalFormatting sqref="E184:F184">
    <cfRule type="cellIs" dxfId="214" priority="141" stopIfTrue="1" operator="notEqual">
      <formula>""</formula>
    </cfRule>
  </conditionalFormatting>
  <conditionalFormatting sqref="E186:F187">
    <cfRule type="cellIs" dxfId="213" priority="140" stopIfTrue="1" operator="notEqual">
      <formula>""</formula>
    </cfRule>
  </conditionalFormatting>
  <conditionalFormatting sqref="E189:F189">
    <cfRule type="cellIs" dxfId="212" priority="139" stopIfTrue="1" operator="notEqual">
      <formula>""</formula>
    </cfRule>
  </conditionalFormatting>
  <conditionalFormatting sqref="E191:F192">
    <cfRule type="cellIs" dxfId="211" priority="138" stopIfTrue="1" operator="notEqual">
      <formula>""</formula>
    </cfRule>
  </conditionalFormatting>
  <conditionalFormatting sqref="E195:F195">
    <cfRule type="cellIs" dxfId="210" priority="137" stopIfTrue="1" operator="notEqual">
      <formula>""</formula>
    </cfRule>
  </conditionalFormatting>
  <conditionalFormatting sqref="E198:F199">
    <cfRule type="cellIs" dxfId="209" priority="136" stopIfTrue="1" operator="notEqual">
      <formula>""</formula>
    </cfRule>
  </conditionalFormatting>
  <conditionalFormatting sqref="E202:F202">
    <cfRule type="cellIs" dxfId="208" priority="135" stopIfTrue="1" operator="notEqual">
      <formula>""</formula>
    </cfRule>
  </conditionalFormatting>
  <conditionalFormatting sqref="E204:F205">
    <cfRule type="cellIs" dxfId="207" priority="134" stopIfTrue="1" operator="notEqual">
      <formula>""</formula>
    </cfRule>
  </conditionalFormatting>
  <conditionalFormatting sqref="E208:F208">
    <cfRule type="cellIs" dxfId="206" priority="133" stopIfTrue="1" operator="notEqual">
      <formula>""</formula>
    </cfRule>
  </conditionalFormatting>
  <conditionalFormatting sqref="E210:F211">
    <cfRule type="cellIs" dxfId="205" priority="132" stopIfTrue="1" operator="notEqual">
      <formula>""</formula>
    </cfRule>
  </conditionalFormatting>
  <conditionalFormatting sqref="E212:F212">
    <cfRule type="cellIs" dxfId="204" priority="131" stopIfTrue="1" operator="notEqual">
      <formula>""</formula>
    </cfRule>
  </conditionalFormatting>
  <conditionalFormatting sqref="E215:F215">
    <cfRule type="cellIs" dxfId="203" priority="130" stopIfTrue="1" operator="notEqual">
      <formula>""</formula>
    </cfRule>
  </conditionalFormatting>
  <conditionalFormatting sqref="E217:F218">
    <cfRule type="cellIs" dxfId="202" priority="129" stopIfTrue="1" operator="notEqual">
      <formula>""</formula>
    </cfRule>
  </conditionalFormatting>
  <conditionalFormatting sqref="E220:F221">
    <cfRule type="cellIs" dxfId="201" priority="128" stopIfTrue="1" operator="notEqual">
      <formula>""</formula>
    </cfRule>
  </conditionalFormatting>
  <conditionalFormatting sqref="E223:F223">
    <cfRule type="cellIs" dxfId="200" priority="127" stopIfTrue="1" operator="notEqual">
      <formula>""</formula>
    </cfRule>
  </conditionalFormatting>
  <conditionalFormatting sqref="E225:F225">
    <cfRule type="cellIs" dxfId="199" priority="126" stopIfTrue="1" operator="notEqual">
      <formula>""</formula>
    </cfRule>
  </conditionalFormatting>
  <conditionalFormatting sqref="E227:F228">
    <cfRule type="cellIs" dxfId="198" priority="125" stopIfTrue="1" operator="notEqual">
      <formula>""</formula>
    </cfRule>
  </conditionalFormatting>
  <conditionalFormatting sqref="E230:F232">
    <cfRule type="cellIs" dxfId="197" priority="124" stopIfTrue="1" operator="notEqual">
      <formula>""</formula>
    </cfRule>
  </conditionalFormatting>
  <conditionalFormatting sqref="E708:F708">
    <cfRule type="cellIs" dxfId="196" priority="16" stopIfTrue="1" operator="notEqual">
      <formula>""</formula>
    </cfRule>
  </conditionalFormatting>
  <conditionalFormatting sqref="E234:F235">
    <cfRule type="cellIs" dxfId="195" priority="123" stopIfTrue="1" operator="notEqual">
      <formula>""</formula>
    </cfRule>
  </conditionalFormatting>
  <conditionalFormatting sqref="E237:F240">
    <cfRule type="cellIs" dxfId="194" priority="122" stopIfTrue="1" operator="notEqual">
      <formula>""</formula>
    </cfRule>
  </conditionalFormatting>
  <conditionalFormatting sqref="E243:F245">
    <cfRule type="cellIs" dxfId="193" priority="121" stopIfTrue="1" operator="notEqual">
      <formula>""</formula>
    </cfRule>
  </conditionalFormatting>
  <conditionalFormatting sqref="E247:F249">
    <cfRule type="cellIs" dxfId="192" priority="120" stopIfTrue="1" operator="notEqual">
      <formula>""</formula>
    </cfRule>
  </conditionalFormatting>
  <conditionalFormatting sqref="E252:F253">
    <cfRule type="cellIs" dxfId="191" priority="119" stopIfTrue="1" operator="notEqual">
      <formula>""</formula>
    </cfRule>
  </conditionalFormatting>
  <conditionalFormatting sqref="E255:F257">
    <cfRule type="cellIs" dxfId="190" priority="118" stopIfTrue="1" operator="notEqual">
      <formula>""</formula>
    </cfRule>
  </conditionalFormatting>
  <conditionalFormatting sqref="E260:F262">
    <cfRule type="cellIs" dxfId="189" priority="117" stopIfTrue="1" operator="notEqual">
      <formula>""</formula>
    </cfRule>
  </conditionalFormatting>
  <conditionalFormatting sqref="E264:F264">
    <cfRule type="cellIs" dxfId="188" priority="116" stopIfTrue="1" operator="notEqual">
      <formula>""</formula>
    </cfRule>
  </conditionalFormatting>
  <conditionalFormatting sqref="E266:F268">
    <cfRule type="cellIs" dxfId="187" priority="115" stopIfTrue="1" operator="notEqual">
      <formula>""</formula>
    </cfRule>
  </conditionalFormatting>
  <conditionalFormatting sqref="E270:F271">
    <cfRule type="cellIs" dxfId="186" priority="114" stopIfTrue="1" operator="notEqual">
      <formula>""</formula>
    </cfRule>
  </conditionalFormatting>
  <conditionalFormatting sqref="E284:F285">
    <cfRule type="cellIs" dxfId="185" priority="113" stopIfTrue="1" operator="notEqual">
      <formula>""</formula>
    </cfRule>
  </conditionalFormatting>
  <conditionalFormatting sqref="E287:F288">
    <cfRule type="cellIs" dxfId="184" priority="112" stopIfTrue="1" operator="notEqual">
      <formula>""</formula>
    </cfRule>
  </conditionalFormatting>
  <conditionalFormatting sqref="E305:F308">
    <cfRule type="cellIs" dxfId="183" priority="111" stopIfTrue="1" operator="notEqual">
      <formula>""</formula>
    </cfRule>
  </conditionalFormatting>
  <conditionalFormatting sqref="E310:F310">
    <cfRule type="cellIs" dxfId="182" priority="110" stopIfTrue="1" operator="notEqual">
      <formula>""</formula>
    </cfRule>
  </conditionalFormatting>
  <conditionalFormatting sqref="E312:F313">
    <cfRule type="cellIs" dxfId="181" priority="109" stopIfTrue="1" operator="notEqual">
      <formula>""</formula>
    </cfRule>
  </conditionalFormatting>
  <conditionalFormatting sqref="E315:F315">
    <cfRule type="cellIs" dxfId="180" priority="108" stopIfTrue="1" operator="notEqual">
      <formula>""</formula>
    </cfRule>
  </conditionalFormatting>
  <conditionalFormatting sqref="E317:F319">
    <cfRule type="cellIs" dxfId="179" priority="107" stopIfTrue="1" operator="notEqual">
      <formula>""</formula>
    </cfRule>
  </conditionalFormatting>
  <conditionalFormatting sqref="E321:F322">
    <cfRule type="cellIs" dxfId="178" priority="106" stopIfTrue="1" operator="notEqual">
      <formula>""</formula>
    </cfRule>
  </conditionalFormatting>
  <conditionalFormatting sqref="E324:F327">
    <cfRule type="cellIs" dxfId="177" priority="105" stopIfTrue="1" operator="notEqual">
      <formula>""</formula>
    </cfRule>
  </conditionalFormatting>
  <conditionalFormatting sqref="E329:F331">
    <cfRule type="cellIs" dxfId="176" priority="104" stopIfTrue="1" operator="notEqual">
      <formula>""</formula>
    </cfRule>
  </conditionalFormatting>
  <conditionalFormatting sqref="E333:F335">
    <cfRule type="cellIs" dxfId="175" priority="103" stopIfTrue="1" operator="notEqual">
      <formula>""</formula>
    </cfRule>
  </conditionalFormatting>
  <conditionalFormatting sqref="E337:F337">
    <cfRule type="cellIs" dxfId="174" priority="102" stopIfTrue="1" operator="notEqual">
      <formula>""</formula>
    </cfRule>
  </conditionalFormatting>
  <conditionalFormatting sqref="E339:F340">
    <cfRule type="cellIs" dxfId="173" priority="101" stopIfTrue="1" operator="notEqual">
      <formula>""</formula>
    </cfRule>
  </conditionalFormatting>
  <conditionalFormatting sqref="E342:F345">
    <cfRule type="cellIs" dxfId="172" priority="100" stopIfTrue="1" operator="notEqual">
      <formula>""</formula>
    </cfRule>
  </conditionalFormatting>
  <conditionalFormatting sqref="E347:F350">
    <cfRule type="cellIs" dxfId="171" priority="99" stopIfTrue="1" operator="notEqual">
      <formula>""</formula>
    </cfRule>
  </conditionalFormatting>
  <conditionalFormatting sqref="E352:F355">
    <cfRule type="cellIs" dxfId="170" priority="98" stopIfTrue="1" operator="notEqual">
      <formula>""</formula>
    </cfRule>
  </conditionalFormatting>
  <conditionalFormatting sqref="E357:F357">
    <cfRule type="cellIs" dxfId="169" priority="97" stopIfTrue="1" operator="notEqual">
      <formula>""</formula>
    </cfRule>
  </conditionalFormatting>
  <conditionalFormatting sqref="E359:F359">
    <cfRule type="cellIs" dxfId="168" priority="96" stopIfTrue="1" operator="notEqual">
      <formula>""</formula>
    </cfRule>
  </conditionalFormatting>
  <conditionalFormatting sqref="E361:F362">
    <cfRule type="cellIs" dxfId="167" priority="95" stopIfTrue="1" operator="notEqual">
      <formula>""</formula>
    </cfRule>
  </conditionalFormatting>
  <conditionalFormatting sqref="E364:F364">
    <cfRule type="cellIs" dxfId="166" priority="94" stopIfTrue="1" operator="notEqual">
      <formula>""</formula>
    </cfRule>
  </conditionalFormatting>
  <conditionalFormatting sqref="E366:F366">
    <cfRule type="cellIs" dxfId="165" priority="93" stopIfTrue="1" operator="notEqual">
      <formula>""</formula>
    </cfRule>
  </conditionalFormatting>
  <conditionalFormatting sqref="E368:F368">
    <cfRule type="cellIs" dxfId="164" priority="92" stopIfTrue="1" operator="notEqual">
      <formula>""</formula>
    </cfRule>
  </conditionalFormatting>
  <conditionalFormatting sqref="E377:F380">
    <cfRule type="cellIs" dxfId="163" priority="90" stopIfTrue="1" operator="notEqual">
      <formula>""</formula>
    </cfRule>
  </conditionalFormatting>
  <conditionalFormatting sqref="E382:F383">
    <cfRule type="cellIs" dxfId="162" priority="89" stopIfTrue="1" operator="notEqual">
      <formula>""</formula>
    </cfRule>
  </conditionalFormatting>
  <conditionalFormatting sqref="E385:F388">
    <cfRule type="cellIs" dxfId="161" priority="88" stopIfTrue="1" operator="notEqual">
      <formula>""</formula>
    </cfRule>
  </conditionalFormatting>
  <conditionalFormatting sqref="E390:F392">
    <cfRule type="cellIs" dxfId="160" priority="87" stopIfTrue="1" operator="notEqual">
      <formula>""</formula>
    </cfRule>
  </conditionalFormatting>
  <conditionalFormatting sqref="E394:F395">
    <cfRule type="cellIs" dxfId="159" priority="86" stopIfTrue="1" operator="notEqual">
      <formula>""</formula>
    </cfRule>
  </conditionalFormatting>
  <conditionalFormatting sqref="E397:F398">
    <cfRule type="cellIs" dxfId="158" priority="85" stopIfTrue="1" operator="notEqual">
      <formula>""</formula>
    </cfRule>
  </conditionalFormatting>
  <conditionalFormatting sqref="E400:F401">
    <cfRule type="cellIs" dxfId="157" priority="84" stopIfTrue="1" operator="notEqual">
      <formula>""</formula>
    </cfRule>
  </conditionalFormatting>
  <conditionalFormatting sqref="E403:F404">
    <cfRule type="cellIs" dxfId="156" priority="83" stopIfTrue="1" operator="notEqual">
      <formula>""</formula>
    </cfRule>
  </conditionalFormatting>
  <conditionalFormatting sqref="E406:F407">
    <cfRule type="cellIs" dxfId="155" priority="82" stopIfTrue="1" operator="notEqual">
      <formula>""</formula>
    </cfRule>
  </conditionalFormatting>
  <conditionalFormatting sqref="E409:F411">
    <cfRule type="cellIs" dxfId="154" priority="81" stopIfTrue="1" operator="notEqual">
      <formula>""</formula>
    </cfRule>
  </conditionalFormatting>
  <conditionalFormatting sqref="E413:F416">
    <cfRule type="cellIs" dxfId="153" priority="80" stopIfTrue="1" operator="notEqual">
      <formula>""</formula>
    </cfRule>
  </conditionalFormatting>
  <conditionalFormatting sqref="E419:F422">
    <cfRule type="cellIs" dxfId="152" priority="79" stopIfTrue="1" operator="notEqual">
      <formula>""</formula>
    </cfRule>
  </conditionalFormatting>
  <conditionalFormatting sqref="E424:F426">
    <cfRule type="cellIs" dxfId="151" priority="78" stopIfTrue="1" operator="notEqual">
      <formula>""</formula>
    </cfRule>
  </conditionalFormatting>
  <conditionalFormatting sqref="E429:F431">
    <cfRule type="cellIs" dxfId="150" priority="77" stopIfTrue="1" operator="notEqual">
      <formula>""</formula>
    </cfRule>
  </conditionalFormatting>
  <conditionalFormatting sqref="E433:F433">
    <cfRule type="cellIs" dxfId="149" priority="76" stopIfTrue="1" operator="notEqual">
      <formula>""</formula>
    </cfRule>
  </conditionalFormatting>
  <conditionalFormatting sqref="E435:F436">
    <cfRule type="cellIs" dxfId="148" priority="75" stopIfTrue="1" operator="notEqual">
      <formula>""</formula>
    </cfRule>
  </conditionalFormatting>
  <conditionalFormatting sqref="E440:F440">
    <cfRule type="cellIs" dxfId="147" priority="74" stopIfTrue="1" operator="notEqual">
      <formula>""</formula>
    </cfRule>
  </conditionalFormatting>
  <conditionalFormatting sqref="E442:F443">
    <cfRule type="cellIs" dxfId="146" priority="73" stopIfTrue="1" operator="notEqual">
      <formula>""</formula>
    </cfRule>
  </conditionalFormatting>
  <conditionalFormatting sqref="E451:F451">
    <cfRule type="cellIs" dxfId="145" priority="72" stopIfTrue="1" operator="notEqual">
      <formula>""</formula>
    </cfRule>
  </conditionalFormatting>
  <conditionalFormatting sqref="E453:F454">
    <cfRule type="cellIs" dxfId="144" priority="71" stopIfTrue="1" operator="notEqual">
      <formula>""</formula>
    </cfRule>
  </conditionalFormatting>
  <conditionalFormatting sqref="E462:F463">
    <cfRule type="cellIs" dxfId="143" priority="70" stopIfTrue="1" operator="notEqual">
      <formula>""</formula>
    </cfRule>
  </conditionalFormatting>
  <conditionalFormatting sqref="E465:F466">
    <cfRule type="cellIs" dxfId="142" priority="69" stopIfTrue="1" operator="notEqual">
      <formula>""</formula>
    </cfRule>
  </conditionalFormatting>
  <conditionalFormatting sqref="E468:F468">
    <cfRule type="cellIs" dxfId="141" priority="68" stopIfTrue="1" operator="notEqual">
      <formula>""</formula>
    </cfRule>
  </conditionalFormatting>
  <conditionalFormatting sqref="E470:F470">
    <cfRule type="cellIs" dxfId="140" priority="67" stopIfTrue="1" operator="notEqual">
      <formula>""</formula>
    </cfRule>
  </conditionalFormatting>
  <conditionalFormatting sqref="E478:F479">
    <cfRule type="cellIs" dxfId="139" priority="66" stopIfTrue="1" operator="notEqual">
      <formula>""</formula>
    </cfRule>
  </conditionalFormatting>
  <conditionalFormatting sqref="E487:F487">
    <cfRule type="cellIs" dxfId="138" priority="63" stopIfTrue="1" operator="notEqual">
      <formula>""</formula>
    </cfRule>
  </conditionalFormatting>
  <conditionalFormatting sqref="E489:F489">
    <cfRule type="cellIs" dxfId="137" priority="62" stopIfTrue="1" operator="notEqual">
      <formula>""</formula>
    </cfRule>
  </conditionalFormatting>
  <conditionalFormatting sqref="E491:F491">
    <cfRule type="cellIs" dxfId="136" priority="61" stopIfTrue="1" operator="notEqual">
      <formula>""</formula>
    </cfRule>
  </conditionalFormatting>
  <conditionalFormatting sqref="E493:F494">
    <cfRule type="cellIs" dxfId="135" priority="60" stopIfTrue="1" operator="notEqual">
      <formula>""</formula>
    </cfRule>
  </conditionalFormatting>
  <conditionalFormatting sqref="E496:F496">
    <cfRule type="cellIs" dxfId="134" priority="59" stopIfTrue="1" operator="notEqual">
      <formula>""</formula>
    </cfRule>
  </conditionalFormatting>
  <conditionalFormatting sqref="E505:F507">
    <cfRule type="cellIs" dxfId="133" priority="58" stopIfTrue="1" operator="notEqual">
      <formula>""</formula>
    </cfRule>
  </conditionalFormatting>
  <conditionalFormatting sqref="E510:F510">
    <cfRule type="cellIs" dxfId="132" priority="57" stopIfTrue="1" operator="notEqual">
      <formula>""</formula>
    </cfRule>
  </conditionalFormatting>
  <conditionalFormatting sqref="E512:F514">
    <cfRule type="cellIs" dxfId="131" priority="56" stopIfTrue="1" operator="notEqual">
      <formula>""</formula>
    </cfRule>
  </conditionalFormatting>
  <conditionalFormatting sqref="E522:F522">
    <cfRule type="cellIs" dxfId="130" priority="55" stopIfTrue="1" operator="notEqual">
      <formula>""</formula>
    </cfRule>
  </conditionalFormatting>
  <conditionalFormatting sqref="E524:F524">
    <cfRule type="cellIs" dxfId="129" priority="54" stopIfTrue="1" operator="notEqual">
      <formula>""</formula>
    </cfRule>
  </conditionalFormatting>
  <conditionalFormatting sqref="E526:F527">
    <cfRule type="cellIs" dxfId="128" priority="53" stopIfTrue="1" operator="notEqual">
      <formula>""</formula>
    </cfRule>
  </conditionalFormatting>
  <conditionalFormatting sqref="E534:F536">
    <cfRule type="cellIs" dxfId="127" priority="52" stopIfTrue="1" operator="notEqual">
      <formula>""</formula>
    </cfRule>
  </conditionalFormatting>
  <conditionalFormatting sqref="E551:F553">
    <cfRule type="cellIs" dxfId="126" priority="50" stopIfTrue="1" operator="notEqual">
      <formula>""</formula>
    </cfRule>
  </conditionalFormatting>
  <conditionalFormatting sqref="E556:F556">
    <cfRule type="cellIs" dxfId="125" priority="49" stopIfTrue="1" operator="notEqual">
      <formula>""</formula>
    </cfRule>
  </conditionalFormatting>
  <conditionalFormatting sqref="E558:F558">
    <cfRule type="cellIs" dxfId="124" priority="48" stopIfTrue="1" operator="notEqual">
      <formula>""</formula>
    </cfRule>
  </conditionalFormatting>
  <conditionalFormatting sqref="E561:F561">
    <cfRule type="cellIs" dxfId="123" priority="47" stopIfTrue="1" operator="notEqual">
      <formula>""</formula>
    </cfRule>
  </conditionalFormatting>
  <conditionalFormatting sqref="E574:F574">
    <cfRule type="cellIs" dxfId="122" priority="46" stopIfTrue="1" operator="notEqual">
      <formula>""</formula>
    </cfRule>
  </conditionalFormatting>
  <conditionalFormatting sqref="E579:F579">
    <cfRule type="cellIs" dxfId="121" priority="45" stopIfTrue="1" operator="notEqual">
      <formula>""</formula>
    </cfRule>
  </conditionalFormatting>
  <conditionalFormatting sqref="E581:F581">
    <cfRule type="cellIs" dxfId="120" priority="44" stopIfTrue="1" operator="notEqual">
      <formula>""</formula>
    </cfRule>
  </conditionalFormatting>
  <conditionalFormatting sqref="E586:F589">
    <cfRule type="cellIs" dxfId="119" priority="43" stopIfTrue="1" operator="notEqual">
      <formula>""</formula>
    </cfRule>
  </conditionalFormatting>
  <conditionalFormatting sqref="E595:F595">
    <cfRule type="cellIs" dxfId="118" priority="42" stopIfTrue="1" operator="notEqual">
      <formula>""</formula>
    </cfRule>
  </conditionalFormatting>
  <conditionalFormatting sqref="E597:F598">
    <cfRule type="cellIs" dxfId="117" priority="41" stopIfTrue="1" operator="notEqual">
      <formula>""</formula>
    </cfRule>
  </conditionalFormatting>
  <conditionalFormatting sqref="E601:F602">
    <cfRule type="cellIs" dxfId="116" priority="40" stopIfTrue="1" operator="notEqual">
      <formula>""</formula>
    </cfRule>
  </conditionalFormatting>
  <conditionalFormatting sqref="E609:F610">
    <cfRule type="cellIs" dxfId="115" priority="39" stopIfTrue="1" operator="notEqual">
      <formula>""</formula>
    </cfRule>
  </conditionalFormatting>
  <conditionalFormatting sqref="E612:F613">
    <cfRule type="cellIs" dxfId="114" priority="38" stopIfTrue="1" operator="notEqual">
      <formula>""</formula>
    </cfRule>
  </conditionalFormatting>
  <conditionalFormatting sqref="E615:F616">
    <cfRule type="cellIs" dxfId="113" priority="37" stopIfTrue="1" operator="notEqual">
      <formula>""</formula>
    </cfRule>
  </conditionalFormatting>
  <conditionalFormatting sqref="E618:F619">
    <cfRule type="cellIs" dxfId="112" priority="36" stopIfTrue="1" operator="notEqual">
      <formula>""</formula>
    </cfRule>
  </conditionalFormatting>
  <conditionalFormatting sqref="E621:F623">
    <cfRule type="cellIs" dxfId="111" priority="35" stopIfTrue="1" operator="notEqual">
      <formula>""</formula>
    </cfRule>
  </conditionalFormatting>
  <conditionalFormatting sqref="E625:F625">
    <cfRule type="cellIs" dxfId="110" priority="34" stopIfTrue="1" operator="notEqual">
      <formula>""</formula>
    </cfRule>
  </conditionalFormatting>
  <conditionalFormatting sqref="E627:F629">
    <cfRule type="cellIs" dxfId="109" priority="33" stopIfTrue="1" operator="notEqual">
      <formula>""</formula>
    </cfRule>
  </conditionalFormatting>
  <conditionalFormatting sqref="E636:F637">
    <cfRule type="cellIs" dxfId="108" priority="32" stopIfTrue="1" operator="notEqual">
      <formula>""</formula>
    </cfRule>
  </conditionalFormatting>
  <conditionalFormatting sqref="E644:F645">
    <cfRule type="cellIs" dxfId="107" priority="31" stopIfTrue="1" operator="notEqual">
      <formula>""</formula>
    </cfRule>
  </conditionalFormatting>
  <conditionalFormatting sqref="E647:F648">
    <cfRule type="cellIs" dxfId="106" priority="30" stopIfTrue="1" operator="notEqual">
      <formula>""</formula>
    </cfRule>
  </conditionalFormatting>
  <conditionalFormatting sqref="E652:F653">
    <cfRule type="cellIs" dxfId="105" priority="29" stopIfTrue="1" operator="notEqual">
      <formula>""</formula>
    </cfRule>
  </conditionalFormatting>
  <conditionalFormatting sqref="E655:F656">
    <cfRule type="cellIs" dxfId="104" priority="28" stopIfTrue="1" operator="notEqual">
      <formula>""</formula>
    </cfRule>
  </conditionalFormatting>
  <conditionalFormatting sqref="E661:F662">
    <cfRule type="cellIs" dxfId="103" priority="27" stopIfTrue="1" operator="notEqual">
      <formula>""</formula>
    </cfRule>
  </conditionalFormatting>
  <conditionalFormatting sqref="E666:F668">
    <cfRule type="cellIs" dxfId="102" priority="26" stopIfTrue="1" operator="notEqual">
      <formula>""</formula>
    </cfRule>
  </conditionalFormatting>
  <conditionalFormatting sqref="E675:F676">
    <cfRule type="cellIs" dxfId="101" priority="25" stopIfTrue="1" operator="notEqual">
      <formula>""</formula>
    </cfRule>
  </conditionalFormatting>
  <conditionalFormatting sqref="E681:F683">
    <cfRule type="cellIs" dxfId="100" priority="24" stopIfTrue="1" operator="notEqual">
      <formula>""</formula>
    </cfRule>
  </conditionalFormatting>
  <conditionalFormatting sqref="E687:F687">
    <cfRule type="cellIs" dxfId="99" priority="23" stopIfTrue="1" operator="notEqual">
      <formula>""</formula>
    </cfRule>
  </conditionalFormatting>
  <conditionalFormatting sqref="E692:F692">
    <cfRule type="cellIs" dxfId="98" priority="21" stopIfTrue="1" operator="notEqual">
      <formula>""</formula>
    </cfRule>
  </conditionalFormatting>
  <conditionalFormatting sqref="E695:F695">
    <cfRule type="cellIs" dxfId="97" priority="20" stopIfTrue="1" operator="notEqual">
      <formula>""</formula>
    </cfRule>
  </conditionalFormatting>
  <conditionalFormatting sqref="E700:F700">
    <cfRule type="cellIs" dxfId="96" priority="19" stopIfTrue="1" operator="notEqual">
      <formula>""</formula>
    </cfRule>
  </conditionalFormatting>
  <conditionalFormatting sqref="E702:F703">
    <cfRule type="cellIs" dxfId="95" priority="18" stopIfTrue="1" operator="notEqual">
      <formula>""</formula>
    </cfRule>
  </conditionalFormatting>
  <conditionalFormatting sqref="E706:F706">
    <cfRule type="cellIs" dxfId="94" priority="17" stopIfTrue="1" operator="notEqual">
      <formula>""</formula>
    </cfRule>
  </conditionalFormatting>
  <conditionalFormatting sqref="J18:J236 J713:J860">
    <cfRule type="cellIs" dxfId="93" priority="15" stopIfTrue="1" operator="notEqual">
      <formula>""</formula>
    </cfRule>
  </conditionalFormatting>
  <conditionalFormatting sqref="J237:J712">
    <cfRule type="cellIs" dxfId="92" priority="14" stopIfTrue="1" operator="notEqual">
      <formula>""</formula>
    </cfRule>
  </conditionalFormatting>
  <conditionalFormatting sqref="J17">
    <cfRule type="cellIs" dxfId="91" priority="13" stopIfTrue="1" operator="notEqual">
      <formula>""</formula>
    </cfRule>
  </conditionalFormatting>
  <conditionalFormatting sqref="J861:J950">
    <cfRule type="cellIs" dxfId="90" priority="12" stopIfTrue="1" operator="notEqual">
      <formula>""</formula>
    </cfRule>
  </conditionalFormatting>
  <conditionalFormatting sqref="E861:E950">
    <cfRule type="cellIs" dxfId="89" priority="11" stopIfTrue="1" operator="notEqual">
      <formula>""</formula>
    </cfRule>
  </conditionalFormatting>
  <conditionalFormatting sqref="F861:F950">
    <cfRule type="cellIs" dxfId="88" priority="10" stopIfTrue="1" operator="notEqual">
      <formula>""</formula>
    </cfRule>
  </conditionalFormatting>
  <conditionalFormatting sqref="B861:B950">
    <cfRule type="cellIs" dxfId="87" priority="6" stopIfTrue="1" operator="notEqual">
      <formula>""</formula>
    </cfRule>
  </conditionalFormatting>
  <conditionalFormatting sqref="C861:C950">
    <cfRule type="cellIs" dxfId="86" priority="5" stopIfTrue="1" operator="notEqual">
      <formula>""</formula>
    </cfRule>
  </conditionalFormatting>
  <conditionalFormatting sqref="D861:D950">
    <cfRule type="cellIs" dxfId="85" priority="4" stopIfTrue="1" operator="notEqual">
      <formula>""</formula>
    </cfRule>
  </conditionalFormatting>
  <conditionalFormatting sqref="G17:G33">
    <cfRule type="cellIs" dxfId="84" priority="3" stopIfTrue="1" operator="notEqual">
      <formula>""</formula>
    </cfRule>
  </conditionalFormatting>
  <conditionalFormatting sqref="G25:G38">
    <cfRule type="cellIs" dxfId="83" priority="2" stopIfTrue="1" operator="notEqual">
      <formula>""</formula>
    </cfRule>
  </conditionalFormatting>
  <conditionalFormatting sqref="G39:G950">
    <cfRule type="cellIs" dxfId="82" priority="1" stopIfTrue="1" operator="notEqual">
      <formula>""</formula>
    </cfRule>
  </conditionalFormatting>
  <dataValidations count="2">
    <dataValidation allowBlank="1" showInputMessage="1" sqref="B430"/>
    <dataValidation allowBlank="1" showInputMessage="1" showErrorMessage="1" errorTitle="Achtung!" error="Betrag nur mit 2 (zwei) Dezimalstellen!!!" sqref="F861:G950"/>
  </dataValidation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zoomScaleNormal="100" workbookViewId="0">
      <selection activeCell="H19" sqref="H19"/>
    </sheetView>
  </sheetViews>
  <sheetFormatPr baseColWidth="10" defaultColWidth="9.140625" defaultRowHeight="12.75" x14ac:dyDescent="0.2"/>
  <cols>
    <col min="1" max="1" width="5.7109375" style="33" customWidth="1"/>
    <col min="2" max="2" width="12.7109375" style="1" customWidth="1"/>
    <col min="3" max="3" width="1.7109375" style="10" customWidth="1"/>
    <col min="4" max="4" width="55.7109375" style="1" customWidth="1"/>
    <col min="5" max="5" width="16.7109375" style="1" customWidth="1"/>
    <col min="6" max="6" width="14.7109375" style="62" customWidth="1"/>
    <col min="7" max="7" width="14.7109375" style="63" customWidth="1"/>
    <col min="8" max="8" width="16.7109375" style="33" customWidth="1"/>
    <col min="9" max="9" width="10.7109375" style="33" customWidth="1"/>
    <col min="10" max="10" width="20.7109375" style="33" customWidth="1"/>
    <col min="11" max="44" width="11.42578125" style="33" customWidth="1"/>
    <col min="45" max="16384" width="9.140625" style="33"/>
  </cols>
  <sheetData>
    <row r="1" spans="1:9" ht="15" x14ac:dyDescent="0.2">
      <c r="A1" s="144" t="s">
        <v>995</v>
      </c>
      <c r="B1" s="145"/>
      <c r="C1" s="145"/>
      <c r="D1" s="145"/>
      <c r="E1" s="145"/>
      <c r="F1" s="145"/>
      <c r="G1" s="145"/>
      <c r="H1" s="145"/>
      <c r="I1" s="146"/>
    </row>
    <row r="2" spans="1:9" x14ac:dyDescent="0.2">
      <c r="F2" s="1"/>
      <c r="G2" s="1"/>
    </row>
    <row r="3" spans="1:9" x14ac:dyDescent="0.2">
      <c r="A3" s="1"/>
      <c r="F3" s="1"/>
      <c r="G3" s="1"/>
    </row>
    <row r="4" spans="1:9" ht="15" x14ac:dyDescent="0.2">
      <c r="A4" s="21"/>
      <c r="B4" s="21"/>
      <c r="C4" s="43"/>
      <c r="D4" s="22" t="s">
        <v>971</v>
      </c>
      <c r="E4" s="23"/>
      <c r="F4" s="23"/>
      <c r="G4" s="23"/>
      <c r="H4" s="24"/>
    </row>
    <row r="5" spans="1:9" x14ac:dyDescent="0.2">
      <c r="A5" s="1"/>
      <c r="F5" s="1"/>
      <c r="G5" s="1"/>
      <c r="H5" s="1"/>
    </row>
    <row r="6" spans="1:9" x14ac:dyDescent="0.2">
      <c r="A6" s="21"/>
      <c r="B6" s="21"/>
      <c r="C6" s="43"/>
      <c r="D6" s="138" t="s">
        <v>994</v>
      </c>
      <c r="E6" s="139"/>
      <c r="F6" s="139"/>
      <c r="G6" s="140"/>
      <c r="H6" s="52">
        <f>SUM($H$15:$H$9796)</f>
        <v>43598.75</v>
      </c>
    </row>
    <row r="7" spans="1:9" x14ac:dyDescent="0.2">
      <c r="F7" s="1"/>
      <c r="G7" s="1"/>
    </row>
    <row r="8" spans="1:9" x14ac:dyDescent="0.2">
      <c r="F8" s="1"/>
      <c r="G8" s="1"/>
    </row>
    <row r="9" spans="1:9" x14ac:dyDescent="0.2">
      <c r="F9" s="1"/>
      <c r="G9" s="1"/>
    </row>
    <row r="10" spans="1:9" x14ac:dyDescent="0.2">
      <c r="F10" s="1"/>
      <c r="G10" s="47"/>
      <c r="H10" s="1"/>
    </row>
    <row r="11" spans="1:9" x14ac:dyDescent="0.2">
      <c r="F11" s="1"/>
      <c r="G11" s="47"/>
      <c r="H11" s="57"/>
    </row>
    <row r="12" spans="1:9" x14ac:dyDescent="0.2">
      <c r="A12" s="1"/>
      <c r="F12" s="1"/>
      <c r="G12" s="1"/>
    </row>
    <row r="13" spans="1:9" ht="15" x14ac:dyDescent="0.25">
      <c r="A13" s="12"/>
      <c r="B13" s="3" t="s">
        <v>996</v>
      </c>
      <c r="C13" s="39"/>
      <c r="D13" s="3"/>
      <c r="E13" s="3"/>
      <c r="F13" s="3"/>
      <c r="G13" s="3"/>
    </row>
    <row r="14" spans="1:9" ht="66" customHeight="1" x14ac:dyDescent="0.2">
      <c r="A14" s="13" t="s">
        <v>963</v>
      </c>
      <c r="B14" s="13" t="s">
        <v>964</v>
      </c>
      <c r="C14" s="13" t="s">
        <v>952</v>
      </c>
      <c r="D14" s="14" t="s">
        <v>950</v>
      </c>
      <c r="E14" s="13" t="s">
        <v>965</v>
      </c>
      <c r="F14" s="13" t="s">
        <v>966</v>
      </c>
      <c r="G14" s="13" t="s">
        <v>967</v>
      </c>
      <c r="H14" s="13" t="s">
        <v>968</v>
      </c>
      <c r="I14" s="16" t="s">
        <v>970</v>
      </c>
    </row>
    <row r="15" spans="1:9" x14ac:dyDescent="0.2">
      <c r="A15" s="58" t="str">
        <f ca="1">+IF(NOT(ISBLANK(INDIRECT("e"&amp;ROW()))),MAX(INDIRECT("a$14:A"&amp;ROW()-1))+1,"")</f>
        <v/>
      </c>
      <c r="B15" s="78"/>
      <c r="C15" s="78"/>
      <c r="D15" s="76"/>
      <c r="E15" s="79"/>
      <c r="F15" s="80"/>
      <c r="G15" s="80"/>
      <c r="H15" s="65"/>
      <c r="I15" s="70"/>
    </row>
    <row r="16" spans="1:9" x14ac:dyDescent="0.2">
      <c r="A16" s="58" t="str">
        <f t="shared" ref="A16:A68" ca="1" si="0">+IF(NOT(ISBLANK(INDIRECT("e"&amp;ROW()))),MAX(INDIRECT("a$14:A"&amp;ROW()-1))+1,"")</f>
        <v/>
      </c>
      <c r="B16" s="71" t="s">
        <v>1698</v>
      </c>
      <c r="C16" s="79"/>
      <c r="D16" s="73" t="s">
        <v>1699</v>
      </c>
      <c r="E16" s="79"/>
      <c r="F16" s="80"/>
      <c r="G16" s="80"/>
      <c r="H16" s="51" t="str">
        <f>+IF(AND(F16="",G16=""),"",G16*F16)</f>
        <v/>
      </c>
      <c r="I16" s="59"/>
    </row>
    <row r="17" spans="1:9" x14ac:dyDescent="0.2">
      <c r="A17" s="58" t="str">
        <f t="shared" ca="1" si="0"/>
        <v/>
      </c>
      <c r="B17" s="71" t="s">
        <v>1700</v>
      </c>
      <c r="C17" s="79"/>
      <c r="D17" s="73" t="s">
        <v>1701</v>
      </c>
      <c r="E17" s="79"/>
      <c r="F17" s="80"/>
      <c r="G17" s="80"/>
      <c r="H17" s="51" t="str">
        <f t="shared" ref="H17:H67" si="1">+IF(AND(F17="",G17=""),"",ROUND(G17,2)*F17)</f>
        <v/>
      </c>
      <c r="I17" s="59"/>
    </row>
    <row r="18" spans="1:9" x14ac:dyDescent="0.2">
      <c r="A18" s="58" t="str">
        <f t="shared" ca="1" si="0"/>
        <v/>
      </c>
      <c r="B18" s="71" t="s">
        <v>1702</v>
      </c>
      <c r="C18" s="79"/>
      <c r="D18" s="73" t="s">
        <v>1703</v>
      </c>
      <c r="E18" s="79"/>
      <c r="F18" s="80"/>
      <c r="G18" s="80"/>
      <c r="H18" s="51" t="str">
        <f t="shared" si="1"/>
        <v/>
      </c>
      <c r="I18" s="59"/>
    </row>
    <row r="19" spans="1:9" x14ac:dyDescent="0.2">
      <c r="A19" s="58">
        <f t="shared" ca="1" si="0"/>
        <v>1</v>
      </c>
      <c r="B19" s="71" t="s">
        <v>1704</v>
      </c>
      <c r="C19" s="71" t="s">
        <v>951</v>
      </c>
      <c r="D19" s="73" t="s">
        <v>1705</v>
      </c>
      <c r="E19" s="65" t="s">
        <v>1802</v>
      </c>
      <c r="F19" s="51">
        <v>1</v>
      </c>
      <c r="G19" s="51">
        <v>250</v>
      </c>
      <c r="H19" s="51">
        <f t="shared" si="1"/>
        <v>250</v>
      </c>
      <c r="I19" s="59"/>
    </row>
    <row r="20" spans="1:9" x14ac:dyDescent="0.2">
      <c r="A20" s="58">
        <f t="shared" ca="1" si="0"/>
        <v>2</v>
      </c>
      <c r="B20" s="71" t="s">
        <v>1706</v>
      </c>
      <c r="C20" s="71" t="s">
        <v>951</v>
      </c>
      <c r="D20" s="73" t="s">
        <v>1707</v>
      </c>
      <c r="E20" s="65" t="s">
        <v>1802</v>
      </c>
      <c r="F20" s="51">
        <v>1</v>
      </c>
      <c r="G20" s="51">
        <v>500</v>
      </c>
      <c r="H20" s="51">
        <f t="shared" si="1"/>
        <v>500</v>
      </c>
      <c r="I20" s="59"/>
    </row>
    <row r="21" spans="1:9" x14ac:dyDescent="0.2">
      <c r="A21" s="58" t="str">
        <f t="shared" ca="1" si="0"/>
        <v/>
      </c>
      <c r="B21" s="71" t="s">
        <v>1708</v>
      </c>
      <c r="C21" s="79"/>
      <c r="D21" s="73" t="s">
        <v>1709</v>
      </c>
      <c r="E21" s="79"/>
      <c r="F21" s="80"/>
      <c r="G21" s="80"/>
      <c r="H21" s="51" t="str">
        <f t="shared" si="1"/>
        <v/>
      </c>
      <c r="I21" s="59"/>
    </row>
    <row r="22" spans="1:9" x14ac:dyDescent="0.2">
      <c r="A22" s="58" t="str">
        <f t="shared" ca="1" si="0"/>
        <v/>
      </c>
      <c r="B22" s="71" t="s">
        <v>1710</v>
      </c>
      <c r="C22" s="79"/>
      <c r="D22" s="73" t="s">
        <v>1711</v>
      </c>
      <c r="E22" s="79"/>
      <c r="F22" s="80"/>
      <c r="G22" s="80"/>
      <c r="H22" s="51" t="str">
        <f t="shared" si="1"/>
        <v/>
      </c>
      <c r="I22" s="59"/>
    </row>
    <row r="23" spans="1:9" x14ac:dyDescent="0.2">
      <c r="A23" s="58">
        <f t="shared" ca="1" si="0"/>
        <v>3</v>
      </c>
      <c r="B23" s="71" t="s">
        <v>1712</v>
      </c>
      <c r="C23" s="71" t="s">
        <v>951</v>
      </c>
      <c r="D23" s="73" t="s">
        <v>1713</v>
      </c>
      <c r="E23" s="65" t="s">
        <v>1802</v>
      </c>
      <c r="F23" s="51">
        <v>1</v>
      </c>
      <c r="G23" s="51">
        <v>3840</v>
      </c>
      <c r="H23" s="51">
        <f t="shared" si="1"/>
        <v>3840</v>
      </c>
      <c r="I23" s="59"/>
    </row>
    <row r="24" spans="1:9" x14ac:dyDescent="0.2">
      <c r="A24" s="58">
        <f t="shared" ca="1" si="0"/>
        <v>4</v>
      </c>
      <c r="B24" s="71" t="s">
        <v>1714</v>
      </c>
      <c r="C24" s="74" t="s">
        <v>951</v>
      </c>
      <c r="D24" s="73" t="s">
        <v>1715</v>
      </c>
      <c r="E24" s="65" t="s">
        <v>1802</v>
      </c>
      <c r="F24" s="51">
        <v>1</v>
      </c>
      <c r="G24" s="51">
        <v>105</v>
      </c>
      <c r="H24" s="51">
        <f t="shared" si="1"/>
        <v>105</v>
      </c>
      <c r="I24" s="59"/>
    </row>
    <row r="25" spans="1:9" x14ac:dyDescent="0.2">
      <c r="A25" s="58" t="str">
        <f t="shared" ca="1" si="0"/>
        <v/>
      </c>
      <c r="B25" s="71" t="s">
        <v>1716</v>
      </c>
      <c r="C25" s="79"/>
      <c r="D25" s="73" t="s">
        <v>1717</v>
      </c>
      <c r="E25" s="79"/>
      <c r="F25" s="80"/>
      <c r="G25" s="80"/>
      <c r="H25" s="51" t="str">
        <f t="shared" si="1"/>
        <v/>
      </c>
      <c r="I25" s="59"/>
    </row>
    <row r="26" spans="1:9" x14ac:dyDescent="0.2">
      <c r="A26" s="58">
        <f t="shared" ca="1" si="0"/>
        <v>5</v>
      </c>
      <c r="B26" s="71" t="s">
        <v>1718</v>
      </c>
      <c r="C26" s="74" t="s">
        <v>951</v>
      </c>
      <c r="D26" s="73" t="s">
        <v>1719</v>
      </c>
      <c r="E26" s="65" t="s">
        <v>1802</v>
      </c>
      <c r="F26" s="51">
        <v>1</v>
      </c>
      <c r="G26" s="51">
        <v>150</v>
      </c>
      <c r="H26" s="51">
        <f t="shared" si="1"/>
        <v>150</v>
      </c>
      <c r="I26" s="59"/>
    </row>
    <row r="27" spans="1:9" x14ac:dyDescent="0.2">
      <c r="A27" s="58">
        <f t="shared" ca="1" si="0"/>
        <v>6</v>
      </c>
      <c r="B27" s="71" t="s">
        <v>1720</v>
      </c>
      <c r="C27" s="74" t="s">
        <v>951</v>
      </c>
      <c r="D27" s="73" t="s">
        <v>1721</v>
      </c>
      <c r="E27" s="65" t="s">
        <v>1802</v>
      </c>
      <c r="F27" s="51">
        <v>1</v>
      </c>
      <c r="G27" s="51">
        <v>250</v>
      </c>
      <c r="H27" s="51">
        <f t="shared" si="1"/>
        <v>250</v>
      </c>
      <c r="I27" s="60"/>
    </row>
    <row r="28" spans="1:9" x14ac:dyDescent="0.2">
      <c r="A28" s="58">
        <f t="shared" ca="1" si="0"/>
        <v>7</v>
      </c>
      <c r="B28" s="71" t="s">
        <v>1722</v>
      </c>
      <c r="C28" s="74" t="s">
        <v>951</v>
      </c>
      <c r="D28" s="73" t="s">
        <v>1723</v>
      </c>
      <c r="E28" s="65" t="s">
        <v>1802</v>
      </c>
      <c r="F28" s="51">
        <v>15</v>
      </c>
      <c r="G28" s="51">
        <v>5</v>
      </c>
      <c r="H28" s="51">
        <f t="shared" si="1"/>
        <v>75</v>
      </c>
      <c r="I28" s="59"/>
    </row>
    <row r="29" spans="1:9" x14ac:dyDescent="0.2">
      <c r="A29" s="58">
        <f t="shared" ca="1" si="0"/>
        <v>8</v>
      </c>
      <c r="B29" s="71" t="s">
        <v>1724</v>
      </c>
      <c r="C29" s="74" t="s">
        <v>951</v>
      </c>
      <c r="D29" s="73" t="s">
        <v>1725</v>
      </c>
      <c r="E29" s="65" t="s">
        <v>1802</v>
      </c>
      <c r="F29" s="51">
        <v>1</v>
      </c>
      <c r="G29" s="51">
        <v>250</v>
      </c>
      <c r="H29" s="51">
        <f t="shared" si="1"/>
        <v>250</v>
      </c>
      <c r="I29" s="59"/>
    </row>
    <row r="30" spans="1:9" x14ac:dyDescent="0.2">
      <c r="A30" s="58" t="str">
        <f t="shared" ca="1" si="0"/>
        <v/>
      </c>
      <c r="B30" s="71" t="s">
        <v>1726</v>
      </c>
      <c r="C30" s="79"/>
      <c r="D30" s="73" t="s">
        <v>1727</v>
      </c>
      <c r="E30" s="79"/>
      <c r="F30" s="80"/>
      <c r="G30" s="80"/>
      <c r="H30" s="51" t="str">
        <f t="shared" si="1"/>
        <v/>
      </c>
      <c r="I30" s="59"/>
    </row>
    <row r="31" spans="1:9" x14ac:dyDescent="0.2">
      <c r="A31" s="58">
        <f t="shared" ca="1" si="0"/>
        <v>9</v>
      </c>
      <c r="B31" s="71" t="s">
        <v>1728</v>
      </c>
      <c r="C31" s="74" t="s">
        <v>951</v>
      </c>
      <c r="D31" s="73" t="s">
        <v>1729</v>
      </c>
      <c r="E31" s="65" t="s">
        <v>1802</v>
      </c>
      <c r="F31" s="51">
        <v>1</v>
      </c>
      <c r="G31" s="51">
        <v>300</v>
      </c>
      <c r="H31" s="51">
        <f t="shared" si="1"/>
        <v>300</v>
      </c>
      <c r="I31" s="59"/>
    </row>
    <row r="32" spans="1:9" x14ac:dyDescent="0.2">
      <c r="A32" s="58">
        <f t="shared" ca="1" si="0"/>
        <v>10</v>
      </c>
      <c r="B32" s="71" t="s">
        <v>1730</v>
      </c>
      <c r="C32" s="74" t="s">
        <v>951</v>
      </c>
      <c r="D32" s="73" t="s">
        <v>1731</v>
      </c>
      <c r="E32" s="65" t="s">
        <v>1802</v>
      </c>
      <c r="F32" s="51">
        <v>1</v>
      </c>
      <c r="G32" s="51">
        <v>900</v>
      </c>
      <c r="H32" s="51">
        <f t="shared" si="1"/>
        <v>900</v>
      </c>
      <c r="I32" s="59"/>
    </row>
    <row r="33" spans="1:9" x14ac:dyDescent="0.2">
      <c r="A33" s="58" t="str">
        <f t="shared" ca="1" si="0"/>
        <v/>
      </c>
      <c r="B33" s="71" t="s">
        <v>1732</v>
      </c>
      <c r="C33" s="79"/>
      <c r="D33" s="73" t="s">
        <v>1733</v>
      </c>
      <c r="E33" s="79"/>
      <c r="F33" s="80"/>
      <c r="G33" s="80"/>
      <c r="H33" s="51" t="str">
        <f t="shared" si="1"/>
        <v/>
      </c>
      <c r="I33" s="60"/>
    </row>
    <row r="34" spans="1:9" x14ac:dyDescent="0.2">
      <c r="A34" s="58" t="str">
        <f t="shared" ca="1" si="0"/>
        <v/>
      </c>
      <c r="B34" s="71" t="s">
        <v>1734</v>
      </c>
      <c r="C34" s="79"/>
      <c r="D34" s="73" t="s">
        <v>1733</v>
      </c>
      <c r="E34" s="79"/>
      <c r="F34" s="80"/>
      <c r="G34" s="80"/>
      <c r="H34" s="51" t="str">
        <f t="shared" si="1"/>
        <v/>
      </c>
      <c r="I34" s="59"/>
    </row>
    <row r="35" spans="1:9" x14ac:dyDescent="0.2">
      <c r="A35" s="58">
        <f t="shared" ca="1" si="0"/>
        <v>11</v>
      </c>
      <c r="B35" s="71" t="s">
        <v>1735</v>
      </c>
      <c r="C35" s="74" t="s">
        <v>951</v>
      </c>
      <c r="D35" s="73" t="s">
        <v>1736</v>
      </c>
      <c r="E35" s="65" t="s">
        <v>1803</v>
      </c>
      <c r="F35" s="51">
        <v>5</v>
      </c>
      <c r="G35" s="51">
        <v>40</v>
      </c>
      <c r="H35" s="51">
        <f t="shared" si="1"/>
        <v>200</v>
      </c>
      <c r="I35" s="59"/>
    </row>
    <row r="36" spans="1:9" x14ac:dyDescent="0.2">
      <c r="A36" s="58" t="str">
        <f t="shared" ca="1" si="0"/>
        <v/>
      </c>
      <c r="B36" s="71" t="s">
        <v>1737</v>
      </c>
      <c r="C36" s="79"/>
      <c r="D36" s="73" t="s">
        <v>1738</v>
      </c>
      <c r="E36" s="79"/>
      <c r="F36" s="80"/>
      <c r="G36" s="80"/>
      <c r="H36" s="51" t="str">
        <f t="shared" si="1"/>
        <v/>
      </c>
      <c r="I36" s="59"/>
    </row>
    <row r="37" spans="1:9" x14ac:dyDescent="0.2">
      <c r="A37" s="58" t="str">
        <f t="shared" ca="1" si="0"/>
        <v/>
      </c>
      <c r="B37" s="71" t="s">
        <v>1739</v>
      </c>
      <c r="C37" s="79"/>
      <c r="D37" s="73" t="s">
        <v>1740</v>
      </c>
      <c r="E37" s="79"/>
      <c r="F37" s="80"/>
      <c r="G37" s="80"/>
      <c r="H37" s="51" t="str">
        <f t="shared" si="1"/>
        <v/>
      </c>
      <c r="I37" s="59"/>
    </row>
    <row r="38" spans="1:9" x14ac:dyDescent="0.2">
      <c r="A38" s="58" t="str">
        <f t="shared" ca="1" si="0"/>
        <v/>
      </c>
      <c r="B38" s="71" t="s">
        <v>1741</v>
      </c>
      <c r="C38" s="74" t="s">
        <v>951</v>
      </c>
      <c r="D38" s="73" t="s">
        <v>1742</v>
      </c>
      <c r="E38" s="79"/>
      <c r="F38" s="80"/>
      <c r="G38" s="80"/>
      <c r="H38" s="51" t="str">
        <f t="shared" si="1"/>
        <v/>
      </c>
      <c r="I38" s="60"/>
    </row>
    <row r="39" spans="1:9" x14ac:dyDescent="0.2">
      <c r="A39" s="58">
        <f t="shared" ca="1" si="0"/>
        <v>12</v>
      </c>
      <c r="B39" s="71" t="s">
        <v>1743</v>
      </c>
      <c r="C39" s="74" t="s">
        <v>951</v>
      </c>
      <c r="D39" s="73" t="s">
        <v>1744</v>
      </c>
      <c r="E39" s="65" t="s">
        <v>1803</v>
      </c>
      <c r="F39" s="51">
        <v>1</v>
      </c>
      <c r="G39" s="51">
        <v>800</v>
      </c>
      <c r="H39" s="51">
        <f t="shared" si="1"/>
        <v>800</v>
      </c>
      <c r="I39" s="59"/>
    </row>
    <row r="40" spans="1:9" x14ac:dyDescent="0.2">
      <c r="A40" s="58">
        <f t="shared" ca="1" si="0"/>
        <v>13</v>
      </c>
      <c r="B40" s="71" t="s">
        <v>1745</v>
      </c>
      <c r="C40" s="74" t="s">
        <v>951</v>
      </c>
      <c r="D40" s="73" t="s">
        <v>1746</v>
      </c>
      <c r="E40" s="65" t="s">
        <v>1803</v>
      </c>
      <c r="F40" s="51">
        <v>1</v>
      </c>
      <c r="G40" s="51">
        <v>885</v>
      </c>
      <c r="H40" s="51">
        <f t="shared" si="1"/>
        <v>885</v>
      </c>
      <c r="I40" s="59"/>
    </row>
    <row r="41" spans="1:9" x14ac:dyDescent="0.2">
      <c r="A41" s="58" t="str">
        <f t="shared" ca="1" si="0"/>
        <v/>
      </c>
      <c r="B41" s="71" t="s">
        <v>1747</v>
      </c>
      <c r="C41" s="79"/>
      <c r="D41" s="73" t="s">
        <v>1748</v>
      </c>
      <c r="E41" s="79"/>
      <c r="F41" s="80"/>
      <c r="G41" s="80"/>
      <c r="H41" s="51" t="str">
        <f t="shared" si="1"/>
        <v/>
      </c>
      <c r="I41" s="59"/>
    </row>
    <row r="42" spans="1:9" x14ac:dyDescent="0.2">
      <c r="A42" s="58" t="str">
        <f t="shared" ca="1" si="0"/>
        <v/>
      </c>
      <c r="B42" s="71" t="s">
        <v>1749</v>
      </c>
      <c r="C42" s="79"/>
      <c r="D42" s="73" t="s">
        <v>1750</v>
      </c>
      <c r="E42" s="79"/>
      <c r="F42" s="80"/>
      <c r="G42" s="80"/>
      <c r="H42" s="51" t="str">
        <f t="shared" si="1"/>
        <v/>
      </c>
      <c r="I42" s="59"/>
    </row>
    <row r="43" spans="1:9" x14ac:dyDescent="0.2">
      <c r="A43" s="58">
        <f t="shared" ca="1" si="0"/>
        <v>14</v>
      </c>
      <c r="B43" s="71" t="s">
        <v>1751</v>
      </c>
      <c r="C43" s="74" t="s">
        <v>951</v>
      </c>
      <c r="D43" s="73" t="s">
        <v>1752</v>
      </c>
      <c r="E43" s="65" t="s">
        <v>1802</v>
      </c>
      <c r="F43" s="51">
        <v>1</v>
      </c>
      <c r="G43" s="51">
        <v>11341</v>
      </c>
      <c r="H43" s="51">
        <f t="shared" si="1"/>
        <v>11341</v>
      </c>
      <c r="I43" s="59"/>
    </row>
    <row r="44" spans="1:9" x14ac:dyDescent="0.2">
      <c r="A44" s="58">
        <f t="shared" ca="1" si="0"/>
        <v>15</v>
      </c>
      <c r="B44" s="71" t="s">
        <v>1753</v>
      </c>
      <c r="C44" s="74" t="s">
        <v>951</v>
      </c>
      <c r="D44" s="73" t="s">
        <v>1754</v>
      </c>
      <c r="E44" s="65" t="s">
        <v>1802</v>
      </c>
      <c r="F44" s="51">
        <v>1</v>
      </c>
      <c r="G44" s="51">
        <v>8800</v>
      </c>
      <c r="H44" s="51">
        <f t="shared" si="1"/>
        <v>8800</v>
      </c>
      <c r="I44" s="60"/>
    </row>
    <row r="45" spans="1:9" x14ac:dyDescent="0.2">
      <c r="A45" s="58" t="str">
        <f t="shared" ca="1" si="0"/>
        <v/>
      </c>
      <c r="B45" s="71" t="s">
        <v>1755</v>
      </c>
      <c r="C45" s="79"/>
      <c r="D45" s="73" t="s">
        <v>1756</v>
      </c>
      <c r="E45" s="79"/>
      <c r="F45" s="80"/>
      <c r="G45" s="80"/>
      <c r="H45" s="51" t="str">
        <f t="shared" si="1"/>
        <v/>
      </c>
      <c r="I45" s="59"/>
    </row>
    <row r="46" spans="1:9" x14ac:dyDescent="0.2">
      <c r="A46" s="58">
        <f t="shared" ca="1" si="0"/>
        <v>16</v>
      </c>
      <c r="B46" s="71" t="s">
        <v>1757</v>
      </c>
      <c r="C46" s="74" t="s">
        <v>951</v>
      </c>
      <c r="D46" s="73" t="s">
        <v>1758</v>
      </c>
      <c r="E46" s="65" t="s">
        <v>1802</v>
      </c>
      <c r="F46" s="51">
        <v>1</v>
      </c>
      <c r="G46" s="51">
        <v>762.75</v>
      </c>
      <c r="H46" s="51">
        <f t="shared" si="1"/>
        <v>762.75</v>
      </c>
      <c r="I46" s="59"/>
    </row>
    <row r="47" spans="1:9" x14ac:dyDescent="0.2">
      <c r="A47" s="58">
        <f t="shared" ca="1" si="0"/>
        <v>17</v>
      </c>
      <c r="B47" s="71" t="s">
        <v>1759</v>
      </c>
      <c r="C47" s="74" t="s">
        <v>951</v>
      </c>
      <c r="D47" s="73" t="s">
        <v>1760</v>
      </c>
      <c r="E47" s="65" t="s">
        <v>1802</v>
      </c>
      <c r="F47" s="51">
        <v>1</v>
      </c>
      <c r="G47" s="51">
        <v>800</v>
      </c>
      <c r="H47" s="51">
        <f t="shared" si="1"/>
        <v>800</v>
      </c>
      <c r="I47" s="59"/>
    </row>
    <row r="48" spans="1:9" x14ac:dyDescent="0.2">
      <c r="A48" s="58" t="str">
        <f t="shared" ca="1" si="0"/>
        <v/>
      </c>
      <c r="B48" s="71" t="s">
        <v>1761</v>
      </c>
      <c r="C48" s="79"/>
      <c r="D48" s="73" t="s">
        <v>1762</v>
      </c>
      <c r="E48" s="79"/>
      <c r="F48" s="80"/>
      <c r="G48" s="80"/>
      <c r="H48" s="51" t="str">
        <f t="shared" si="1"/>
        <v/>
      </c>
      <c r="I48" s="59"/>
    </row>
    <row r="49" spans="1:9" x14ac:dyDescent="0.2">
      <c r="A49" s="58">
        <f t="shared" ca="1" si="0"/>
        <v>18</v>
      </c>
      <c r="B49" s="71" t="s">
        <v>1763</v>
      </c>
      <c r="C49" s="74" t="s">
        <v>951</v>
      </c>
      <c r="D49" s="73" t="s">
        <v>1764</v>
      </c>
      <c r="E49" s="65" t="s">
        <v>1802</v>
      </c>
      <c r="F49" s="51">
        <v>1</v>
      </c>
      <c r="G49" s="51">
        <v>50</v>
      </c>
      <c r="H49" s="51">
        <f t="shared" si="1"/>
        <v>50</v>
      </c>
      <c r="I49" s="59"/>
    </row>
    <row r="50" spans="1:9" x14ac:dyDescent="0.2">
      <c r="A50" s="58" t="str">
        <f t="shared" ca="1" si="0"/>
        <v/>
      </c>
      <c r="B50" s="71" t="s">
        <v>1765</v>
      </c>
      <c r="C50" s="79"/>
      <c r="D50" s="73" t="s">
        <v>1766</v>
      </c>
      <c r="E50" s="79"/>
      <c r="F50" s="80"/>
      <c r="G50" s="80"/>
      <c r="H50" s="51" t="str">
        <f t="shared" si="1"/>
        <v/>
      </c>
      <c r="I50" s="59"/>
    </row>
    <row r="51" spans="1:9" x14ac:dyDescent="0.2">
      <c r="A51" s="58">
        <f t="shared" ca="1" si="0"/>
        <v>19</v>
      </c>
      <c r="B51" s="71" t="s">
        <v>1767</v>
      </c>
      <c r="C51" s="74" t="s">
        <v>951</v>
      </c>
      <c r="D51" s="73" t="s">
        <v>1768</v>
      </c>
      <c r="E51" s="65" t="s">
        <v>1802</v>
      </c>
      <c r="F51" s="51">
        <v>1</v>
      </c>
      <c r="G51" s="51">
        <v>6000</v>
      </c>
      <c r="H51" s="51">
        <f t="shared" si="1"/>
        <v>6000</v>
      </c>
      <c r="I51" s="59"/>
    </row>
    <row r="52" spans="1:9" x14ac:dyDescent="0.2">
      <c r="A52" s="58" t="str">
        <f t="shared" ca="1" si="0"/>
        <v/>
      </c>
      <c r="B52" s="71" t="s">
        <v>1769</v>
      </c>
      <c r="C52" s="79"/>
      <c r="D52" s="73" t="s">
        <v>1770</v>
      </c>
      <c r="E52" s="79"/>
      <c r="F52" s="80"/>
      <c r="G52" s="80"/>
      <c r="H52" s="51" t="str">
        <f t="shared" si="1"/>
        <v/>
      </c>
      <c r="I52" s="59"/>
    </row>
    <row r="53" spans="1:9" x14ac:dyDescent="0.2">
      <c r="A53" s="58">
        <f t="shared" ca="1" si="0"/>
        <v>20</v>
      </c>
      <c r="B53" s="71" t="s">
        <v>1771</v>
      </c>
      <c r="C53" s="74" t="s">
        <v>951</v>
      </c>
      <c r="D53" s="73" t="s">
        <v>1772</v>
      </c>
      <c r="E53" s="65" t="s">
        <v>1802</v>
      </c>
      <c r="F53" s="51">
        <v>1</v>
      </c>
      <c r="G53" s="51">
        <v>3000</v>
      </c>
      <c r="H53" s="51">
        <f t="shared" si="1"/>
        <v>3000</v>
      </c>
      <c r="I53" s="59"/>
    </row>
    <row r="54" spans="1:9" ht="24" x14ac:dyDescent="0.2">
      <c r="A54" s="58" t="str">
        <f t="shared" ca="1" si="0"/>
        <v/>
      </c>
      <c r="B54" s="71" t="s">
        <v>1773</v>
      </c>
      <c r="C54" s="79"/>
      <c r="D54" s="73" t="s">
        <v>1774</v>
      </c>
      <c r="E54" s="79"/>
      <c r="F54" s="80"/>
      <c r="G54" s="80"/>
      <c r="H54" s="51" t="str">
        <f t="shared" si="1"/>
        <v/>
      </c>
      <c r="I54" s="59"/>
    </row>
    <row r="55" spans="1:9" x14ac:dyDescent="0.2">
      <c r="A55" s="58" t="str">
        <f t="shared" ca="1" si="0"/>
        <v/>
      </c>
      <c r="B55" s="71" t="s">
        <v>1775</v>
      </c>
      <c r="C55" s="79"/>
      <c r="D55" s="73" t="s">
        <v>1776</v>
      </c>
      <c r="E55" s="79"/>
      <c r="F55" s="80"/>
      <c r="G55" s="80"/>
      <c r="H55" s="51" t="str">
        <f t="shared" si="1"/>
        <v/>
      </c>
      <c r="I55" s="59"/>
    </row>
    <row r="56" spans="1:9" x14ac:dyDescent="0.2">
      <c r="A56" s="58">
        <f t="shared" ca="1" si="0"/>
        <v>21</v>
      </c>
      <c r="B56" s="71" t="s">
        <v>1777</v>
      </c>
      <c r="C56" s="74" t="s">
        <v>951</v>
      </c>
      <c r="D56" s="73" t="s">
        <v>1778</v>
      </c>
      <c r="E56" s="65" t="s">
        <v>1802</v>
      </c>
      <c r="F56" s="51">
        <v>1</v>
      </c>
      <c r="G56" s="51">
        <v>1000</v>
      </c>
      <c r="H56" s="51">
        <f t="shared" si="1"/>
        <v>1000</v>
      </c>
      <c r="I56" s="59"/>
    </row>
    <row r="57" spans="1:9" x14ac:dyDescent="0.2">
      <c r="A57" s="58" t="str">
        <f t="shared" ca="1" si="0"/>
        <v/>
      </c>
      <c r="B57" s="71" t="s">
        <v>1779</v>
      </c>
      <c r="C57" s="79"/>
      <c r="D57" s="73" t="s">
        <v>1780</v>
      </c>
      <c r="E57" s="79"/>
      <c r="F57" s="80"/>
      <c r="G57" s="80"/>
      <c r="H57" s="51" t="str">
        <f t="shared" si="1"/>
        <v/>
      </c>
      <c r="I57" s="59"/>
    </row>
    <row r="58" spans="1:9" x14ac:dyDescent="0.2">
      <c r="A58" s="58">
        <f t="shared" ca="1" si="0"/>
        <v>22</v>
      </c>
      <c r="B58" s="71" t="s">
        <v>1781</v>
      </c>
      <c r="C58" s="74" t="s">
        <v>951</v>
      </c>
      <c r="D58" s="73" t="s">
        <v>1782</v>
      </c>
      <c r="E58" s="65" t="s">
        <v>1802</v>
      </c>
      <c r="F58" s="51">
        <v>1</v>
      </c>
      <c r="G58" s="51">
        <v>500</v>
      </c>
      <c r="H58" s="51">
        <f t="shared" si="1"/>
        <v>500</v>
      </c>
      <c r="I58" s="59"/>
    </row>
    <row r="59" spans="1:9" x14ac:dyDescent="0.2">
      <c r="A59" s="58">
        <f t="shared" ca="1" si="0"/>
        <v>23</v>
      </c>
      <c r="B59" s="71" t="s">
        <v>1783</v>
      </c>
      <c r="C59" s="74" t="s">
        <v>951</v>
      </c>
      <c r="D59" s="73" t="s">
        <v>1784</v>
      </c>
      <c r="E59" s="65" t="s">
        <v>1802</v>
      </c>
      <c r="F59" s="51">
        <v>1</v>
      </c>
      <c r="G59" s="51">
        <v>1000</v>
      </c>
      <c r="H59" s="51">
        <f t="shared" si="1"/>
        <v>1000</v>
      </c>
      <c r="I59" s="59"/>
    </row>
    <row r="60" spans="1:9" x14ac:dyDescent="0.2">
      <c r="A60" s="58" t="str">
        <f t="shared" ca="1" si="0"/>
        <v/>
      </c>
      <c r="B60" s="71" t="s">
        <v>1785</v>
      </c>
      <c r="C60" s="79"/>
      <c r="D60" s="73" t="s">
        <v>1786</v>
      </c>
      <c r="E60" s="79"/>
      <c r="F60" s="80"/>
      <c r="G60" s="80"/>
      <c r="H60" s="51" t="str">
        <f t="shared" si="1"/>
        <v/>
      </c>
      <c r="I60" s="59"/>
    </row>
    <row r="61" spans="1:9" x14ac:dyDescent="0.2">
      <c r="A61" s="58">
        <f t="shared" ca="1" si="0"/>
        <v>24</v>
      </c>
      <c r="B61" s="71" t="s">
        <v>1787</v>
      </c>
      <c r="C61" s="74" t="s">
        <v>951</v>
      </c>
      <c r="D61" s="73" t="s">
        <v>1788</v>
      </c>
      <c r="E61" s="65" t="s">
        <v>1802</v>
      </c>
      <c r="F61" s="51">
        <v>1</v>
      </c>
      <c r="G61" s="51">
        <v>910</v>
      </c>
      <c r="H61" s="51">
        <f t="shared" si="1"/>
        <v>910</v>
      </c>
      <c r="I61" s="59"/>
    </row>
    <row r="62" spans="1:9" x14ac:dyDescent="0.2">
      <c r="A62" s="58" t="str">
        <f t="shared" ca="1" si="0"/>
        <v/>
      </c>
      <c r="B62" s="71" t="s">
        <v>1789</v>
      </c>
      <c r="C62" s="79"/>
      <c r="D62" s="73" t="s">
        <v>1790</v>
      </c>
      <c r="E62" s="79"/>
      <c r="F62" s="80"/>
      <c r="G62" s="80"/>
      <c r="H62" s="51" t="str">
        <f t="shared" si="1"/>
        <v/>
      </c>
      <c r="I62" s="59"/>
    </row>
    <row r="63" spans="1:9" x14ac:dyDescent="0.2">
      <c r="A63" s="58" t="str">
        <f t="shared" ca="1" si="0"/>
        <v/>
      </c>
      <c r="B63" s="71" t="s">
        <v>1791</v>
      </c>
      <c r="C63" s="79"/>
      <c r="D63" s="73" t="s">
        <v>1792</v>
      </c>
      <c r="E63" s="79"/>
      <c r="F63" s="80"/>
      <c r="G63" s="80"/>
      <c r="H63" s="51" t="str">
        <f t="shared" si="1"/>
        <v/>
      </c>
      <c r="I63" s="59"/>
    </row>
    <row r="64" spans="1:9" x14ac:dyDescent="0.2">
      <c r="A64" s="58">
        <f t="shared" ca="1" si="0"/>
        <v>25</v>
      </c>
      <c r="B64" s="71" t="s">
        <v>1793</v>
      </c>
      <c r="C64" s="74" t="s">
        <v>951</v>
      </c>
      <c r="D64" s="73" t="s">
        <v>1794</v>
      </c>
      <c r="E64" s="65" t="s">
        <v>1802</v>
      </c>
      <c r="F64" s="51">
        <v>1</v>
      </c>
      <c r="G64" s="51">
        <v>580</v>
      </c>
      <c r="H64" s="51">
        <f t="shared" si="1"/>
        <v>580</v>
      </c>
      <c r="I64" s="59"/>
    </row>
    <row r="65" spans="1:9" ht="24" x14ac:dyDescent="0.2">
      <c r="A65" s="58" t="str">
        <f t="shared" ca="1" si="0"/>
        <v/>
      </c>
      <c r="B65" s="71" t="s">
        <v>1795</v>
      </c>
      <c r="C65" s="79"/>
      <c r="D65" s="73" t="s">
        <v>1796</v>
      </c>
      <c r="E65" s="79"/>
      <c r="F65" s="80"/>
      <c r="G65" s="80"/>
      <c r="H65" s="51" t="str">
        <f t="shared" si="1"/>
        <v/>
      </c>
      <c r="I65" s="59"/>
    </row>
    <row r="66" spans="1:9" ht="24" x14ac:dyDescent="0.2">
      <c r="A66" s="58" t="str">
        <f t="shared" ca="1" si="0"/>
        <v/>
      </c>
      <c r="B66" s="71" t="s">
        <v>1797</v>
      </c>
      <c r="C66" s="79"/>
      <c r="D66" s="73" t="s">
        <v>1798</v>
      </c>
      <c r="E66" s="79"/>
      <c r="F66" s="80"/>
      <c r="G66" s="80"/>
      <c r="H66" s="51" t="str">
        <f t="shared" si="1"/>
        <v/>
      </c>
      <c r="I66" s="59"/>
    </row>
    <row r="67" spans="1:9" x14ac:dyDescent="0.2">
      <c r="A67" s="58">
        <f t="shared" ca="1" si="0"/>
        <v>26</v>
      </c>
      <c r="B67" s="71" t="s">
        <v>1799</v>
      </c>
      <c r="C67" s="74" t="s">
        <v>951</v>
      </c>
      <c r="D67" s="73" t="s">
        <v>1800</v>
      </c>
      <c r="E67" s="65" t="s">
        <v>1802</v>
      </c>
      <c r="F67" s="51">
        <v>1</v>
      </c>
      <c r="G67" s="51">
        <v>350</v>
      </c>
      <c r="H67" s="51">
        <f t="shared" si="1"/>
        <v>350</v>
      </c>
      <c r="I67" s="59"/>
    </row>
    <row r="68" spans="1:9" x14ac:dyDescent="0.2">
      <c r="A68" s="58" t="str">
        <f t="shared" ca="1" si="0"/>
        <v/>
      </c>
      <c r="B68" s="79"/>
      <c r="C68" s="79"/>
      <c r="D68" s="79"/>
      <c r="E68" s="79"/>
      <c r="F68" s="80"/>
      <c r="G68" s="80"/>
      <c r="H68" s="65"/>
      <c r="I68" s="70"/>
    </row>
  </sheetData>
  <sheetProtection password="CCFD" sheet="1" objects="1" scenarios="1"/>
  <mergeCells count="2">
    <mergeCell ref="A1:I1"/>
    <mergeCell ref="D6:G6"/>
  </mergeCells>
  <phoneticPr fontId="0" type="noConversion"/>
  <conditionalFormatting sqref="I28:I32 I34:I37 I39:I43 I45:I67 I16:I26 F19:G20 F23:G24 F26:G29 F31:G32 G39:G40 E39:E40 G43:G44 G46:G47 G49 G51 G53 G56 G58:G59 G61 G64 G67 B67:D67 B65:B66 D65:D66 B64:D64 B62:B63 D62:D63 B61:D61 B60 D60 B58:D59 B57 D57 B56:D56 B54:B55 D54:D55 B53:D53 B52 D52 B51:D51 B50 D50 B49:D49 B48 D48 B46:D47 B45 D45 B43:D44 B41:B42 D41:D42 B38:D40 B36:B37 D36:D37 B35:G35 B33:B34 D33:D34 B31:D32 B30 D30 B26:D29 B25 D25 B23:D24 B21:B22 D21:D22 B19:D20 B17:B18 D17:D18">
    <cfRule type="cellIs" dxfId="81" priority="110" stopIfTrue="1" operator="notEqual">
      <formula>""</formula>
    </cfRule>
  </conditionalFormatting>
  <conditionalFormatting sqref="B16 D16">
    <cfRule type="cellIs" dxfId="80" priority="109" stopIfTrue="1" operator="notEqual">
      <formula>""</formula>
    </cfRule>
  </conditionalFormatting>
  <conditionalFormatting sqref="H6">
    <cfRule type="cellIs" dxfId="79" priority="185" stopIfTrue="1" operator="equal">
      <formula>0</formula>
    </cfRule>
    <cfRule type="cellIs" dxfId="78" priority="186" stopIfTrue="1" operator="lessThan">
      <formula>#REF!</formula>
    </cfRule>
    <cfRule type="cellIs" dxfId="77" priority="187" stopIfTrue="1" operator="greaterThanOrEqual">
      <formula>#REF!</formula>
    </cfRule>
  </conditionalFormatting>
  <conditionalFormatting sqref="E19">
    <cfRule type="cellIs" dxfId="76" priority="103" stopIfTrue="1" operator="notEqual">
      <formula>""</formula>
    </cfRule>
  </conditionalFormatting>
  <conditionalFormatting sqref="F39:F40 F43:F44 F46:F47 F49 F51 F53 F56 F58:F59 F61 F64 F67">
    <cfRule type="cellIs" dxfId="75" priority="79" stopIfTrue="1" operator="notEqual">
      <formula>""</formula>
    </cfRule>
  </conditionalFormatting>
  <conditionalFormatting sqref="E60:G60">
    <cfRule type="cellIs" dxfId="74" priority="34" stopIfTrue="1" operator="notEqual">
      <formula>""</formula>
    </cfRule>
  </conditionalFormatting>
  <conditionalFormatting sqref="E20">
    <cfRule type="cellIs" dxfId="73" priority="77" stopIfTrue="1" operator="notEqual">
      <formula>""</formula>
    </cfRule>
  </conditionalFormatting>
  <conditionalFormatting sqref="E23">
    <cfRule type="cellIs" dxfId="72" priority="75" stopIfTrue="1" operator="notEqual">
      <formula>""</formula>
    </cfRule>
  </conditionalFormatting>
  <conditionalFormatting sqref="E24">
    <cfRule type="cellIs" dxfId="71" priority="74" stopIfTrue="1" operator="notEqual">
      <formula>""</formula>
    </cfRule>
  </conditionalFormatting>
  <conditionalFormatting sqref="E26">
    <cfRule type="cellIs" dxfId="70" priority="73" stopIfTrue="1" operator="notEqual">
      <formula>""</formula>
    </cfRule>
  </conditionalFormatting>
  <conditionalFormatting sqref="E27">
    <cfRule type="cellIs" dxfId="69" priority="72" stopIfTrue="1" operator="notEqual">
      <formula>""</formula>
    </cfRule>
  </conditionalFormatting>
  <conditionalFormatting sqref="E28">
    <cfRule type="cellIs" dxfId="68" priority="71" stopIfTrue="1" operator="notEqual">
      <formula>""</formula>
    </cfRule>
  </conditionalFormatting>
  <conditionalFormatting sqref="E29">
    <cfRule type="cellIs" dxfId="67" priority="70" stopIfTrue="1" operator="notEqual">
      <formula>""</formula>
    </cfRule>
  </conditionalFormatting>
  <conditionalFormatting sqref="E31">
    <cfRule type="cellIs" dxfId="66" priority="69" stopIfTrue="1" operator="notEqual">
      <formula>""</formula>
    </cfRule>
  </conditionalFormatting>
  <conditionalFormatting sqref="E32">
    <cfRule type="cellIs" dxfId="65" priority="68" stopIfTrue="1" operator="notEqual">
      <formula>""</formula>
    </cfRule>
  </conditionalFormatting>
  <conditionalFormatting sqref="E43">
    <cfRule type="cellIs" dxfId="64" priority="66" stopIfTrue="1" operator="notEqual">
      <formula>""</formula>
    </cfRule>
  </conditionalFormatting>
  <conditionalFormatting sqref="E44">
    <cfRule type="cellIs" dxfId="63" priority="65" stopIfTrue="1" operator="notEqual">
      <formula>""</formula>
    </cfRule>
  </conditionalFormatting>
  <conditionalFormatting sqref="E46">
    <cfRule type="cellIs" dxfId="62" priority="64" stopIfTrue="1" operator="notEqual">
      <formula>""</formula>
    </cfRule>
  </conditionalFormatting>
  <conditionalFormatting sqref="E47">
    <cfRule type="cellIs" dxfId="61" priority="63" stopIfTrue="1" operator="notEqual">
      <formula>""</formula>
    </cfRule>
  </conditionalFormatting>
  <conditionalFormatting sqref="E49">
    <cfRule type="cellIs" dxfId="60" priority="62" stopIfTrue="1" operator="notEqual">
      <formula>""</formula>
    </cfRule>
  </conditionalFormatting>
  <conditionalFormatting sqref="E51">
    <cfRule type="cellIs" dxfId="59" priority="61" stopIfTrue="1" operator="notEqual">
      <formula>""</formula>
    </cfRule>
  </conditionalFormatting>
  <conditionalFormatting sqref="E53">
    <cfRule type="cellIs" dxfId="58" priority="60" stopIfTrue="1" operator="notEqual">
      <formula>""</formula>
    </cfRule>
  </conditionalFormatting>
  <conditionalFormatting sqref="E56">
    <cfRule type="cellIs" dxfId="57" priority="59" stopIfTrue="1" operator="notEqual">
      <formula>""</formula>
    </cfRule>
  </conditionalFormatting>
  <conditionalFormatting sqref="E58">
    <cfRule type="cellIs" dxfId="56" priority="58" stopIfTrue="1" operator="notEqual">
      <formula>""</formula>
    </cfRule>
  </conditionalFormatting>
  <conditionalFormatting sqref="E59">
    <cfRule type="cellIs" dxfId="55" priority="57" stopIfTrue="1" operator="notEqual">
      <formula>""</formula>
    </cfRule>
  </conditionalFormatting>
  <conditionalFormatting sqref="E61">
    <cfRule type="cellIs" dxfId="54" priority="56" stopIfTrue="1" operator="notEqual">
      <formula>""</formula>
    </cfRule>
  </conditionalFormatting>
  <conditionalFormatting sqref="E64">
    <cfRule type="cellIs" dxfId="53" priority="55" stopIfTrue="1" operator="notEqual">
      <formula>""</formula>
    </cfRule>
  </conditionalFormatting>
  <conditionalFormatting sqref="E67">
    <cfRule type="cellIs" dxfId="52" priority="54" stopIfTrue="1" operator="notEqual">
      <formula>""</formula>
    </cfRule>
  </conditionalFormatting>
  <conditionalFormatting sqref="B15:G15 E16:G18">
    <cfRule type="cellIs" dxfId="51" priority="53" stopIfTrue="1" operator="notEqual">
      <formula>""</formula>
    </cfRule>
  </conditionalFormatting>
  <conditionalFormatting sqref="E21:G21">
    <cfRule type="cellIs" dxfId="50" priority="52" stopIfTrue="1" operator="notEqual">
      <formula>""</formula>
    </cfRule>
  </conditionalFormatting>
  <conditionalFormatting sqref="E22:G22">
    <cfRule type="cellIs" dxfId="49" priority="51" stopIfTrue="1" operator="notEqual">
      <formula>""</formula>
    </cfRule>
  </conditionalFormatting>
  <conditionalFormatting sqref="E25:G25">
    <cfRule type="cellIs" dxfId="48" priority="50" stopIfTrue="1" operator="notEqual">
      <formula>""</formula>
    </cfRule>
  </conditionalFormatting>
  <conditionalFormatting sqref="E30:G30">
    <cfRule type="cellIs" dxfId="47" priority="49" stopIfTrue="1" operator="notEqual">
      <formula>""</formula>
    </cfRule>
  </conditionalFormatting>
  <conditionalFormatting sqref="E33:G33">
    <cfRule type="cellIs" dxfId="46" priority="48" stopIfTrue="1" operator="notEqual">
      <formula>""</formula>
    </cfRule>
  </conditionalFormatting>
  <conditionalFormatting sqref="E34:G34">
    <cfRule type="cellIs" dxfId="45" priority="47" stopIfTrue="1" operator="notEqual">
      <formula>""</formula>
    </cfRule>
  </conditionalFormatting>
  <conditionalFormatting sqref="E36:G36">
    <cfRule type="cellIs" dxfId="44" priority="46" stopIfTrue="1" operator="notEqual">
      <formula>""</formula>
    </cfRule>
  </conditionalFormatting>
  <conditionalFormatting sqref="E37:G37">
    <cfRule type="cellIs" dxfId="43" priority="45" stopIfTrue="1" operator="notEqual">
      <formula>""</formula>
    </cfRule>
  </conditionalFormatting>
  <conditionalFormatting sqref="E38:G38">
    <cfRule type="cellIs" dxfId="42" priority="44" stopIfTrue="1" operator="notEqual">
      <formula>""</formula>
    </cfRule>
  </conditionalFormatting>
  <conditionalFormatting sqref="E41:G41">
    <cfRule type="cellIs" dxfId="41" priority="43" stopIfTrue="1" operator="notEqual">
      <formula>""</formula>
    </cfRule>
  </conditionalFormatting>
  <conditionalFormatting sqref="E42:G42">
    <cfRule type="cellIs" dxfId="40" priority="42" stopIfTrue="1" operator="notEqual">
      <formula>""</formula>
    </cfRule>
  </conditionalFormatting>
  <conditionalFormatting sqref="E45:G45">
    <cfRule type="cellIs" dxfId="39" priority="41" stopIfTrue="1" operator="notEqual">
      <formula>""</formula>
    </cfRule>
  </conditionalFormatting>
  <conditionalFormatting sqref="E48:G48">
    <cfRule type="cellIs" dxfId="38" priority="40" stopIfTrue="1" operator="notEqual">
      <formula>""</formula>
    </cfRule>
  </conditionalFormatting>
  <conditionalFormatting sqref="E50:G50">
    <cfRule type="cellIs" dxfId="37" priority="39" stopIfTrue="1" operator="notEqual">
      <formula>""</formula>
    </cfRule>
  </conditionalFormatting>
  <conditionalFormatting sqref="E52:G52">
    <cfRule type="cellIs" dxfId="36" priority="38" stopIfTrue="1" operator="notEqual">
      <formula>""</formula>
    </cfRule>
  </conditionalFormatting>
  <conditionalFormatting sqref="E54:G54">
    <cfRule type="cellIs" dxfId="35" priority="37" stopIfTrue="1" operator="notEqual">
      <formula>""</formula>
    </cfRule>
  </conditionalFormatting>
  <conditionalFormatting sqref="E55:G55">
    <cfRule type="cellIs" dxfId="34" priority="36" stopIfTrue="1" operator="notEqual">
      <formula>""</formula>
    </cfRule>
  </conditionalFormatting>
  <conditionalFormatting sqref="E57:G57">
    <cfRule type="cellIs" dxfId="33" priority="35" stopIfTrue="1" operator="notEqual">
      <formula>""</formula>
    </cfRule>
  </conditionalFormatting>
  <conditionalFormatting sqref="E62:G62">
    <cfRule type="cellIs" dxfId="32" priority="33" stopIfTrue="1" operator="notEqual">
      <formula>""</formula>
    </cfRule>
  </conditionalFormatting>
  <conditionalFormatting sqref="E63:G63">
    <cfRule type="cellIs" dxfId="31" priority="32" stopIfTrue="1" operator="notEqual">
      <formula>""</formula>
    </cfRule>
  </conditionalFormatting>
  <conditionalFormatting sqref="E65:G65">
    <cfRule type="cellIs" dxfId="30" priority="31" stopIfTrue="1" operator="notEqual">
      <formula>""</formula>
    </cfRule>
  </conditionalFormatting>
  <conditionalFormatting sqref="E66:G66">
    <cfRule type="cellIs" dxfId="29" priority="30" stopIfTrue="1" operator="notEqual">
      <formula>""</formula>
    </cfRule>
  </conditionalFormatting>
  <conditionalFormatting sqref="E68:G68">
    <cfRule type="cellIs" dxfId="28" priority="29" stopIfTrue="1" operator="notEqual">
      <formula>""</formula>
    </cfRule>
  </conditionalFormatting>
  <conditionalFormatting sqref="B68">
    <cfRule type="cellIs" dxfId="27" priority="28" stopIfTrue="1" operator="notEqual">
      <formula>""</formula>
    </cfRule>
  </conditionalFormatting>
  <conditionalFormatting sqref="C68">
    <cfRule type="cellIs" dxfId="26" priority="27" stopIfTrue="1" operator="notEqual">
      <formula>""</formula>
    </cfRule>
  </conditionalFormatting>
  <conditionalFormatting sqref="D68">
    <cfRule type="cellIs" dxfId="25" priority="26" stopIfTrue="1" operator="notEqual">
      <formula>""</formula>
    </cfRule>
  </conditionalFormatting>
  <conditionalFormatting sqref="C66">
    <cfRule type="cellIs" dxfId="24" priority="25" stopIfTrue="1" operator="notEqual">
      <formula>""</formula>
    </cfRule>
  </conditionalFormatting>
  <conditionalFormatting sqref="C65">
    <cfRule type="cellIs" dxfId="23" priority="24" stopIfTrue="1" operator="notEqual">
      <formula>""</formula>
    </cfRule>
  </conditionalFormatting>
  <conditionalFormatting sqref="C63">
    <cfRule type="cellIs" dxfId="22" priority="23" stopIfTrue="1" operator="notEqual">
      <formula>""</formula>
    </cfRule>
  </conditionalFormatting>
  <conditionalFormatting sqref="C62">
    <cfRule type="cellIs" dxfId="21" priority="22" stopIfTrue="1" operator="notEqual">
      <formula>""</formula>
    </cfRule>
  </conditionalFormatting>
  <conditionalFormatting sqref="C60">
    <cfRule type="cellIs" dxfId="20" priority="21" stopIfTrue="1" operator="notEqual">
      <formula>""</formula>
    </cfRule>
  </conditionalFormatting>
  <conditionalFormatting sqref="C57">
    <cfRule type="cellIs" dxfId="19" priority="20" stopIfTrue="1" operator="notEqual">
      <formula>""</formula>
    </cfRule>
  </conditionalFormatting>
  <conditionalFormatting sqref="C55">
    <cfRule type="cellIs" dxfId="18" priority="19" stopIfTrue="1" operator="notEqual">
      <formula>""</formula>
    </cfRule>
  </conditionalFormatting>
  <conditionalFormatting sqref="C54">
    <cfRule type="cellIs" dxfId="17" priority="18" stopIfTrue="1" operator="notEqual">
      <formula>""</formula>
    </cfRule>
  </conditionalFormatting>
  <conditionalFormatting sqref="C52">
    <cfRule type="cellIs" dxfId="16" priority="17" stopIfTrue="1" operator="notEqual">
      <formula>""</formula>
    </cfRule>
  </conditionalFormatting>
  <conditionalFormatting sqref="C50">
    <cfRule type="cellIs" dxfId="15" priority="16" stopIfTrue="1" operator="notEqual">
      <formula>""</formula>
    </cfRule>
  </conditionalFormatting>
  <conditionalFormatting sqref="C48">
    <cfRule type="cellIs" dxfId="14" priority="15" stopIfTrue="1" operator="notEqual">
      <formula>""</formula>
    </cfRule>
  </conditionalFormatting>
  <conditionalFormatting sqref="C45">
    <cfRule type="cellIs" dxfId="13" priority="14" stopIfTrue="1" operator="notEqual">
      <formula>""</formula>
    </cfRule>
  </conditionalFormatting>
  <conditionalFormatting sqref="C42">
    <cfRule type="cellIs" dxfId="12" priority="13" stopIfTrue="1" operator="notEqual">
      <formula>""</formula>
    </cfRule>
  </conditionalFormatting>
  <conditionalFormatting sqref="C41">
    <cfRule type="cellIs" dxfId="11" priority="12" stopIfTrue="1" operator="notEqual">
      <formula>""</formula>
    </cfRule>
  </conditionalFormatting>
  <conditionalFormatting sqref="C37">
    <cfRule type="cellIs" dxfId="10" priority="11" stopIfTrue="1" operator="notEqual">
      <formula>""</formula>
    </cfRule>
  </conditionalFormatting>
  <conditionalFormatting sqref="C36">
    <cfRule type="cellIs" dxfId="9" priority="10" stopIfTrue="1" operator="notEqual">
      <formula>""</formula>
    </cfRule>
  </conditionalFormatting>
  <conditionalFormatting sqref="C34">
    <cfRule type="cellIs" dxfId="8" priority="9" stopIfTrue="1" operator="notEqual">
      <formula>""</formula>
    </cfRule>
  </conditionalFormatting>
  <conditionalFormatting sqref="C33">
    <cfRule type="cellIs" dxfId="7" priority="8" stopIfTrue="1" operator="notEqual">
      <formula>""</formula>
    </cfRule>
  </conditionalFormatting>
  <conditionalFormatting sqref="C30">
    <cfRule type="cellIs" dxfId="6" priority="7" stopIfTrue="1" operator="notEqual">
      <formula>""</formula>
    </cfRule>
  </conditionalFormatting>
  <conditionalFormatting sqref="C25">
    <cfRule type="cellIs" dxfId="5" priority="6" stopIfTrue="1" operator="notEqual">
      <formula>""</formula>
    </cfRule>
  </conditionalFormatting>
  <conditionalFormatting sqref="C22">
    <cfRule type="cellIs" dxfId="4" priority="5" stopIfTrue="1" operator="notEqual">
      <formula>""</formula>
    </cfRule>
  </conditionalFormatting>
  <conditionalFormatting sqref="C21">
    <cfRule type="cellIs" dxfId="3" priority="4" stopIfTrue="1" operator="notEqual">
      <formula>""</formula>
    </cfRule>
  </conditionalFormatting>
  <conditionalFormatting sqref="C18">
    <cfRule type="cellIs" dxfId="2" priority="3" stopIfTrue="1" operator="notEqual">
      <formula>""</formula>
    </cfRule>
  </conditionalFormatting>
  <conditionalFormatting sqref="C17">
    <cfRule type="cellIs" dxfId="1" priority="2" stopIfTrue="1" operator="notEqual">
      <formula>""</formula>
    </cfRule>
  </conditionalFormatting>
  <conditionalFormatting sqref="C16">
    <cfRule type="cellIs" dxfId="0" priority="1" stopIfTrue="1" operator="notEqual">
      <formula>""</formula>
    </cfRule>
  </conditionalFormatting>
  <dataValidations disablePrompts="1" count="3">
    <dataValidation type="custom" allowBlank="1" showInputMessage="1" showErrorMessage="1" errorTitle="Attenzione!" error="Importo con solo 2 (due) posizioni decimali!!!" sqref="G19:G20 G23:G24 G26:G29 G31:G32 G35 G39:G40 G43:G44 G46:G47 G49 G51 G53 G56 G58:G59 G61 G64 G67">
      <formula1>MOD(G19*10^2,1)=0</formula1>
    </dataValidation>
    <dataValidation type="custom" allowBlank="1" showInputMessage="1" showErrorMessage="1" errorTitle="Achtung!" error="Betrag nur mit 2 (zwei) Dezimalstellen!!!" sqref="F19:F20 F23:F24 F26:F29 F31:F32 F35 F39:F40 F43:F44 F46:F47 F49 F51 F53 F56 F58:F59 F61 F64 F67">
      <formula1>MOD(F19*10^2,1)=0</formula1>
    </dataValidation>
    <dataValidation type="custom" allowBlank="1" showInputMessage="1" showErrorMessage="1" errorTitle="Achtung!" error="Betrag nur mit 2 (zwei) Dezimalstellen!!!" sqref="F15:G18 F21:G22 F25:G25 F30:G30 F33:G34 F36:G38 F41:G42 F45:G45 F48:G48 F50:G50 F52:G52 F54:G55 F57:G57 F60:G60 F62:G63 F65:G66 F68:G68">
      <formula1>F15=ROUND(F15,2)</formula1>
    </dataValidation>
  </dataValidation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118"/>
  <sheetViews>
    <sheetView topLeftCell="A2" workbookViewId="0">
      <selection activeCell="E26" sqref="E26"/>
    </sheetView>
  </sheetViews>
  <sheetFormatPr baseColWidth="10" defaultColWidth="9.140625" defaultRowHeight="12.75" x14ac:dyDescent="0.2"/>
  <cols>
    <col min="1" max="1" width="21.7109375" style="27" customWidth="1"/>
    <col min="2" max="2" width="23.42578125" style="27" customWidth="1"/>
    <col min="3" max="5" width="11.42578125" style="27" customWidth="1"/>
    <col min="6" max="6" width="45.28515625" style="27" bestFit="1" customWidth="1"/>
    <col min="7" max="7" width="49.28515625" style="27" bestFit="1" customWidth="1"/>
    <col min="8" max="16384" width="9.140625" style="27"/>
  </cols>
  <sheetData>
    <row r="1" spans="1:7" ht="15.75" x14ac:dyDescent="0.2">
      <c r="A1" s="29" t="s">
        <v>917</v>
      </c>
      <c r="B1" s="29" t="s">
        <v>708</v>
      </c>
    </row>
    <row r="2" spans="1:7" ht="15.75" x14ac:dyDescent="0.2">
      <c r="A2" s="30"/>
      <c r="B2" s="30"/>
    </row>
    <row r="3" spans="1:7" x14ac:dyDescent="0.2">
      <c r="A3" s="31" t="s">
        <v>715</v>
      </c>
      <c r="B3" s="31" t="s">
        <v>710</v>
      </c>
    </row>
    <row r="4" spans="1:7" x14ac:dyDescent="0.2">
      <c r="A4" s="32" t="s">
        <v>723</v>
      </c>
      <c r="B4" s="32" t="s">
        <v>713</v>
      </c>
    </row>
    <row r="5" spans="1:7" ht="15" x14ac:dyDescent="0.25">
      <c r="A5" s="32" t="s">
        <v>720</v>
      </c>
      <c r="B5" s="32" t="s">
        <v>716</v>
      </c>
      <c r="F5" s="28" t="s">
        <v>711</v>
      </c>
      <c r="G5" s="27" t="s">
        <v>731</v>
      </c>
    </row>
    <row r="6" spans="1:7" ht="15" x14ac:dyDescent="0.25">
      <c r="A6" s="32" t="s">
        <v>918</v>
      </c>
      <c r="B6" s="32" t="s">
        <v>919</v>
      </c>
      <c r="F6" s="28" t="s">
        <v>714</v>
      </c>
      <c r="G6" s="27" t="s">
        <v>734</v>
      </c>
    </row>
    <row r="7" spans="1:7" ht="15" x14ac:dyDescent="0.25">
      <c r="A7" s="32" t="s">
        <v>764</v>
      </c>
      <c r="B7" s="32" t="s">
        <v>721</v>
      </c>
      <c r="F7" s="28" t="s">
        <v>717</v>
      </c>
      <c r="G7" s="27" t="s">
        <v>737</v>
      </c>
    </row>
    <row r="8" spans="1:7" ht="15" x14ac:dyDescent="0.25">
      <c r="A8" s="32" t="s">
        <v>709</v>
      </c>
      <c r="B8" s="32" t="s">
        <v>724</v>
      </c>
      <c r="F8" s="28" t="s">
        <v>719</v>
      </c>
      <c r="G8" s="27" t="s">
        <v>740</v>
      </c>
    </row>
    <row r="9" spans="1:7" ht="15" x14ac:dyDescent="0.25">
      <c r="A9" s="32" t="s">
        <v>727</v>
      </c>
      <c r="B9" s="32" t="s">
        <v>726</v>
      </c>
      <c r="F9" s="28" t="s">
        <v>722</v>
      </c>
      <c r="G9" s="27" t="s">
        <v>743</v>
      </c>
    </row>
    <row r="10" spans="1:7" x14ac:dyDescent="0.2">
      <c r="A10" s="32" t="s">
        <v>729</v>
      </c>
      <c r="B10" s="32" t="s">
        <v>728</v>
      </c>
    </row>
    <row r="11" spans="1:7" x14ac:dyDescent="0.2">
      <c r="A11" s="32" t="s">
        <v>839</v>
      </c>
      <c r="B11" s="32" t="s">
        <v>730</v>
      </c>
    </row>
    <row r="12" spans="1:7" x14ac:dyDescent="0.2">
      <c r="A12" s="32" t="s">
        <v>735</v>
      </c>
      <c r="B12" s="32" t="s">
        <v>733</v>
      </c>
    </row>
    <row r="13" spans="1:7" x14ac:dyDescent="0.2">
      <c r="A13" s="32" t="s">
        <v>738</v>
      </c>
      <c r="B13" s="32" t="s">
        <v>736</v>
      </c>
    </row>
    <row r="14" spans="1:7" x14ac:dyDescent="0.2">
      <c r="A14" s="32" t="s">
        <v>732</v>
      </c>
      <c r="B14" s="32" t="s">
        <v>739</v>
      </c>
    </row>
    <row r="15" spans="1:7" x14ac:dyDescent="0.2">
      <c r="A15" s="32" t="s">
        <v>741</v>
      </c>
      <c r="B15" s="32" t="s">
        <v>742</v>
      </c>
    </row>
    <row r="16" spans="1:7" x14ac:dyDescent="0.2">
      <c r="A16" s="32" t="s">
        <v>780</v>
      </c>
      <c r="B16" s="32" t="s">
        <v>745</v>
      </c>
    </row>
    <row r="17" spans="1:2" x14ac:dyDescent="0.2">
      <c r="A17" s="32" t="s">
        <v>920</v>
      </c>
      <c r="B17" s="32" t="s">
        <v>921</v>
      </c>
    </row>
    <row r="18" spans="1:2" x14ac:dyDescent="0.2">
      <c r="A18" s="32" t="s">
        <v>756</v>
      </c>
      <c r="B18" s="32" t="s">
        <v>747</v>
      </c>
    </row>
    <row r="19" spans="1:2" x14ac:dyDescent="0.2">
      <c r="A19" s="32" t="s">
        <v>856</v>
      </c>
      <c r="B19" s="32" t="s">
        <v>748</v>
      </c>
    </row>
    <row r="20" spans="1:2" x14ac:dyDescent="0.2">
      <c r="A20" s="32" t="s">
        <v>773</v>
      </c>
      <c r="B20" s="32" t="s">
        <v>750</v>
      </c>
    </row>
    <row r="21" spans="1:2" x14ac:dyDescent="0.2">
      <c r="A21" s="32" t="s">
        <v>775</v>
      </c>
      <c r="B21" s="32" t="s">
        <v>751</v>
      </c>
    </row>
    <row r="22" spans="1:2" x14ac:dyDescent="0.2">
      <c r="A22" s="32" t="s">
        <v>892</v>
      </c>
      <c r="B22" s="32" t="s">
        <v>753</v>
      </c>
    </row>
    <row r="23" spans="1:2" x14ac:dyDescent="0.2">
      <c r="A23" s="32" t="s">
        <v>776</v>
      </c>
      <c r="B23" s="32" t="s">
        <v>755</v>
      </c>
    </row>
    <row r="24" spans="1:2" x14ac:dyDescent="0.2">
      <c r="A24" s="32" t="s">
        <v>778</v>
      </c>
      <c r="B24" s="32" t="s">
        <v>757</v>
      </c>
    </row>
    <row r="25" spans="1:2" x14ac:dyDescent="0.2">
      <c r="A25" s="32" t="s">
        <v>771</v>
      </c>
      <c r="B25" s="32" t="s">
        <v>759</v>
      </c>
    </row>
    <row r="26" spans="1:2" x14ac:dyDescent="0.2">
      <c r="A26" s="32" t="s">
        <v>922</v>
      </c>
      <c r="B26" s="32" t="s">
        <v>923</v>
      </c>
    </row>
    <row r="27" spans="1:2" x14ac:dyDescent="0.2">
      <c r="A27" s="32" t="s">
        <v>924</v>
      </c>
      <c r="B27" s="32" t="s">
        <v>925</v>
      </c>
    </row>
    <row r="28" spans="1:2" x14ac:dyDescent="0.2">
      <c r="A28" s="32" t="s">
        <v>926</v>
      </c>
      <c r="B28" s="32" t="s">
        <v>762</v>
      </c>
    </row>
    <row r="29" spans="1:2" x14ac:dyDescent="0.2">
      <c r="A29" s="32" t="s">
        <v>927</v>
      </c>
      <c r="B29" s="32" t="s">
        <v>928</v>
      </c>
    </row>
    <row r="30" spans="1:2" x14ac:dyDescent="0.2">
      <c r="A30" s="32" t="s">
        <v>888</v>
      </c>
      <c r="B30" s="32" t="s">
        <v>765</v>
      </c>
    </row>
    <row r="31" spans="1:2" x14ac:dyDescent="0.2">
      <c r="A31" s="32" t="s">
        <v>820</v>
      </c>
      <c r="B31" s="32" t="s">
        <v>767</v>
      </c>
    </row>
    <row r="32" spans="1:2" x14ac:dyDescent="0.2">
      <c r="A32" s="32" t="s">
        <v>830</v>
      </c>
      <c r="B32" s="32" t="s">
        <v>769</v>
      </c>
    </row>
    <row r="33" spans="1:2" x14ac:dyDescent="0.2">
      <c r="A33" s="32" t="s">
        <v>904</v>
      </c>
      <c r="B33" s="32" t="s">
        <v>770</v>
      </c>
    </row>
    <row r="34" spans="1:2" x14ac:dyDescent="0.2">
      <c r="A34" s="32" t="s">
        <v>754</v>
      </c>
      <c r="B34" s="32" t="s">
        <v>772</v>
      </c>
    </row>
    <row r="35" spans="1:2" x14ac:dyDescent="0.2">
      <c r="A35" s="32" t="s">
        <v>929</v>
      </c>
      <c r="B35" s="32" t="s">
        <v>774</v>
      </c>
    </row>
    <row r="36" spans="1:2" x14ac:dyDescent="0.2">
      <c r="A36" s="32" t="s">
        <v>758</v>
      </c>
      <c r="B36" s="32" t="s">
        <v>758</v>
      </c>
    </row>
    <row r="37" spans="1:2" x14ac:dyDescent="0.2">
      <c r="A37" s="32" t="s">
        <v>760</v>
      </c>
      <c r="B37" s="32" t="s">
        <v>777</v>
      </c>
    </row>
    <row r="38" spans="1:2" x14ac:dyDescent="0.2">
      <c r="A38" s="32" t="s">
        <v>761</v>
      </c>
      <c r="B38" s="32" t="s">
        <v>779</v>
      </c>
    </row>
    <row r="39" spans="1:2" x14ac:dyDescent="0.2">
      <c r="A39" s="32" t="s">
        <v>914</v>
      </c>
      <c r="B39" s="32" t="s">
        <v>781</v>
      </c>
    </row>
    <row r="40" spans="1:2" x14ac:dyDescent="0.2">
      <c r="A40" s="32" t="s">
        <v>789</v>
      </c>
      <c r="B40" s="32" t="s">
        <v>782</v>
      </c>
    </row>
    <row r="41" spans="1:2" x14ac:dyDescent="0.2">
      <c r="A41" s="32" t="s">
        <v>718</v>
      </c>
      <c r="B41" s="32" t="s">
        <v>783</v>
      </c>
    </row>
    <row r="42" spans="1:2" x14ac:dyDescent="0.2">
      <c r="A42" s="32" t="s">
        <v>786</v>
      </c>
      <c r="B42" s="32" t="s">
        <v>785</v>
      </c>
    </row>
    <row r="43" spans="1:2" x14ac:dyDescent="0.2">
      <c r="A43" s="32" t="s">
        <v>793</v>
      </c>
      <c r="B43" s="32" t="s">
        <v>787</v>
      </c>
    </row>
    <row r="44" spans="1:2" x14ac:dyDescent="0.2">
      <c r="A44" s="32" t="s">
        <v>788</v>
      </c>
      <c r="B44" s="32" t="s">
        <v>788</v>
      </c>
    </row>
    <row r="45" spans="1:2" x14ac:dyDescent="0.2">
      <c r="A45" s="32" t="s">
        <v>784</v>
      </c>
      <c r="B45" s="32" t="s">
        <v>790</v>
      </c>
    </row>
    <row r="46" spans="1:2" x14ac:dyDescent="0.2">
      <c r="A46" s="32" t="s">
        <v>791</v>
      </c>
      <c r="B46" s="32" t="s">
        <v>792</v>
      </c>
    </row>
    <row r="47" spans="1:2" x14ac:dyDescent="0.2">
      <c r="A47" s="32" t="s">
        <v>795</v>
      </c>
      <c r="B47" s="32" t="s">
        <v>794</v>
      </c>
    </row>
    <row r="48" spans="1:2" x14ac:dyDescent="0.2">
      <c r="A48" s="32" t="s">
        <v>930</v>
      </c>
      <c r="B48" s="32" t="s">
        <v>931</v>
      </c>
    </row>
    <row r="49" spans="1:2" x14ac:dyDescent="0.2">
      <c r="A49" s="32" t="s">
        <v>932</v>
      </c>
      <c r="B49" s="32" t="s">
        <v>796</v>
      </c>
    </row>
    <row r="50" spans="1:2" x14ac:dyDescent="0.2">
      <c r="A50" s="32" t="s">
        <v>749</v>
      </c>
      <c r="B50" s="32" t="s">
        <v>797</v>
      </c>
    </row>
    <row r="51" spans="1:2" x14ac:dyDescent="0.2">
      <c r="A51" s="32" t="s">
        <v>798</v>
      </c>
      <c r="B51" s="32" t="s">
        <v>799</v>
      </c>
    </row>
    <row r="52" spans="1:2" x14ac:dyDescent="0.2">
      <c r="A52" s="32" t="s">
        <v>800</v>
      </c>
      <c r="B52" s="32" t="s">
        <v>801</v>
      </c>
    </row>
    <row r="53" spans="1:2" x14ac:dyDescent="0.2">
      <c r="A53" s="32" t="s">
        <v>804</v>
      </c>
      <c r="B53" s="32" t="s">
        <v>803</v>
      </c>
    </row>
    <row r="54" spans="1:2" x14ac:dyDescent="0.2">
      <c r="A54" s="32" t="s">
        <v>802</v>
      </c>
      <c r="B54" s="32" t="s">
        <v>805</v>
      </c>
    </row>
    <row r="55" spans="1:2" x14ac:dyDescent="0.2">
      <c r="A55" s="32" t="s">
        <v>910</v>
      </c>
      <c r="B55" s="32" t="s">
        <v>807</v>
      </c>
    </row>
    <row r="56" spans="1:2" x14ac:dyDescent="0.2">
      <c r="A56" s="32" t="s">
        <v>806</v>
      </c>
      <c r="B56" s="32" t="s">
        <v>809</v>
      </c>
    </row>
    <row r="57" spans="1:2" x14ac:dyDescent="0.2">
      <c r="A57" s="32" t="s">
        <v>808</v>
      </c>
      <c r="B57" s="32" t="s">
        <v>811</v>
      </c>
    </row>
    <row r="58" spans="1:2" x14ac:dyDescent="0.2">
      <c r="A58" s="32" t="s">
        <v>814</v>
      </c>
      <c r="B58" s="32" t="s">
        <v>813</v>
      </c>
    </row>
    <row r="59" spans="1:2" x14ac:dyDescent="0.2">
      <c r="A59" s="32" t="s">
        <v>816</v>
      </c>
      <c r="B59" s="32" t="s">
        <v>815</v>
      </c>
    </row>
    <row r="60" spans="1:2" x14ac:dyDescent="0.2">
      <c r="A60" s="32" t="s">
        <v>818</v>
      </c>
      <c r="B60" s="32" t="s">
        <v>817</v>
      </c>
    </row>
    <row r="61" spans="1:2" x14ac:dyDescent="0.2">
      <c r="A61" s="32" t="s">
        <v>912</v>
      </c>
      <c r="B61" s="32" t="s">
        <v>819</v>
      </c>
    </row>
    <row r="62" spans="1:2" x14ac:dyDescent="0.2">
      <c r="A62" s="32" t="s">
        <v>746</v>
      </c>
      <c r="B62" s="32" t="s">
        <v>821</v>
      </c>
    </row>
    <row r="63" spans="1:2" x14ac:dyDescent="0.2">
      <c r="A63" s="32" t="s">
        <v>725</v>
      </c>
      <c r="B63" s="32" t="s">
        <v>823</v>
      </c>
    </row>
    <row r="64" spans="1:2" x14ac:dyDescent="0.2">
      <c r="A64" s="32" t="s">
        <v>873</v>
      </c>
      <c r="B64" s="32" t="s">
        <v>825</v>
      </c>
    </row>
    <row r="65" spans="1:2" x14ac:dyDescent="0.2">
      <c r="A65" s="32" t="s">
        <v>826</v>
      </c>
      <c r="B65" s="32" t="s">
        <v>827</v>
      </c>
    </row>
    <row r="66" spans="1:2" x14ac:dyDescent="0.2">
      <c r="A66" s="32" t="s">
        <v>828</v>
      </c>
      <c r="B66" s="32" t="s">
        <v>829</v>
      </c>
    </row>
    <row r="67" spans="1:2" x14ac:dyDescent="0.2">
      <c r="A67" s="32" t="s">
        <v>831</v>
      </c>
      <c r="B67" s="32" t="s">
        <v>831</v>
      </c>
    </row>
    <row r="68" spans="1:2" x14ac:dyDescent="0.2">
      <c r="A68" s="32" t="s">
        <v>908</v>
      </c>
      <c r="B68" s="32" t="s">
        <v>833</v>
      </c>
    </row>
    <row r="69" spans="1:2" x14ac:dyDescent="0.2">
      <c r="A69" s="32" t="s">
        <v>744</v>
      </c>
      <c r="B69" s="32" t="s">
        <v>835</v>
      </c>
    </row>
    <row r="70" spans="1:2" x14ac:dyDescent="0.2">
      <c r="A70" s="32" t="s">
        <v>837</v>
      </c>
      <c r="B70" s="32" t="s">
        <v>836</v>
      </c>
    </row>
    <row r="71" spans="1:2" x14ac:dyDescent="0.2">
      <c r="A71" s="32" t="s">
        <v>841</v>
      </c>
      <c r="B71" s="32" t="s">
        <v>838</v>
      </c>
    </row>
    <row r="72" spans="1:2" x14ac:dyDescent="0.2">
      <c r="A72" s="32" t="s">
        <v>843</v>
      </c>
      <c r="B72" s="32" t="s">
        <v>840</v>
      </c>
    </row>
    <row r="73" spans="1:2" x14ac:dyDescent="0.2">
      <c r="A73" s="32" t="s">
        <v>846</v>
      </c>
      <c r="B73" s="32" t="s">
        <v>842</v>
      </c>
    </row>
    <row r="74" spans="1:2" x14ac:dyDescent="0.2">
      <c r="A74" s="32" t="s">
        <v>844</v>
      </c>
      <c r="B74" s="32" t="s">
        <v>933</v>
      </c>
    </row>
    <row r="75" spans="1:2" x14ac:dyDescent="0.2">
      <c r="A75" s="32" t="s">
        <v>850</v>
      </c>
      <c r="B75" s="32" t="s">
        <v>845</v>
      </c>
    </row>
    <row r="76" spans="1:2" x14ac:dyDescent="0.2">
      <c r="A76" s="32" t="s">
        <v>848</v>
      </c>
      <c r="B76" s="32" t="s">
        <v>847</v>
      </c>
    </row>
    <row r="77" spans="1:2" x14ac:dyDescent="0.2">
      <c r="A77" s="32" t="s">
        <v>810</v>
      </c>
      <c r="B77" s="32" t="s">
        <v>849</v>
      </c>
    </row>
    <row r="78" spans="1:2" x14ac:dyDescent="0.2">
      <c r="A78" s="32" t="s">
        <v>852</v>
      </c>
      <c r="B78" s="32" t="s">
        <v>851</v>
      </c>
    </row>
    <row r="79" spans="1:2" x14ac:dyDescent="0.2">
      <c r="A79" s="32" t="s">
        <v>863</v>
      </c>
      <c r="B79" s="32" t="s">
        <v>934</v>
      </c>
    </row>
    <row r="80" spans="1:2" x14ac:dyDescent="0.2">
      <c r="A80" s="32" t="s">
        <v>865</v>
      </c>
      <c r="B80" s="32" t="s">
        <v>935</v>
      </c>
    </row>
    <row r="81" spans="1:2" x14ac:dyDescent="0.2">
      <c r="A81" s="32" t="s">
        <v>867</v>
      </c>
      <c r="B81" s="32" t="s">
        <v>936</v>
      </c>
    </row>
    <row r="82" spans="1:2" x14ac:dyDescent="0.2">
      <c r="A82" s="32" t="s">
        <v>870</v>
      </c>
      <c r="B82" s="32" t="s">
        <v>937</v>
      </c>
    </row>
    <row r="83" spans="1:2" x14ac:dyDescent="0.2">
      <c r="A83" s="32" t="s">
        <v>869</v>
      </c>
      <c r="B83" s="32" t="s">
        <v>938</v>
      </c>
    </row>
    <row r="84" spans="1:2" x14ac:dyDescent="0.2">
      <c r="A84" s="32" t="s">
        <v>872</v>
      </c>
      <c r="B84" s="32" t="s">
        <v>939</v>
      </c>
    </row>
    <row r="85" spans="1:2" x14ac:dyDescent="0.2">
      <c r="A85" s="32" t="s">
        <v>854</v>
      </c>
      <c r="B85" s="32" t="s">
        <v>853</v>
      </c>
    </row>
    <row r="86" spans="1:2" x14ac:dyDescent="0.2">
      <c r="A86" s="32" t="s">
        <v>766</v>
      </c>
      <c r="B86" s="32" t="s">
        <v>855</v>
      </c>
    </row>
    <row r="87" spans="1:2" x14ac:dyDescent="0.2">
      <c r="A87" s="32" t="s">
        <v>768</v>
      </c>
      <c r="B87" s="32" t="s">
        <v>940</v>
      </c>
    </row>
    <row r="88" spans="1:2" x14ac:dyDescent="0.2">
      <c r="A88" s="32" t="s">
        <v>857</v>
      </c>
      <c r="B88" s="32" t="s">
        <v>864</v>
      </c>
    </row>
    <row r="89" spans="1:2" x14ac:dyDescent="0.2">
      <c r="A89" s="32" t="s">
        <v>858</v>
      </c>
      <c r="B89" s="32" t="s">
        <v>866</v>
      </c>
    </row>
    <row r="90" spans="1:2" x14ac:dyDescent="0.2">
      <c r="A90" s="32" t="s">
        <v>812</v>
      </c>
      <c r="B90" s="32" t="s">
        <v>868</v>
      </c>
    </row>
    <row r="91" spans="1:2" x14ac:dyDescent="0.2">
      <c r="A91" s="32" t="s">
        <v>941</v>
      </c>
      <c r="B91" s="32" t="s">
        <v>942</v>
      </c>
    </row>
    <row r="92" spans="1:2" x14ac:dyDescent="0.2">
      <c r="A92" s="32" t="s">
        <v>943</v>
      </c>
      <c r="B92" s="32" t="s">
        <v>944</v>
      </c>
    </row>
    <row r="93" spans="1:2" x14ac:dyDescent="0.2">
      <c r="A93" s="32" t="s">
        <v>861</v>
      </c>
      <c r="B93" s="32" t="s">
        <v>871</v>
      </c>
    </row>
    <row r="94" spans="1:2" x14ac:dyDescent="0.2">
      <c r="A94" s="32" t="s">
        <v>862</v>
      </c>
      <c r="B94" s="32" t="s">
        <v>874</v>
      </c>
    </row>
    <row r="95" spans="1:2" x14ac:dyDescent="0.2">
      <c r="A95" s="32" t="s">
        <v>859</v>
      </c>
      <c r="B95" s="32" t="s">
        <v>876</v>
      </c>
    </row>
    <row r="96" spans="1:2" x14ac:dyDescent="0.2">
      <c r="A96" s="32" t="s">
        <v>860</v>
      </c>
      <c r="B96" s="32" t="s">
        <v>878</v>
      </c>
    </row>
    <row r="97" spans="1:2" x14ac:dyDescent="0.2">
      <c r="A97" s="32" t="s">
        <v>877</v>
      </c>
      <c r="B97" s="32" t="s">
        <v>880</v>
      </c>
    </row>
    <row r="98" spans="1:2" x14ac:dyDescent="0.2">
      <c r="A98" s="32" t="s">
        <v>881</v>
      </c>
      <c r="B98" s="32" t="s">
        <v>882</v>
      </c>
    </row>
    <row r="99" spans="1:2" x14ac:dyDescent="0.2">
      <c r="A99" s="32" t="s">
        <v>883</v>
      </c>
      <c r="B99" s="32" t="s">
        <v>884</v>
      </c>
    </row>
    <row r="100" spans="1:2" x14ac:dyDescent="0.2">
      <c r="A100" s="32" t="s">
        <v>945</v>
      </c>
      <c r="B100" s="32" t="s">
        <v>946</v>
      </c>
    </row>
    <row r="101" spans="1:2" x14ac:dyDescent="0.2">
      <c r="A101" s="32" t="s">
        <v>886</v>
      </c>
      <c r="B101" s="32" t="s">
        <v>887</v>
      </c>
    </row>
    <row r="102" spans="1:2" x14ac:dyDescent="0.2">
      <c r="A102" s="32" t="s">
        <v>885</v>
      </c>
      <c r="B102" s="32" t="s">
        <v>889</v>
      </c>
    </row>
    <row r="103" spans="1:2" x14ac:dyDescent="0.2">
      <c r="A103" s="32" t="s">
        <v>947</v>
      </c>
      <c r="B103" s="32" t="s">
        <v>890</v>
      </c>
    </row>
    <row r="104" spans="1:2" x14ac:dyDescent="0.2">
      <c r="A104" s="32" t="s">
        <v>891</v>
      </c>
      <c r="B104" s="32" t="s">
        <v>948</v>
      </c>
    </row>
    <row r="105" spans="1:2" x14ac:dyDescent="0.2">
      <c r="A105" s="32" t="s">
        <v>879</v>
      </c>
      <c r="B105" s="32" t="s">
        <v>893</v>
      </c>
    </row>
    <row r="106" spans="1:2" x14ac:dyDescent="0.2">
      <c r="A106" s="32" t="s">
        <v>894</v>
      </c>
      <c r="B106" s="32" t="s">
        <v>895</v>
      </c>
    </row>
    <row r="107" spans="1:2" x14ac:dyDescent="0.2">
      <c r="A107" s="32" t="s">
        <v>832</v>
      </c>
      <c r="B107" s="32" t="s">
        <v>896</v>
      </c>
    </row>
    <row r="108" spans="1:2" x14ac:dyDescent="0.2">
      <c r="A108" s="32" t="s">
        <v>834</v>
      </c>
      <c r="B108" s="32" t="s">
        <v>898</v>
      </c>
    </row>
    <row r="109" spans="1:2" x14ac:dyDescent="0.2">
      <c r="A109" s="32" t="s">
        <v>824</v>
      </c>
      <c r="B109" s="32" t="s">
        <v>900</v>
      </c>
    </row>
    <row r="110" spans="1:2" x14ac:dyDescent="0.2">
      <c r="A110" s="32" t="s">
        <v>712</v>
      </c>
      <c r="B110" s="32" t="s">
        <v>901</v>
      </c>
    </row>
    <row r="111" spans="1:2" x14ac:dyDescent="0.2">
      <c r="A111" s="32" t="s">
        <v>763</v>
      </c>
      <c r="B111" s="32" t="s">
        <v>903</v>
      </c>
    </row>
    <row r="112" spans="1:2" x14ac:dyDescent="0.2">
      <c r="A112" s="32" t="s">
        <v>902</v>
      </c>
      <c r="B112" s="32" t="s">
        <v>905</v>
      </c>
    </row>
    <row r="113" spans="1:2" x14ac:dyDescent="0.2">
      <c r="A113" s="32" t="s">
        <v>897</v>
      </c>
      <c r="B113" s="32" t="s">
        <v>907</v>
      </c>
    </row>
    <row r="114" spans="1:2" x14ac:dyDescent="0.2">
      <c r="A114" s="32" t="s">
        <v>752</v>
      </c>
      <c r="B114" s="32" t="s">
        <v>909</v>
      </c>
    </row>
    <row r="115" spans="1:2" x14ac:dyDescent="0.2">
      <c r="A115" s="32" t="s">
        <v>906</v>
      </c>
      <c r="B115" s="32" t="s">
        <v>911</v>
      </c>
    </row>
    <row r="116" spans="1:2" x14ac:dyDescent="0.2">
      <c r="A116" s="32" t="s">
        <v>822</v>
      </c>
      <c r="B116" s="32" t="s">
        <v>913</v>
      </c>
    </row>
    <row r="117" spans="1:2" x14ac:dyDescent="0.2">
      <c r="A117" s="32" t="s">
        <v>899</v>
      </c>
      <c r="B117" s="32" t="s">
        <v>915</v>
      </c>
    </row>
    <row r="118" spans="1:2" x14ac:dyDescent="0.2">
      <c r="A118" s="32" t="s">
        <v>875</v>
      </c>
      <c r="B118" s="32" t="s">
        <v>916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OFFERTA</vt:lpstr>
      <vt:lpstr>A Misura</vt:lpstr>
      <vt:lpstr>A Corpo</vt:lpstr>
      <vt:lpstr>Oneri sicurezza</vt:lpstr>
      <vt:lpstr>Comuni</vt:lpstr>
      <vt:lpstr>Comuni</vt:lpstr>
      <vt:lpstr>dislocazione</vt:lpstr>
      <vt:lpstr>Gemeinden</vt:lpstr>
    </vt:vector>
  </TitlesOfParts>
  <Company>prov.bz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Lanzinger, Hugo Alois</dc:creator>
  <cp:lastModifiedBy>Martin</cp:lastModifiedBy>
  <cp:lastPrinted>2016-09-23T13:07:38Z</cp:lastPrinted>
  <dcterms:created xsi:type="dcterms:W3CDTF">2015-08-21T12:23:01Z</dcterms:created>
  <dcterms:modified xsi:type="dcterms:W3CDTF">2016-12-22T08:18:13Z</dcterms:modified>
</cp:coreProperties>
</file>