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75" windowWidth="16125" windowHeight="13485"/>
  </bookViews>
  <sheets>
    <sheet name="Verzeichnis-Elenco" sheetId="1" r:id="rId1"/>
  </sheets>
  <definedNames>
    <definedName name="_xlnm.Print_Area" localSheetId="0">'Verzeichnis-Elenco'!$A$1:$F$574</definedName>
    <definedName name="_xlnm.Print_Titles" localSheetId="0">'Verzeichnis-Elenco'!$16:$17</definedName>
  </definedNames>
  <calcPr calcId="145621" fullPrecision="0"/>
</workbook>
</file>

<file path=xl/calcChain.xml><?xml version="1.0" encoding="utf-8"?>
<calcChain xmlns="http://schemas.openxmlformats.org/spreadsheetml/2006/main">
  <c r="F360" i="1" l="1"/>
  <c r="F110" i="1" l="1"/>
  <c r="F525" i="1" l="1"/>
  <c r="F522" i="1"/>
  <c r="F519" i="1"/>
  <c r="F516" i="1"/>
  <c r="F514" i="1"/>
  <c r="F511" i="1"/>
  <c r="F508" i="1"/>
  <c r="F506" i="1"/>
  <c r="F504" i="1"/>
  <c r="F503" i="1"/>
  <c r="F501" i="1"/>
  <c r="F498" i="1"/>
  <c r="F495" i="1"/>
  <c r="F493" i="1"/>
  <c r="F492" i="1"/>
  <c r="F489" i="1"/>
  <c r="F487" i="1"/>
  <c r="F484" i="1"/>
  <c r="F481" i="1"/>
  <c r="F480" i="1"/>
  <c r="F479" i="1"/>
  <c r="F477" i="1"/>
  <c r="F476" i="1"/>
  <c r="F527" i="1" l="1"/>
  <c r="F549" i="1" s="1"/>
  <c r="F460" i="1" l="1"/>
  <c r="F449" i="1"/>
  <c r="F447" i="1"/>
  <c r="F386" i="1"/>
  <c r="F383" i="1"/>
  <c r="F379" i="1"/>
  <c r="F451" i="1" l="1"/>
  <c r="F367" i="1"/>
  <c r="F369" i="1" s="1"/>
  <c r="F465" i="1"/>
  <c r="F464" i="1"/>
  <c r="F358" i="1"/>
  <c r="F456" i="1"/>
  <c r="F354" i="1"/>
  <c r="F352" i="1"/>
  <c r="F351" i="1"/>
  <c r="F350" i="1"/>
  <c r="F347" i="1"/>
  <c r="F362" i="1" s="1"/>
  <c r="F339" i="1"/>
  <c r="F337" i="1"/>
  <c r="F335" i="1"/>
  <c r="F333" i="1"/>
  <c r="F330" i="1"/>
  <c r="F328" i="1"/>
  <c r="F327" i="1"/>
  <c r="F319" i="1"/>
  <c r="F439" i="1"/>
  <c r="F441" i="1" s="1"/>
  <c r="F316" i="1"/>
  <c r="F312" i="1"/>
  <c r="F304" i="1"/>
  <c r="F300" i="1"/>
  <c r="F296" i="1"/>
  <c r="F288" i="1"/>
  <c r="F286" i="1"/>
  <c r="F283" i="1"/>
  <c r="F282" i="1"/>
  <c r="F432" i="1"/>
  <c r="F434" i="1" s="1"/>
  <c r="F279" i="1"/>
  <c r="F424" i="1"/>
  <c r="F423" i="1"/>
  <c r="F420" i="1"/>
  <c r="F413" i="1"/>
  <c r="F412" i="1"/>
  <c r="F411" i="1"/>
  <c r="F409" i="1"/>
  <c r="F407" i="1"/>
  <c r="F405" i="1"/>
  <c r="F397" i="1"/>
  <c r="F399" i="1" s="1"/>
  <c r="F271" i="1"/>
  <c r="F267" i="1"/>
  <c r="F263" i="1"/>
  <c r="F260" i="1"/>
  <c r="F389" i="1"/>
  <c r="F391" i="1" s="1"/>
  <c r="F252" i="1"/>
  <c r="F249" i="1"/>
  <c r="F245" i="1"/>
  <c r="F244" i="1"/>
  <c r="F242" i="1"/>
  <c r="F241" i="1"/>
  <c r="F239" i="1"/>
  <c r="F236" i="1"/>
  <c r="F235" i="1"/>
  <c r="F234" i="1"/>
  <c r="F233" i="1"/>
  <c r="F230" i="1"/>
  <c r="F226" i="1"/>
  <c r="F225" i="1"/>
  <c r="F222" i="1"/>
  <c r="F214" i="1"/>
  <c r="F210" i="1"/>
  <c r="F209" i="1"/>
  <c r="F201" i="1"/>
  <c r="F200" i="1"/>
  <c r="F192" i="1"/>
  <c r="F190" i="1"/>
  <c r="F189" i="1"/>
  <c r="F188" i="1"/>
  <c r="F186" i="1"/>
  <c r="F183" i="1"/>
  <c r="F180" i="1"/>
  <c r="F178" i="1"/>
  <c r="F174" i="1"/>
  <c r="F171" i="1"/>
  <c r="F170" i="1"/>
  <c r="F166" i="1"/>
  <c r="F164" i="1"/>
  <c r="F160" i="1"/>
  <c r="F156" i="1"/>
  <c r="F152" i="1"/>
  <c r="F149" i="1"/>
  <c r="F147" i="1"/>
  <c r="F144" i="1"/>
  <c r="F142" i="1"/>
  <c r="F139" i="1"/>
  <c r="F138" i="1"/>
  <c r="F137" i="1"/>
  <c r="F134" i="1"/>
  <c r="F132" i="1"/>
  <c r="F129" i="1"/>
  <c r="F127" i="1"/>
  <c r="F124" i="1"/>
  <c r="F123" i="1"/>
  <c r="F120" i="1"/>
  <c r="F118" i="1"/>
  <c r="F117" i="1"/>
  <c r="F107" i="1"/>
  <c r="F105" i="1"/>
  <c r="F102" i="1"/>
  <c r="F101" i="1"/>
  <c r="F98" i="1"/>
  <c r="F97" i="1"/>
  <c r="F94" i="1"/>
  <c r="F93" i="1"/>
  <c r="F91" i="1"/>
  <c r="F88" i="1"/>
  <c r="F84" i="1"/>
  <c r="F83" i="1"/>
  <c r="F82" i="1"/>
  <c r="F79" i="1"/>
  <c r="F78" i="1"/>
  <c r="F77" i="1"/>
  <c r="F74" i="1"/>
  <c r="F67" i="1"/>
  <c r="F63" i="1"/>
  <c r="F60" i="1"/>
  <c r="F53" i="1"/>
  <c r="F50" i="1"/>
  <c r="F49" i="1"/>
  <c r="F47" i="1"/>
  <c r="F45" i="1"/>
  <c r="F42" i="1"/>
  <c r="F40" i="1"/>
  <c r="F38" i="1"/>
  <c r="F36" i="1"/>
  <c r="F35" i="1"/>
  <c r="F32" i="1"/>
  <c r="F31" i="1"/>
  <c r="F27" i="1"/>
  <c r="F26" i="1"/>
  <c r="F25" i="1"/>
  <c r="F24" i="1"/>
  <c r="F306" i="1" l="1"/>
  <c r="F321" i="1"/>
  <c r="F467" i="1"/>
  <c r="F341" i="1"/>
  <c r="F290" i="1"/>
  <c r="F203" i="1"/>
  <c r="F426" i="1"/>
  <c r="F254" i="1"/>
  <c r="F273" i="1"/>
  <c r="F194" i="1"/>
  <c r="F216" i="1"/>
  <c r="F69" i="1"/>
  <c r="F112" i="1"/>
  <c r="F415" i="1"/>
  <c r="F55" i="1"/>
  <c r="F539" i="1" l="1"/>
  <c r="F536" i="1"/>
  <c r="F542" i="1" s="1"/>
  <c r="F546" i="1" s="1"/>
  <c r="F469" i="1"/>
  <c r="F371" i="1"/>
  <c r="F552" i="1" l="1"/>
  <c r="F471" i="1"/>
</calcChain>
</file>

<file path=xl/sharedStrings.xml><?xml version="1.0" encoding="utf-8"?>
<sst xmlns="http://schemas.openxmlformats.org/spreadsheetml/2006/main" count="1083" uniqueCount="853">
  <si>
    <t>Codice Art.</t>
  </si>
  <si>
    <t>Descrizione</t>
  </si>
  <si>
    <t>Un. di mis.</t>
  </si>
  <si>
    <t>Quantità</t>
  </si>
  <si>
    <t>Prezzo unitario</t>
  </si>
  <si>
    <t>Importo</t>
  </si>
  <si>
    <t>PREZZI ELEMENTARI</t>
  </si>
  <si>
    <t>MANO D'OPERA</t>
  </si>
  <si>
    <t>MANO D'OPERA - SETTORE EDILE/CIVILE</t>
  </si>
  <si>
    <t>Operaio alt. spec.</t>
  </si>
  <si>
    <t>h</t>
  </si>
  <si>
    <t>Operaio specializzato</t>
  </si>
  <si>
    <t>Operaio qualificato</t>
  </si>
  <si>
    <t>Operaio comune</t>
  </si>
  <si>
    <t>NOLI</t>
  </si>
  <si>
    <t>MEZZI DI TRASPORTO</t>
  </si>
  <si>
    <t>Autocarro con cassa ribaltabile, 3 lati</t>
  </si>
  <si>
    <t>portata oltre 10,50 fino a 14,0 t</t>
  </si>
  <si>
    <t>peso (Autorizzazione speciale) 33 t</t>
  </si>
  <si>
    <t>MEZZI DI SCAVO E DI CARICAMENTO</t>
  </si>
  <si>
    <t>Escavatore idraulico gommato, potenza motore:</t>
  </si>
  <si>
    <t>da 77 a 101 kW (103 - 136 HP)</t>
  </si>
  <si>
    <t>da 102 a 152 kW (137 - 204 HP)</t>
  </si>
  <si>
    <t>Escavatore tipo "ragno" a due ruote e due piedi telescopici</t>
  </si>
  <si>
    <t>potenza ca. 40 kW</t>
  </si>
  <si>
    <t>MEZZI DI COSTIPAMENTO</t>
  </si>
  <si>
    <t>Costipatore ad esplosione (rana), energia fino 500 Nm</t>
  </si>
  <si>
    <t>Rullo statico semovente</t>
  </si>
  <si>
    <t>medio, peso oltre 8,00 fino a 12,0 t</t>
  </si>
  <si>
    <t>COMPRESSORI D'ARIA ED ATTREZZI PNEUMATICI</t>
  </si>
  <si>
    <t>Compressore d'aria, gommato, di tipo silenziato, con motore Diesel, pressione d'esercizio da 6 a 8 bar.</t>
  </si>
  <si>
    <t>oltre 6,00 fino a 10,00 m3/min</t>
  </si>
  <si>
    <t>Martello demolitore pneumatico, manuale</t>
  </si>
  <si>
    <t>peso oltre 10,00 fino a 20,00 kg</t>
  </si>
  <si>
    <t>Martello demolitore idraulico</t>
  </si>
  <si>
    <t>peso oltre  700 fino a 1100 kg</t>
  </si>
  <si>
    <t>peso oltre  1100 fino a 1700 kg</t>
  </si>
  <si>
    <t>GRUPPI ELETTROGENI</t>
  </si>
  <si>
    <t>Gruppo elettrogeno-Diesel trasportabile</t>
  </si>
  <si>
    <t>potenza oltre 15,00 - 25,0 KVA</t>
  </si>
  <si>
    <t>ONERI GENERALI E PARTICOLARI DI CANTIERE</t>
  </si>
  <si>
    <t>ONERI GENERALI DI CANTIERE</t>
  </si>
  <si>
    <t>INSTALLAZIONE E SGOMBERO DEL CANTIERE</t>
  </si>
  <si>
    <t>Installazione, manutenzione e sgombero cantiere</t>
  </si>
  <si>
    <t>TABELLONI DI CANTIERE</t>
  </si>
  <si>
    <t>Tabellone bilingue</t>
  </si>
  <si>
    <t>dimensione su richiesta della DL</t>
  </si>
  <si>
    <t>m2</t>
  </si>
  <si>
    <t>ONERI PARTICOLARI DI CANTIERE</t>
  </si>
  <si>
    <t>INSTALLAZIONI PARTICOLARI DI CANTIERE</t>
  </si>
  <si>
    <t>Installazione e manutenzione di impianto semaforico</t>
  </si>
  <si>
    <t>*** per tutta la durata necessaria</t>
  </si>
  <si>
    <t>LAVORI PRELIMINARI E CONCLUSIVI</t>
  </si>
  <si>
    <t>LAVORI DI DISBOSCAMENTO</t>
  </si>
  <si>
    <t>DISBOSCAMENTO IN GENERE</t>
  </si>
  <si>
    <t>Disboscamento - compreso taglio di piante di diametro fino a 15 cm</t>
  </si>
  <si>
    <t>ABBATTIMENTO DI PIANTE</t>
  </si>
  <si>
    <t>Abbattimento di piante</t>
  </si>
  <si>
    <t>diametro 16 fino a  20 cm</t>
  </si>
  <si>
    <t>nr</t>
  </si>
  <si>
    <t>diametro 21 fino a 30 cm</t>
  </si>
  <si>
    <t>diametro 31 fino a 40 cm</t>
  </si>
  <si>
    <t>ESTIRPAZIONE DI CEPPAIE</t>
  </si>
  <si>
    <t>Estirpazione di ceppaie, diametro:</t>
  </si>
  <si>
    <t>cm 16 fino a 20</t>
  </si>
  <si>
    <t>cm 21 fino a 30</t>
  </si>
  <si>
    <t>cm 31 fino a 40</t>
  </si>
  <si>
    <t>TAGLIO DI PAVIMENTAZIONI</t>
  </si>
  <si>
    <t>TAGLIO DI PAVIMENTAZIONI BITUMINOSE</t>
  </si>
  <si>
    <t>Taglio di pavimentazioni bituminose</t>
  </si>
  <si>
    <t>per spessori di pavimentazione oltre 10,0 cm  fino a 20,00 cm</t>
  </si>
  <si>
    <t>m</t>
  </si>
  <si>
    <t>*** RIMOZIONI</t>
  </si>
  <si>
    <t>RIMOZIONE DI PARACARRI</t>
  </si>
  <si>
    <t>Rimozione di paracarri</t>
  </si>
  <si>
    <t>RIMOZIONE DI SEGNALI STRADALI</t>
  </si>
  <si>
    <t>Rimozione di segnali stradali</t>
  </si>
  <si>
    <t>*** Rimozione di un portale</t>
  </si>
  <si>
    <t>RIMOZIONE DI BARRIERE PROTETTIVE</t>
  </si>
  <si>
    <t>Rimozione di barriera protettiva</t>
  </si>
  <si>
    <t>barriera con corrimano</t>
  </si>
  <si>
    <t>barriera senza corrimano</t>
  </si>
  <si>
    <t>RIMOZIONE DI RINGHIERE</t>
  </si>
  <si>
    <t>Rimozione di ringhiere</t>
  </si>
  <si>
    <t>ringhiere in acciaio</t>
  </si>
  <si>
    <t>ringhiere in legno</t>
  </si>
  <si>
    <t>RIMESSA IN OPERA DI OGGETTI PRECEDENTEMENTE RIMOSSI</t>
  </si>
  <si>
    <t>RIMESSA IN OPERA DI PARACARRI</t>
  </si>
  <si>
    <t>Rimessa in opera di paracarri</t>
  </si>
  <si>
    <t>RIMESSA IN OPERA DI SEGNALI STRADALI</t>
  </si>
  <si>
    <t>Rimessa in opera di segnali stradali nei luoghi indicati dalla DL</t>
  </si>
  <si>
    <t>RIMESSA IN OPERA DI RINGHIERE</t>
  </si>
  <si>
    <t>Rimessa in opera di ringhiere</t>
  </si>
  <si>
    <t>Rimessa in opera di ringhiere in legno</t>
  </si>
  <si>
    <t>MOVIMENTI DI TERRA, DEMOLIZIONI</t>
  </si>
  <si>
    <t>*** SCAVI</t>
  </si>
  <si>
    <t>SCAVI DI SBANCAMENTO (A SEZIONE APERTA)</t>
  </si>
  <si>
    <t>Scavo di sbancamento in materiale</t>
  </si>
  <si>
    <t>m3</t>
  </si>
  <si>
    <t>Scavo di sbancamento in roccia da piccone</t>
  </si>
  <si>
    <t>Scavo di sbancamento in roccia compatta</t>
  </si>
  <si>
    <t>con ausilio di attrezzi idraulici o pneumatici (montati sul mezzo di scavo)</t>
  </si>
  <si>
    <t>SCAVI A SEZIONE RISTRETTA (LAVORI DI SCAVO A SEZIONE OBBLIGATA)</t>
  </si>
  <si>
    <t>Scavo a sezione ristretta in materiale</t>
  </si>
  <si>
    <t>con caricamento su mezzo e con trasporto</t>
  </si>
  <si>
    <t>deposito laterale entro 5,0 m, senza caricamento su mezzo e senza trasporto</t>
  </si>
  <si>
    <t>SOVRAPPREZZI PER ONERI PARTICOLARI</t>
  </si>
  <si>
    <t>54.01.90.01</t>
  </si>
  <si>
    <t>Sovrapprezzo per scavo eseguito a mano</t>
  </si>
  <si>
    <t>54.01.90.01A</t>
  </si>
  <si>
    <t>in materiale di qualunque consistenza e natura</t>
  </si>
  <si>
    <t>Sovrapprezzo per scavo in presenza d'acqua</t>
  </si>
  <si>
    <t>per scavi a sezione ristretta</t>
  </si>
  <si>
    <t>*** DEMOLIZIONI</t>
  </si>
  <si>
    <t>DEMOLIZIONE DI MURATURA IN PIETRAME ED IN CONGLOMERATO CEMENTIZIO</t>
  </si>
  <si>
    <t>Demolizione di muratura mista</t>
  </si>
  <si>
    <t>Demolizione di muratura in calcestruzzo</t>
  </si>
  <si>
    <t>con attrezzi pneumatici a mano (martelli demolitori)</t>
  </si>
  <si>
    <t>DEMOLIZIONE DI STRUTTURE IN CEMENTO ARMATO</t>
  </si>
  <si>
    <t>Demolizione di strutture in cemento armato</t>
  </si>
  <si>
    <t>*** Demolizione di un ponte esistente</t>
  </si>
  <si>
    <t>*** Demolizione di una passarella esistente</t>
  </si>
  <si>
    <t>DEMOLIZIONE DI PAVIMENTAZIONI</t>
  </si>
  <si>
    <t>Demolizione di pavimentazione bituminosa</t>
  </si>
  <si>
    <t>spessore  di pavimentazione oltre 10 cm fino a 20 cm</t>
  </si>
  <si>
    <t>***RIMOZIONE/SPOSTAMENTO DI CONDOTTE ESISTENTI</t>
  </si>
  <si>
    <t>***Spostamento di tubazioni esistenti</t>
  </si>
  <si>
    <t>RILEVATI E RINTERRI</t>
  </si>
  <si>
    <t>SOLA ESECUZIONE DI RILEVATI E RINTERRI</t>
  </si>
  <si>
    <t>Caricamento, trasporto e scaricamento di materiale</t>
  </si>
  <si>
    <t>Esecuzione di rilevati e rinterri</t>
  </si>
  <si>
    <t>per opere sensibili a cedimenti</t>
  </si>
  <si>
    <t>FORNITURA DI MATERIALE DA CAVA DI PRESTITO ED ESECUZIONE DI RILEVATI E RINTERRI</t>
  </si>
  <si>
    <t>Formazione di rilevati e rinterri</t>
  </si>
  <si>
    <t>LAVORI IN GEOTESSUTO (TESSUTO NON TESSUTO)</t>
  </si>
  <si>
    <t>GEOTESSUTO A FILO CONTINUO PER DRENAGGI E BONIFICHE</t>
  </si>
  <si>
    <t>Geotessuto a filo continuo</t>
  </si>
  <si>
    <t>R 28,0 kN/m</t>
  </si>
  <si>
    <t>STRATI DI BASE (STRATI PORTANTI ED ANTIGELO)</t>
  </si>
  <si>
    <t>FORNITURA DI MATERIALE DA CAVA DI PRESTITO PER L'ESECUZIONE DI STRATI DI BASE</t>
  </si>
  <si>
    <t>Fornitura di materiale di primo impiego e/o di riciclaggio ed esecuzione di strati di base</t>
  </si>
  <si>
    <t>a volume in opera</t>
  </si>
  <si>
    <t>DRENAGGI</t>
  </si>
  <si>
    <t>FORNITURA E POSA IN OPERA DI MATERIALE FILTRANTE</t>
  </si>
  <si>
    <t>Materiale drenante senza stratificazioni</t>
  </si>
  <si>
    <t>fuso granulometrico (mm) 35/70</t>
  </si>
  <si>
    <t>Materiale drenante in strati verticali</t>
  </si>
  <si>
    <t>fuso granulometrico (mm): 35/70</t>
  </si>
  <si>
    <t>SCOGLIERE</t>
  </si>
  <si>
    <t>FORNITURA DI MASSI DI CAVA</t>
  </si>
  <si>
    <t>Massi da cava per scogliera (V min)</t>
  </si>
  <si>
    <t>V min = 0,20 m3 (ca. 60 cm)</t>
  </si>
  <si>
    <t>t</t>
  </si>
  <si>
    <t>V min = 1,00 m3 (ca. 100 cm)</t>
  </si>
  <si>
    <t>ESECUZIONE DI SCOGLIERE NORMALI</t>
  </si>
  <si>
    <t>Esecuzione di scogliere normali</t>
  </si>
  <si>
    <t>per superficie lorda</t>
  </si>
  <si>
    <t>LAVORI CON TERRA VEGETALE</t>
  </si>
  <si>
    <t>SCAVO DI TERRA VEGETALE E PRELEVAMENTO DI ZOLLE ERBOSE</t>
  </si>
  <si>
    <t>Scavo di terra vegetale</t>
  </si>
  <si>
    <t>con mezzo meccanico</t>
  </si>
  <si>
    <t>FORNITURA DI TERRA VEGETALE, COMPOST, TORBA</t>
  </si>
  <si>
    <t>Fornitura di terra vegetale di prestito</t>
  </si>
  <si>
    <t>SPANDIMENTO E SPIANAMENTO DI TERRA VEGETALE, COMPOST, TORBA E POSA DI ZOLLE ERBOSE</t>
  </si>
  <si>
    <t>Spandimento e spianamento di terra vegetale, compost, torba</t>
  </si>
  <si>
    <t>spessore 16 - 25 cm</t>
  </si>
  <si>
    <t>DIRITTI DI DISCARICA</t>
  </si>
  <si>
    <t>DIRITTI DI DISCARICA PER MATERIALI DA SCAVO</t>
  </si>
  <si>
    <t>Diritti di discarica per materiale di categoria 1/D</t>
  </si>
  <si>
    <t>DIRITTI DI DISCARICA PER MACERIE EDILI</t>
  </si>
  <si>
    <t>cat.2/A: macerie edili minerali</t>
  </si>
  <si>
    <t>cat.2/C: asfalto</t>
  </si>
  <si>
    <t>cat.4/A: calcestruzzo armato</t>
  </si>
  <si>
    <t>DIRITTI DI DISCARICA MATERIALE VEGETALE VIVO</t>
  </si>
  <si>
    <t>cat.7/A: mat. veget. vivo</t>
  </si>
  <si>
    <t>PROTEZIONI DI PARETI DI SCAVO, RIVESTIMENTI DI SCARPATE</t>
  </si>
  <si>
    <t>PALI GEWI</t>
  </si>
  <si>
    <t>FORNITURA E POSA IN OPERA DI PALI GEWI</t>
  </si>
  <si>
    <t>Fornitura, posa in opera ed iniezione di pali GEWI con doppia protezione anticorrosione</t>
  </si>
  <si>
    <t>*** Diametro 32 mm, carico al limite di snervamento 402 kN, tipo di acciaio BSt 500 S</t>
  </si>
  <si>
    <t>Fornitura, preparazione ed iniezione di sospensione cementizia</t>
  </si>
  <si>
    <t>kg</t>
  </si>
  <si>
    <t>FONDAZIONI SPECIALI</t>
  </si>
  <si>
    <t>FONDAZIONI IN MICROPALI</t>
  </si>
  <si>
    <t>PERFORZIONE PER MICROPALI</t>
  </si>
  <si>
    <t>Micropalo per fondazione, a rotazione o rotopercussione rivestita</t>
  </si>
  <si>
    <t>D 160 - 229 mm (9 ")</t>
  </si>
  <si>
    <t>D 230 - 300 mm (11 3/4")</t>
  </si>
  <si>
    <t>ARMATURA PER PALI</t>
  </si>
  <si>
    <t>ARMATURA TUBOLARE</t>
  </si>
  <si>
    <t>Armatura tubolare</t>
  </si>
  <si>
    <t>tubo forato</t>
  </si>
  <si>
    <t>OPERE IN CONGLOMERATO CEMENTIZIO ARMATO E NON ARMATO</t>
  </si>
  <si>
    <t>CASSERI</t>
  </si>
  <si>
    <t>CASSERI PER STRUTTURE POGGIANTI SUL TERRENO, SOTTOMURAZIONI</t>
  </si>
  <si>
    <t>Casseratura laterale per fondazioni</t>
  </si>
  <si>
    <t>per struttura superficiale S2</t>
  </si>
  <si>
    <t>CASSERI PER MURI E PARETI</t>
  </si>
  <si>
    <t>Casseratura per muri e pareti diritte</t>
  </si>
  <si>
    <t>per struttura superficiale S3</t>
  </si>
  <si>
    <t>per struttura superficiale S4a</t>
  </si>
  <si>
    <t>CONGLOMERATO CEMENTIZIO PER MANUFATTI ARMATI E NON ARMATI</t>
  </si>
  <si>
    <t>CONGLOMERATO CEMENTIZIO PER SOTTOFONDI, SPIANAMENTI, RIEMPIMENTI E DRENAGGI</t>
  </si>
  <si>
    <t>Conglomerato cementizio (classi di esposizione ordinarie), per sottofondi, spianamenti e riempimenti</t>
  </si>
  <si>
    <t>classe C 16/20</t>
  </si>
  <si>
    <t>CONGLOMERATO CEMENTIZIO PER MANUFATTI DI QUALUNQUE UBICAZIONE, FORMA E DIMENSIONE</t>
  </si>
  <si>
    <t>Conglomerato cementizio per manufatti</t>
  </si>
  <si>
    <t>classe C 25/30</t>
  </si>
  <si>
    <t>classe C 28/35</t>
  </si>
  <si>
    <t>classe C 35/45</t>
  </si>
  <si>
    <t>classe C 30/37</t>
  </si>
  <si>
    <t>SOVRAPPREZZI</t>
  </si>
  <si>
    <t>Sovrapprezzo per conglomerato cementizio impermeabile, (classe di esposizione XC).</t>
  </si>
  <si>
    <t>XC4 con penetrazione acqua 15 mm</t>
  </si>
  <si>
    <t>Sovrapprezzo per conglomerato cementizio resistente al gelo e disgelo ed ai sali antigelo. (Classe di esposizione XF)</t>
  </si>
  <si>
    <t>XF2 moderata saturazione d'acqua in presenza di agente disgelante</t>
  </si>
  <si>
    <t>XF4 elevata saturazione d'acqua in presenza di agente disgelante</t>
  </si>
  <si>
    <t>Sovrapprezzo per conglomerato cementizio resistente ai cloridi ed ai sali marini (classi di esposizione XD e XS)</t>
  </si>
  <si>
    <t>XD1 e XS1</t>
  </si>
  <si>
    <t>XD3 e XS3</t>
  </si>
  <si>
    <t>ACCIAIO PER ARMATURA</t>
  </si>
  <si>
    <t>BARRE TONDE AD ADERENZA MIGLIORATA</t>
  </si>
  <si>
    <t>Barre ad aderenza migl. controllate in stabilimento</t>
  </si>
  <si>
    <t>acciaio B450C</t>
  </si>
  <si>
    <t>RETE ELETTROSALDATA D'ACCIAIO</t>
  </si>
  <si>
    <t>Rete elettrosaldata con fili nervati</t>
  </si>
  <si>
    <t>acciaio ad aderenza migl., B450C</t>
  </si>
  <si>
    <t>***ACCIAIO LAMINATO A CALDO</t>
  </si>
  <si>
    <t>***Lamiera</t>
  </si>
  <si>
    <t>*** Lamiera in acciaio inossidabile AISI 304</t>
  </si>
  <si>
    <t>OPERE IN PIETRA NATURALE ED ARTIFICIALE</t>
  </si>
  <si>
    <t>OPERE IN PIETRAME A SECCO</t>
  </si>
  <si>
    <t>MURATURA A SECCO IN PIETRAME NATURALE O ELEMENTI PREFABBRICATI</t>
  </si>
  <si>
    <t>Muri ciclopici</t>
  </si>
  <si>
    <t>con pietrame di calcare, dolomite, scisto, gneiss locale, da cava</t>
  </si>
  <si>
    <t>OPERE MISTE IN PIETRAME E MALTA CEMENTIZIA</t>
  </si>
  <si>
    <t>MURATURA MISTA</t>
  </si>
  <si>
    <t>Paramento in pietrame per muri in conglomerato cementizio</t>
  </si>
  <si>
    <t>OPERE MISTE IN PIETRAME E CONGLOMERATO CEMENTIZIO</t>
  </si>
  <si>
    <t>MURATURA</t>
  </si>
  <si>
    <t>Muratura mista a mosaico greggio</t>
  </si>
  <si>
    <t>in calcare, dolomite, scisto, gneiss da cava, cls. C 25/30</t>
  </si>
  <si>
    <t>SOVRAPPREZZO PER ALTEZZA</t>
  </si>
  <si>
    <t>Sovrapprezzo per muro di controripa</t>
  </si>
  <si>
    <t>per la muratura</t>
  </si>
  <si>
    <t>OPERE IN CONGLOMERATO CEMENTIZIO PREFABBRICATO</t>
  </si>
  <si>
    <t>OPERE IN CONGLOMERATO CEMENTIZIO PREFABBRICATO PRECOMPRESSO</t>
  </si>
  <si>
    <t>IMPALCATI PER PONTI</t>
  </si>
  <si>
    <t>Impalcato per ponte stradale di I. categoria (travi a sezione di cassone con ali inferiori)</t>
  </si>
  <si>
    <t>*** luce netta 30,01 - 32,50 m</t>
  </si>
  <si>
    <t>OPERE IN ACCIAIO</t>
  </si>
  <si>
    <t>LAVORI ACCESSORI</t>
  </si>
  <si>
    <t>APPOGGI INDUSTRIALI PER PONTI STRADALI</t>
  </si>
  <si>
    <t>Appoggi fissi ad elastomero incapsulato</t>
  </si>
  <si>
    <t>portata oltre 2000 kN e fino a 2500 kN</t>
  </si>
  <si>
    <t>Appoggi mobili, unidirezionali, ad elastomero incapsulato</t>
  </si>
  <si>
    <t>portata oltre 2000 kN e fino a 2500 kN    s1 = 50 mm</t>
  </si>
  <si>
    <t>Appoggi mobili, bidirezionali, ad elastomero incapsulato</t>
  </si>
  <si>
    <t>portata oltre 2000 kN e fino a 2500 kN    s1/s2 = 50/20 mm</t>
  </si>
  <si>
    <t>GIUNTI INDUSTRIALI PER PONTI STRADALI</t>
  </si>
  <si>
    <t>*** Giunto di dilatazione di sottopavimentazione "SFE 90/65"</t>
  </si>
  <si>
    <t>*** Giunto di dilatazione a livello di pavimentazione "RAN"</t>
  </si>
  <si>
    <t>*** Giunto di dilatazione "Marciapiede"</t>
  </si>
  <si>
    <t>IMPERMEABILIZZAZIONI, RIVESTIMENTI PROTETTIVI</t>
  </si>
  <si>
    <t>IMPERMEABILIZZAZIONI A PITTURA</t>
  </si>
  <si>
    <t>IMPERMEABILIZZAZIONI A BASE CEMENTIZIA</t>
  </si>
  <si>
    <t xml:space="preserve">*** Impermeabilizzazione di superfici in calcestruzzo con malta polimerica </t>
  </si>
  <si>
    <t>RIVESTIMENTI PROTETTIVI</t>
  </si>
  <si>
    <t>PROTEZIONE SUPERFICIALE DI OPERE CEMENTIZIE</t>
  </si>
  <si>
    <t>Pittura di fondo in resina epossidica per protezioni superficiali</t>
  </si>
  <si>
    <t>Protezione di strutture in calcestruzzo armato e precompresso, soggette a carichi ciclici e ad elevate dilatazioni termiche ed esposte alle azioni aggressive</t>
  </si>
  <si>
    <t>TUBAZIONI, FORNITURA E POSA IN OPERA</t>
  </si>
  <si>
    <t>TUBI DI ACCIAIO</t>
  </si>
  <si>
    <t>TUBI D'ACCIAIO ONDULATO, ZINCATI</t>
  </si>
  <si>
    <t>Tubi d'acciaio ondulato zincati per tombini e sottopassi</t>
  </si>
  <si>
    <t>senza rivestimento interno</t>
  </si>
  <si>
    <t>*** TUBI DI MATERIALE PLASTICO</t>
  </si>
  <si>
    <t>TUBI DI POLIETILENE  PER ACQUEDOTTO, GAS E CAVI</t>
  </si>
  <si>
    <t>Tubi di polietilene per protezione cavi</t>
  </si>
  <si>
    <t>DN  90 mm</t>
  </si>
  <si>
    <t>TUBI DI POLIETILENE PER FOGNATURA</t>
  </si>
  <si>
    <t>Tubo di PE (a.d.) per fognatura</t>
  </si>
  <si>
    <t>DN 160</t>
  </si>
  <si>
    <t>DN 200</t>
  </si>
  <si>
    <t>TUBI DI PVC PER DRENAGGIO</t>
  </si>
  <si>
    <t>Tubo di PVC per drenaggio, tipo A</t>
  </si>
  <si>
    <t>DN mm 150</t>
  </si>
  <si>
    <t>Tubo di PVC per drenaggio, tipo D</t>
  </si>
  <si>
    <t>DN mm 100</t>
  </si>
  <si>
    <t>POZZETTI PREFABBRICATI</t>
  </si>
  <si>
    <t>77.01.00.00</t>
  </si>
  <si>
    <t>POZZETTI IN CONGLOMERATO CEMENTIZIO NON ARMATO, CIRCOLARI, NON UNIFICATI</t>
  </si>
  <si>
    <t>77.01.01.00</t>
  </si>
  <si>
    <t>POZZETTI PER AMBIENTE NON AGGRESSIVO</t>
  </si>
  <si>
    <t>77.01.01.01</t>
  </si>
  <si>
    <t>Pozzetto, s = 80 - 90 mm, a tenuta d'acqua 0,10 bar</t>
  </si>
  <si>
    <t>77.01.01.01B</t>
  </si>
  <si>
    <t>DN 1000 mm</t>
  </si>
  <si>
    <t>cm</t>
  </si>
  <si>
    <t>POZZETTI STRADALI</t>
  </si>
  <si>
    <t>POZZETTI STRADALI CIRCOLARI, DIN 4052</t>
  </si>
  <si>
    <t>Pozzetto stradale, circolare: completo</t>
  </si>
  <si>
    <t>altezza:  59 cm per secchiello corto, non sifonato</t>
  </si>
  <si>
    <t>77.50.00.00</t>
  </si>
  <si>
    <t>CANALETTE DI SCORRIMENTO E MANICOTTI</t>
  </si>
  <si>
    <t>77.50.01.00</t>
  </si>
  <si>
    <t>CANALETTE DI SCORRIMENTO TOTALMENTE PREFABBRICATE</t>
  </si>
  <si>
    <t>77.50.01.01</t>
  </si>
  <si>
    <t>Canaletta di scorrimento in pozzetti DN 1000</t>
  </si>
  <si>
    <t>77.50.01.01B</t>
  </si>
  <si>
    <t>CHIUSINI, CADITOIE, GRIGLIE, CANALETTE PREFABBRICATE, ACCESSORI PER POZZETTI</t>
  </si>
  <si>
    <t>78.01.00.00</t>
  </si>
  <si>
    <t>CHIUSINI IN GHISA</t>
  </si>
  <si>
    <t>78.01.01.00</t>
  </si>
  <si>
    <t>CHIUSINI TOTALMENTE IN GHISA</t>
  </si>
  <si>
    <t>78.01.01.01</t>
  </si>
  <si>
    <t>Chiusino circolare</t>
  </si>
  <si>
    <t>78.01.01.01C</t>
  </si>
  <si>
    <t>carico 400 kN  peso 170/180 kg</t>
  </si>
  <si>
    <t>CADITOIE IN GHISA</t>
  </si>
  <si>
    <t>CADITOIE IN GHISA CON TELAIO IN GHISA OPPURE GHISA/CEMENTO</t>
  </si>
  <si>
    <t>Caditoia tipo "Rekord"</t>
  </si>
  <si>
    <t>caditoia concava  peso 95/105 kg</t>
  </si>
  <si>
    <t>Caditoia per ponte in conglomerato cementizio armato, 500 x 500 mm, classe D 400</t>
  </si>
  <si>
    <t>ACCESSORI PER CADITOIE</t>
  </si>
  <si>
    <t>Secchielli raccoglitori</t>
  </si>
  <si>
    <t>tipo corto (L = 25 cm)</t>
  </si>
  <si>
    <t>PAVIMENTAZIONI</t>
  </si>
  <si>
    <t>PAVIMENTAZIONI BITUMINOSE</t>
  </si>
  <si>
    <t>LAVORI PRELIMINARI</t>
  </si>
  <si>
    <t>*** Asportazione di pavimentazione con fresa</t>
  </si>
  <si>
    <t>per s fino a 2,0 cm</t>
  </si>
  <si>
    <t>per ogni cm di s oltre i primi 2,0</t>
  </si>
  <si>
    <t>APPLICAZIONI CON LEGANTI BITUMINOSI</t>
  </si>
  <si>
    <t>Applicazione di una mano di emulsione cationica</t>
  </si>
  <si>
    <t>PAVIMENTAZIONI CON CONGLOMERATO BITUMINOSO</t>
  </si>
  <si>
    <t>Conglomerato bituminoso 0/25 per strato di collegamento binder</t>
  </si>
  <si>
    <t>per ogni m2 e ogni cm di spessore finito</t>
  </si>
  <si>
    <t>Conglomerato bituminoso 0/19 per strato di collegamento binder</t>
  </si>
  <si>
    <t>Conglomerato bituminoso 0/12 per strato d'usura tipo Splittmastix (hard)</t>
  </si>
  <si>
    <t>spessore finito &lt;cm&gt;: 3</t>
  </si>
  <si>
    <t>Sovrapprezzo per pavimentazione su marciapiedi</t>
  </si>
  <si>
    <t>a superficie</t>
  </si>
  <si>
    <t>MANUFATTI TIPO ED ACCESSORI STRADALI, SEGNALETICA</t>
  </si>
  <si>
    <t>CORDONATE</t>
  </si>
  <si>
    <t>CORDONATE IN PIETRA NATURALE</t>
  </si>
  <si>
    <t>Cordonata in conci di pietra e calcestruzzo</t>
  </si>
  <si>
    <t>dimensioni h = 50 cm, b = 30 cm</t>
  </si>
  <si>
    <t>*** BARRIERE STRADALI</t>
  </si>
  <si>
    <t>BARRIERE PROTETTIVE STRADALI IN ACCIAIO, OMOLOGATE E O CERTIFICATE</t>
  </si>
  <si>
    <t>Barriera stradale protettiva in acciaio, PAB H2 TE (bordo laterale)</t>
  </si>
  <si>
    <t>Corrimano per barriere in acciaio tipo PAB H2</t>
  </si>
  <si>
    <t>*** Attenuatore d'urto TRACC 80 per barriere stradali</t>
  </si>
  <si>
    <t>BARRIERE PROTETTIVE STRADALI</t>
  </si>
  <si>
    <t>86.10.06.05</t>
  </si>
  <si>
    <t>classe H3</t>
  </si>
  <si>
    <t>classe H3, bordo ponte</t>
  </si>
  <si>
    <t>RINGHIERE</t>
  </si>
  <si>
    <t>RINGHIERE DI PRODUZIONE INDUSTRIALE</t>
  </si>
  <si>
    <t>***Ringhiera in metallo, tipo pesante, con elementi verticali</t>
  </si>
  <si>
    <t>***in acciaio Fe 360, zincata e verniciata a polveri</t>
  </si>
  <si>
    <t>BARRIERA ANTIRUMORE</t>
  </si>
  <si>
    <t>BARRIERA ANTIRUMORE DI PRODUZIONE INDUSTRIALE</t>
  </si>
  <si>
    <t>*** Fornitura e posa di barriera antirumore</t>
  </si>
  <si>
    <t>in legno</t>
  </si>
  <si>
    <t>in vetro</t>
  </si>
  <si>
    <t>SEGNALETICA VERTICALE ED ORIZZONTALE</t>
  </si>
  <si>
    <t>*** Segnaletica verticale e orizzontale secondo allegato</t>
  </si>
  <si>
    <t>INERBIMENTI E LAVORI DA GIARDINIERE</t>
  </si>
  <si>
    <t>INERBIMENTI</t>
  </si>
  <si>
    <t>SEMINAGIONI</t>
  </si>
  <si>
    <t>Seminagione a secco con miscele di semenza</t>
  </si>
  <si>
    <t>PREMESSA</t>
  </si>
  <si>
    <r>
      <t xml:space="preserve">I capitoli e le posizioni segnate con "***" </t>
    </r>
    <r>
      <rPr>
        <u/>
        <sz val="10"/>
        <rFont val="Arial"/>
        <family val="2"/>
      </rPr>
      <t>non</t>
    </r>
    <r>
      <rPr>
        <sz val="10"/>
        <rFont val="Arial"/>
        <family val="2"/>
      </rPr>
      <t xml:space="preserve"> sono contenuti nell'elenco prezzi opere civili non edili della Provincia dell'anno 2012 o trattasi di posizioni modificate.</t>
    </r>
  </si>
  <si>
    <t>Le quantità che si deducono dal computo metrico estimativo sono da intendersi come quantità puramente</t>
  </si>
  <si>
    <t xml:space="preserve"> indicative e non vincolanti, fatte salve le disposizioni in merito alle variazioni delle quantità delle prestazioni</t>
  </si>
  <si>
    <t>LAVORI A MISURA</t>
  </si>
  <si>
    <t>51.00.00.00</t>
  </si>
  <si>
    <t>51.01.00.00</t>
  </si>
  <si>
    <t>51.01.01.00</t>
  </si>
  <si>
    <t>51.01.01.01</t>
  </si>
  <si>
    <t>51.01.01.02</t>
  </si>
  <si>
    <t>51.01.01.03</t>
  </si>
  <si>
    <t>51.01.01.04</t>
  </si>
  <si>
    <t>51.02.00.00</t>
  </si>
  <si>
    <t>51.02.01.00</t>
  </si>
  <si>
    <t>51.02.01.14</t>
  </si>
  <si>
    <t>51.02.01.14D</t>
  </si>
  <si>
    <t>51.02.01.14G</t>
  </si>
  <si>
    <t>51.02.02.00</t>
  </si>
  <si>
    <t>51.02.02.01</t>
  </si>
  <si>
    <t>51.02.02.01D</t>
  </si>
  <si>
    <t>51.02.02.01E</t>
  </si>
  <si>
    <t>51.02.02.05</t>
  </si>
  <si>
    <t>51.02.02.05B</t>
  </si>
  <si>
    <t>51.02.03.00</t>
  </si>
  <si>
    <t>51.02.03.05</t>
  </si>
  <si>
    <t>51.02.03.10</t>
  </si>
  <si>
    <t>51.02.03.10B</t>
  </si>
  <si>
    <t>51.02.05.00</t>
  </si>
  <si>
    <t>51.02.05.01</t>
  </si>
  <si>
    <t>51.02.05.01C</t>
  </si>
  <si>
    <t>51.02.05.10</t>
  </si>
  <si>
    <t>51.02.05.10B</t>
  </si>
  <si>
    <t>51.02.05.11</t>
  </si>
  <si>
    <t>51.02.05.11D</t>
  </si>
  <si>
    <t>51.02.05.11E</t>
  </si>
  <si>
    <t>51.02.15.00</t>
  </si>
  <si>
    <t>51.02.15.05</t>
  </si>
  <si>
    <t>51.02.15.05B</t>
  </si>
  <si>
    <t>SOMMA PREZZI ELEMENTARI</t>
  </si>
  <si>
    <t>52.00.00.00</t>
  </si>
  <si>
    <t>52.01.00.00</t>
  </si>
  <si>
    <t>52.01.01.00</t>
  </si>
  <si>
    <t>52.01.01.01</t>
  </si>
  <si>
    <t>52.01.03.00</t>
  </si>
  <si>
    <t>52.01.03.01</t>
  </si>
  <si>
    <t>52.01.03.01C</t>
  </si>
  <si>
    <t>52.02.00.00</t>
  </si>
  <si>
    <t>52.02.02.00</t>
  </si>
  <si>
    <t>52.02.02.01</t>
  </si>
  <si>
    <t>52.02.02.01A</t>
  </si>
  <si>
    <t>SOMMA ONERI GENERALI E PARTICOLARI DI CANTIERE</t>
  </si>
  <si>
    <t>53.00.00.00</t>
  </si>
  <si>
    <t>53.02.00.00</t>
  </si>
  <si>
    <t>53.02.01.00</t>
  </si>
  <si>
    <t>53.02.01.01</t>
  </si>
  <si>
    <t>53.02.02.00</t>
  </si>
  <si>
    <t>53.02.02.01</t>
  </si>
  <si>
    <t>53.02.02.01A</t>
  </si>
  <si>
    <t>53.02.02.01B</t>
  </si>
  <si>
    <t>53.02.02.01C</t>
  </si>
  <si>
    <t>53.02.05.00</t>
  </si>
  <si>
    <t>53.02.05.03</t>
  </si>
  <si>
    <t>53.02.05.03A</t>
  </si>
  <si>
    <t>53.02.05.03B</t>
  </si>
  <si>
    <t>53.02.05.03C</t>
  </si>
  <si>
    <t>53.05.00.00</t>
  </si>
  <si>
    <t>53.05.01.00</t>
  </si>
  <si>
    <t>53.05.01.01</t>
  </si>
  <si>
    <t>53.05.01.01B</t>
  </si>
  <si>
    <t>53.10.00.00</t>
  </si>
  <si>
    <t>53.10.01.00</t>
  </si>
  <si>
    <t>53.10.01.01</t>
  </si>
  <si>
    <t>53.10.02.00</t>
  </si>
  <si>
    <t>53.10.02.01</t>
  </si>
  <si>
    <t>53.10.02.05</t>
  </si>
  <si>
    <t>53.10.03.00</t>
  </si>
  <si>
    <t>53.10.03.01</t>
  </si>
  <si>
    <t>53.10.03.01A</t>
  </si>
  <si>
    <t>53.10.03.01B</t>
  </si>
  <si>
    <t>53.10.07.00</t>
  </si>
  <si>
    <t>53.10.07.01</t>
  </si>
  <si>
    <t>53.10.07.01A</t>
  </si>
  <si>
    <t>53.10.07.01B</t>
  </si>
  <si>
    <t>53.11.00.00</t>
  </si>
  <si>
    <t>53.11.01.00</t>
  </si>
  <si>
    <t>53.11.01.01</t>
  </si>
  <si>
    <t>53.11.02.00</t>
  </si>
  <si>
    <t>53.11.02.01</t>
  </si>
  <si>
    <t>53.11.07.00</t>
  </si>
  <si>
    <t>53.11.07.01</t>
  </si>
  <si>
    <t>53.11.07.01B</t>
  </si>
  <si>
    <t>SOMMA LAVORI PRELIMINARI E CONCLUSIVI</t>
  </si>
  <si>
    <t>54.00.00.00</t>
  </si>
  <si>
    <t>54.01.00.00</t>
  </si>
  <si>
    <t>54.01.01.00</t>
  </si>
  <si>
    <t>54.01.01.01</t>
  </si>
  <si>
    <t>54.01.01.10</t>
  </si>
  <si>
    <t>54.01.01.15</t>
  </si>
  <si>
    <t>54.01.01.15B</t>
  </si>
  <si>
    <t>54.01.02.00</t>
  </si>
  <si>
    <t>54.01.02.01</t>
  </si>
  <si>
    <t>54.01.02.01A</t>
  </si>
  <si>
    <t>54.01.02.01B</t>
  </si>
  <si>
    <t>54.01.90.00</t>
  </si>
  <si>
    <t>54.01.90.10</t>
  </si>
  <si>
    <t>54.01.90.10B</t>
  </si>
  <si>
    <t>54.02.00.00</t>
  </si>
  <si>
    <t>54.02.03.00</t>
  </si>
  <si>
    <t>54.02.03.10</t>
  </si>
  <si>
    <t>54.02.03.15</t>
  </si>
  <si>
    <t>54.02.03.15A</t>
  </si>
  <si>
    <t>54.02.05.00</t>
  </si>
  <si>
    <t>54.02.05.05</t>
  </si>
  <si>
    <t>54.02.05.05A</t>
  </si>
  <si>
    <t>54.02.05.10</t>
  </si>
  <si>
    <t>54.02.05.11</t>
  </si>
  <si>
    <t>54.02.20.00</t>
  </si>
  <si>
    <t>54.02.20.03</t>
  </si>
  <si>
    <t>54.02.20.03B</t>
  </si>
  <si>
    <t>54.02.30.00</t>
  </si>
  <si>
    <t>54.02.30.03</t>
  </si>
  <si>
    <t>54.10.00.00</t>
  </si>
  <si>
    <t>54.10.02.00</t>
  </si>
  <si>
    <t>54.10.02.01</t>
  </si>
  <si>
    <t>54.10.02.03</t>
  </si>
  <si>
    <t>54.10.02.03A</t>
  </si>
  <si>
    <t>54.10.03.00</t>
  </si>
  <si>
    <t>54.10.03.03</t>
  </si>
  <si>
    <t>54.10.03.03A</t>
  </si>
  <si>
    <t>54.14.00.00</t>
  </si>
  <si>
    <t>54.14.01.00</t>
  </si>
  <si>
    <t>54.14.01.01</t>
  </si>
  <si>
    <t>54.14.01.01H</t>
  </si>
  <si>
    <t>54.16.00.00</t>
  </si>
  <si>
    <t>54.16.03.00</t>
  </si>
  <si>
    <t>54.16.03.01</t>
  </si>
  <si>
    <t>54.16.03.01D</t>
  </si>
  <si>
    <t>54.20.00.00</t>
  </si>
  <si>
    <t>54.20.10.00</t>
  </si>
  <si>
    <t>54.20.10.01</t>
  </si>
  <si>
    <t>54.20.10.01B</t>
  </si>
  <si>
    <t>54.20.10.04</t>
  </si>
  <si>
    <t>54.20.10.04B</t>
  </si>
  <si>
    <t>54.25.00.00</t>
  </si>
  <si>
    <t>54.25.01.00</t>
  </si>
  <si>
    <t>54.25.01.01B</t>
  </si>
  <si>
    <t>54.25.01.01E</t>
  </si>
  <si>
    <t>54.25.01.01</t>
  </si>
  <si>
    <t>54.25.05.00</t>
  </si>
  <si>
    <t>54.25.05.05</t>
  </si>
  <si>
    <t>54.25.05.05C</t>
  </si>
  <si>
    <t>54.30.00.00</t>
  </si>
  <si>
    <t>54.30.01.00</t>
  </si>
  <si>
    <t>54.30.01.01</t>
  </si>
  <si>
    <t>54.30.01.01A</t>
  </si>
  <si>
    <t>54.30.02.00</t>
  </si>
  <si>
    <t>54.30.02.01</t>
  </si>
  <si>
    <t>54.30.05.00</t>
  </si>
  <si>
    <t>54.30.05.01</t>
  </si>
  <si>
    <t>54.30.05.01B</t>
  </si>
  <si>
    <t>54.45.00.00</t>
  </si>
  <si>
    <t>54.45.01.00</t>
  </si>
  <si>
    <t>54.45.01.04</t>
  </si>
  <si>
    <t>54.45.02.00</t>
  </si>
  <si>
    <t>54.45.02.01</t>
  </si>
  <si>
    <t>54.45.02.03</t>
  </si>
  <si>
    <t>54.45.02.08</t>
  </si>
  <si>
    <t>54.45.04.00</t>
  </si>
  <si>
    <t>54.45.04.01</t>
  </si>
  <si>
    <t>SOMMA MOVIMENTI DI TERRA, DEMOLIZIONI</t>
  </si>
  <si>
    <t>56.00.00.00</t>
  </si>
  <si>
    <t>56.22.00.00</t>
  </si>
  <si>
    <t>56.22.03.00</t>
  </si>
  <si>
    <t>56.22.03.02</t>
  </si>
  <si>
    <t>56.22.03.02A</t>
  </si>
  <si>
    <t>56.22.03.03</t>
  </si>
  <si>
    <t>SOMMA PROTEZIONI DI PARETI DI SCAVO, RIVESTIMENTI DI SCARPATE</t>
  </si>
  <si>
    <t>57.00.00.00</t>
  </si>
  <si>
    <t>57.03.00.00</t>
  </si>
  <si>
    <t>57.03.02.00</t>
  </si>
  <si>
    <t>57.03.02.01</t>
  </si>
  <si>
    <t>57.03.02.01C</t>
  </si>
  <si>
    <t>57.03.02.01D</t>
  </si>
  <si>
    <t>57.10.00.00</t>
  </si>
  <si>
    <t>57.10.10.00</t>
  </si>
  <si>
    <t>57.10.10.01</t>
  </si>
  <si>
    <t>57.10.10.01B</t>
  </si>
  <si>
    <t>SOMMA FONDAZIONI SPECIALI</t>
  </si>
  <si>
    <t>58.00.00.00</t>
  </si>
  <si>
    <t>58.02.00.00</t>
  </si>
  <si>
    <t>58.02.01.00</t>
  </si>
  <si>
    <t>58.02.01.02</t>
  </si>
  <si>
    <t>58.02.01.02B</t>
  </si>
  <si>
    <t>58.02.02.00</t>
  </si>
  <si>
    <t>58.02.02.02</t>
  </si>
  <si>
    <t>58.02.02.02C</t>
  </si>
  <si>
    <t>58.02.02.02D</t>
  </si>
  <si>
    <t>58.03.00.00</t>
  </si>
  <si>
    <t>58.03.01.00</t>
  </si>
  <si>
    <t>58.03.01.01</t>
  </si>
  <si>
    <t>58.03.01.01C</t>
  </si>
  <si>
    <t>58.03.02.00</t>
  </si>
  <si>
    <t>58.03.02.01</t>
  </si>
  <si>
    <t>58.03.02.01D</t>
  </si>
  <si>
    <t>58.03.02.01E</t>
  </si>
  <si>
    <t>58.03.02.01G</t>
  </si>
  <si>
    <t>58.03.02.01H</t>
  </si>
  <si>
    <t>58.03.90.00</t>
  </si>
  <si>
    <t>58.03.90.01</t>
  </si>
  <si>
    <t>58.03.90.01C</t>
  </si>
  <si>
    <t>58.03.90.04</t>
  </si>
  <si>
    <t>58.03.90.04B</t>
  </si>
  <si>
    <t>58.03.90.04D</t>
  </si>
  <si>
    <t>58.03.90.06</t>
  </si>
  <si>
    <t>58.03.90.06A</t>
  </si>
  <si>
    <t>58.03.90.06D</t>
  </si>
  <si>
    <t>58.10.00.00</t>
  </si>
  <si>
    <t>58.10.02.00</t>
  </si>
  <si>
    <t>58.10.02.02</t>
  </si>
  <si>
    <t>58.10.02.02B</t>
  </si>
  <si>
    <t>58.10.03.00</t>
  </si>
  <si>
    <t>58.10.03.02</t>
  </si>
  <si>
    <t>58.10.03.02A</t>
  </si>
  <si>
    <t>58.10.20.00</t>
  </si>
  <si>
    <t>58.10.20.01</t>
  </si>
  <si>
    <t>58.10.20.01D</t>
  </si>
  <si>
    <t>SOMMA OPERE IN CONGLOMERATO CEMENTIZIO ARMATO E NON ARMATO</t>
  </si>
  <si>
    <t>LAVORI A CORPO</t>
  </si>
  <si>
    <t>59.00.00.00</t>
  </si>
  <si>
    <t>59.05.00.00</t>
  </si>
  <si>
    <t>59.05.01.00</t>
  </si>
  <si>
    <t>59.05.01.10</t>
  </si>
  <si>
    <t>59.05.01.10C</t>
  </si>
  <si>
    <t>59.07.00.00</t>
  </si>
  <si>
    <t>59.07.01.00</t>
  </si>
  <si>
    <t>59.07.01.10</t>
  </si>
  <si>
    <t>59.09.00.00</t>
  </si>
  <si>
    <t>59.09.01.00</t>
  </si>
  <si>
    <t>59.09.01.01</t>
  </si>
  <si>
    <t>59.09.01.01Q</t>
  </si>
  <si>
    <t>59.90.00.00</t>
  </si>
  <si>
    <t>59.90.05.00</t>
  </si>
  <si>
    <t>59.90.05.05</t>
  </si>
  <si>
    <t>59.90.05.05A</t>
  </si>
  <si>
    <t>SOMMA OPERE IN PIETRA NATURALE ED ARTIFICIALE</t>
  </si>
  <si>
    <t>61.00.00.00</t>
  </si>
  <si>
    <t>61.10.00.00</t>
  </si>
  <si>
    <t>61.10.05.00</t>
  </si>
  <si>
    <t>61.10.05.15</t>
  </si>
  <si>
    <t>61.10.05.15D</t>
  </si>
  <si>
    <t>SOMMA OPERE IN CONGLOMERATO CEMENTIZIO PREFABBRICATO</t>
  </si>
  <si>
    <t>63.00.00.00</t>
  </si>
  <si>
    <t>63.80.00.00</t>
  </si>
  <si>
    <t>63.80.05.00</t>
  </si>
  <si>
    <t>63.80.05.20</t>
  </si>
  <si>
    <t>63.80.05.20E</t>
  </si>
  <si>
    <t>63.80.05.21</t>
  </si>
  <si>
    <t>63.80.05.21E</t>
  </si>
  <si>
    <t>63.80.05.22</t>
  </si>
  <si>
    <t>63.80.05.22E</t>
  </si>
  <si>
    <t>63.80.10.00</t>
  </si>
  <si>
    <t>63.80.10.28</t>
  </si>
  <si>
    <t>63.80.10.29</t>
  </si>
  <si>
    <t>63.80.10.30</t>
  </si>
  <si>
    <t>SOMMA OPERE IN ACCIAIO</t>
  </si>
  <si>
    <t>70.00.00.00</t>
  </si>
  <si>
    <t>70.05.00.00</t>
  </si>
  <si>
    <t>70.05.20.00</t>
  </si>
  <si>
    <t>70.05.20.10</t>
  </si>
  <si>
    <t>70.50.00.00</t>
  </si>
  <si>
    <t>70.50.05.00</t>
  </si>
  <si>
    <t>70.50.05.10</t>
  </si>
  <si>
    <t>70.50.05.48</t>
  </si>
  <si>
    <t>SOMMA IMPERMEABILIZZAZIONI, RIVESTIMENTI PROTETTIVI</t>
  </si>
  <si>
    <t>75.00.00.00</t>
  </si>
  <si>
    <t>75.01.00.00</t>
  </si>
  <si>
    <t>75.01.03.00</t>
  </si>
  <si>
    <t>75.01.03.01</t>
  </si>
  <si>
    <t>75.01.03.01A</t>
  </si>
  <si>
    <t>75.10.00.00</t>
  </si>
  <si>
    <t>75.10.01.00</t>
  </si>
  <si>
    <t>75.10.01.40</t>
  </si>
  <si>
    <t>75.10.01.40B</t>
  </si>
  <si>
    <t>75.10.03.00</t>
  </si>
  <si>
    <t>75.10.03.05</t>
  </si>
  <si>
    <t>75.10.03.05C</t>
  </si>
  <si>
    <t>75.10.03.05D</t>
  </si>
  <si>
    <t>75.10.05.00</t>
  </si>
  <si>
    <t>75.10.05.05</t>
  </si>
  <si>
    <t>75.10.05.05C</t>
  </si>
  <si>
    <t>75.10.05.20</t>
  </si>
  <si>
    <t>75.10.05.20C</t>
  </si>
  <si>
    <t>SOMMA TUBAZIONI, FORNITURA E POSA IN OPERA</t>
  </si>
  <si>
    <t>77.00.00.00</t>
  </si>
  <si>
    <t>77.03.00.00</t>
  </si>
  <si>
    <t>77.03.02.00</t>
  </si>
  <si>
    <t>77.03.02.01</t>
  </si>
  <si>
    <t>77.03.02.01A</t>
  </si>
  <si>
    <t>SOMMA POZZETTI PREFABBRICATI</t>
  </si>
  <si>
    <t>78.00.00.00</t>
  </si>
  <si>
    <t>78.02.00.00</t>
  </si>
  <si>
    <t>78.02.01.00</t>
  </si>
  <si>
    <t>78.02.01.06</t>
  </si>
  <si>
    <t>78.02.01.06B</t>
  </si>
  <si>
    <t>78.02.01.10</t>
  </si>
  <si>
    <t>78.02.90.00</t>
  </si>
  <si>
    <t>78.02.90.01</t>
  </si>
  <si>
    <t>78.02.90.01A</t>
  </si>
  <si>
    <t>SOMMA CATEGORIA PRINCIPALE 78CHIUSINI, CADITOIE, GRIGLIE, CANALETTE PREFABBRICATE, ACCESSORI PER POZZETTI</t>
  </si>
  <si>
    <t>SOMMA CHIUSINI, CADITOIE, GRIGLIE, CANALETTE PREFABBRICATE, ACCESSORI PER POZZETTI</t>
  </si>
  <si>
    <t>85.00.00.00</t>
  </si>
  <si>
    <t>85.05.00.00</t>
  </si>
  <si>
    <t>85.05.01.00</t>
  </si>
  <si>
    <t>85.05.01.01</t>
  </si>
  <si>
    <t>85.05.01.01B</t>
  </si>
  <si>
    <t>85.05.01.01C</t>
  </si>
  <si>
    <t>85.05.05.00</t>
  </si>
  <si>
    <t>85.05.05.05</t>
  </si>
  <si>
    <t>85.05.10.00</t>
  </si>
  <si>
    <t>85.05.10.12</t>
  </si>
  <si>
    <t>85.05.10.12A</t>
  </si>
  <si>
    <t>85.05.10.16</t>
  </si>
  <si>
    <t>85.05.10.16A</t>
  </si>
  <si>
    <t>85.05.10.33</t>
  </si>
  <si>
    <t>85.05.10.33A</t>
  </si>
  <si>
    <t>85.05.10.90</t>
  </si>
  <si>
    <t>85.05.10.90A</t>
  </si>
  <si>
    <t>SOMMA PAVIMENTAZIONI</t>
  </si>
  <si>
    <t>86.00.00.00</t>
  </si>
  <si>
    <t>86.01.00.00</t>
  </si>
  <si>
    <t>86.01.01.00</t>
  </si>
  <si>
    <t>86.01.01.22</t>
  </si>
  <si>
    <t>86.01.01.22A</t>
  </si>
  <si>
    <t>86.10.00.00</t>
  </si>
  <si>
    <t>86.10.02.00</t>
  </si>
  <si>
    <t>86.10.02.03</t>
  </si>
  <si>
    <t>86.10.02.04</t>
  </si>
  <si>
    <t>86.10.02.20</t>
  </si>
  <si>
    <t>86.10.06.00</t>
  </si>
  <si>
    <t>86.10.06.06</t>
  </si>
  <si>
    <t>86.12.00.00</t>
  </si>
  <si>
    <t>86.12.02.00</t>
  </si>
  <si>
    <t>86.12.02.05</t>
  </si>
  <si>
    <t>86.12.02.05B</t>
  </si>
  <si>
    <t>86.15.00.00</t>
  </si>
  <si>
    <t>86.15.01.00</t>
  </si>
  <si>
    <t>86.15.01.01</t>
  </si>
  <si>
    <t>86.15.01.01A</t>
  </si>
  <si>
    <t>86.15.01.01C</t>
  </si>
  <si>
    <t>86.30.00.00</t>
  </si>
  <si>
    <t>86.30.00.01</t>
  </si>
  <si>
    <t>SOMMA MANUFATTI TIPO ED ACCESSORI STRADALI, SEGNALETICA</t>
  </si>
  <si>
    <t>96.00.00.00</t>
  </si>
  <si>
    <t>96.01.00.00</t>
  </si>
  <si>
    <t>96.01.01.00</t>
  </si>
  <si>
    <t>96.01.01.01</t>
  </si>
  <si>
    <t>SOMMA INERBIMENTI E LAVORI DA GIARDINIERE</t>
  </si>
  <si>
    <t>IMPORTO DEI LAVORI  A MISURA SENZA LA SICUREZZA</t>
  </si>
  <si>
    <t>IMPORTO DEI LAVORI  A CORPO SENZA LA SICUREZZA</t>
  </si>
  <si>
    <t>*** SICUREZZA</t>
  </si>
  <si>
    <t>***ACCANTIERAMENTI</t>
  </si>
  <si>
    <t>***BARACCHE DI CANTIERE</t>
  </si>
  <si>
    <t>***Baracca di cantiere ad uso ufficio</t>
  </si>
  <si>
    <t>***Baracca di cantiere ad uso magazzino</t>
  </si>
  <si>
    <t>***INSTALLAZIONE ED ESERCIZIO DEGLI IMPIANTI DI CANTIERE E DELLE MACCHINE</t>
  </si>
  <si>
    <t>***Impianto di messa a terra e contro scariche atmosferiche</t>
  </si>
  <si>
    <t>***Allacciamento elettrico</t>
  </si>
  <si>
    <t xml:space="preserve">***Controllo periodico delle macchine di cantiere </t>
  </si>
  <si>
    <t>***DELIMITAZIONI DI CANTIERE</t>
  </si>
  <si>
    <t>***CANCELLI PER CANTIERE</t>
  </si>
  <si>
    <t>***Cancello per cantiere in rete metallica h=2,00 metri</t>
  </si>
  <si>
    <t>***RECINZIONI IN RETE</t>
  </si>
  <si>
    <t>***Recinzione realizzata con rete plastica stampata</t>
  </si>
  <si>
    <t>***Altezza rete h=1,50 metri</t>
  </si>
  <si>
    <t>***NEW JERSEY</t>
  </si>
  <si>
    <t>***Barriera stradale di sicurezza tipo New jersey in cls.</t>
  </si>
  <si>
    <t>***SEGNALETICA E GESTIONE TRAFFICO</t>
  </si>
  <si>
    <t>***SEGNALETICA DI SICUREZZA</t>
  </si>
  <si>
    <t>***Segnaletica di sicurezza: segnali informativi</t>
  </si>
  <si>
    <t>***Segnaletica di sicurezza compresa illuminazione per delimitazione accantieramenti</t>
  </si>
  <si>
    <t>***SEGNALETICA PER GESTIONE TRAFFICO (come da Codice della Strada)</t>
  </si>
  <si>
    <t>***Segnaletica per deviazione traffico  conformemente a quanto previsto dal Codice della Strada.</t>
  </si>
  <si>
    <t>***DISPOSITIVI DI PROTEZIONE INDIVIDUALE (DPI)</t>
  </si>
  <si>
    <t>***Dispositivi di protezione individuale</t>
  </si>
  <si>
    <t>***OPERE PROVVISIONALI</t>
  </si>
  <si>
    <t>***OPERE PROVVISIONALI CONTRO LA CADUTA DALL'ALTO</t>
  </si>
  <si>
    <t>*99.20.01.05</t>
  </si>
  <si>
    <t>***Parapetto in legno</t>
  </si>
  <si>
    <t>***Ponteggi metallici prefabbricati</t>
  </si>
  <si>
    <t>***Ponteggi metallici a sbalzo.</t>
  </si>
  <si>
    <t>***Ponteggio per realizzazione muri di sostegno</t>
  </si>
  <si>
    <t>***OPERE PROVVISIONALI CONTRO IL SEPPELLIMENTO, SCHIACCIAMENTO, CADUTA DI MATERIALE DALL'ALTO</t>
  </si>
  <si>
    <t>***Protezione di pareti dello scavo con telo impermeabile.</t>
  </si>
  <si>
    <t>***Pulizia pendii da materiale instabile - Disgaggi</t>
  </si>
  <si>
    <t>***Controllo e pulizia dei pendii e rimozione delle masse instabili.</t>
  </si>
  <si>
    <t>***PRESIDI SANITARI E GESTIONE DELLE EMERGENZE</t>
  </si>
  <si>
    <t>***CASSETTA DI PRONTO SOCCORSO</t>
  </si>
  <si>
    <t>***Cassetta di pronto soccorso in armadietto e pacchetto medicazione</t>
  </si>
  <si>
    <t>***MEZZI DI SPEGNIMENTO INCENDI</t>
  </si>
  <si>
    <t>***Estintori portatili</t>
  </si>
  <si>
    <t>***Estintore a polvere kg 6, tipo ABC</t>
  </si>
  <si>
    <t>*** SERVIZIO EMERGENZE</t>
  </si>
  <si>
    <t>***Servizio emergenze</t>
  </si>
  <si>
    <t>***SORVEGLIANZA SANITARIA</t>
  </si>
  <si>
    <t>***SERVIZI SVOLTI DA MEDICO COMPETENTE</t>
  </si>
  <si>
    <t>***Servizio di sorveglianza sanitaria svolto dal medico competente.</t>
  </si>
  <si>
    <t>***COOPERAZIONE COORDINAMENTO, CONSULTAZIONE E PARTECIPAZIONE</t>
  </si>
  <si>
    <t>***RIUNIONI DI COORDINAMENTO</t>
  </si>
  <si>
    <t>***Riunioni di coordinamento fra i responsabili delle imprese operanti in cantiere  e il coordinatore per l'esecuzione dei lavori.</t>
  </si>
  <si>
    <t>***MANUTENZIONE CANTIERE</t>
  </si>
  <si>
    <t>***PULIZIA GENERALE DI CANTIERE</t>
  </si>
  <si>
    <t>***Pulizia generale di cantiere e manutenzione apprestamenti di sicurezza.</t>
  </si>
  <si>
    <t>99.00.00.00</t>
  </si>
  <si>
    <t>99.10.00.00</t>
  </si>
  <si>
    <t>99.10.01.00</t>
  </si>
  <si>
    <t>99.10.01.01</t>
  </si>
  <si>
    <t>99.10.01.02</t>
  </si>
  <si>
    <t>99.10.03.00</t>
  </si>
  <si>
    <t>99.10.03.01</t>
  </si>
  <si>
    <t>99.10.03.03</t>
  </si>
  <si>
    <t>99.10.03.04</t>
  </si>
  <si>
    <t>99.12.00.00</t>
  </si>
  <si>
    <t>99.12.01.00</t>
  </si>
  <si>
    <t>99.12.01.01</t>
  </si>
  <si>
    <t>99.12.02.00</t>
  </si>
  <si>
    <t>99.12.02.01</t>
  </si>
  <si>
    <t>99.12.02.01B</t>
  </si>
  <si>
    <t>99.12.03.00</t>
  </si>
  <si>
    <t>99.12.03.02</t>
  </si>
  <si>
    <t>99.14.00.00</t>
  </si>
  <si>
    <t>99.14.01.00</t>
  </si>
  <si>
    <t>99.14.01.01</t>
  </si>
  <si>
    <t>99.14.01.05</t>
  </si>
  <si>
    <t>99.14.02.00</t>
  </si>
  <si>
    <t>99.14.02.01</t>
  </si>
  <si>
    <t>99.16.00.00</t>
  </si>
  <si>
    <t>99.16.01.00</t>
  </si>
  <si>
    <t>99.16.01.01</t>
  </si>
  <si>
    <t>99.20.00.00</t>
  </si>
  <si>
    <t>99.20.01.00</t>
  </si>
  <si>
    <t>99.20.01.06</t>
  </si>
  <si>
    <t>99.20.01.06B</t>
  </si>
  <si>
    <t>99.20.01.10</t>
  </si>
  <si>
    <t>99.20.02.00</t>
  </si>
  <si>
    <t>99.20.02.02</t>
  </si>
  <si>
    <t>99.20.02.03</t>
  </si>
  <si>
    <t>99.20.02.03A</t>
  </si>
  <si>
    <t>99.30.00.00</t>
  </si>
  <si>
    <t>99.30.01.00</t>
  </si>
  <si>
    <t>99.30.01.01</t>
  </si>
  <si>
    <t>99.30.02.00</t>
  </si>
  <si>
    <t>99.30.02.01</t>
  </si>
  <si>
    <t>99.30.02.01A</t>
  </si>
  <si>
    <t>99.30.03.00</t>
  </si>
  <si>
    <t>99.30.03.01</t>
  </si>
  <si>
    <t>99.40.00.00</t>
  </si>
  <si>
    <t>99.40.01.00</t>
  </si>
  <si>
    <t>99.40.01.01</t>
  </si>
  <si>
    <t>99.50.00.00</t>
  </si>
  <si>
    <t>99.50.01.00</t>
  </si>
  <si>
    <t>99.50.01.01</t>
  </si>
  <si>
    <t>99.60.00.00</t>
  </si>
  <si>
    <t>99.60.01.00</t>
  </si>
  <si>
    <t>99.60.01.01</t>
  </si>
  <si>
    <t>IMPORTO DEI LAVORI SENZA LA SICUREZZA</t>
  </si>
  <si>
    <t>IMPORTO COMPLESSIVO DEI LAVORI CON LA SICUREZZA</t>
  </si>
  <si>
    <t>COSTI PER LA SICUREZZA</t>
  </si>
  <si>
    <t>IMPORTO COMPLESSIVO PER LA SICUREZZA</t>
  </si>
  <si>
    <t>RIEPILOGO</t>
  </si>
  <si>
    <t>Importo Lavori a MISURA</t>
  </si>
  <si>
    <t>Importo Lavori a CORPO</t>
  </si>
  <si>
    <t>IMPORTO TOTALE OFFERTO PER LAVORI A CORPO e/o AD MISURA SENZA ONERI DI SICUREZZA</t>
  </si>
  <si>
    <t xml:space="preserve">RIBASSO PERCENTUALE SUL PREZZO POSTO A BASE DI GARA AL NETTO DEGLI ONERI DI SICUREZZA </t>
  </si>
  <si>
    <t>IMPORTO D'APPALTO</t>
  </si>
  <si>
    <t>CIFRE</t>
  </si>
  <si>
    <t>LETTERE</t>
  </si>
  <si>
    <t>CODICE CIG: 5057430343</t>
  </si>
  <si>
    <t xml:space="preserve">Data: </t>
  </si>
  <si>
    <r>
      <t xml:space="preserve">Firma digitale rappresentante legale dell'impresa </t>
    </r>
    <r>
      <rPr>
        <b/>
        <sz val="9"/>
        <rFont val="Arial"/>
        <family val="2"/>
      </rPr>
      <t>singola</t>
    </r>
  </si>
  <si>
    <r>
      <t xml:space="preserve">Firma digitale rappresentante legale della </t>
    </r>
    <r>
      <rPr>
        <b/>
        <sz val="9"/>
        <rFont val="Arial"/>
        <family val="2"/>
      </rPr>
      <t>capogruppo</t>
    </r>
  </si>
  <si>
    <r>
      <t xml:space="preserve">Firma digitale rappresentante legale </t>
    </r>
    <r>
      <rPr>
        <b/>
        <sz val="9"/>
        <rFont val="Arial"/>
        <family val="2"/>
      </rPr>
      <t>mandante/cooptata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</si>
</sst>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_€"/>
    <numFmt numFmtId="166" formatCode="#.##0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3" fillId="0" borderId="0" xfId="0" applyNumberFormat="1" applyFont="1"/>
    <xf numFmtId="164" fontId="3" fillId="0" borderId="0" xfId="0" applyNumberFormat="1" applyFont="1"/>
    <xf numFmtId="164" fontId="3" fillId="0" borderId="1" xfId="0" applyNumberFormat="1" applyFont="1" applyBorder="1" applyAlignment="1" applyProtection="1">
      <alignment vertical="top"/>
      <protection locked="0"/>
    </xf>
    <xf numFmtId="164" fontId="3" fillId="0" borderId="0" xfId="0" applyNumberFormat="1" applyFont="1" applyBorder="1" applyAlignment="1" applyProtection="1">
      <alignment vertical="top"/>
      <protection locked="0"/>
    </xf>
    <xf numFmtId="165" fontId="3" fillId="0" borderId="0" xfId="0" applyNumberFormat="1" applyFont="1"/>
    <xf numFmtId="0" fontId="9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164" fontId="3" fillId="0" borderId="1" xfId="0" applyNumberFormat="1" applyFont="1" applyBorder="1" applyAlignment="1" applyProtection="1">
      <alignment horizontal="center" vertical="top"/>
      <protection locked="0"/>
    </xf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/>
    </xf>
    <xf numFmtId="165" fontId="0" fillId="0" borderId="0" xfId="0" applyNumberFormat="1" applyProtection="1"/>
    <xf numFmtId="4" fontId="0" fillId="0" borderId="0" xfId="0" applyNumberForma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 vertical="justify"/>
    </xf>
    <xf numFmtId="0" fontId="5" fillId="0" borderId="0" xfId="0" applyFont="1" applyAlignment="1" applyProtection="1">
      <alignment horizontal="center" vertical="justify"/>
    </xf>
    <xf numFmtId="165" fontId="5" fillId="0" borderId="0" xfId="0" applyNumberFormat="1" applyFont="1" applyAlignment="1" applyProtection="1">
      <alignment horizontal="left" vertical="justify"/>
    </xf>
    <xf numFmtId="0" fontId="3" fillId="0" borderId="0" xfId="0" applyNumberFormat="1" applyFont="1" applyProtection="1"/>
    <xf numFmtId="0" fontId="3" fillId="0" borderId="0" xfId="0" applyFont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 wrapText="1"/>
    </xf>
    <xf numFmtId="165" fontId="3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0" fontId="3" fillId="0" borderId="1" xfId="0" applyNumberFormat="1" applyFont="1" applyBorder="1" applyProtection="1"/>
    <xf numFmtId="0" fontId="3" fillId="0" borderId="1" xfId="0" applyFont="1" applyBorder="1" applyAlignment="1" applyProtection="1">
      <alignment horizontal="center" wrapText="1"/>
    </xf>
    <xf numFmtId="49" fontId="3" fillId="0" borderId="1" xfId="0" applyNumberFormat="1" applyFont="1" applyBorder="1" applyAlignment="1" applyProtection="1">
      <alignment horizontal="center" wrapText="1"/>
    </xf>
    <xf numFmtId="165" fontId="3" fillId="0" borderId="1" xfId="0" applyNumberFormat="1" applyFont="1" applyBorder="1" applyAlignment="1" applyProtection="1">
      <alignment horizontal="center"/>
    </xf>
    <xf numFmtId="164" fontId="3" fillId="0" borderId="1" xfId="0" applyNumberFormat="1" applyFont="1" applyBorder="1" applyAlignment="1" applyProtection="1">
      <alignment horizontal="center"/>
    </xf>
    <xf numFmtId="0" fontId="3" fillId="0" borderId="0" xfId="0" applyNumberFormat="1" applyFont="1" applyBorder="1" applyProtection="1"/>
    <xf numFmtId="0" fontId="3" fillId="0" borderId="0" xfId="0" applyFont="1" applyBorder="1" applyAlignment="1" applyProtection="1">
      <alignment horizontal="center" wrapText="1"/>
    </xf>
    <xf numFmtId="49" fontId="3" fillId="0" borderId="0" xfId="0" applyNumberFormat="1" applyFont="1" applyBorder="1" applyAlignment="1" applyProtection="1">
      <alignment horizontal="center" wrapText="1"/>
    </xf>
    <xf numFmtId="165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8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vertical="top" wrapText="1"/>
    </xf>
    <xf numFmtId="49" fontId="3" fillId="0" borderId="0" xfId="0" applyNumberFormat="1" applyFont="1" applyBorder="1" applyAlignment="1" applyProtection="1">
      <alignment wrapText="1"/>
    </xf>
    <xf numFmtId="165" fontId="3" fillId="0" borderId="0" xfId="0" applyNumberFormat="1" applyFont="1" applyBorder="1" applyProtection="1"/>
    <xf numFmtId="164" fontId="3" fillId="0" borderId="0" xfId="0" applyNumberFormat="1" applyFont="1" applyBorder="1" applyProtection="1"/>
    <xf numFmtId="49" fontId="3" fillId="0" borderId="0" xfId="0" applyNumberFormat="1" applyFont="1" applyBorder="1" applyAlignment="1" applyProtection="1">
      <alignment vertical="top" wrapText="1"/>
    </xf>
    <xf numFmtId="165" fontId="3" fillId="0" borderId="0" xfId="0" applyNumberFormat="1" applyFont="1" applyBorder="1" applyAlignment="1" applyProtection="1">
      <alignment vertical="top"/>
    </xf>
    <xf numFmtId="164" fontId="3" fillId="0" borderId="0" xfId="0" applyNumberFormat="1" applyFont="1" applyBorder="1" applyAlignment="1" applyProtection="1">
      <alignment vertical="top"/>
    </xf>
    <xf numFmtId="0" fontId="3" fillId="0" borderId="1" xfId="0" applyFont="1" applyBorder="1" applyAlignment="1" applyProtection="1">
      <alignment vertical="top" wrapText="1"/>
    </xf>
    <xf numFmtId="49" fontId="3" fillId="0" borderId="1" xfId="0" applyNumberFormat="1" applyFont="1" applyBorder="1" applyAlignment="1" applyProtection="1">
      <alignment vertical="top" wrapText="1"/>
    </xf>
    <xf numFmtId="165" fontId="3" fillId="0" borderId="1" xfId="0" applyNumberFormat="1" applyFont="1" applyBorder="1" applyAlignment="1" applyProtection="1">
      <alignment vertical="top"/>
    </xf>
    <xf numFmtId="164" fontId="3" fillId="0" borderId="1" xfId="0" applyNumberFormat="1" applyFont="1" applyBorder="1" applyAlignment="1" applyProtection="1">
      <alignment vertical="top"/>
    </xf>
    <xf numFmtId="0" fontId="7" fillId="0" borderId="0" xfId="0" applyFont="1" applyBorder="1" applyAlignment="1" applyProtection="1">
      <alignment wrapText="1"/>
    </xf>
    <xf numFmtId="49" fontId="7" fillId="0" borderId="0" xfId="0" applyNumberFormat="1" applyFont="1" applyBorder="1" applyAlignment="1" applyProtection="1">
      <alignment wrapText="1"/>
    </xf>
    <xf numFmtId="165" fontId="7" fillId="0" borderId="0" xfId="0" applyNumberFormat="1" applyFont="1" applyBorder="1" applyProtection="1"/>
    <xf numFmtId="164" fontId="7" fillId="0" borderId="0" xfId="0" applyNumberFormat="1" applyFont="1" applyBorder="1" applyProtection="1"/>
    <xf numFmtId="0" fontId="3" fillId="0" borderId="0" xfId="0" applyFont="1" applyAlignment="1" applyProtection="1">
      <alignment wrapText="1"/>
    </xf>
    <xf numFmtId="49" fontId="3" fillId="0" borderId="0" xfId="0" applyNumberFormat="1" applyFont="1" applyAlignment="1" applyProtection="1">
      <alignment wrapText="1"/>
    </xf>
    <xf numFmtId="165" fontId="3" fillId="0" borderId="0" xfId="0" applyNumberFormat="1" applyFont="1" applyProtection="1"/>
    <xf numFmtId="164" fontId="3" fillId="0" borderId="0" xfId="0" applyNumberFormat="1" applyFont="1" applyProtection="1"/>
    <xf numFmtId="0" fontId="3" fillId="0" borderId="0" xfId="0" applyFont="1" applyBorder="1" applyAlignment="1" applyProtection="1">
      <alignment wrapText="1"/>
    </xf>
    <xf numFmtId="0" fontId="7" fillId="0" borderId="0" xfId="0" applyNumberFormat="1" applyFont="1" applyBorder="1" applyProtection="1"/>
    <xf numFmtId="0" fontId="7" fillId="0" borderId="0" xfId="0" applyNumberFormat="1" applyFont="1" applyBorder="1" applyAlignment="1" applyProtection="1">
      <alignment horizontal="center"/>
    </xf>
    <xf numFmtId="0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49" fontId="8" fillId="0" borderId="0" xfId="0" applyNumberFormat="1" applyFont="1" applyAlignment="1" applyProtection="1">
      <alignment wrapText="1"/>
    </xf>
    <xf numFmtId="165" fontId="8" fillId="0" borderId="0" xfId="0" applyNumberFormat="1" applyFont="1" applyProtection="1"/>
    <xf numFmtId="164" fontId="8" fillId="0" borderId="0" xfId="0" applyNumberFormat="1" applyFont="1" applyProtection="1"/>
    <xf numFmtId="0" fontId="3" fillId="0" borderId="1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wrapText="1"/>
    </xf>
    <xf numFmtId="165" fontId="3" fillId="0" borderId="1" xfId="0" applyNumberFormat="1" applyFont="1" applyBorder="1" applyProtection="1"/>
    <xf numFmtId="164" fontId="3" fillId="0" borderId="1" xfId="0" applyNumberFormat="1" applyFont="1" applyBorder="1" applyProtection="1"/>
    <xf numFmtId="0" fontId="7" fillId="0" borderId="0" xfId="0" applyFont="1" applyAlignment="1" applyProtection="1">
      <alignment wrapText="1"/>
    </xf>
    <xf numFmtId="164" fontId="7" fillId="0" borderId="0" xfId="0" applyNumberFormat="1" applyFont="1" applyProtection="1"/>
    <xf numFmtId="0" fontId="3" fillId="0" borderId="1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top" wrapText="1"/>
    </xf>
    <xf numFmtId="165" fontId="3" fillId="0" borderId="1" xfId="0" applyNumberFormat="1" applyFont="1" applyBorder="1" applyAlignment="1" applyProtection="1">
      <alignment horizontal="center" vertical="top"/>
    </xf>
    <xf numFmtId="164" fontId="3" fillId="0" borderId="1" xfId="0" applyNumberFormat="1" applyFont="1" applyBorder="1" applyAlignment="1" applyProtection="1">
      <alignment horizontal="center" vertical="top"/>
    </xf>
    <xf numFmtId="0" fontId="7" fillId="0" borderId="0" xfId="0" applyNumberFormat="1" applyFont="1" applyProtection="1"/>
    <xf numFmtId="49" fontId="7" fillId="0" borderId="0" xfId="0" applyNumberFormat="1" applyFont="1" applyAlignment="1" applyProtection="1">
      <alignment wrapText="1"/>
    </xf>
    <xf numFmtId="165" fontId="7" fillId="0" borderId="0" xfId="0" applyNumberFormat="1" applyFont="1" applyProtection="1"/>
    <xf numFmtId="0" fontId="7" fillId="0" borderId="0" xfId="0" applyFont="1" applyBorder="1" applyAlignment="1" applyProtection="1">
      <alignment vertical="top" wrapText="1"/>
    </xf>
    <xf numFmtId="49" fontId="7" fillId="0" borderId="0" xfId="0" applyNumberFormat="1" applyFont="1" applyBorder="1" applyAlignment="1" applyProtection="1">
      <alignment vertical="top" wrapText="1"/>
    </xf>
    <xf numFmtId="165" fontId="7" fillId="0" borderId="0" xfId="0" applyNumberFormat="1" applyFont="1" applyBorder="1" applyAlignment="1" applyProtection="1">
      <alignment vertical="top"/>
    </xf>
    <xf numFmtId="164" fontId="7" fillId="0" borderId="0" xfId="0" applyNumberFormat="1" applyFont="1" applyBorder="1" applyAlignment="1" applyProtection="1">
      <alignment vertical="top"/>
    </xf>
    <xf numFmtId="164" fontId="3" fillId="0" borderId="0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Border="1" applyProtection="1">
      <protection locked="0"/>
    </xf>
    <xf numFmtId="164" fontId="7" fillId="0" borderId="0" xfId="0" applyNumberFormat="1" applyFont="1" applyBorder="1" applyProtection="1">
      <protection locked="0"/>
    </xf>
    <xf numFmtId="164" fontId="3" fillId="0" borderId="0" xfId="0" applyNumberFormat="1" applyFont="1" applyProtection="1">
      <protection locked="0"/>
    </xf>
    <xf numFmtId="164" fontId="8" fillId="0" borderId="0" xfId="0" applyNumberFormat="1" applyFont="1" applyProtection="1">
      <protection locked="0"/>
    </xf>
    <xf numFmtId="164" fontId="3" fillId="0" borderId="1" xfId="0" applyNumberFormat="1" applyFont="1" applyBorder="1" applyProtection="1">
      <protection locked="0"/>
    </xf>
    <xf numFmtId="164" fontId="7" fillId="0" borderId="0" xfId="0" applyNumberFormat="1" applyFont="1" applyProtection="1">
      <protection locked="0"/>
    </xf>
    <xf numFmtId="164" fontId="7" fillId="0" borderId="14" xfId="0" applyNumberFormat="1" applyFont="1" applyBorder="1" applyAlignment="1" applyProtection="1">
      <alignment vertical="top"/>
    </xf>
    <xf numFmtId="10" fontId="7" fillId="0" borderId="14" xfId="0" applyNumberFormat="1" applyFont="1" applyBorder="1" applyAlignment="1" applyProtection="1">
      <alignment vertical="top"/>
    </xf>
    <xf numFmtId="4" fontId="10" fillId="0" borderId="0" xfId="0" applyNumberFormat="1" applyFont="1" applyAlignment="1" applyProtection="1"/>
    <xf numFmtId="0" fontId="10" fillId="0" borderId="0" xfId="0" applyFont="1" applyBorder="1" applyAlignment="1" applyProtection="1"/>
    <xf numFmtId="0" fontId="5" fillId="0" borderId="0" xfId="0" applyFont="1" applyAlignment="1" applyProtection="1">
      <alignment horizontal="center" vertical="justify"/>
    </xf>
    <xf numFmtId="0" fontId="11" fillId="0" borderId="0" xfId="0" applyFont="1"/>
    <xf numFmtId="0" fontId="12" fillId="0" borderId="0" xfId="0" applyFont="1"/>
    <xf numFmtId="0" fontId="5" fillId="0" borderId="9" xfId="0" applyFont="1" applyBorder="1" applyAlignment="1" applyProtection="1">
      <alignment horizontal="left" vertical="justify"/>
    </xf>
    <xf numFmtId="0" fontId="5" fillId="0" borderId="13" xfId="0" applyFont="1" applyBorder="1" applyAlignment="1" applyProtection="1">
      <alignment horizontal="left" vertical="justify"/>
    </xf>
    <xf numFmtId="164" fontId="7" fillId="0" borderId="9" xfId="0" applyNumberFormat="1" applyFont="1" applyBorder="1" applyAlignment="1" applyProtection="1">
      <alignment horizontal="right" vertical="center"/>
    </xf>
    <xf numFmtId="164" fontId="7" fillId="0" borderId="12" xfId="0" applyNumberFormat="1" applyFont="1" applyBorder="1" applyAlignment="1" applyProtection="1">
      <alignment horizontal="right" vertical="center"/>
    </xf>
    <xf numFmtId="164" fontId="7" fillId="0" borderId="13" xfId="0" applyNumberFormat="1" applyFont="1" applyBorder="1" applyAlignment="1" applyProtection="1">
      <alignment horizontal="right" vertical="center"/>
    </xf>
    <xf numFmtId="166" fontId="3" fillId="0" borderId="7" xfId="0" applyNumberFormat="1" applyFont="1" applyBorder="1" applyProtection="1"/>
    <xf numFmtId="166" fontId="3" fillId="0" borderId="8" xfId="0" applyNumberFormat="1" applyFont="1" applyBorder="1" applyProtection="1"/>
    <xf numFmtId="166" fontId="3" fillId="0" borderId="3" xfId="0" applyNumberFormat="1" applyFont="1" applyBorder="1" applyAlignment="1" applyProtection="1">
      <alignment vertical="top"/>
    </xf>
    <xf numFmtId="166" fontId="3" fillId="0" borderId="4" xfId="0" applyNumberFormat="1" applyFont="1" applyBorder="1" applyAlignment="1" applyProtection="1">
      <alignment vertical="top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justify"/>
    </xf>
    <xf numFmtId="49" fontId="7" fillId="0" borderId="5" xfId="0" applyNumberFormat="1" applyFont="1" applyBorder="1" applyAlignment="1" applyProtection="1">
      <alignment horizontal="left" vertical="center" wrapText="1"/>
    </xf>
    <xf numFmtId="49" fontId="7" fillId="0" borderId="2" xfId="0" applyNumberFormat="1" applyFont="1" applyBorder="1" applyAlignment="1" applyProtection="1">
      <alignment horizontal="left" vertical="center" wrapText="1"/>
    </xf>
    <xf numFmtId="49" fontId="7" fillId="0" borderId="6" xfId="0" applyNumberFormat="1" applyFont="1" applyBorder="1" applyAlignment="1" applyProtection="1">
      <alignment horizontal="left" vertical="center" wrapText="1"/>
    </xf>
    <xf numFmtId="49" fontId="7" fillId="0" borderId="10" xfId="0" applyNumberFormat="1" applyFont="1" applyBorder="1" applyAlignment="1" applyProtection="1">
      <alignment horizontal="left" vertical="center" wrapText="1"/>
    </xf>
    <xf numFmtId="49" fontId="7" fillId="0" borderId="0" xfId="0" applyNumberFormat="1" applyFont="1" applyBorder="1" applyAlignment="1" applyProtection="1">
      <alignment horizontal="left" vertical="center" wrapText="1"/>
    </xf>
    <xf numFmtId="49" fontId="7" fillId="0" borderId="11" xfId="0" applyNumberFormat="1" applyFont="1" applyBorder="1" applyAlignment="1" applyProtection="1">
      <alignment horizontal="left" vertical="center" wrapText="1"/>
    </xf>
    <xf numFmtId="49" fontId="7" fillId="0" borderId="7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8" xfId="0" applyNumberFormat="1" applyFont="1" applyBorder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horizontal="center"/>
    </xf>
    <xf numFmtId="4" fontId="10" fillId="0" borderId="1" xfId="0" applyNumberFormat="1" applyFont="1" applyBorder="1" applyAlignment="1" applyProtection="1">
      <alignment horizontal="center"/>
    </xf>
    <xf numFmtId="49" fontId="7" fillId="0" borderId="5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7" fillId="0" borderId="6" xfId="0" applyNumberFormat="1" applyFont="1" applyBorder="1" applyAlignment="1" applyProtection="1">
      <alignment horizontal="center" vertical="center" wrapText="1"/>
    </xf>
    <xf numFmtId="49" fontId="7" fillId="0" borderId="7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8" xfId="0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166" fontId="3" fillId="0" borderId="5" xfId="0" applyNumberFormat="1" applyFont="1" applyBorder="1" applyAlignment="1" applyProtection="1">
      <alignment vertical="top"/>
      <protection locked="0"/>
    </xf>
    <xf numFmtId="166" fontId="3" fillId="0" borderId="2" xfId="0" applyNumberFormat="1" applyFont="1" applyBorder="1" applyAlignment="1" applyProtection="1">
      <alignment vertical="top"/>
      <protection locked="0"/>
    </xf>
    <xf numFmtId="166" fontId="3" fillId="0" borderId="6" xfId="0" applyNumberFormat="1" applyFont="1" applyBorder="1" applyAlignment="1" applyProtection="1">
      <alignment vertical="top"/>
      <protection locked="0"/>
    </xf>
    <xf numFmtId="166" fontId="3" fillId="0" borderId="7" xfId="0" applyNumberFormat="1" applyFont="1" applyBorder="1" applyAlignment="1" applyProtection="1">
      <alignment vertical="top"/>
      <protection locked="0"/>
    </xf>
    <xf numFmtId="166" fontId="3" fillId="0" borderId="1" xfId="0" applyNumberFormat="1" applyFont="1" applyBorder="1" applyAlignment="1" applyProtection="1">
      <alignment vertical="top"/>
      <protection locked="0"/>
    </xf>
    <xf numFmtId="166" fontId="3" fillId="0" borderId="8" xfId="0" applyNumberFormat="1" applyFont="1" applyBorder="1" applyAlignment="1" applyProtection="1">
      <alignment vertical="top"/>
      <protection locked="0"/>
    </xf>
  </cellXfs>
  <cellStyles count="1">
    <cellStyle name="Standard" xfId="0" builtinId="0"/>
  </cellStyles>
  <dxfs count="1">
    <dxf>
      <font>
        <b/>
        <i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4"/>
  <sheetViews>
    <sheetView tabSelected="1" topLeftCell="A520" zoomScaleNormal="100" workbookViewId="0">
      <selection activeCell="E25" sqref="E25"/>
    </sheetView>
  </sheetViews>
  <sheetFormatPr baseColWidth="10" defaultRowHeight="12.75" x14ac:dyDescent="0.2"/>
  <cols>
    <col min="1" max="1" width="11.42578125" style="4" customWidth="1"/>
    <col min="2" max="2" width="85.28515625" style="2" customWidth="1"/>
    <col min="3" max="3" width="5.42578125" style="3" customWidth="1"/>
    <col min="4" max="4" width="12.7109375" style="8" customWidth="1"/>
    <col min="5" max="5" width="12.7109375" style="5" customWidth="1"/>
    <col min="6" max="6" width="15.7109375" style="5" customWidth="1"/>
    <col min="7" max="16384" width="11.42578125" style="1"/>
  </cols>
  <sheetData>
    <row r="1" spans="1:6" ht="15" x14ac:dyDescent="0.25">
      <c r="A1" s="13"/>
      <c r="B1" s="14"/>
      <c r="C1" s="15"/>
      <c r="D1" s="16"/>
      <c r="E1" s="17"/>
      <c r="F1" s="17"/>
    </row>
    <row r="2" spans="1:6" ht="15" x14ac:dyDescent="0.25">
      <c r="A2" s="13"/>
      <c r="B2" s="14"/>
      <c r="C2" s="15"/>
      <c r="D2" s="16"/>
      <c r="E2" s="17"/>
      <c r="F2" s="17"/>
    </row>
    <row r="3" spans="1:6" x14ac:dyDescent="0.2">
      <c r="A3" s="107" t="s">
        <v>372</v>
      </c>
      <c r="B3" s="107"/>
      <c r="C3" s="107"/>
      <c r="D3" s="107"/>
      <c r="E3" s="107"/>
      <c r="F3" s="107"/>
    </row>
    <row r="4" spans="1:6" ht="15" x14ac:dyDescent="0.25">
      <c r="A4" s="13"/>
      <c r="B4" s="14"/>
      <c r="C4" s="15"/>
      <c r="D4" s="16"/>
      <c r="E4" s="17"/>
      <c r="F4" s="18"/>
    </row>
    <row r="5" spans="1:6" ht="12.75" customHeight="1" x14ac:dyDescent="0.2">
      <c r="A5" s="108" t="s">
        <v>373</v>
      </c>
      <c r="B5" s="108"/>
      <c r="C5" s="108"/>
      <c r="D5" s="108"/>
      <c r="E5" s="108"/>
      <c r="F5" s="108"/>
    </row>
    <row r="6" spans="1:6" x14ac:dyDescent="0.2">
      <c r="A6" s="19"/>
      <c r="B6" s="19"/>
      <c r="C6" s="20"/>
      <c r="D6" s="21"/>
      <c r="E6" s="19"/>
      <c r="F6" s="19"/>
    </row>
    <row r="7" spans="1:6" ht="12.75" customHeight="1" x14ac:dyDescent="0.2">
      <c r="A7" s="108" t="s">
        <v>374</v>
      </c>
      <c r="B7" s="108"/>
      <c r="C7" s="108"/>
      <c r="D7" s="108"/>
      <c r="E7" s="108"/>
      <c r="F7" s="108"/>
    </row>
    <row r="8" spans="1:6" ht="12.75" customHeight="1" x14ac:dyDescent="0.2">
      <c r="A8" s="108" t="s">
        <v>375</v>
      </c>
      <c r="B8" s="108"/>
      <c r="C8" s="108"/>
      <c r="D8" s="108"/>
      <c r="E8" s="108"/>
      <c r="F8" s="108"/>
    </row>
    <row r="9" spans="1:6" ht="12.75" customHeight="1" x14ac:dyDescent="0.2">
      <c r="A9" s="95"/>
      <c r="B9" s="95"/>
      <c r="C9" s="95"/>
      <c r="D9" s="95"/>
      <c r="E9" s="95"/>
      <c r="F9" s="95"/>
    </row>
    <row r="10" spans="1:6" ht="12.75" customHeight="1" x14ac:dyDescent="0.2">
      <c r="A10" s="95"/>
      <c r="B10" s="95"/>
      <c r="C10" s="95"/>
      <c r="D10" s="95"/>
      <c r="E10" s="95"/>
      <c r="F10" s="95"/>
    </row>
    <row r="11" spans="1:6" ht="12.75" customHeight="1" x14ac:dyDescent="0.2">
      <c r="A11" s="95"/>
      <c r="B11" s="98" t="s">
        <v>848</v>
      </c>
      <c r="C11" s="95"/>
      <c r="D11" s="95"/>
      <c r="E11" s="95"/>
      <c r="F11" s="95"/>
    </row>
    <row r="12" spans="1:6" ht="12.75" customHeight="1" x14ac:dyDescent="0.2">
      <c r="A12" s="95"/>
      <c r="B12" s="99"/>
      <c r="C12" s="95"/>
      <c r="D12" s="95"/>
      <c r="E12" s="95"/>
      <c r="F12" s="95"/>
    </row>
    <row r="13" spans="1:6" ht="12.75" customHeight="1" x14ac:dyDescent="0.2">
      <c r="A13" s="95"/>
      <c r="B13" s="95"/>
      <c r="C13" s="95"/>
      <c r="D13" s="95"/>
      <c r="E13" s="95"/>
      <c r="F13" s="95"/>
    </row>
    <row r="14" spans="1:6" ht="12.75" customHeight="1" x14ac:dyDescent="0.2">
      <c r="A14" s="95"/>
      <c r="B14" s="95"/>
      <c r="C14" s="95"/>
      <c r="D14" s="95"/>
      <c r="E14" s="95"/>
      <c r="F14" s="95"/>
    </row>
    <row r="15" spans="1:6" ht="12.75" customHeight="1" x14ac:dyDescent="0.2">
      <c r="A15" s="1"/>
      <c r="B15" s="1"/>
      <c r="C15" s="1"/>
      <c r="D15" s="1"/>
      <c r="E15" s="1"/>
      <c r="F15" s="1"/>
    </row>
    <row r="16" spans="1:6" ht="38.25" x14ac:dyDescent="0.2">
      <c r="A16" s="22" t="s">
        <v>0</v>
      </c>
      <c r="B16" s="23" t="s">
        <v>1</v>
      </c>
      <c r="C16" s="24" t="s">
        <v>2</v>
      </c>
      <c r="D16" s="25" t="s">
        <v>3</v>
      </c>
      <c r="E16" s="26" t="s">
        <v>4</v>
      </c>
      <c r="F16" s="26" t="s">
        <v>5</v>
      </c>
    </row>
    <row r="17" spans="1:6" ht="2.25" customHeight="1" x14ac:dyDescent="0.2">
      <c r="A17" s="27"/>
      <c r="B17" s="28"/>
      <c r="C17" s="29"/>
      <c r="D17" s="30"/>
      <c r="E17" s="31"/>
      <c r="F17" s="31"/>
    </row>
    <row r="18" spans="1:6" ht="12.75" customHeight="1" x14ac:dyDescent="0.2">
      <c r="A18" s="32"/>
      <c r="B18" s="33"/>
      <c r="C18" s="34"/>
      <c r="D18" s="35"/>
      <c r="E18" s="84"/>
      <c r="F18" s="36"/>
    </row>
    <row r="19" spans="1:6" ht="24" customHeight="1" x14ac:dyDescent="0.25">
      <c r="A19" s="37">
        <v>1</v>
      </c>
      <c r="B19" s="38" t="s">
        <v>376</v>
      </c>
      <c r="C19" s="34"/>
      <c r="D19" s="35"/>
      <c r="E19" s="84"/>
      <c r="F19" s="36"/>
    </row>
    <row r="20" spans="1:6" ht="12.75" customHeight="1" x14ac:dyDescent="0.2">
      <c r="A20" s="32"/>
      <c r="B20" s="33"/>
      <c r="C20" s="34"/>
      <c r="D20" s="35"/>
      <c r="E20" s="84"/>
      <c r="F20" s="36"/>
    </row>
    <row r="21" spans="1:6" x14ac:dyDescent="0.2">
      <c r="A21" s="32" t="s">
        <v>377</v>
      </c>
      <c r="B21" s="39" t="s">
        <v>6</v>
      </c>
      <c r="C21" s="40"/>
      <c r="D21" s="41"/>
      <c r="E21" s="85"/>
      <c r="F21" s="42"/>
    </row>
    <row r="22" spans="1:6" x14ac:dyDescent="0.2">
      <c r="A22" s="32" t="s">
        <v>378</v>
      </c>
      <c r="B22" s="39" t="s">
        <v>7</v>
      </c>
      <c r="C22" s="40"/>
      <c r="D22" s="41"/>
      <c r="E22" s="85"/>
      <c r="F22" s="42"/>
    </row>
    <row r="23" spans="1:6" x14ac:dyDescent="0.2">
      <c r="A23" s="32" t="s">
        <v>379</v>
      </c>
      <c r="B23" s="39" t="s">
        <v>8</v>
      </c>
      <c r="C23" s="40"/>
      <c r="D23" s="41"/>
      <c r="E23" s="85"/>
      <c r="F23" s="42"/>
    </row>
    <row r="24" spans="1:6" x14ac:dyDescent="0.2">
      <c r="A24" s="32" t="s">
        <v>380</v>
      </c>
      <c r="B24" s="39" t="s">
        <v>9</v>
      </c>
      <c r="C24" s="43" t="s">
        <v>10</v>
      </c>
      <c r="D24" s="44">
        <v>150</v>
      </c>
      <c r="E24" s="7"/>
      <c r="F24" s="45">
        <f>D24*E24</f>
        <v>0</v>
      </c>
    </row>
    <row r="25" spans="1:6" x14ac:dyDescent="0.2">
      <c r="A25" s="32" t="s">
        <v>381</v>
      </c>
      <c r="B25" s="39" t="s">
        <v>11</v>
      </c>
      <c r="C25" s="43" t="s">
        <v>10</v>
      </c>
      <c r="D25" s="44">
        <v>200</v>
      </c>
      <c r="E25" s="7"/>
      <c r="F25" s="45">
        <f>D25*E25</f>
        <v>0</v>
      </c>
    </row>
    <row r="26" spans="1:6" x14ac:dyDescent="0.2">
      <c r="A26" s="32" t="s">
        <v>382</v>
      </c>
      <c r="B26" s="39" t="s">
        <v>12</v>
      </c>
      <c r="C26" s="43" t="s">
        <v>10</v>
      </c>
      <c r="D26" s="44">
        <v>200</v>
      </c>
      <c r="E26" s="7"/>
      <c r="F26" s="45">
        <f>D26*E26</f>
        <v>0</v>
      </c>
    </row>
    <row r="27" spans="1:6" x14ac:dyDescent="0.2">
      <c r="A27" s="32" t="s">
        <v>383</v>
      </c>
      <c r="B27" s="39" t="s">
        <v>13</v>
      </c>
      <c r="C27" s="43" t="s">
        <v>10</v>
      </c>
      <c r="D27" s="44">
        <v>200</v>
      </c>
      <c r="E27" s="7"/>
      <c r="F27" s="45">
        <f>D27*E27</f>
        <v>0</v>
      </c>
    </row>
    <row r="28" spans="1:6" x14ac:dyDescent="0.2">
      <c r="A28" s="32" t="s">
        <v>384</v>
      </c>
      <c r="B28" s="39" t="s">
        <v>14</v>
      </c>
      <c r="C28" s="40"/>
      <c r="D28" s="41"/>
      <c r="E28" s="85"/>
      <c r="F28" s="42"/>
    </row>
    <row r="29" spans="1:6" x14ac:dyDescent="0.2">
      <c r="A29" s="32" t="s">
        <v>385</v>
      </c>
      <c r="B29" s="39" t="s">
        <v>15</v>
      </c>
      <c r="C29" s="40"/>
      <c r="D29" s="41"/>
      <c r="E29" s="85"/>
      <c r="F29" s="42"/>
    </row>
    <row r="30" spans="1:6" x14ac:dyDescent="0.2">
      <c r="A30" s="32" t="s">
        <v>386</v>
      </c>
      <c r="B30" s="39" t="s">
        <v>16</v>
      </c>
      <c r="C30" s="40"/>
      <c r="D30" s="41"/>
      <c r="E30" s="85"/>
      <c r="F30" s="42"/>
    </row>
    <row r="31" spans="1:6" x14ac:dyDescent="0.2">
      <c r="A31" s="32" t="s">
        <v>387</v>
      </c>
      <c r="B31" s="39" t="s">
        <v>17</v>
      </c>
      <c r="C31" s="43" t="s">
        <v>10</v>
      </c>
      <c r="D31" s="44">
        <v>100</v>
      </c>
      <c r="E31" s="7"/>
      <c r="F31" s="45">
        <f>D31*E31</f>
        <v>0</v>
      </c>
    </row>
    <row r="32" spans="1:6" x14ac:dyDescent="0.2">
      <c r="A32" s="32" t="s">
        <v>388</v>
      </c>
      <c r="B32" s="39" t="s">
        <v>18</v>
      </c>
      <c r="C32" s="43" t="s">
        <v>10</v>
      </c>
      <c r="D32" s="44">
        <v>100</v>
      </c>
      <c r="E32" s="7"/>
      <c r="F32" s="45">
        <f>D32*E32</f>
        <v>0</v>
      </c>
    </row>
    <row r="33" spans="1:6" x14ac:dyDescent="0.2">
      <c r="A33" s="32" t="s">
        <v>389</v>
      </c>
      <c r="B33" s="39" t="s">
        <v>19</v>
      </c>
      <c r="C33" s="40"/>
      <c r="D33" s="41"/>
      <c r="E33" s="85"/>
      <c r="F33" s="42"/>
    </row>
    <row r="34" spans="1:6" x14ac:dyDescent="0.2">
      <c r="A34" s="32" t="s">
        <v>390</v>
      </c>
      <c r="B34" s="39" t="s">
        <v>20</v>
      </c>
      <c r="C34" s="40"/>
      <c r="D34" s="41"/>
      <c r="E34" s="85"/>
      <c r="F34" s="42"/>
    </row>
    <row r="35" spans="1:6" x14ac:dyDescent="0.2">
      <c r="A35" s="32" t="s">
        <v>391</v>
      </c>
      <c r="B35" s="39" t="s">
        <v>21</v>
      </c>
      <c r="C35" s="43" t="s">
        <v>10</v>
      </c>
      <c r="D35" s="44">
        <v>50</v>
      </c>
      <c r="E35" s="7"/>
      <c r="F35" s="45">
        <f>D35*E35</f>
        <v>0</v>
      </c>
    </row>
    <row r="36" spans="1:6" x14ac:dyDescent="0.2">
      <c r="A36" s="32" t="s">
        <v>392</v>
      </c>
      <c r="B36" s="39" t="s">
        <v>22</v>
      </c>
      <c r="C36" s="43" t="s">
        <v>10</v>
      </c>
      <c r="D36" s="44">
        <v>50</v>
      </c>
      <c r="E36" s="7"/>
      <c r="F36" s="45">
        <f>D36*E36</f>
        <v>0</v>
      </c>
    </row>
    <row r="37" spans="1:6" x14ac:dyDescent="0.2">
      <c r="A37" s="32" t="s">
        <v>393</v>
      </c>
      <c r="B37" s="39" t="s">
        <v>23</v>
      </c>
      <c r="C37" s="40"/>
      <c r="D37" s="41"/>
      <c r="E37" s="85"/>
      <c r="F37" s="42"/>
    </row>
    <row r="38" spans="1:6" x14ac:dyDescent="0.2">
      <c r="A38" s="32" t="s">
        <v>394</v>
      </c>
      <c r="B38" s="39" t="s">
        <v>24</v>
      </c>
      <c r="C38" s="43" t="s">
        <v>10</v>
      </c>
      <c r="D38" s="44">
        <v>40</v>
      </c>
      <c r="E38" s="7"/>
      <c r="F38" s="45">
        <f>D38*E38</f>
        <v>0</v>
      </c>
    </row>
    <row r="39" spans="1:6" x14ac:dyDescent="0.2">
      <c r="A39" s="32" t="s">
        <v>395</v>
      </c>
      <c r="B39" s="39" t="s">
        <v>25</v>
      </c>
      <c r="C39" s="40"/>
      <c r="D39" s="41"/>
      <c r="E39" s="85"/>
      <c r="F39" s="42"/>
    </row>
    <row r="40" spans="1:6" x14ac:dyDescent="0.2">
      <c r="A40" s="32" t="s">
        <v>396</v>
      </c>
      <c r="B40" s="39" t="s">
        <v>26</v>
      </c>
      <c r="C40" s="43" t="s">
        <v>10</v>
      </c>
      <c r="D40" s="44">
        <v>50</v>
      </c>
      <c r="E40" s="7"/>
      <c r="F40" s="45">
        <f>D40*E40</f>
        <v>0</v>
      </c>
    </row>
    <row r="41" spans="1:6" x14ac:dyDescent="0.2">
      <c r="A41" s="32" t="s">
        <v>397</v>
      </c>
      <c r="B41" s="39" t="s">
        <v>27</v>
      </c>
      <c r="C41" s="40"/>
      <c r="D41" s="41"/>
      <c r="E41" s="85"/>
      <c r="F41" s="42"/>
    </row>
    <row r="42" spans="1:6" x14ac:dyDescent="0.2">
      <c r="A42" s="32" t="s">
        <v>398</v>
      </c>
      <c r="B42" s="39" t="s">
        <v>28</v>
      </c>
      <c r="C42" s="43" t="s">
        <v>10</v>
      </c>
      <c r="D42" s="44">
        <v>50</v>
      </c>
      <c r="E42" s="7"/>
      <c r="F42" s="45">
        <f>D42*E42</f>
        <v>0</v>
      </c>
    </row>
    <row r="43" spans="1:6" x14ac:dyDescent="0.2">
      <c r="A43" s="32" t="s">
        <v>399</v>
      </c>
      <c r="B43" s="39" t="s">
        <v>29</v>
      </c>
      <c r="C43" s="40"/>
      <c r="D43" s="41"/>
      <c r="E43" s="85"/>
      <c r="F43" s="42"/>
    </row>
    <row r="44" spans="1:6" ht="25.5" x14ac:dyDescent="0.2">
      <c r="A44" s="32" t="s">
        <v>400</v>
      </c>
      <c r="B44" s="39" t="s">
        <v>30</v>
      </c>
      <c r="C44" s="40"/>
      <c r="D44" s="41"/>
      <c r="E44" s="85"/>
      <c r="F44" s="42"/>
    </row>
    <row r="45" spans="1:6" x14ac:dyDescent="0.2">
      <c r="A45" s="32" t="s">
        <v>401</v>
      </c>
      <c r="B45" s="39" t="s">
        <v>31</v>
      </c>
      <c r="C45" s="43" t="s">
        <v>10</v>
      </c>
      <c r="D45" s="44">
        <v>80</v>
      </c>
      <c r="E45" s="7"/>
      <c r="F45" s="45">
        <f>D45*E45</f>
        <v>0</v>
      </c>
    </row>
    <row r="46" spans="1:6" x14ac:dyDescent="0.2">
      <c r="A46" s="32" t="s">
        <v>402</v>
      </c>
      <c r="B46" s="39" t="s">
        <v>32</v>
      </c>
      <c r="C46" s="40"/>
      <c r="D46" s="41"/>
      <c r="E46" s="85"/>
      <c r="F46" s="42"/>
    </row>
    <row r="47" spans="1:6" x14ac:dyDescent="0.2">
      <c r="A47" s="32" t="s">
        <v>403</v>
      </c>
      <c r="B47" s="39" t="s">
        <v>33</v>
      </c>
      <c r="C47" s="43" t="s">
        <v>10</v>
      </c>
      <c r="D47" s="44">
        <v>70</v>
      </c>
      <c r="E47" s="7"/>
      <c r="F47" s="45">
        <f>D47*E47</f>
        <v>0</v>
      </c>
    </row>
    <row r="48" spans="1:6" x14ac:dyDescent="0.2">
      <c r="A48" s="32" t="s">
        <v>404</v>
      </c>
      <c r="B48" s="39" t="s">
        <v>34</v>
      </c>
      <c r="C48" s="40"/>
      <c r="D48" s="41"/>
      <c r="E48" s="85"/>
      <c r="F48" s="42"/>
    </row>
    <row r="49" spans="1:6" x14ac:dyDescent="0.2">
      <c r="A49" s="32" t="s">
        <v>405</v>
      </c>
      <c r="B49" s="39" t="s">
        <v>35</v>
      </c>
      <c r="C49" s="43" t="s">
        <v>10</v>
      </c>
      <c r="D49" s="44">
        <v>50</v>
      </c>
      <c r="E49" s="7"/>
      <c r="F49" s="45">
        <f>D49*E49</f>
        <v>0</v>
      </c>
    </row>
    <row r="50" spans="1:6" x14ac:dyDescent="0.2">
      <c r="A50" s="32" t="s">
        <v>406</v>
      </c>
      <c r="B50" s="39" t="s">
        <v>36</v>
      </c>
      <c r="C50" s="43" t="s">
        <v>10</v>
      </c>
      <c r="D50" s="44">
        <v>50</v>
      </c>
      <c r="E50" s="7"/>
      <c r="F50" s="45">
        <f>D50*E50</f>
        <v>0</v>
      </c>
    </row>
    <row r="51" spans="1:6" x14ac:dyDescent="0.2">
      <c r="A51" s="32" t="s">
        <v>407</v>
      </c>
      <c r="B51" s="39" t="s">
        <v>37</v>
      </c>
      <c r="C51" s="40"/>
      <c r="D51" s="41"/>
      <c r="E51" s="85"/>
      <c r="F51" s="42"/>
    </row>
    <row r="52" spans="1:6" x14ac:dyDescent="0.2">
      <c r="A52" s="32" t="s">
        <v>408</v>
      </c>
      <c r="B52" s="39" t="s">
        <v>38</v>
      </c>
      <c r="C52" s="40"/>
      <c r="D52" s="41"/>
      <c r="E52" s="85"/>
      <c r="F52" s="42"/>
    </row>
    <row r="53" spans="1:6" x14ac:dyDescent="0.2">
      <c r="A53" s="32" t="s">
        <v>409</v>
      </c>
      <c r="B53" s="39" t="s">
        <v>39</v>
      </c>
      <c r="C53" s="43" t="s">
        <v>10</v>
      </c>
      <c r="D53" s="44">
        <v>40</v>
      </c>
      <c r="E53" s="7"/>
      <c r="F53" s="45">
        <f>D53*E53</f>
        <v>0</v>
      </c>
    </row>
    <row r="54" spans="1:6" ht="2.25" customHeight="1" x14ac:dyDescent="0.2">
      <c r="A54" s="27"/>
      <c r="B54" s="46"/>
      <c r="C54" s="47"/>
      <c r="D54" s="48"/>
      <c r="E54" s="6"/>
      <c r="F54" s="49"/>
    </row>
    <row r="55" spans="1:6" x14ac:dyDescent="0.2">
      <c r="A55" s="32"/>
      <c r="B55" s="50" t="s">
        <v>410</v>
      </c>
      <c r="C55" s="51"/>
      <c r="D55" s="52"/>
      <c r="E55" s="86"/>
      <c r="F55" s="53">
        <f>SUM(F21:F53)</f>
        <v>0</v>
      </c>
    </row>
    <row r="56" spans="1:6" x14ac:dyDescent="0.2">
      <c r="A56" s="22"/>
      <c r="B56" s="54"/>
      <c r="C56" s="55"/>
      <c r="D56" s="56"/>
      <c r="E56" s="87"/>
      <c r="F56" s="57"/>
    </row>
    <row r="57" spans="1:6" x14ac:dyDescent="0.2">
      <c r="A57" s="32" t="s">
        <v>411</v>
      </c>
      <c r="B57" s="39" t="s">
        <v>40</v>
      </c>
      <c r="C57" s="40"/>
      <c r="D57" s="41"/>
      <c r="E57" s="85"/>
      <c r="F57" s="42"/>
    </row>
    <row r="58" spans="1:6" x14ac:dyDescent="0.2">
      <c r="A58" s="32" t="s">
        <v>412</v>
      </c>
      <c r="B58" s="39" t="s">
        <v>41</v>
      </c>
      <c r="C58" s="40"/>
      <c r="D58" s="41"/>
      <c r="E58" s="85"/>
      <c r="F58" s="42"/>
    </row>
    <row r="59" spans="1:6" x14ac:dyDescent="0.2">
      <c r="A59" s="32" t="s">
        <v>413</v>
      </c>
      <c r="B59" s="39" t="s">
        <v>42</v>
      </c>
      <c r="C59" s="40"/>
      <c r="D59" s="41"/>
      <c r="E59" s="85"/>
      <c r="F59" s="42"/>
    </row>
    <row r="60" spans="1:6" x14ac:dyDescent="0.2">
      <c r="A60" s="32" t="s">
        <v>414</v>
      </c>
      <c r="B60" s="39" t="s">
        <v>43</v>
      </c>
      <c r="C60" s="43" t="s">
        <v>59</v>
      </c>
      <c r="D60" s="44">
        <v>1</v>
      </c>
      <c r="E60" s="7"/>
      <c r="F60" s="45">
        <f>D60*E60</f>
        <v>0</v>
      </c>
    </row>
    <row r="61" spans="1:6" x14ac:dyDescent="0.2">
      <c r="A61" s="32" t="s">
        <v>415</v>
      </c>
      <c r="B61" s="39" t="s">
        <v>44</v>
      </c>
      <c r="C61" s="40"/>
      <c r="D61" s="41"/>
      <c r="E61" s="85"/>
      <c r="F61" s="42"/>
    </row>
    <row r="62" spans="1:6" x14ac:dyDescent="0.2">
      <c r="A62" s="32" t="s">
        <v>416</v>
      </c>
      <c r="B62" s="39" t="s">
        <v>45</v>
      </c>
      <c r="C62" s="40"/>
      <c r="D62" s="41"/>
      <c r="E62" s="85"/>
      <c r="F62" s="42"/>
    </row>
    <row r="63" spans="1:6" x14ac:dyDescent="0.2">
      <c r="A63" s="32" t="s">
        <v>417</v>
      </c>
      <c r="B63" s="39" t="s">
        <v>46</v>
      </c>
      <c r="C63" s="43" t="s">
        <v>47</v>
      </c>
      <c r="D63" s="44">
        <v>5</v>
      </c>
      <c r="E63" s="7"/>
      <c r="F63" s="45">
        <f>D63*E63</f>
        <v>0</v>
      </c>
    </row>
    <row r="64" spans="1:6" x14ac:dyDescent="0.2">
      <c r="A64" s="32" t="s">
        <v>418</v>
      </c>
      <c r="B64" s="39" t="s">
        <v>48</v>
      </c>
      <c r="C64" s="40"/>
      <c r="D64" s="41"/>
      <c r="E64" s="85"/>
      <c r="F64" s="42"/>
    </row>
    <row r="65" spans="1:6" x14ac:dyDescent="0.2">
      <c r="A65" s="32" t="s">
        <v>419</v>
      </c>
      <c r="B65" s="39" t="s">
        <v>49</v>
      </c>
      <c r="C65" s="40"/>
      <c r="D65" s="41"/>
      <c r="E65" s="85"/>
      <c r="F65" s="42"/>
    </row>
    <row r="66" spans="1:6" x14ac:dyDescent="0.2">
      <c r="A66" s="32" t="s">
        <v>420</v>
      </c>
      <c r="B66" s="39" t="s">
        <v>50</v>
      </c>
      <c r="C66" s="40"/>
      <c r="D66" s="41"/>
      <c r="E66" s="85"/>
      <c r="F66" s="42"/>
    </row>
    <row r="67" spans="1:6" x14ac:dyDescent="0.2">
      <c r="A67" s="32" t="s">
        <v>421</v>
      </c>
      <c r="B67" s="39" t="s">
        <v>51</v>
      </c>
      <c r="C67" s="43" t="s">
        <v>59</v>
      </c>
      <c r="D67" s="44">
        <v>1</v>
      </c>
      <c r="E67" s="7"/>
      <c r="F67" s="45">
        <f>D67*E67</f>
        <v>0</v>
      </c>
    </row>
    <row r="68" spans="1:6" ht="2.25" customHeight="1" x14ac:dyDescent="0.2">
      <c r="A68" s="27"/>
      <c r="B68" s="46"/>
      <c r="C68" s="47"/>
      <c r="D68" s="48"/>
      <c r="E68" s="6"/>
      <c r="F68" s="49"/>
    </row>
    <row r="69" spans="1:6" x14ac:dyDescent="0.2">
      <c r="A69" s="32"/>
      <c r="B69" s="50" t="s">
        <v>422</v>
      </c>
      <c r="C69" s="40"/>
      <c r="D69" s="41"/>
      <c r="E69" s="85"/>
      <c r="F69" s="53">
        <f>SUM(F57:F67)</f>
        <v>0</v>
      </c>
    </row>
    <row r="70" spans="1:6" x14ac:dyDescent="0.2">
      <c r="A70" s="22"/>
      <c r="B70" s="54"/>
      <c r="C70" s="55"/>
      <c r="D70" s="56"/>
      <c r="E70" s="87"/>
      <c r="F70" s="57"/>
    </row>
    <row r="71" spans="1:6" x14ac:dyDescent="0.2">
      <c r="A71" s="32" t="s">
        <v>423</v>
      </c>
      <c r="B71" s="39" t="s">
        <v>52</v>
      </c>
      <c r="C71" s="40"/>
      <c r="D71" s="41"/>
      <c r="E71" s="85"/>
      <c r="F71" s="42"/>
    </row>
    <row r="72" spans="1:6" x14ac:dyDescent="0.2">
      <c r="A72" s="32" t="s">
        <v>424</v>
      </c>
      <c r="B72" s="39" t="s">
        <v>53</v>
      </c>
      <c r="C72" s="40"/>
      <c r="D72" s="41"/>
      <c r="E72" s="85"/>
      <c r="F72" s="42"/>
    </row>
    <row r="73" spans="1:6" x14ac:dyDescent="0.2">
      <c r="A73" s="32" t="s">
        <v>425</v>
      </c>
      <c r="B73" s="39" t="s">
        <v>54</v>
      </c>
      <c r="C73" s="40"/>
      <c r="D73" s="41"/>
      <c r="E73" s="85"/>
      <c r="F73" s="42"/>
    </row>
    <row r="74" spans="1:6" x14ac:dyDescent="0.2">
      <c r="A74" s="32" t="s">
        <v>426</v>
      </c>
      <c r="B74" s="39" t="s">
        <v>55</v>
      </c>
      <c r="C74" s="43" t="s">
        <v>47</v>
      </c>
      <c r="D74" s="44">
        <v>467.5</v>
      </c>
      <c r="E74" s="7"/>
      <c r="F74" s="45">
        <f>D74*E74</f>
        <v>0</v>
      </c>
    </row>
    <row r="75" spans="1:6" x14ac:dyDescent="0.2">
      <c r="A75" s="32" t="s">
        <v>427</v>
      </c>
      <c r="B75" s="39" t="s">
        <v>56</v>
      </c>
      <c r="C75" s="40"/>
      <c r="D75" s="41"/>
      <c r="E75" s="85"/>
      <c r="F75" s="42"/>
    </row>
    <row r="76" spans="1:6" x14ac:dyDescent="0.2">
      <c r="A76" s="32" t="s">
        <v>428</v>
      </c>
      <c r="B76" s="39" t="s">
        <v>57</v>
      </c>
      <c r="C76" s="40"/>
      <c r="D76" s="41"/>
      <c r="E76" s="85"/>
      <c r="F76" s="42"/>
    </row>
    <row r="77" spans="1:6" x14ac:dyDescent="0.2">
      <c r="A77" s="32" t="s">
        <v>429</v>
      </c>
      <c r="B77" s="39" t="s">
        <v>58</v>
      </c>
      <c r="C77" s="43" t="s">
        <v>59</v>
      </c>
      <c r="D77" s="44">
        <v>5</v>
      </c>
      <c r="E77" s="7"/>
      <c r="F77" s="45">
        <f>D77*E77</f>
        <v>0</v>
      </c>
    </row>
    <row r="78" spans="1:6" x14ac:dyDescent="0.2">
      <c r="A78" s="32" t="s">
        <v>430</v>
      </c>
      <c r="B78" s="39" t="s">
        <v>60</v>
      </c>
      <c r="C78" s="43" t="s">
        <v>59</v>
      </c>
      <c r="D78" s="44">
        <v>5</v>
      </c>
      <c r="E78" s="7"/>
      <c r="F78" s="45">
        <f>D78*E78</f>
        <v>0</v>
      </c>
    </row>
    <row r="79" spans="1:6" x14ac:dyDescent="0.2">
      <c r="A79" s="32" t="s">
        <v>431</v>
      </c>
      <c r="B79" s="39" t="s">
        <v>61</v>
      </c>
      <c r="C79" s="43" t="s">
        <v>59</v>
      </c>
      <c r="D79" s="44">
        <v>5</v>
      </c>
      <c r="E79" s="7"/>
      <c r="F79" s="45">
        <f>D79*E79</f>
        <v>0</v>
      </c>
    </row>
    <row r="80" spans="1:6" x14ac:dyDescent="0.2">
      <c r="A80" s="32" t="s">
        <v>432</v>
      </c>
      <c r="B80" s="39" t="s">
        <v>62</v>
      </c>
      <c r="C80" s="40"/>
      <c r="D80" s="41"/>
      <c r="E80" s="85"/>
      <c r="F80" s="42"/>
    </row>
    <row r="81" spans="1:6" x14ac:dyDescent="0.2">
      <c r="A81" s="32" t="s">
        <v>433</v>
      </c>
      <c r="B81" s="39" t="s">
        <v>63</v>
      </c>
      <c r="C81" s="40"/>
      <c r="D81" s="41"/>
      <c r="E81" s="85"/>
      <c r="F81" s="42"/>
    </row>
    <row r="82" spans="1:6" x14ac:dyDescent="0.2">
      <c r="A82" s="32" t="s">
        <v>434</v>
      </c>
      <c r="B82" s="39" t="s">
        <v>64</v>
      </c>
      <c r="C82" s="43" t="s">
        <v>59</v>
      </c>
      <c r="D82" s="44">
        <v>5</v>
      </c>
      <c r="E82" s="7"/>
      <c r="F82" s="45">
        <f>D82*E82</f>
        <v>0</v>
      </c>
    </row>
    <row r="83" spans="1:6" x14ac:dyDescent="0.2">
      <c r="A83" s="32" t="s">
        <v>435</v>
      </c>
      <c r="B83" s="39" t="s">
        <v>65</v>
      </c>
      <c r="C83" s="43" t="s">
        <v>59</v>
      </c>
      <c r="D83" s="44">
        <v>5</v>
      </c>
      <c r="E83" s="7"/>
      <c r="F83" s="45">
        <f>D83*E83</f>
        <v>0</v>
      </c>
    </row>
    <row r="84" spans="1:6" x14ac:dyDescent="0.2">
      <c r="A84" s="32" t="s">
        <v>436</v>
      </c>
      <c r="B84" s="39" t="s">
        <v>66</v>
      </c>
      <c r="C84" s="43" t="s">
        <v>59</v>
      </c>
      <c r="D84" s="44">
        <v>5</v>
      </c>
      <c r="E84" s="7"/>
      <c r="F84" s="45">
        <f>D84*E84</f>
        <v>0</v>
      </c>
    </row>
    <row r="85" spans="1:6" x14ac:dyDescent="0.2">
      <c r="A85" s="32" t="s">
        <v>437</v>
      </c>
      <c r="B85" s="39" t="s">
        <v>67</v>
      </c>
      <c r="C85" s="40"/>
      <c r="D85" s="41"/>
      <c r="E85" s="85"/>
      <c r="F85" s="42"/>
    </row>
    <row r="86" spans="1:6" x14ac:dyDescent="0.2">
      <c r="A86" s="32" t="s">
        <v>438</v>
      </c>
      <c r="B86" s="39" t="s">
        <v>68</v>
      </c>
      <c r="C86" s="40"/>
      <c r="D86" s="41"/>
      <c r="E86" s="85"/>
      <c r="F86" s="42"/>
    </row>
    <row r="87" spans="1:6" x14ac:dyDescent="0.2">
      <c r="A87" s="32" t="s">
        <v>439</v>
      </c>
      <c r="B87" s="39" t="s">
        <v>69</v>
      </c>
      <c r="C87" s="40"/>
      <c r="D87" s="41"/>
      <c r="E87" s="85"/>
      <c r="F87" s="42"/>
    </row>
    <row r="88" spans="1:6" x14ac:dyDescent="0.2">
      <c r="A88" s="32" t="s">
        <v>440</v>
      </c>
      <c r="B88" s="39" t="s">
        <v>70</v>
      </c>
      <c r="C88" s="43" t="s">
        <v>71</v>
      </c>
      <c r="D88" s="44">
        <v>231</v>
      </c>
      <c r="E88" s="7"/>
      <c r="F88" s="45">
        <f>D88*E88</f>
        <v>0</v>
      </c>
    </row>
    <row r="89" spans="1:6" x14ac:dyDescent="0.2">
      <c r="A89" s="32" t="s">
        <v>441</v>
      </c>
      <c r="B89" s="39" t="s">
        <v>72</v>
      </c>
      <c r="C89" s="40"/>
      <c r="D89" s="41"/>
      <c r="E89" s="85"/>
      <c r="F89" s="42"/>
    </row>
    <row r="90" spans="1:6" x14ac:dyDescent="0.2">
      <c r="A90" s="32" t="s">
        <v>442</v>
      </c>
      <c r="B90" s="39" t="s">
        <v>73</v>
      </c>
      <c r="C90" s="40"/>
      <c r="D90" s="41"/>
      <c r="E90" s="85"/>
      <c r="F90" s="42"/>
    </row>
    <row r="91" spans="1:6" x14ac:dyDescent="0.2">
      <c r="A91" s="32" t="s">
        <v>443</v>
      </c>
      <c r="B91" s="39" t="s">
        <v>74</v>
      </c>
      <c r="C91" s="43" t="s">
        <v>59</v>
      </c>
      <c r="D91" s="44">
        <v>10</v>
      </c>
      <c r="E91" s="7"/>
      <c r="F91" s="45">
        <f>D91*E91</f>
        <v>0</v>
      </c>
    </row>
    <row r="92" spans="1:6" x14ac:dyDescent="0.2">
      <c r="A92" s="32" t="s">
        <v>444</v>
      </c>
      <c r="B92" s="39" t="s">
        <v>75</v>
      </c>
      <c r="C92" s="40"/>
      <c r="D92" s="41"/>
      <c r="E92" s="85"/>
      <c r="F92" s="42"/>
    </row>
    <row r="93" spans="1:6" x14ac:dyDescent="0.2">
      <c r="A93" s="32" t="s">
        <v>445</v>
      </c>
      <c r="B93" s="39" t="s">
        <v>76</v>
      </c>
      <c r="C93" s="43" t="s">
        <v>59</v>
      </c>
      <c r="D93" s="44">
        <v>10</v>
      </c>
      <c r="E93" s="7"/>
      <c r="F93" s="45">
        <f>D93*E93</f>
        <v>0</v>
      </c>
    </row>
    <row r="94" spans="1:6" x14ac:dyDescent="0.2">
      <c r="A94" s="32" t="s">
        <v>446</v>
      </c>
      <c r="B94" s="39" t="s">
        <v>77</v>
      </c>
      <c r="C94" s="43" t="s">
        <v>59</v>
      </c>
      <c r="D94" s="44">
        <v>1</v>
      </c>
      <c r="E94" s="7"/>
      <c r="F94" s="45">
        <f>D94*E94</f>
        <v>0</v>
      </c>
    </row>
    <row r="95" spans="1:6" x14ac:dyDescent="0.2">
      <c r="A95" s="32" t="s">
        <v>447</v>
      </c>
      <c r="B95" s="39" t="s">
        <v>78</v>
      </c>
      <c r="C95" s="40"/>
      <c r="D95" s="41"/>
      <c r="E95" s="85"/>
      <c r="F95" s="42"/>
    </row>
    <row r="96" spans="1:6" x14ac:dyDescent="0.2">
      <c r="A96" s="32" t="s">
        <v>448</v>
      </c>
      <c r="B96" s="39" t="s">
        <v>79</v>
      </c>
      <c r="C96" s="40"/>
      <c r="D96" s="41"/>
      <c r="E96" s="85"/>
      <c r="F96" s="42"/>
    </row>
    <row r="97" spans="1:6" x14ac:dyDescent="0.2">
      <c r="A97" s="32" t="s">
        <v>449</v>
      </c>
      <c r="B97" s="39" t="s">
        <v>80</v>
      </c>
      <c r="C97" s="43" t="s">
        <v>71</v>
      </c>
      <c r="D97" s="44">
        <v>70</v>
      </c>
      <c r="E97" s="7"/>
      <c r="F97" s="45">
        <f>D97*E97</f>
        <v>0</v>
      </c>
    </row>
    <row r="98" spans="1:6" x14ac:dyDescent="0.2">
      <c r="A98" s="32" t="s">
        <v>450</v>
      </c>
      <c r="B98" s="39" t="s">
        <v>81</v>
      </c>
      <c r="C98" s="43" t="s">
        <v>71</v>
      </c>
      <c r="D98" s="44">
        <v>357.5</v>
      </c>
      <c r="E98" s="7"/>
      <c r="F98" s="45">
        <f>D98*E98</f>
        <v>0</v>
      </c>
    </row>
    <row r="99" spans="1:6" x14ac:dyDescent="0.2">
      <c r="A99" s="32" t="s">
        <v>451</v>
      </c>
      <c r="B99" s="39" t="s">
        <v>82</v>
      </c>
      <c r="C99" s="40"/>
      <c r="D99" s="41"/>
      <c r="E99" s="85"/>
      <c r="F99" s="42"/>
    </row>
    <row r="100" spans="1:6" x14ac:dyDescent="0.2">
      <c r="A100" s="32" t="s">
        <v>452</v>
      </c>
      <c r="B100" s="39" t="s">
        <v>83</v>
      </c>
      <c r="C100" s="40"/>
      <c r="D100" s="41"/>
      <c r="E100" s="85"/>
      <c r="F100" s="42"/>
    </row>
    <row r="101" spans="1:6" x14ac:dyDescent="0.2">
      <c r="A101" s="32" t="s">
        <v>453</v>
      </c>
      <c r="B101" s="39" t="s">
        <v>84</v>
      </c>
      <c r="C101" s="43" t="s">
        <v>71</v>
      </c>
      <c r="D101" s="44">
        <v>15</v>
      </c>
      <c r="E101" s="7"/>
      <c r="F101" s="45">
        <f>D101*E101</f>
        <v>0</v>
      </c>
    </row>
    <row r="102" spans="1:6" x14ac:dyDescent="0.2">
      <c r="A102" s="32" t="s">
        <v>454</v>
      </c>
      <c r="B102" s="39" t="s">
        <v>85</v>
      </c>
      <c r="C102" s="43" t="s">
        <v>71</v>
      </c>
      <c r="D102" s="44">
        <v>200</v>
      </c>
      <c r="E102" s="7"/>
      <c r="F102" s="45">
        <f>D102*E102</f>
        <v>0</v>
      </c>
    </row>
    <row r="103" spans="1:6" x14ac:dyDescent="0.2">
      <c r="A103" s="32" t="s">
        <v>455</v>
      </c>
      <c r="B103" s="39" t="s">
        <v>86</v>
      </c>
      <c r="C103" s="40"/>
      <c r="D103" s="41"/>
      <c r="E103" s="85"/>
      <c r="F103" s="42"/>
    </row>
    <row r="104" spans="1:6" x14ac:dyDescent="0.2">
      <c r="A104" s="32" t="s">
        <v>456</v>
      </c>
      <c r="B104" s="39" t="s">
        <v>87</v>
      </c>
      <c r="C104" s="40"/>
      <c r="D104" s="41"/>
      <c r="E104" s="85"/>
      <c r="F104" s="42"/>
    </row>
    <row r="105" spans="1:6" x14ac:dyDescent="0.2">
      <c r="A105" s="32" t="s">
        <v>457</v>
      </c>
      <c r="B105" s="39" t="s">
        <v>88</v>
      </c>
      <c r="C105" s="43" t="s">
        <v>59</v>
      </c>
      <c r="D105" s="44">
        <v>8</v>
      </c>
      <c r="E105" s="7"/>
      <c r="F105" s="45">
        <f>D105*E105</f>
        <v>0</v>
      </c>
    </row>
    <row r="106" spans="1:6" x14ac:dyDescent="0.2">
      <c r="A106" s="32" t="s">
        <v>458</v>
      </c>
      <c r="B106" s="39" t="s">
        <v>89</v>
      </c>
      <c r="C106" s="40"/>
      <c r="D106" s="41"/>
      <c r="E106" s="85"/>
      <c r="F106" s="42"/>
    </row>
    <row r="107" spans="1:6" x14ac:dyDescent="0.2">
      <c r="A107" s="32" t="s">
        <v>459</v>
      </c>
      <c r="B107" s="39" t="s">
        <v>90</v>
      </c>
      <c r="C107" s="43" t="s">
        <v>59</v>
      </c>
      <c r="D107" s="44">
        <v>10</v>
      </c>
      <c r="E107" s="7"/>
      <c r="F107" s="45">
        <f>D107*E107</f>
        <v>0</v>
      </c>
    </row>
    <row r="108" spans="1:6" x14ac:dyDescent="0.2">
      <c r="A108" s="32" t="s">
        <v>460</v>
      </c>
      <c r="B108" s="39" t="s">
        <v>91</v>
      </c>
      <c r="C108" s="40"/>
      <c r="D108" s="41"/>
      <c r="E108" s="85"/>
      <c r="F108" s="42"/>
    </row>
    <row r="109" spans="1:6" x14ac:dyDescent="0.2">
      <c r="A109" s="32" t="s">
        <v>461</v>
      </c>
      <c r="B109" s="39" t="s">
        <v>92</v>
      </c>
      <c r="C109" s="40"/>
      <c r="D109" s="41"/>
      <c r="E109" s="85"/>
      <c r="F109" s="42"/>
    </row>
    <row r="110" spans="1:6" x14ac:dyDescent="0.2">
      <c r="A110" s="32" t="s">
        <v>462</v>
      </c>
      <c r="B110" s="39" t="s">
        <v>93</v>
      </c>
      <c r="C110" s="43" t="s">
        <v>71</v>
      </c>
      <c r="D110" s="44">
        <v>30</v>
      </c>
      <c r="E110" s="7"/>
      <c r="F110" s="45">
        <f>D110*E110</f>
        <v>0</v>
      </c>
    </row>
    <row r="111" spans="1:6" ht="2.25" customHeight="1" x14ac:dyDescent="0.2">
      <c r="A111" s="27"/>
      <c r="B111" s="46"/>
      <c r="C111" s="47"/>
      <c r="D111" s="48"/>
      <c r="E111" s="6"/>
      <c r="F111" s="49"/>
    </row>
    <row r="112" spans="1:6" x14ac:dyDescent="0.2">
      <c r="A112" s="32"/>
      <c r="B112" s="50" t="s">
        <v>463</v>
      </c>
      <c r="C112" s="51"/>
      <c r="D112" s="52"/>
      <c r="E112" s="86"/>
      <c r="F112" s="53">
        <f>SUM(F71:F110)</f>
        <v>0</v>
      </c>
    </row>
    <row r="113" spans="1:6" x14ac:dyDescent="0.2">
      <c r="A113" s="22"/>
      <c r="B113" s="54"/>
      <c r="C113" s="55"/>
      <c r="D113" s="56"/>
      <c r="E113" s="87"/>
      <c r="F113" s="57"/>
    </row>
    <row r="114" spans="1:6" x14ac:dyDescent="0.2">
      <c r="A114" s="32" t="s">
        <v>464</v>
      </c>
      <c r="B114" s="39" t="s">
        <v>94</v>
      </c>
      <c r="C114" s="40"/>
      <c r="D114" s="41"/>
      <c r="E114" s="85"/>
      <c r="F114" s="42"/>
    </row>
    <row r="115" spans="1:6" x14ac:dyDescent="0.2">
      <c r="A115" s="32" t="s">
        <v>465</v>
      </c>
      <c r="B115" s="39" t="s">
        <v>95</v>
      </c>
      <c r="C115" s="40"/>
      <c r="D115" s="41"/>
      <c r="E115" s="85"/>
      <c r="F115" s="42"/>
    </row>
    <row r="116" spans="1:6" x14ac:dyDescent="0.2">
      <c r="A116" s="32" t="s">
        <v>466</v>
      </c>
      <c r="B116" s="39" t="s">
        <v>96</v>
      </c>
      <c r="C116" s="40"/>
      <c r="D116" s="41"/>
      <c r="E116" s="85"/>
      <c r="F116" s="42"/>
    </row>
    <row r="117" spans="1:6" x14ac:dyDescent="0.2">
      <c r="A117" s="32" t="s">
        <v>467</v>
      </c>
      <c r="B117" s="39" t="s">
        <v>97</v>
      </c>
      <c r="C117" s="43" t="s">
        <v>98</v>
      </c>
      <c r="D117" s="44">
        <v>1247.43</v>
      </c>
      <c r="E117" s="7"/>
      <c r="F117" s="45">
        <f>D117*E117</f>
        <v>0</v>
      </c>
    </row>
    <row r="118" spans="1:6" x14ac:dyDescent="0.2">
      <c r="A118" s="32" t="s">
        <v>468</v>
      </c>
      <c r="B118" s="39" t="s">
        <v>99</v>
      </c>
      <c r="C118" s="43" t="s">
        <v>98</v>
      </c>
      <c r="D118" s="44">
        <v>249.49</v>
      </c>
      <c r="E118" s="7"/>
      <c r="F118" s="45">
        <f>D118*E118</f>
        <v>0</v>
      </c>
    </row>
    <row r="119" spans="1:6" x14ac:dyDescent="0.2">
      <c r="A119" s="32" t="s">
        <v>469</v>
      </c>
      <c r="B119" s="39" t="s">
        <v>100</v>
      </c>
      <c r="C119" s="40"/>
      <c r="D119" s="41"/>
      <c r="E119" s="85"/>
      <c r="F119" s="42"/>
    </row>
    <row r="120" spans="1:6" x14ac:dyDescent="0.2">
      <c r="A120" s="32" t="s">
        <v>470</v>
      </c>
      <c r="B120" s="39" t="s">
        <v>101</v>
      </c>
      <c r="C120" s="43" t="s">
        <v>98</v>
      </c>
      <c r="D120" s="44">
        <v>997.94</v>
      </c>
      <c r="E120" s="7"/>
      <c r="F120" s="45">
        <f>D120*E120</f>
        <v>0</v>
      </c>
    </row>
    <row r="121" spans="1:6" x14ac:dyDescent="0.2">
      <c r="A121" s="32" t="s">
        <v>471</v>
      </c>
      <c r="B121" s="39" t="s">
        <v>102</v>
      </c>
      <c r="C121" s="40"/>
      <c r="D121" s="41"/>
      <c r="E121" s="85"/>
      <c r="F121" s="42"/>
    </row>
    <row r="122" spans="1:6" x14ac:dyDescent="0.2">
      <c r="A122" s="32" t="s">
        <v>472</v>
      </c>
      <c r="B122" s="39" t="s">
        <v>103</v>
      </c>
      <c r="C122" s="40"/>
      <c r="D122" s="41"/>
      <c r="E122" s="85"/>
      <c r="F122" s="42"/>
    </row>
    <row r="123" spans="1:6" x14ac:dyDescent="0.2">
      <c r="A123" s="32" t="s">
        <v>473</v>
      </c>
      <c r="B123" s="39" t="s">
        <v>104</v>
      </c>
      <c r="C123" s="43" t="s">
        <v>98</v>
      </c>
      <c r="D123" s="44">
        <v>483.94</v>
      </c>
      <c r="E123" s="7"/>
      <c r="F123" s="45">
        <f>D123*E123</f>
        <v>0</v>
      </c>
    </row>
    <row r="124" spans="1:6" x14ac:dyDescent="0.2">
      <c r="A124" s="32" t="s">
        <v>474</v>
      </c>
      <c r="B124" s="39" t="s">
        <v>105</v>
      </c>
      <c r="C124" s="43" t="s">
        <v>98</v>
      </c>
      <c r="D124" s="44">
        <v>483.94</v>
      </c>
      <c r="E124" s="7"/>
      <c r="F124" s="45">
        <f>D124*E124</f>
        <v>0</v>
      </c>
    </row>
    <row r="125" spans="1:6" x14ac:dyDescent="0.2">
      <c r="A125" s="32" t="s">
        <v>475</v>
      </c>
      <c r="B125" s="39" t="s">
        <v>106</v>
      </c>
      <c r="C125" s="40"/>
      <c r="D125" s="41"/>
      <c r="E125" s="85"/>
      <c r="F125" s="42"/>
    </row>
    <row r="126" spans="1:6" x14ac:dyDescent="0.2">
      <c r="A126" s="32" t="s">
        <v>107</v>
      </c>
      <c r="B126" s="39" t="s">
        <v>108</v>
      </c>
      <c r="C126" s="40"/>
      <c r="D126" s="41"/>
      <c r="E126" s="85"/>
      <c r="F126" s="42"/>
    </row>
    <row r="127" spans="1:6" x14ac:dyDescent="0.2">
      <c r="A127" s="32" t="s">
        <v>109</v>
      </c>
      <c r="B127" s="39" t="s">
        <v>110</v>
      </c>
      <c r="C127" s="43" t="s">
        <v>98</v>
      </c>
      <c r="D127" s="44">
        <v>50</v>
      </c>
      <c r="E127" s="7"/>
      <c r="F127" s="45">
        <f>D127*E127</f>
        <v>0</v>
      </c>
    </row>
    <row r="128" spans="1:6" x14ac:dyDescent="0.2">
      <c r="A128" s="32" t="s">
        <v>476</v>
      </c>
      <c r="B128" s="39" t="s">
        <v>111</v>
      </c>
      <c r="C128" s="40"/>
      <c r="D128" s="41"/>
      <c r="E128" s="85"/>
      <c r="F128" s="42"/>
    </row>
    <row r="129" spans="1:6" x14ac:dyDescent="0.2">
      <c r="A129" s="32" t="s">
        <v>477</v>
      </c>
      <c r="B129" s="39" t="s">
        <v>112</v>
      </c>
      <c r="C129" s="43" t="s">
        <v>98</v>
      </c>
      <c r="D129" s="44">
        <v>247.5</v>
      </c>
      <c r="E129" s="7"/>
      <c r="F129" s="45">
        <f>D129*E129</f>
        <v>0</v>
      </c>
    </row>
    <row r="130" spans="1:6" x14ac:dyDescent="0.2">
      <c r="A130" s="32" t="s">
        <v>478</v>
      </c>
      <c r="B130" s="39" t="s">
        <v>113</v>
      </c>
      <c r="C130" s="40"/>
      <c r="D130" s="41"/>
      <c r="E130" s="85"/>
      <c r="F130" s="42"/>
    </row>
    <row r="131" spans="1:6" x14ac:dyDescent="0.2">
      <c r="A131" s="32" t="s">
        <v>479</v>
      </c>
      <c r="B131" s="39" t="s">
        <v>114</v>
      </c>
      <c r="C131" s="40"/>
      <c r="D131" s="41"/>
      <c r="E131" s="85"/>
      <c r="F131" s="42"/>
    </row>
    <row r="132" spans="1:6" x14ac:dyDescent="0.2">
      <c r="A132" s="32" t="s">
        <v>480</v>
      </c>
      <c r="B132" s="39" t="s">
        <v>115</v>
      </c>
      <c r="C132" s="43" t="s">
        <v>98</v>
      </c>
      <c r="D132" s="44">
        <v>30</v>
      </c>
      <c r="E132" s="7"/>
      <c r="F132" s="45">
        <f>D132*E132</f>
        <v>0</v>
      </c>
    </row>
    <row r="133" spans="1:6" x14ac:dyDescent="0.2">
      <c r="A133" s="32" t="s">
        <v>481</v>
      </c>
      <c r="B133" s="39" t="s">
        <v>116</v>
      </c>
      <c r="C133" s="40"/>
      <c r="D133" s="41"/>
      <c r="E133" s="85"/>
      <c r="F133" s="42"/>
    </row>
    <row r="134" spans="1:6" x14ac:dyDescent="0.2">
      <c r="A134" s="32" t="s">
        <v>482</v>
      </c>
      <c r="B134" s="39" t="s">
        <v>117</v>
      </c>
      <c r="C134" s="43" t="s">
        <v>98</v>
      </c>
      <c r="D134" s="44">
        <v>30</v>
      </c>
      <c r="E134" s="7"/>
      <c r="F134" s="45">
        <f>D134*E134</f>
        <v>0</v>
      </c>
    </row>
    <row r="135" spans="1:6" x14ac:dyDescent="0.2">
      <c r="A135" s="32" t="s">
        <v>483</v>
      </c>
      <c r="B135" s="39" t="s">
        <v>118</v>
      </c>
      <c r="C135" s="40"/>
      <c r="D135" s="41"/>
      <c r="E135" s="85"/>
      <c r="F135" s="42"/>
    </row>
    <row r="136" spans="1:6" x14ac:dyDescent="0.2">
      <c r="A136" s="32" t="s">
        <v>484</v>
      </c>
      <c r="B136" s="39" t="s">
        <v>119</v>
      </c>
      <c r="C136" s="40"/>
      <c r="D136" s="41"/>
      <c r="E136" s="85"/>
      <c r="F136" s="42"/>
    </row>
    <row r="137" spans="1:6" x14ac:dyDescent="0.2">
      <c r="A137" s="32" t="s">
        <v>485</v>
      </c>
      <c r="B137" s="39" t="s">
        <v>117</v>
      </c>
      <c r="C137" s="43" t="s">
        <v>98</v>
      </c>
      <c r="D137" s="44">
        <v>105.7</v>
      </c>
      <c r="E137" s="7"/>
      <c r="F137" s="45">
        <f>D137*E137</f>
        <v>0</v>
      </c>
    </row>
    <row r="138" spans="1:6" x14ac:dyDescent="0.2">
      <c r="A138" s="32" t="s">
        <v>486</v>
      </c>
      <c r="B138" s="39" t="s">
        <v>120</v>
      </c>
      <c r="C138" s="43" t="s">
        <v>59</v>
      </c>
      <c r="D138" s="44">
        <v>1</v>
      </c>
      <c r="E138" s="7"/>
      <c r="F138" s="45">
        <f>D138*E138</f>
        <v>0</v>
      </c>
    </row>
    <row r="139" spans="1:6" x14ac:dyDescent="0.2">
      <c r="A139" s="32" t="s">
        <v>487</v>
      </c>
      <c r="B139" s="39" t="s">
        <v>121</v>
      </c>
      <c r="C139" s="43" t="s">
        <v>59</v>
      </c>
      <c r="D139" s="44">
        <v>1</v>
      </c>
      <c r="E139" s="7"/>
      <c r="F139" s="45">
        <f>D139*E139</f>
        <v>0</v>
      </c>
    </row>
    <row r="140" spans="1:6" x14ac:dyDescent="0.2">
      <c r="A140" s="32" t="s">
        <v>488</v>
      </c>
      <c r="B140" s="39" t="s">
        <v>122</v>
      </c>
      <c r="C140" s="40"/>
      <c r="D140" s="41"/>
      <c r="E140" s="85"/>
      <c r="F140" s="42"/>
    </row>
    <row r="141" spans="1:6" x14ac:dyDescent="0.2">
      <c r="A141" s="32" t="s">
        <v>489</v>
      </c>
      <c r="B141" s="39" t="s">
        <v>123</v>
      </c>
      <c r="C141" s="40"/>
      <c r="D141" s="41"/>
      <c r="E141" s="85"/>
      <c r="F141" s="42"/>
    </row>
    <row r="142" spans="1:6" x14ac:dyDescent="0.2">
      <c r="A142" s="32" t="s">
        <v>490</v>
      </c>
      <c r="B142" s="39" t="s">
        <v>124</v>
      </c>
      <c r="C142" s="43" t="s">
        <v>47</v>
      </c>
      <c r="D142" s="44">
        <v>4050.75</v>
      </c>
      <c r="E142" s="7"/>
      <c r="F142" s="45">
        <f>D142*E142</f>
        <v>0</v>
      </c>
    </row>
    <row r="143" spans="1:6" x14ac:dyDescent="0.2">
      <c r="A143" s="32" t="s">
        <v>491</v>
      </c>
      <c r="B143" s="39" t="s">
        <v>125</v>
      </c>
      <c r="C143" s="40"/>
      <c r="D143" s="41"/>
      <c r="E143" s="85"/>
      <c r="F143" s="42"/>
    </row>
    <row r="144" spans="1:6" x14ac:dyDescent="0.2">
      <c r="A144" s="32" t="s">
        <v>492</v>
      </c>
      <c r="B144" s="39" t="s">
        <v>126</v>
      </c>
      <c r="C144" s="43" t="s">
        <v>71</v>
      </c>
      <c r="D144" s="44">
        <v>100</v>
      </c>
      <c r="E144" s="7"/>
      <c r="F144" s="45">
        <f>D144*E144</f>
        <v>0</v>
      </c>
    </row>
    <row r="145" spans="1:6" x14ac:dyDescent="0.2">
      <c r="A145" s="32" t="s">
        <v>493</v>
      </c>
      <c r="B145" s="39" t="s">
        <v>127</v>
      </c>
      <c r="C145" s="40"/>
      <c r="D145" s="41"/>
      <c r="E145" s="85"/>
      <c r="F145" s="42"/>
    </row>
    <row r="146" spans="1:6" x14ac:dyDescent="0.2">
      <c r="A146" s="32" t="s">
        <v>494</v>
      </c>
      <c r="B146" s="39" t="s">
        <v>128</v>
      </c>
      <c r="C146" s="40"/>
      <c r="D146" s="41"/>
      <c r="E146" s="85"/>
      <c r="F146" s="42"/>
    </row>
    <row r="147" spans="1:6" x14ac:dyDescent="0.2">
      <c r="A147" s="32" t="s">
        <v>495</v>
      </c>
      <c r="B147" s="39" t="s">
        <v>129</v>
      </c>
      <c r="C147" s="43" t="s">
        <v>98</v>
      </c>
      <c r="D147" s="44">
        <v>483.95</v>
      </c>
      <c r="E147" s="7"/>
      <c r="F147" s="45">
        <f>D147*E147</f>
        <v>0</v>
      </c>
    </row>
    <row r="148" spans="1:6" x14ac:dyDescent="0.2">
      <c r="A148" s="32" t="s">
        <v>496</v>
      </c>
      <c r="B148" s="39" t="s">
        <v>130</v>
      </c>
      <c r="C148" s="40"/>
      <c r="D148" s="41"/>
      <c r="E148" s="85"/>
      <c r="F148" s="42"/>
    </row>
    <row r="149" spans="1:6" x14ac:dyDescent="0.2">
      <c r="A149" s="32" t="s">
        <v>497</v>
      </c>
      <c r="B149" s="39" t="s">
        <v>131</v>
      </c>
      <c r="C149" s="43" t="s">
        <v>98</v>
      </c>
      <c r="D149" s="44">
        <v>483.95</v>
      </c>
      <c r="E149" s="7"/>
      <c r="F149" s="45">
        <f>D149*E149</f>
        <v>0</v>
      </c>
    </row>
    <row r="150" spans="1:6" x14ac:dyDescent="0.2">
      <c r="A150" s="32" t="s">
        <v>498</v>
      </c>
      <c r="B150" s="39" t="s">
        <v>132</v>
      </c>
      <c r="C150" s="40"/>
      <c r="D150" s="41"/>
      <c r="E150" s="85"/>
      <c r="F150" s="42"/>
    </row>
    <row r="151" spans="1:6" x14ac:dyDescent="0.2">
      <c r="A151" s="32" t="s">
        <v>499</v>
      </c>
      <c r="B151" s="39" t="s">
        <v>133</v>
      </c>
      <c r="C151" s="40"/>
      <c r="D151" s="41"/>
      <c r="E151" s="85"/>
      <c r="F151" s="42"/>
    </row>
    <row r="152" spans="1:6" x14ac:dyDescent="0.2">
      <c r="A152" s="32" t="s">
        <v>500</v>
      </c>
      <c r="B152" s="39" t="s">
        <v>131</v>
      </c>
      <c r="C152" s="43" t="s">
        <v>98</v>
      </c>
      <c r="D152" s="44">
        <v>3752.95</v>
      </c>
      <c r="E152" s="7"/>
      <c r="F152" s="45">
        <f>D152*E152</f>
        <v>0</v>
      </c>
    </row>
    <row r="153" spans="1:6" x14ac:dyDescent="0.2">
      <c r="A153" s="32" t="s">
        <v>501</v>
      </c>
      <c r="B153" s="39" t="s">
        <v>134</v>
      </c>
      <c r="C153" s="40"/>
      <c r="D153" s="41"/>
      <c r="E153" s="85"/>
      <c r="F153" s="42"/>
    </row>
    <row r="154" spans="1:6" x14ac:dyDescent="0.2">
      <c r="A154" s="32" t="s">
        <v>502</v>
      </c>
      <c r="B154" s="39" t="s">
        <v>135</v>
      </c>
      <c r="C154" s="40"/>
      <c r="D154" s="41"/>
      <c r="E154" s="85"/>
      <c r="F154" s="42"/>
    </row>
    <row r="155" spans="1:6" x14ac:dyDescent="0.2">
      <c r="A155" s="32" t="s">
        <v>503</v>
      </c>
      <c r="B155" s="39" t="s">
        <v>136</v>
      </c>
      <c r="C155" s="40"/>
      <c r="D155" s="41"/>
      <c r="E155" s="85"/>
      <c r="F155" s="42"/>
    </row>
    <row r="156" spans="1:6" x14ac:dyDescent="0.2">
      <c r="A156" s="32" t="s">
        <v>504</v>
      </c>
      <c r="B156" s="39" t="s">
        <v>137</v>
      </c>
      <c r="C156" s="43" t="s">
        <v>47</v>
      </c>
      <c r="D156" s="44">
        <v>715</v>
      </c>
      <c r="E156" s="7"/>
      <c r="F156" s="45">
        <f>D156*E156</f>
        <v>0</v>
      </c>
    </row>
    <row r="157" spans="1:6" x14ac:dyDescent="0.2">
      <c r="A157" s="32" t="s">
        <v>505</v>
      </c>
      <c r="B157" s="39" t="s">
        <v>138</v>
      </c>
      <c r="C157" s="40"/>
      <c r="D157" s="41"/>
      <c r="E157" s="85"/>
      <c r="F157" s="42"/>
    </row>
    <row r="158" spans="1:6" x14ac:dyDescent="0.2">
      <c r="A158" s="32" t="s">
        <v>506</v>
      </c>
      <c r="B158" s="39" t="s">
        <v>139</v>
      </c>
      <c r="C158" s="40"/>
      <c r="D158" s="41"/>
      <c r="E158" s="85"/>
      <c r="F158" s="42"/>
    </row>
    <row r="159" spans="1:6" x14ac:dyDescent="0.2">
      <c r="A159" s="32" t="s">
        <v>507</v>
      </c>
      <c r="B159" s="39" t="s">
        <v>140</v>
      </c>
      <c r="C159" s="40"/>
      <c r="D159" s="41"/>
      <c r="E159" s="85"/>
      <c r="F159" s="42"/>
    </row>
    <row r="160" spans="1:6" x14ac:dyDescent="0.2">
      <c r="A160" s="32" t="s">
        <v>508</v>
      </c>
      <c r="B160" s="39" t="s">
        <v>141</v>
      </c>
      <c r="C160" s="43" t="s">
        <v>98</v>
      </c>
      <c r="D160" s="44">
        <v>2153.19</v>
      </c>
      <c r="E160" s="7"/>
      <c r="F160" s="45">
        <f>D160*E160</f>
        <v>0</v>
      </c>
    </row>
    <row r="161" spans="1:6" x14ac:dyDescent="0.2">
      <c r="A161" s="32" t="s">
        <v>509</v>
      </c>
      <c r="B161" s="39" t="s">
        <v>142</v>
      </c>
      <c r="C161" s="40"/>
      <c r="D161" s="41"/>
      <c r="E161" s="85"/>
      <c r="F161" s="42"/>
    </row>
    <row r="162" spans="1:6" x14ac:dyDescent="0.2">
      <c r="A162" s="32" t="s">
        <v>510</v>
      </c>
      <c r="B162" s="39" t="s">
        <v>143</v>
      </c>
      <c r="C162" s="40"/>
      <c r="D162" s="41"/>
      <c r="E162" s="85"/>
      <c r="F162" s="42"/>
    </row>
    <row r="163" spans="1:6" x14ac:dyDescent="0.2">
      <c r="A163" s="32" t="s">
        <v>511</v>
      </c>
      <c r="B163" s="39" t="s">
        <v>144</v>
      </c>
      <c r="C163" s="40"/>
      <c r="D163" s="41"/>
      <c r="E163" s="85"/>
      <c r="F163" s="42"/>
    </row>
    <row r="164" spans="1:6" x14ac:dyDescent="0.2">
      <c r="A164" s="32" t="s">
        <v>512</v>
      </c>
      <c r="B164" s="39" t="s">
        <v>145</v>
      </c>
      <c r="C164" s="43" t="s">
        <v>98</v>
      </c>
      <c r="D164" s="44">
        <v>30</v>
      </c>
      <c r="E164" s="7"/>
      <c r="F164" s="45">
        <f>D164*E164</f>
        <v>0</v>
      </c>
    </row>
    <row r="165" spans="1:6" x14ac:dyDescent="0.2">
      <c r="A165" s="32" t="s">
        <v>513</v>
      </c>
      <c r="B165" s="39" t="s">
        <v>146</v>
      </c>
      <c r="C165" s="40"/>
      <c r="D165" s="41"/>
      <c r="E165" s="85"/>
      <c r="F165" s="42"/>
    </row>
    <row r="166" spans="1:6" x14ac:dyDescent="0.2">
      <c r="A166" s="32" t="s">
        <v>514</v>
      </c>
      <c r="B166" s="39" t="s">
        <v>147</v>
      </c>
      <c r="C166" s="43" t="s">
        <v>98</v>
      </c>
      <c r="D166" s="44">
        <v>108.95</v>
      </c>
      <c r="E166" s="7"/>
      <c r="F166" s="45">
        <f>D166*E166</f>
        <v>0</v>
      </c>
    </row>
    <row r="167" spans="1:6" x14ac:dyDescent="0.2">
      <c r="A167" s="32" t="s">
        <v>515</v>
      </c>
      <c r="B167" s="39" t="s">
        <v>148</v>
      </c>
      <c r="C167" s="40"/>
      <c r="D167" s="41"/>
      <c r="E167" s="85"/>
      <c r="F167" s="42"/>
    </row>
    <row r="168" spans="1:6" x14ac:dyDescent="0.2">
      <c r="A168" s="32" t="s">
        <v>516</v>
      </c>
      <c r="B168" s="39" t="s">
        <v>149</v>
      </c>
      <c r="C168" s="40"/>
      <c r="D168" s="41"/>
      <c r="E168" s="85"/>
      <c r="F168" s="42"/>
    </row>
    <row r="169" spans="1:6" x14ac:dyDescent="0.2">
      <c r="A169" s="32" t="s">
        <v>519</v>
      </c>
      <c r="B169" s="39" t="s">
        <v>150</v>
      </c>
      <c r="C169" s="40"/>
      <c r="D169" s="41"/>
      <c r="E169" s="85"/>
      <c r="F169" s="42"/>
    </row>
    <row r="170" spans="1:6" x14ac:dyDescent="0.2">
      <c r="A170" s="32" t="s">
        <v>517</v>
      </c>
      <c r="B170" s="39" t="s">
        <v>151</v>
      </c>
      <c r="C170" s="43" t="s">
        <v>152</v>
      </c>
      <c r="D170" s="44">
        <v>275</v>
      </c>
      <c r="E170" s="7"/>
      <c r="F170" s="45">
        <f>D170*E170</f>
        <v>0</v>
      </c>
    </row>
    <row r="171" spans="1:6" x14ac:dyDescent="0.2">
      <c r="A171" s="32" t="s">
        <v>518</v>
      </c>
      <c r="B171" s="39" t="s">
        <v>153</v>
      </c>
      <c r="C171" s="43" t="s">
        <v>152</v>
      </c>
      <c r="D171" s="44">
        <v>275</v>
      </c>
      <c r="E171" s="7"/>
      <c r="F171" s="45">
        <f>D171*E171</f>
        <v>0</v>
      </c>
    </row>
    <row r="172" spans="1:6" x14ac:dyDescent="0.2">
      <c r="A172" s="32" t="s">
        <v>520</v>
      </c>
      <c r="B172" s="39" t="s">
        <v>154</v>
      </c>
      <c r="C172" s="40"/>
      <c r="D172" s="41"/>
      <c r="E172" s="85"/>
      <c r="F172" s="42"/>
    </row>
    <row r="173" spans="1:6" x14ac:dyDescent="0.2">
      <c r="A173" s="32" t="s">
        <v>521</v>
      </c>
      <c r="B173" s="39" t="s">
        <v>155</v>
      </c>
      <c r="C173" s="40"/>
      <c r="D173" s="41"/>
      <c r="E173" s="85"/>
      <c r="F173" s="42"/>
    </row>
    <row r="174" spans="1:6" x14ac:dyDescent="0.2">
      <c r="A174" s="32" t="s">
        <v>522</v>
      </c>
      <c r="B174" s="39" t="s">
        <v>156</v>
      </c>
      <c r="C174" s="43" t="s">
        <v>47</v>
      </c>
      <c r="D174" s="44">
        <v>120</v>
      </c>
      <c r="E174" s="7"/>
      <c r="F174" s="45">
        <f>D174*E174</f>
        <v>0</v>
      </c>
    </row>
    <row r="175" spans="1:6" x14ac:dyDescent="0.2">
      <c r="A175" s="32" t="s">
        <v>523</v>
      </c>
      <c r="B175" s="39" t="s">
        <v>157</v>
      </c>
      <c r="C175" s="40"/>
      <c r="D175" s="41"/>
      <c r="E175" s="85"/>
      <c r="F175" s="42"/>
    </row>
    <row r="176" spans="1:6" x14ac:dyDescent="0.2">
      <c r="A176" s="32" t="s">
        <v>524</v>
      </c>
      <c r="B176" s="39" t="s">
        <v>158</v>
      </c>
      <c r="C176" s="40"/>
      <c r="D176" s="41"/>
      <c r="E176" s="85"/>
      <c r="F176" s="42"/>
    </row>
    <row r="177" spans="1:6" x14ac:dyDescent="0.2">
      <c r="A177" s="32" t="s">
        <v>525</v>
      </c>
      <c r="B177" s="39" t="s">
        <v>159</v>
      </c>
      <c r="C177" s="40"/>
      <c r="D177" s="41"/>
      <c r="E177" s="85"/>
      <c r="F177" s="42"/>
    </row>
    <row r="178" spans="1:6" x14ac:dyDescent="0.2">
      <c r="A178" s="32" t="s">
        <v>526</v>
      </c>
      <c r="B178" s="39" t="s">
        <v>160</v>
      </c>
      <c r="C178" s="43" t="s">
        <v>98</v>
      </c>
      <c r="D178" s="44">
        <v>569.69000000000005</v>
      </c>
      <c r="E178" s="7"/>
      <c r="F178" s="45">
        <f>D178*E178</f>
        <v>0</v>
      </c>
    </row>
    <row r="179" spans="1:6" x14ac:dyDescent="0.2">
      <c r="A179" s="32" t="s">
        <v>527</v>
      </c>
      <c r="B179" s="39" t="s">
        <v>161</v>
      </c>
      <c r="C179" s="40"/>
      <c r="D179" s="41"/>
      <c r="E179" s="85"/>
      <c r="F179" s="42"/>
    </row>
    <row r="180" spans="1:6" x14ac:dyDescent="0.2">
      <c r="A180" s="32" t="s">
        <v>528</v>
      </c>
      <c r="B180" s="39" t="s">
        <v>162</v>
      </c>
      <c r="C180" s="43" t="s">
        <v>98</v>
      </c>
      <c r="D180" s="44">
        <v>200</v>
      </c>
      <c r="E180" s="7"/>
      <c r="F180" s="45">
        <f>D180*E180</f>
        <v>0</v>
      </c>
    </row>
    <row r="181" spans="1:6" ht="25.5" x14ac:dyDescent="0.2">
      <c r="A181" s="32" t="s">
        <v>529</v>
      </c>
      <c r="B181" s="39" t="s">
        <v>163</v>
      </c>
      <c r="C181" s="40"/>
      <c r="D181" s="41"/>
      <c r="E181" s="85"/>
      <c r="F181" s="42"/>
    </row>
    <row r="182" spans="1:6" x14ac:dyDescent="0.2">
      <c r="A182" s="32" t="s">
        <v>530</v>
      </c>
      <c r="B182" s="39" t="s">
        <v>164</v>
      </c>
      <c r="C182" s="40"/>
      <c r="D182" s="41"/>
      <c r="E182" s="85"/>
      <c r="F182" s="42"/>
    </row>
    <row r="183" spans="1:6" x14ac:dyDescent="0.2">
      <c r="A183" s="32" t="s">
        <v>531</v>
      </c>
      <c r="B183" s="39" t="s">
        <v>165</v>
      </c>
      <c r="C183" s="43" t="s">
        <v>47</v>
      </c>
      <c r="D183" s="44">
        <v>2808.8</v>
      </c>
      <c r="E183" s="7"/>
      <c r="F183" s="45">
        <f>D183*E183</f>
        <v>0</v>
      </c>
    </row>
    <row r="184" spans="1:6" x14ac:dyDescent="0.2">
      <c r="A184" s="32" t="s">
        <v>532</v>
      </c>
      <c r="B184" s="39" t="s">
        <v>166</v>
      </c>
      <c r="C184" s="40"/>
      <c r="D184" s="41"/>
      <c r="E184" s="85"/>
      <c r="F184" s="42"/>
    </row>
    <row r="185" spans="1:6" x14ac:dyDescent="0.2">
      <c r="A185" s="32" t="s">
        <v>533</v>
      </c>
      <c r="B185" s="39" t="s">
        <v>167</v>
      </c>
      <c r="C185" s="40"/>
      <c r="D185" s="41"/>
      <c r="E185" s="85"/>
      <c r="F185" s="42"/>
    </row>
    <row r="186" spans="1:6" x14ac:dyDescent="0.2">
      <c r="A186" s="32" t="s">
        <v>534</v>
      </c>
      <c r="B186" s="39" t="s">
        <v>168</v>
      </c>
      <c r="C186" s="43" t="s">
        <v>152</v>
      </c>
      <c r="D186" s="44">
        <v>5361.86</v>
      </c>
      <c r="E186" s="7"/>
      <c r="F186" s="45">
        <f>D186*E186</f>
        <v>0</v>
      </c>
    </row>
    <row r="187" spans="1:6" x14ac:dyDescent="0.2">
      <c r="A187" s="32" t="s">
        <v>535</v>
      </c>
      <c r="B187" s="39" t="s">
        <v>169</v>
      </c>
      <c r="C187" s="40"/>
      <c r="D187" s="41"/>
      <c r="E187" s="85"/>
      <c r="F187" s="42"/>
    </row>
    <row r="188" spans="1:6" x14ac:dyDescent="0.2">
      <c r="A188" s="32" t="s">
        <v>536</v>
      </c>
      <c r="B188" s="39" t="s">
        <v>170</v>
      </c>
      <c r="C188" s="43" t="s">
        <v>152</v>
      </c>
      <c r="D188" s="44">
        <v>100</v>
      </c>
      <c r="E188" s="7"/>
      <c r="F188" s="45">
        <f>D188*E188</f>
        <v>0</v>
      </c>
    </row>
    <row r="189" spans="1:6" x14ac:dyDescent="0.2">
      <c r="A189" s="32" t="s">
        <v>537</v>
      </c>
      <c r="B189" s="39" t="s">
        <v>171</v>
      </c>
      <c r="C189" s="43" t="s">
        <v>152</v>
      </c>
      <c r="D189" s="44">
        <v>1333.98</v>
      </c>
      <c r="E189" s="7"/>
      <c r="F189" s="45">
        <f>D189*E189</f>
        <v>0</v>
      </c>
    </row>
    <row r="190" spans="1:6" x14ac:dyDescent="0.2">
      <c r="A190" s="32" t="s">
        <v>538</v>
      </c>
      <c r="B190" s="39" t="s">
        <v>172</v>
      </c>
      <c r="C190" s="43" t="s">
        <v>152</v>
      </c>
      <c r="D190" s="44">
        <v>233.28</v>
      </c>
      <c r="E190" s="7"/>
      <c r="F190" s="45">
        <f>D190*E190</f>
        <v>0</v>
      </c>
    </row>
    <row r="191" spans="1:6" x14ac:dyDescent="0.2">
      <c r="A191" s="32" t="s">
        <v>539</v>
      </c>
      <c r="B191" s="39" t="s">
        <v>173</v>
      </c>
      <c r="C191" s="40"/>
      <c r="D191" s="41"/>
      <c r="E191" s="85"/>
      <c r="F191" s="42"/>
    </row>
    <row r="192" spans="1:6" x14ac:dyDescent="0.2">
      <c r="A192" s="32" t="s">
        <v>540</v>
      </c>
      <c r="B192" s="39" t="s">
        <v>174</v>
      </c>
      <c r="C192" s="43" t="s">
        <v>98</v>
      </c>
      <c r="D192" s="44">
        <v>35</v>
      </c>
      <c r="E192" s="7"/>
      <c r="F192" s="45">
        <f>D192*E192</f>
        <v>0</v>
      </c>
    </row>
    <row r="193" spans="1:6" ht="2.25" customHeight="1" x14ac:dyDescent="0.2">
      <c r="A193" s="27"/>
      <c r="B193" s="46"/>
      <c r="C193" s="47"/>
      <c r="D193" s="48"/>
      <c r="E193" s="6"/>
      <c r="F193" s="49"/>
    </row>
    <row r="194" spans="1:6" x14ac:dyDescent="0.2">
      <c r="A194" s="32"/>
      <c r="B194" s="50" t="s">
        <v>541</v>
      </c>
      <c r="C194" s="51"/>
      <c r="D194" s="52"/>
      <c r="E194" s="86"/>
      <c r="F194" s="53">
        <f>SUM(F114:F192)</f>
        <v>0</v>
      </c>
    </row>
    <row r="195" spans="1:6" x14ac:dyDescent="0.2">
      <c r="A195" s="22"/>
      <c r="B195" s="54"/>
      <c r="C195" s="55"/>
      <c r="D195" s="56"/>
      <c r="E195" s="87"/>
      <c r="F195" s="57"/>
    </row>
    <row r="196" spans="1:6" x14ac:dyDescent="0.2">
      <c r="A196" s="32" t="s">
        <v>542</v>
      </c>
      <c r="B196" s="39" t="s">
        <v>175</v>
      </c>
      <c r="C196" s="40"/>
      <c r="D196" s="41"/>
      <c r="E196" s="85"/>
      <c r="F196" s="42"/>
    </row>
    <row r="197" spans="1:6" x14ac:dyDescent="0.2">
      <c r="A197" s="32" t="s">
        <v>543</v>
      </c>
      <c r="B197" s="39" t="s">
        <v>176</v>
      </c>
      <c r="C197" s="40"/>
      <c r="D197" s="41"/>
      <c r="E197" s="85"/>
      <c r="F197" s="42"/>
    </row>
    <row r="198" spans="1:6" x14ac:dyDescent="0.2">
      <c r="A198" s="32" t="s">
        <v>544</v>
      </c>
      <c r="B198" s="39" t="s">
        <v>177</v>
      </c>
      <c r="C198" s="40"/>
      <c r="D198" s="41"/>
      <c r="E198" s="85"/>
      <c r="F198" s="42"/>
    </row>
    <row r="199" spans="1:6" x14ac:dyDescent="0.2">
      <c r="A199" s="32" t="s">
        <v>545</v>
      </c>
      <c r="B199" s="39" t="s">
        <v>178</v>
      </c>
      <c r="C199" s="40"/>
      <c r="D199" s="41"/>
      <c r="E199" s="85"/>
      <c r="F199" s="42"/>
    </row>
    <row r="200" spans="1:6" x14ac:dyDescent="0.2">
      <c r="A200" s="32" t="s">
        <v>546</v>
      </c>
      <c r="B200" s="39" t="s">
        <v>179</v>
      </c>
      <c r="C200" s="43" t="s">
        <v>71</v>
      </c>
      <c r="D200" s="44">
        <v>768</v>
      </c>
      <c r="E200" s="7"/>
      <c r="F200" s="45">
        <f>D200*E200</f>
        <v>0</v>
      </c>
    </row>
    <row r="201" spans="1:6" x14ac:dyDescent="0.2">
      <c r="A201" s="32" t="s">
        <v>547</v>
      </c>
      <c r="B201" s="39" t="s">
        <v>180</v>
      </c>
      <c r="C201" s="43" t="s">
        <v>181</v>
      </c>
      <c r="D201" s="44">
        <v>2914.8</v>
      </c>
      <c r="E201" s="7"/>
      <c r="F201" s="45">
        <f>D201*E201</f>
        <v>0</v>
      </c>
    </row>
    <row r="202" spans="1:6" ht="2.25" customHeight="1" x14ac:dyDescent="0.2">
      <c r="A202" s="27"/>
      <c r="B202" s="46"/>
      <c r="C202" s="47"/>
      <c r="D202" s="48"/>
      <c r="E202" s="6"/>
      <c r="F202" s="49"/>
    </row>
    <row r="203" spans="1:6" x14ac:dyDescent="0.2">
      <c r="A203" s="32"/>
      <c r="B203" s="50" t="s">
        <v>548</v>
      </c>
      <c r="C203" s="51"/>
      <c r="D203" s="52"/>
      <c r="E203" s="86"/>
      <c r="F203" s="53">
        <f>SUM(F196:F201)</f>
        <v>0</v>
      </c>
    </row>
    <row r="204" spans="1:6" x14ac:dyDescent="0.2">
      <c r="A204" s="32"/>
      <c r="B204" s="58"/>
      <c r="C204" s="40"/>
      <c r="D204" s="41"/>
      <c r="E204" s="85"/>
      <c r="F204" s="42"/>
    </row>
    <row r="205" spans="1:6" x14ac:dyDescent="0.2">
      <c r="A205" s="32" t="s">
        <v>549</v>
      </c>
      <c r="B205" s="39" t="s">
        <v>182</v>
      </c>
      <c r="C205" s="40"/>
      <c r="D205" s="41"/>
      <c r="E205" s="85"/>
      <c r="F205" s="42"/>
    </row>
    <row r="206" spans="1:6" x14ac:dyDescent="0.2">
      <c r="A206" s="32" t="s">
        <v>550</v>
      </c>
      <c r="B206" s="39" t="s">
        <v>183</v>
      </c>
      <c r="C206" s="40"/>
      <c r="D206" s="41"/>
      <c r="E206" s="85"/>
      <c r="F206" s="42"/>
    </row>
    <row r="207" spans="1:6" x14ac:dyDescent="0.2">
      <c r="A207" s="32" t="s">
        <v>551</v>
      </c>
      <c r="B207" s="39" t="s">
        <v>184</v>
      </c>
      <c r="C207" s="40"/>
      <c r="D207" s="41"/>
      <c r="E207" s="85"/>
      <c r="F207" s="42"/>
    </row>
    <row r="208" spans="1:6" x14ac:dyDescent="0.2">
      <c r="A208" s="32" t="s">
        <v>552</v>
      </c>
      <c r="B208" s="39" t="s">
        <v>185</v>
      </c>
      <c r="C208" s="40"/>
      <c r="D208" s="41"/>
      <c r="E208" s="85"/>
      <c r="F208" s="42"/>
    </row>
    <row r="209" spans="1:6" x14ac:dyDescent="0.2">
      <c r="A209" s="32" t="s">
        <v>553</v>
      </c>
      <c r="B209" s="39" t="s">
        <v>186</v>
      </c>
      <c r="C209" s="43" t="s">
        <v>71</v>
      </c>
      <c r="D209" s="44">
        <v>200</v>
      </c>
      <c r="E209" s="7"/>
      <c r="F209" s="45">
        <f>D209*E209</f>
        <v>0</v>
      </c>
    </row>
    <row r="210" spans="1:6" x14ac:dyDescent="0.2">
      <c r="A210" s="32" t="s">
        <v>554</v>
      </c>
      <c r="B210" s="39" t="s">
        <v>187</v>
      </c>
      <c r="C210" s="43" t="s">
        <v>71</v>
      </c>
      <c r="D210" s="44">
        <v>728</v>
      </c>
      <c r="E210" s="7"/>
      <c r="F210" s="45">
        <f>D210*E210</f>
        <v>0</v>
      </c>
    </row>
    <row r="211" spans="1:6" x14ac:dyDescent="0.2">
      <c r="A211" s="32" t="s">
        <v>555</v>
      </c>
      <c r="B211" s="39" t="s">
        <v>188</v>
      </c>
      <c r="C211" s="40"/>
      <c r="D211" s="41"/>
      <c r="E211" s="85"/>
      <c r="F211" s="42"/>
    </row>
    <row r="212" spans="1:6" x14ac:dyDescent="0.2">
      <c r="A212" s="32" t="s">
        <v>556</v>
      </c>
      <c r="B212" s="39" t="s">
        <v>189</v>
      </c>
      <c r="C212" s="40"/>
      <c r="D212" s="41"/>
      <c r="E212" s="85"/>
      <c r="F212" s="42"/>
    </row>
    <row r="213" spans="1:6" x14ac:dyDescent="0.2">
      <c r="A213" s="32" t="s">
        <v>557</v>
      </c>
      <c r="B213" s="39" t="s">
        <v>190</v>
      </c>
      <c r="C213" s="40"/>
      <c r="D213" s="41"/>
      <c r="E213" s="85"/>
      <c r="F213" s="42"/>
    </row>
    <row r="214" spans="1:6" x14ac:dyDescent="0.2">
      <c r="A214" s="32" t="s">
        <v>558</v>
      </c>
      <c r="B214" s="39" t="s">
        <v>191</v>
      </c>
      <c r="C214" s="43" t="s">
        <v>181</v>
      </c>
      <c r="D214" s="44">
        <v>54208</v>
      </c>
      <c r="E214" s="7"/>
      <c r="F214" s="45">
        <f>D214*E214</f>
        <v>0</v>
      </c>
    </row>
    <row r="215" spans="1:6" ht="2.25" customHeight="1" x14ac:dyDescent="0.2">
      <c r="A215" s="27"/>
      <c r="B215" s="46"/>
      <c r="C215" s="47"/>
      <c r="D215" s="48"/>
      <c r="E215" s="6"/>
      <c r="F215" s="49"/>
    </row>
    <row r="216" spans="1:6" x14ac:dyDescent="0.2">
      <c r="A216" s="32"/>
      <c r="B216" s="50" t="s">
        <v>559</v>
      </c>
      <c r="C216" s="51"/>
      <c r="D216" s="52"/>
      <c r="E216" s="86"/>
      <c r="F216" s="53">
        <f>SUM(F205:F214)</f>
        <v>0</v>
      </c>
    </row>
    <row r="217" spans="1:6" x14ac:dyDescent="0.2">
      <c r="A217" s="22"/>
      <c r="B217" s="54"/>
      <c r="C217" s="55"/>
      <c r="D217" s="56"/>
      <c r="E217" s="87"/>
      <c r="F217" s="57"/>
    </row>
    <row r="218" spans="1:6" x14ac:dyDescent="0.2">
      <c r="A218" s="32" t="s">
        <v>560</v>
      </c>
      <c r="B218" s="39" t="s">
        <v>192</v>
      </c>
      <c r="C218" s="40"/>
      <c r="D218" s="41"/>
      <c r="E218" s="85"/>
      <c r="F218" s="42"/>
    </row>
    <row r="219" spans="1:6" x14ac:dyDescent="0.2">
      <c r="A219" s="32" t="s">
        <v>561</v>
      </c>
      <c r="B219" s="39" t="s">
        <v>193</v>
      </c>
      <c r="C219" s="40"/>
      <c r="D219" s="41"/>
      <c r="E219" s="85"/>
      <c r="F219" s="42"/>
    </row>
    <row r="220" spans="1:6" x14ac:dyDescent="0.2">
      <c r="A220" s="32" t="s">
        <v>562</v>
      </c>
      <c r="B220" s="39" t="s">
        <v>194</v>
      </c>
      <c r="C220" s="40"/>
      <c r="D220" s="41"/>
      <c r="E220" s="85"/>
      <c r="F220" s="42"/>
    </row>
    <row r="221" spans="1:6" x14ac:dyDescent="0.2">
      <c r="A221" s="32" t="s">
        <v>563</v>
      </c>
      <c r="B221" s="39" t="s">
        <v>195</v>
      </c>
      <c r="C221" s="40"/>
      <c r="D221" s="41"/>
      <c r="E221" s="85"/>
      <c r="F221" s="42"/>
    </row>
    <row r="222" spans="1:6" x14ac:dyDescent="0.2">
      <c r="A222" s="32" t="s">
        <v>564</v>
      </c>
      <c r="B222" s="39" t="s">
        <v>196</v>
      </c>
      <c r="C222" s="43" t="s">
        <v>47</v>
      </c>
      <c r="D222" s="44">
        <v>187.95</v>
      </c>
      <c r="E222" s="7"/>
      <c r="F222" s="45">
        <f>D222*E222</f>
        <v>0</v>
      </c>
    </row>
    <row r="223" spans="1:6" x14ac:dyDescent="0.2">
      <c r="A223" s="32" t="s">
        <v>565</v>
      </c>
      <c r="B223" s="39" t="s">
        <v>197</v>
      </c>
      <c r="C223" s="40"/>
      <c r="D223" s="41"/>
      <c r="E223" s="85"/>
      <c r="F223" s="42"/>
    </row>
    <row r="224" spans="1:6" x14ac:dyDescent="0.2">
      <c r="A224" s="32" t="s">
        <v>566</v>
      </c>
      <c r="B224" s="39" t="s">
        <v>198</v>
      </c>
      <c r="C224" s="40"/>
      <c r="D224" s="41"/>
      <c r="E224" s="85"/>
      <c r="F224" s="42"/>
    </row>
    <row r="225" spans="1:6" x14ac:dyDescent="0.2">
      <c r="A225" s="32" t="s">
        <v>567</v>
      </c>
      <c r="B225" s="39" t="s">
        <v>199</v>
      </c>
      <c r="C225" s="43" t="s">
        <v>47</v>
      </c>
      <c r="D225" s="44">
        <v>1260</v>
      </c>
      <c r="E225" s="7"/>
      <c r="F225" s="45">
        <f>D225*E225</f>
        <v>0</v>
      </c>
    </row>
    <row r="226" spans="1:6" x14ac:dyDescent="0.2">
      <c r="A226" s="32" t="s">
        <v>568</v>
      </c>
      <c r="B226" s="39" t="s">
        <v>200</v>
      </c>
      <c r="C226" s="43" t="s">
        <v>47</v>
      </c>
      <c r="D226" s="44">
        <v>158.76</v>
      </c>
      <c r="E226" s="7"/>
      <c r="F226" s="45">
        <f>D226*E226</f>
        <v>0</v>
      </c>
    </row>
    <row r="227" spans="1:6" x14ac:dyDescent="0.2">
      <c r="A227" s="32" t="s">
        <v>569</v>
      </c>
      <c r="B227" s="39" t="s">
        <v>201</v>
      </c>
      <c r="C227" s="40"/>
      <c r="D227" s="41"/>
      <c r="E227" s="85"/>
      <c r="F227" s="42"/>
    </row>
    <row r="228" spans="1:6" ht="25.5" x14ac:dyDescent="0.2">
      <c r="A228" s="32" t="s">
        <v>570</v>
      </c>
      <c r="B228" s="39" t="s">
        <v>202</v>
      </c>
      <c r="C228" s="40"/>
      <c r="D228" s="41"/>
      <c r="E228" s="85"/>
      <c r="F228" s="42"/>
    </row>
    <row r="229" spans="1:6" ht="25.5" x14ac:dyDescent="0.2">
      <c r="A229" s="32" t="s">
        <v>571</v>
      </c>
      <c r="B229" s="39" t="s">
        <v>203</v>
      </c>
      <c r="C229" s="40"/>
      <c r="D229" s="41"/>
      <c r="E229" s="85"/>
      <c r="F229" s="42"/>
    </row>
    <row r="230" spans="1:6" x14ac:dyDescent="0.2">
      <c r="A230" s="32" t="s">
        <v>572</v>
      </c>
      <c r="B230" s="39" t="s">
        <v>204</v>
      </c>
      <c r="C230" s="43" t="s">
        <v>98</v>
      </c>
      <c r="D230" s="44">
        <v>65.05</v>
      </c>
      <c r="E230" s="7"/>
      <c r="F230" s="45">
        <f>D230*E230</f>
        <v>0</v>
      </c>
    </row>
    <row r="231" spans="1:6" ht="25.5" x14ac:dyDescent="0.2">
      <c r="A231" s="32" t="s">
        <v>573</v>
      </c>
      <c r="B231" s="39" t="s">
        <v>205</v>
      </c>
      <c r="C231" s="40"/>
      <c r="D231" s="41"/>
      <c r="E231" s="85"/>
      <c r="F231" s="42"/>
    </row>
    <row r="232" spans="1:6" x14ac:dyDescent="0.2">
      <c r="A232" s="32" t="s">
        <v>574</v>
      </c>
      <c r="B232" s="39" t="s">
        <v>206</v>
      </c>
      <c r="C232" s="40"/>
      <c r="D232" s="41"/>
      <c r="E232" s="85"/>
      <c r="F232" s="42"/>
    </row>
    <row r="233" spans="1:6" x14ac:dyDescent="0.2">
      <c r="A233" s="32" t="s">
        <v>575</v>
      </c>
      <c r="B233" s="39" t="s">
        <v>207</v>
      </c>
      <c r="C233" s="43" t="s">
        <v>98</v>
      </c>
      <c r="D233" s="44">
        <v>715.57</v>
      </c>
      <c r="E233" s="7"/>
      <c r="F233" s="45">
        <f>D233*E233</f>
        <v>0</v>
      </c>
    </row>
    <row r="234" spans="1:6" x14ac:dyDescent="0.2">
      <c r="A234" s="32" t="s">
        <v>576</v>
      </c>
      <c r="B234" s="39" t="s">
        <v>208</v>
      </c>
      <c r="C234" s="43" t="s">
        <v>98</v>
      </c>
      <c r="D234" s="44">
        <v>75.209999999999994</v>
      </c>
      <c r="E234" s="7"/>
      <c r="F234" s="45">
        <f>D234*E234</f>
        <v>0</v>
      </c>
    </row>
    <row r="235" spans="1:6" x14ac:dyDescent="0.2">
      <c r="A235" s="32" t="s">
        <v>577</v>
      </c>
      <c r="B235" s="39" t="s">
        <v>209</v>
      </c>
      <c r="C235" s="43" t="s">
        <v>98</v>
      </c>
      <c r="D235" s="44">
        <v>38.6</v>
      </c>
      <c r="E235" s="7"/>
      <c r="F235" s="45">
        <f>D235*E235</f>
        <v>0</v>
      </c>
    </row>
    <row r="236" spans="1:6" x14ac:dyDescent="0.2">
      <c r="A236" s="32" t="s">
        <v>578</v>
      </c>
      <c r="B236" s="39" t="s">
        <v>210</v>
      </c>
      <c r="C236" s="43" t="s">
        <v>98</v>
      </c>
      <c r="D236" s="44">
        <v>269.39999999999998</v>
      </c>
      <c r="E236" s="7"/>
      <c r="F236" s="45">
        <f>D236*E236</f>
        <v>0</v>
      </c>
    </row>
    <row r="237" spans="1:6" x14ac:dyDescent="0.2">
      <c r="A237" s="32" t="s">
        <v>579</v>
      </c>
      <c r="B237" s="39" t="s">
        <v>211</v>
      </c>
      <c r="C237" s="40"/>
      <c r="D237" s="41"/>
      <c r="E237" s="85"/>
      <c r="F237" s="42"/>
    </row>
    <row r="238" spans="1:6" x14ac:dyDescent="0.2">
      <c r="A238" s="32" t="s">
        <v>580</v>
      </c>
      <c r="B238" s="39" t="s">
        <v>212</v>
      </c>
      <c r="C238" s="40"/>
      <c r="D238" s="41"/>
      <c r="E238" s="85"/>
      <c r="F238" s="42"/>
    </row>
    <row r="239" spans="1:6" x14ac:dyDescent="0.2">
      <c r="A239" s="32" t="s">
        <v>581</v>
      </c>
      <c r="B239" s="39" t="s">
        <v>213</v>
      </c>
      <c r="C239" s="43" t="s">
        <v>98</v>
      </c>
      <c r="D239" s="44">
        <v>83.21</v>
      </c>
      <c r="E239" s="7"/>
      <c r="F239" s="45">
        <f>D239*E239</f>
        <v>0</v>
      </c>
    </row>
    <row r="240" spans="1:6" ht="25.5" x14ac:dyDescent="0.2">
      <c r="A240" s="32" t="s">
        <v>582</v>
      </c>
      <c r="B240" s="39" t="s">
        <v>214</v>
      </c>
      <c r="C240" s="40"/>
      <c r="D240" s="41"/>
      <c r="E240" s="85"/>
      <c r="F240" s="42"/>
    </row>
    <row r="241" spans="1:6" x14ac:dyDescent="0.2">
      <c r="A241" s="32" t="s">
        <v>583</v>
      </c>
      <c r="B241" s="39" t="s">
        <v>215</v>
      </c>
      <c r="C241" s="43" t="s">
        <v>98</v>
      </c>
      <c r="D241" s="44">
        <v>269.39999999999998</v>
      </c>
      <c r="E241" s="7"/>
      <c r="F241" s="45">
        <f>D241*E241</f>
        <v>0</v>
      </c>
    </row>
    <row r="242" spans="1:6" x14ac:dyDescent="0.2">
      <c r="A242" s="32" t="s">
        <v>584</v>
      </c>
      <c r="B242" s="39" t="s">
        <v>216</v>
      </c>
      <c r="C242" s="43" t="s">
        <v>98</v>
      </c>
      <c r="D242" s="44">
        <v>83.21</v>
      </c>
      <c r="E242" s="7"/>
      <c r="F242" s="45">
        <f>D242*E242</f>
        <v>0</v>
      </c>
    </row>
    <row r="243" spans="1:6" ht="25.5" x14ac:dyDescent="0.2">
      <c r="A243" s="32" t="s">
        <v>585</v>
      </c>
      <c r="B243" s="39" t="s">
        <v>217</v>
      </c>
      <c r="C243" s="40"/>
      <c r="D243" s="41"/>
      <c r="E243" s="85"/>
      <c r="F243" s="42"/>
    </row>
    <row r="244" spans="1:6" x14ac:dyDescent="0.2">
      <c r="A244" s="32" t="s">
        <v>586</v>
      </c>
      <c r="B244" s="39" t="s">
        <v>218</v>
      </c>
      <c r="C244" s="43" t="s">
        <v>98</v>
      </c>
      <c r="D244" s="44">
        <v>269.39999999999998</v>
      </c>
      <c r="E244" s="7"/>
      <c r="F244" s="45">
        <f>D244*E244</f>
        <v>0</v>
      </c>
    </row>
    <row r="245" spans="1:6" x14ac:dyDescent="0.2">
      <c r="A245" s="32" t="s">
        <v>587</v>
      </c>
      <c r="B245" s="39" t="s">
        <v>219</v>
      </c>
      <c r="C245" s="43" t="s">
        <v>98</v>
      </c>
      <c r="D245" s="44">
        <v>83.21</v>
      </c>
      <c r="E245" s="7"/>
      <c r="F245" s="45">
        <f>D245*E245</f>
        <v>0</v>
      </c>
    </row>
    <row r="246" spans="1:6" x14ac:dyDescent="0.2">
      <c r="A246" s="32" t="s">
        <v>588</v>
      </c>
      <c r="B246" s="39" t="s">
        <v>220</v>
      </c>
      <c r="C246" s="40"/>
      <c r="D246" s="41"/>
      <c r="E246" s="85"/>
      <c r="F246" s="42"/>
    </row>
    <row r="247" spans="1:6" x14ac:dyDescent="0.2">
      <c r="A247" s="32" t="s">
        <v>589</v>
      </c>
      <c r="B247" s="39" t="s">
        <v>221</v>
      </c>
      <c r="C247" s="40"/>
      <c r="D247" s="41"/>
      <c r="E247" s="85"/>
      <c r="F247" s="42"/>
    </row>
    <row r="248" spans="1:6" x14ac:dyDescent="0.2">
      <c r="A248" s="32" t="s">
        <v>590</v>
      </c>
      <c r="B248" s="39" t="s">
        <v>222</v>
      </c>
      <c r="C248" s="40"/>
      <c r="D248" s="41"/>
      <c r="E248" s="85"/>
      <c r="F248" s="42"/>
    </row>
    <row r="249" spans="1:6" x14ac:dyDescent="0.2">
      <c r="A249" s="32" t="s">
        <v>591</v>
      </c>
      <c r="B249" s="39" t="s">
        <v>223</v>
      </c>
      <c r="C249" s="43" t="s">
        <v>181</v>
      </c>
      <c r="D249" s="44">
        <v>77482.28</v>
      </c>
      <c r="E249" s="7"/>
      <c r="F249" s="45">
        <f>D249*E249</f>
        <v>0</v>
      </c>
    </row>
    <row r="250" spans="1:6" x14ac:dyDescent="0.2">
      <c r="A250" s="32" t="s">
        <v>592</v>
      </c>
      <c r="B250" s="39" t="s">
        <v>224</v>
      </c>
      <c r="C250" s="40"/>
      <c r="D250" s="41"/>
      <c r="E250" s="85"/>
      <c r="F250" s="42"/>
    </row>
    <row r="251" spans="1:6" x14ac:dyDescent="0.2">
      <c r="A251" s="32" t="s">
        <v>593</v>
      </c>
      <c r="B251" s="39" t="s">
        <v>225</v>
      </c>
      <c r="C251" s="40"/>
      <c r="D251" s="41"/>
      <c r="E251" s="85"/>
      <c r="F251" s="42"/>
    </row>
    <row r="252" spans="1:6" x14ac:dyDescent="0.2">
      <c r="A252" s="32" t="s">
        <v>594</v>
      </c>
      <c r="B252" s="39" t="s">
        <v>226</v>
      </c>
      <c r="C252" s="43" t="s">
        <v>181</v>
      </c>
      <c r="D252" s="44">
        <v>10264.6</v>
      </c>
      <c r="E252" s="7"/>
      <c r="F252" s="45">
        <f>D252*E252</f>
        <v>0</v>
      </c>
    </row>
    <row r="253" spans="1:6" ht="2.25" customHeight="1" x14ac:dyDescent="0.2">
      <c r="A253" s="27"/>
      <c r="B253" s="46"/>
      <c r="C253" s="47"/>
      <c r="D253" s="48"/>
      <c r="E253" s="6"/>
      <c r="F253" s="49"/>
    </row>
    <row r="254" spans="1:6" x14ac:dyDescent="0.2">
      <c r="A254" s="32"/>
      <c r="B254" s="50" t="s">
        <v>598</v>
      </c>
      <c r="C254" s="51"/>
      <c r="D254" s="52"/>
      <c r="E254" s="86"/>
      <c r="F254" s="53">
        <f>SUM(F222:F253)</f>
        <v>0</v>
      </c>
    </row>
    <row r="255" spans="1:6" x14ac:dyDescent="0.2">
      <c r="A255" s="22"/>
      <c r="B255" s="54"/>
      <c r="C255" s="55"/>
      <c r="D255" s="56"/>
      <c r="E255" s="87"/>
      <c r="F255" s="57"/>
    </row>
    <row r="256" spans="1:6" x14ac:dyDescent="0.2">
      <c r="A256" s="32" t="s">
        <v>600</v>
      </c>
      <c r="B256" s="39" t="s">
        <v>230</v>
      </c>
      <c r="C256" s="40"/>
      <c r="D256" s="41"/>
      <c r="E256" s="85"/>
      <c r="F256" s="42"/>
    </row>
    <row r="257" spans="1:6" x14ac:dyDescent="0.2">
      <c r="A257" s="32" t="s">
        <v>601</v>
      </c>
      <c r="B257" s="39" t="s">
        <v>231</v>
      </c>
      <c r="C257" s="40"/>
      <c r="D257" s="41"/>
      <c r="E257" s="85"/>
      <c r="F257" s="42"/>
    </row>
    <row r="258" spans="1:6" x14ac:dyDescent="0.2">
      <c r="A258" s="32" t="s">
        <v>602</v>
      </c>
      <c r="B258" s="39" t="s">
        <v>232</v>
      </c>
      <c r="C258" s="40"/>
      <c r="D258" s="41"/>
      <c r="E258" s="85"/>
      <c r="F258" s="42"/>
    </row>
    <row r="259" spans="1:6" x14ac:dyDescent="0.2">
      <c r="A259" s="32" t="s">
        <v>603</v>
      </c>
      <c r="B259" s="39" t="s">
        <v>233</v>
      </c>
      <c r="C259" s="40"/>
      <c r="D259" s="41"/>
      <c r="E259" s="85"/>
      <c r="F259" s="42"/>
    </row>
    <row r="260" spans="1:6" x14ac:dyDescent="0.2">
      <c r="A260" s="32" t="s">
        <v>604</v>
      </c>
      <c r="B260" s="39" t="s">
        <v>234</v>
      </c>
      <c r="C260" s="43" t="s">
        <v>98</v>
      </c>
      <c r="D260" s="44">
        <v>108</v>
      </c>
      <c r="E260" s="7"/>
      <c r="F260" s="45">
        <f>D260*E260</f>
        <v>0</v>
      </c>
    </row>
    <row r="261" spans="1:6" x14ac:dyDescent="0.2">
      <c r="A261" s="32" t="s">
        <v>605</v>
      </c>
      <c r="B261" s="39" t="s">
        <v>235</v>
      </c>
      <c r="C261" s="40"/>
      <c r="D261" s="41"/>
      <c r="E261" s="85"/>
      <c r="F261" s="42"/>
    </row>
    <row r="262" spans="1:6" x14ac:dyDescent="0.2">
      <c r="A262" s="32" t="s">
        <v>606</v>
      </c>
      <c r="B262" s="39" t="s">
        <v>236</v>
      </c>
      <c r="C262" s="40"/>
      <c r="D262" s="41"/>
      <c r="E262" s="85"/>
      <c r="F262" s="42"/>
    </row>
    <row r="263" spans="1:6" x14ac:dyDescent="0.2">
      <c r="A263" s="32" t="s">
        <v>607</v>
      </c>
      <c r="B263" s="39" t="s">
        <v>237</v>
      </c>
      <c r="C263" s="43" t="s">
        <v>98</v>
      </c>
      <c r="D263" s="44">
        <v>67.5</v>
      </c>
      <c r="E263" s="7"/>
      <c r="F263" s="45">
        <f>D263*E263</f>
        <v>0</v>
      </c>
    </row>
    <row r="264" spans="1:6" x14ac:dyDescent="0.2">
      <c r="A264" s="32" t="s">
        <v>608</v>
      </c>
      <c r="B264" s="39" t="s">
        <v>238</v>
      </c>
      <c r="C264" s="40"/>
      <c r="D264" s="41"/>
      <c r="E264" s="85"/>
      <c r="F264" s="42"/>
    </row>
    <row r="265" spans="1:6" x14ac:dyDescent="0.2">
      <c r="A265" s="32" t="s">
        <v>609</v>
      </c>
      <c r="B265" s="39" t="s">
        <v>239</v>
      </c>
      <c r="C265" s="40"/>
      <c r="D265" s="41"/>
      <c r="E265" s="85"/>
      <c r="F265" s="42"/>
    </row>
    <row r="266" spans="1:6" x14ac:dyDescent="0.2">
      <c r="A266" s="32" t="s">
        <v>610</v>
      </c>
      <c r="B266" s="39" t="s">
        <v>240</v>
      </c>
      <c r="C266" s="40"/>
      <c r="D266" s="41"/>
      <c r="E266" s="85"/>
      <c r="F266" s="42"/>
    </row>
    <row r="267" spans="1:6" x14ac:dyDescent="0.2">
      <c r="A267" s="32" t="s">
        <v>611</v>
      </c>
      <c r="B267" s="39" t="s">
        <v>241</v>
      </c>
      <c r="C267" s="43" t="s">
        <v>98</v>
      </c>
      <c r="D267" s="44">
        <v>335.22</v>
      </c>
      <c r="E267" s="7"/>
      <c r="F267" s="45">
        <f>D267*E267</f>
        <v>0</v>
      </c>
    </row>
    <row r="268" spans="1:6" x14ac:dyDescent="0.2">
      <c r="A268" s="32" t="s">
        <v>612</v>
      </c>
      <c r="B268" s="39" t="s">
        <v>211</v>
      </c>
      <c r="C268" s="40"/>
      <c r="D268" s="41"/>
      <c r="E268" s="85"/>
      <c r="F268" s="42"/>
    </row>
    <row r="269" spans="1:6" x14ac:dyDescent="0.2">
      <c r="A269" s="32" t="s">
        <v>613</v>
      </c>
      <c r="B269" s="39" t="s">
        <v>242</v>
      </c>
      <c r="C269" s="40"/>
      <c r="D269" s="41"/>
      <c r="E269" s="85"/>
      <c r="F269" s="42"/>
    </row>
    <row r="270" spans="1:6" x14ac:dyDescent="0.2">
      <c r="A270" s="32" t="s">
        <v>614</v>
      </c>
      <c r="B270" s="39" t="s">
        <v>243</v>
      </c>
      <c r="C270" s="40"/>
      <c r="D270" s="41"/>
      <c r="E270" s="85"/>
      <c r="F270" s="42"/>
    </row>
    <row r="271" spans="1:6" x14ac:dyDescent="0.2">
      <c r="A271" s="32" t="s">
        <v>615</v>
      </c>
      <c r="B271" s="39" t="s">
        <v>244</v>
      </c>
      <c r="C271" s="43" t="s">
        <v>47</v>
      </c>
      <c r="D271" s="44">
        <v>95.21</v>
      </c>
      <c r="E271" s="7"/>
      <c r="F271" s="45">
        <f>D271*E271</f>
        <v>0</v>
      </c>
    </row>
    <row r="272" spans="1:6" ht="2.25" customHeight="1" x14ac:dyDescent="0.2">
      <c r="A272" s="27"/>
      <c r="B272" s="46"/>
      <c r="C272" s="47"/>
      <c r="D272" s="48"/>
      <c r="E272" s="6"/>
      <c r="F272" s="49"/>
    </row>
    <row r="273" spans="1:6" x14ac:dyDescent="0.2">
      <c r="A273" s="32"/>
      <c r="B273" s="50" t="s">
        <v>616</v>
      </c>
      <c r="C273" s="51"/>
      <c r="D273" s="52"/>
      <c r="E273" s="86"/>
      <c r="F273" s="53">
        <f>SUM(F256:F271)</f>
        <v>0</v>
      </c>
    </row>
    <row r="274" spans="1:6" x14ac:dyDescent="0.2">
      <c r="A274" s="22"/>
      <c r="B274" s="54"/>
      <c r="C274" s="55"/>
      <c r="D274" s="56"/>
      <c r="E274" s="87"/>
      <c r="F274" s="57"/>
    </row>
    <row r="275" spans="1:6" x14ac:dyDescent="0.2">
      <c r="A275" s="32" t="s">
        <v>646</v>
      </c>
      <c r="B275" s="39" t="s">
        <v>271</v>
      </c>
      <c r="C275" s="40"/>
      <c r="D275" s="41"/>
      <c r="E275" s="85"/>
      <c r="F275" s="42"/>
    </row>
    <row r="276" spans="1:6" x14ac:dyDescent="0.2">
      <c r="A276" s="32" t="s">
        <v>647</v>
      </c>
      <c r="B276" s="39" t="s">
        <v>272</v>
      </c>
      <c r="C276" s="40"/>
      <c r="D276" s="41"/>
      <c r="E276" s="85"/>
      <c r="F276" s="42"/>
    </row>
    <row r="277" spans="1:6" x14ac:dyDescent="0.2">
      <c r="A277" s="32" t="s">
        <v>648</v>
      </c>
      <c r="B277" s="39" t="s">
        <v>273</v>
      </c>
      <c r="C277" s="40"/>
      <c r="D277" s="41"/>
      <c r="E277" s="85"/>
      <c r="F277" s="42"/>
    </row>
    <row r="278" spans="1:6" x14ac:dyDescent="0.2">
      <c r="A278" s="32" t="s">
        <v>649</v>
      </c>
      <c r="B278" s="39" t="s">
        <v>274</v>
      </c>
      <c r="C278" s="40"/>
      <c r="D278" s="41"/>
      <c r="E278" s="85"/>
      <c r="F278" s="42"/>
    </row>
    <row r="279" spans="1:6" x14ac:dyDescent="0.2">
      <c r="A279" s="32" t="s">
        <v>650</v>
      </c>
      <c r="B279" s="39" t="s">
        <v>275</v>
      </c>
      <c r="C279" s="43" t="s">
        <v>181</v>
      </c>
      <c r="D279" s="44">
        <v>2400</v>
      </c>
      <c r="E279" s="7"/>
      <c r="F279" s="45">
        <f>D279*E279</f>
        <v>0</v>
      </c>
    </row>
    <row r="280" spans="1:6" x14ac:dyDescent="0.2">
      <c r="A280" s="32" t="s">
        <v>655</v>
      </c>
      <c r="B280" s="39" t="s">
        <v>280</v>
      </c>
      <c r="C280" s="40"/>
      <c r="D280" s="41"/>
      <c r="E280" s="85"/>
      <c r="F280" s="42"/>
    </row>
    <row r="281" spans="1:6" x14ac:dyDescent="0.2">
      <c r="A281" s="32" t="s">
        <v>656</v>
      </c>
      <c r="B281" s="39" t="s">
        <v>281</v>
      </c>
      <c r="C281" s="40"/>
      <c r="D281" s="41"/>
      <c r="E281" s="85"/>
      <c r="F281" s="42"/>
    </row>
    <row r="282" spans="1:6" x14ac:dyDescent="0.2">
      <c r="A282" s="32" t="s">
        <v>657</v>
      </c>
      <c r="B282" s="39" t="s">
        <v>282</v>
      </c>
      <c r="C282" s="43" t="s">
        <v>71</v>
      </c>
      <c r="D282" s="44">
        <v>50</v>
      </c>
      <c r="E282" s="7"/>
      <c r="F282" s="45">
        <f>D282*E282</f>
        <v>0</v>
      </c>
    </row>
    <row r="283" spans="1:6" x14ac:dyDescent="0.2">
      <c r="A283" s="32" t="s">
        <v>658</v>
      </c>
      <c r="B283" s="39" t="s">
        <v>283</v>
      </c>
      <c r="C283" s="43" t="s">
        <v>71</v>
      </c>
      <c r="D283" s="44">
        <v>108</v>
      </c>
      <c r="E283" s="7"/>
      <c r="F283" s="45">
        <f>D283*E283</f>
        <v>0</v>
      </c>
    </row>
    <row r="284" spans="1:6" x14ac:dyDescent="0.2">
      <c r="A284" s="32" t="s">
        <v>659</v>
      </c>
      <c r="B284" s="39" t="s">
        <v>284</v>
      </c>
      <c r="C284" s="40"/>
      <c r="D284" s="41"/>
      <c r="E284" s="85"/>
      <c r="F284" s="42"/>
    </row>
    <row r="285" spans="1:6" x14ac:dyDescent="0.2">
      <c r="A285" s="32" t="s">
        <v>660</v>
      </c>
      <c r="B285" s="39" t="s">
        <v>285</v>
      </c>
      <c r="C285" s="40"/>
      <c r="D285" s="41"/>
      <c r="E285" s="85"/>
      <c r="F285" s="42"/>
    </row>
    <row r="286" spans="1:6" x14ac:dyDescent="0.2">
      <c r="A286" s="32" t="s">
        <v>661</v>
      </c>
      <c r="B286" s="39" t="s">
        <v>286</v>
      </c>
      <c r="C286" s="43" t="s">
        <v>71</v>
      </c>
      <c r="D286" s="44">
        <v>155</v>
      </c>
      <c r="E286" s="7"/>
      <c r="F286" s="45">
        <f>D286*E286</f>
        <v>0</v>
      </c>
    </row>
    <row r="287" spans="1:6" x14ac:dyDescent="0.2">
      <c r="A287" s="32" t="s">
        <v>662</v>
      </c>
      <c r="B287" s="39" t="s">
        <v>287</v>
      </c>
      <c r="C287" s="40"/>
      <c r="D287" s="41"/>
      <c r="E287" s="85"/>
      <c r="F287" s="42"/>
    </row>
    <row r="288" spans="1:6" x14ac:dyDescent="0.2">
      <c r="A288" s="32" t="s">
        <v>663</v>
      </c>
      <c r="B288" s="39" t="s">
        <v>288</v>
      </c>
      <c r="C288" s="43" t="s">
        <v>71</v>
      </c>
      <c r="D288" s="44">
        <v>100</v>
      </c>
      <c r="E288" s="7"/>
      <c r="F288" s="45">
        <f>D288*E288</f>
        <v>0</v>
      </c>
    </row>
    <row r="289" spans="1:6" ht="2.25" customHeight="1" x14ac:dyDescent="0.2">
      <c r="A289" s="27"/>
      <c r="B289" s="46"/>
      <c r="C289" s="47"/>
      <c r="D289" s="48"/>
      <c r="E289" s="6"/>
      <c r="F289" s="49"/>
    </row>
    <row r="290" spans="1:6" s="9" customFormat="1" x14ac:dyDescent="0.2">
      <c r="A290" s="59"/>
      <c r="B290" s="50" t="s">
        <v>664</v>
      </c>
      <c r="C290" s="51"/>
      <c r="D290" s="52"/>
      <c r="E290" s="86"/>
      <c r="F290" s="53">
        <f>SUM(F275:F288)</f>
        <v>0</v>
      </c>
    </row>
    <row r="291" spans="1:6" x14ac:dyDescent="0.2">
      <c r="A291" s="22"/>
      <c r="B291" s="54"/>
      <c r="C291" s="55"/>
      <c r="D291" s="56"/>
      <c r="E291" s="87"/>
      <c r="F291" s="57"/>
    </row>
    <row r="292" spans="1:6" x14ac:dyDescent="0.2">
      <c r="A292" s="32" t="s">
        <v>665</v>
      </c>
      <c r="B292" s="39" t="s">
        <v>289</v>
      </c>
      <c r="C292" s="40"/>
      <c r="D292" s="41"/>
      <c r="E292" s="85"/>
      <c r="F292" s="42"/>
    </row>
    <row r="293" spans="1:6" x14ac:dyDescent="0.2">
      <c r="A293" s="32" t="s">
        <v>290</v>
      </c>
      <c r="B293" s="39" t="s">
        <v>291</v>
      </c>
      <c r="C293" s="40"/>
      <c r="D293" s="41"/>
      <c r="E293" s="85"/>
      <c r="F293" s="42"/>
    </row>
    <row r="294" spans="1:6" x14ac:dyDescent="0.2">
      <c r="A294" s="32" t="s">
        <v>292</v>
      </c>
      <c r="B294" s="39" t="s">
        <v>293</v>
      </c>
      <c r="C294" s="40"/>
      <c r="D294" s="41"/>
      <c r="E294" s="85"/>
      <c r="F294" s="42"/>
    </row>
    <row r="295" spans="1:6" x14ac:dyDescent="0.2">
      <c r="A295" s="32" t="s">
        <v>294</v>
      </c>
      <c r="B295" s="39" t="s">
        <v>295</v>
      </c>
      <c r="C295" s="40"/>
      <c r="D295" s="41"/>
      <c r="E295" s="85"/>
      <c r="F295" s="42"/>
    </row>
    <row r="296" spans="1:6" x14ac:dyDescent="0.2">
      <c r="A296" s="32" t="s">
        <v>296</v>
      </c>
      <c r="B296" s="39" t="s">
        <v>297</v>
      </c>
      <c r="C296" s="43" t="s">
        <v>298</v>
      </c>
      <c r="D296" s="44">
        <v>140</v>
      </c>
      <c r="E296" s="7"/>
      <c r="F296" s="45">
        <f>D296*E296</f>
        <v>0</v>
      </c>
    </row>
    <row r="297" spans="1:6" x14ac:dyDescent="0.2">
      <c r="A297" s="32" t="s">
        <v>666</v>
      </c>
      <c r="B297" s="39" t="s">
        <v>299</v>
      </c>
      <c r="C297" s="40"/>
      <c r="D297" s="41"/>
      <c r="E297" s="85"/>
      <c r="F297" s="42"/>
    </row>
    <row r="298" spans="1:6" x14ac:dyDescent="0.2">
      <c r="A298" s="32" t="s">
        <v>667</v>
      </c>
      <c r="B298" s="39" t="s">
        <v>300</v>
      </c>
      <c r="C298" s="40"/>
      <c r="D298" s="41"/>
      <c r="E298" s="85"/>
      <c r="F298" s="42"/>
    </row>
    <row r="299" spans="1:6" x14ac:dyDescent="0.2">
      <c r="A299" s="32" t="s">
        <v>668</v>
      </c>
      <c r="B299" s="39" t="s">
        <v>301</v>
      </c>
      <c r="C299" s="40"/>
      <c r="D299" s="41"/>
      <c r="E299" s="85"/>
      <c r="F299" s="42"/>
    </row>
    <row r="300" spans="1:6" x14ac:dyDescent="0.2">
      <c r="A300" s="32" t="s">
        <v>669</v>
      </c>
      <c r="B300" s="39" t="s">
        <v>302</v>
      </c>
      <c r="C300" s="43" t="s">
        <v>59</v>
      </c>
      <c r="D300" s="44">
        <v>5</v>
      </c>
      <c r="E300" s="7"/>
      <c r="F300" s="45">
        <f>D300*E300</f>
        <v>0</v>
      </c>
    </row>
    <row r="301" spans="1:6" x14ac:dyDescent="0.2">
      <c r="A301" s="32" t="s">
        <v>303</v>
      </c>
      <c r="B301" s="39" t="s">
        <v>304</v>
      </c>
      <c r="C301" s="40"/>
      <c r="D301" s="41"/>
      <c r="E301" s="85"/>
      <c r="F301" s="42"/>
    </row>
    <row r="302" spans="1:6" x14ac:dyDescent="0.2">
      <c r="A302" s="32" t="s">
        <v>305</v>
      </c>
      <c r="B302" s="39" t="s">
        <v>306</v>
      </c>
      <c r="C302" s="40"/>
      <c r="D302" s="41"/>
      <c r="E302" s="85"/>
      <c r="F302" s="42"/>
    </row>
    <row r="303" spans="1:6" x14ac:dyDescent="0.2">
      <c r="A303" s="32" t="s">
        <v>307</v>
      </c>
      <c r="B303" s="39" t="s">
        <v>308</v>
      </c>
      <c r="C303" s="40"/>
      <c r="D303" s="41"/>
      <c r="E303" s="85"/>
      <c r="F303" s="42"/>
    </row>
    <row r="304" spans="1:6" x14ac:dyDescent="0.2">
      <c r="A304" s="32" t="s">
        <v>309</v>
      </c>
      <c r="B304" s="39" t="s">
        <v>283</v>
      </c>
      <c r="C304" s="43" t="s">
        <v>59</v>
      </c>
      <c r="D304" s="44">
        <v>1</v>
      </c>
      <c r="E304" s="7"/>
      <c r="F304" s="45">
        <f>D304*E304</f>
        <v>0</v>
      </c>
    </row>
    <row r="305" spans="1:6" ht="2.25" customHeight="1" x14ac:dyDescent="0.2">
      <c r="A305" s="27"/>
      <c r="B305" s="46"/>
      <c r="C305" s="47"/>
      <c r="D305" s="48"/>
      <c r="E305" s="6"/>
      <c r="F305" s="49"/>
    </row>
    <row r="306" spans="1:6" s="9" customFormat="1" x14ac:dyDescent="0.2">
      <c r="A306" s="59"/>
      <c r="B306" s="50" t="s">
        <v>670</v>
      </c>
      <c r="C306" s="51"/>
      <c r="D306" s="52"/>
      <c r="E306" s="86"/>
      <c r="F306" s="53">
        <f>SUM(F292:F304)</f>
        <v>0</v>
      </c>
    </row>
    <row r="307" spans="1:6" x14ac:dyDescent="0.2">
      <c r="A307" s="22"/>
      <c r="B307" s="54"/>
      <c r="C307" s="55"/>
      <c r="D307" s="56"/>
      <c r="E307" s="87"/>
      <c r="F307" s="57"/>
    </row>
    <row r="308" spans="1:6" x14ac:dyDescent="0.2">
      <c r="A308" s="32" t="s">
        <v>671</v>
      </c>
      <c r="B308" s="39" t="s">
        <v>310</v>
      </c>
      <c r="C308" s="40"/>
      <c r="D308" s="41"/>
      <c r="E308" s="85"/>
      <c r="F308" s="42"/>
    </row>
    <row r="309" spans="1:6" x14ac:dyDescent="0.2">
      <c r="A309" s="32" t="s">
        <v>311</v>
      </c>
      <c r="B309" s="39" t="s">
        <v>312</v>
      </c>
      <c r="C309" s="40"/>
      <c r="D309" s="41"/>
      <c r="E309" s="85"/>
      <c r="F309" s="42"/>
    </row>
    <row r="310" spans="1:6" x14ac:dyDescent="0.2">
      <c r="A310" s="32" t="s">
        <v>313</v>
      </c>
      <c r="B310" s="39" t="s">
        <v>314</v>
      </c>
      <c r="C310" s="40"/>
      <c r="D310" s="41"/>
      <c r="E310" s="85"/>
      <c r="F310" s="42"/>
    </row>
    <row r="311" spans="1:6" x14ac:dyDescent="0.2">
      <c r="A311" s="32" t="s">
        <v>315</v>
      </c>
      <c r="B311" s="39" t="s">
        <v>316</v>
      </c>
      <c r="C311" s="40"/>
      <c r="D311" s="41"/>
      <c r="E311" s="85"/>
      <c r="F311" s="42"/>
    </row>
    <row r="312" spans="1:6" x14ac:dyDescent="0.2">
      <c r="A312" s="32" t="s">
        <v>317</v>
      </c>
      <c r="B312" s="39" t="s">
        <v>318</v>
      </c>
      <c r="C312" s="43" t="s">
        <v>59</v>
      </c>
      <c r="D312" s="44">
        <v>1</v>
      </c>
      <c r="E312" s="7"/>
      <c r="F312" s="45">
        <f>D312*E312</f>
        <v>0</v>
      </c>
    </row>
    <row r="313" spans="1:6" x14ac:dyDescent="0.2">
      <c r="A313" s="32" t="s">
        <v>672</v>
      </c>
      <c r="B313" s="39" t="s">
        <v>319</v>
      </c>
      <c r="C313" s="40"/>
      <c r="D313" s="41"/>
      <c r="E313" s="85"/>
      <c r="F313" s="42"/>
    </row>
    <row r="314" spans="1:6" x14ac:dyDescent="0.2">
      <c r="A314" s="32" t="s">
        <v>673</v>
      </c>
      <c r="B314" s="39" t="s">
        <v>320</v>
      </c>
      <c r="C314" s="40"/>
      <c r="D314" s="41"/>
      <c r="E314" s="85"/>
      <c r="F314" s="42"/>
    </row>
    <row r="315" spans="1:6" x14ac:dyDescent="0.2">
      <c r="A315" s="32" t="s">
        <v>674</v>
      </c>
      <c r="B315" s="39" t="s">
        <v>321</v>
      </c>
      <c r="C315" s="40"/>
      <c r="D315" s="41"/>
      <c r="E315" s="85"/>
      <c r="F315" s="42"/>
    </row>
    <row r="316" spans="1:6" x14ac:dyDescent="0.2">
      <c r="A316" s="32" t="s">
        <v>675</v>
      </c>
      <c r="B316" s="39" t="s">
        <v>322</v>
      </c>
      <c r="C316" s="43" t="s">
        <v>59</v>
      </c>
      <c r="D316" s="44">
        <v>5</v>
      </c>
      <c r="E316" s="7"/>
      <c r="F316" s="45">
        <f>D316*E316</f>
        <v>0</v>
      </c>
    </row>
    <row r="317" spans="1:6" x14ac:dyDescent="0.2">
      <c r="A317" s="32" t="s">
        <v>677</v>
      </c>
      <c r="B317" s="39" t="s">
        <v>324</v>
      </c>
      <c r="C317" s="40"/>
      <c r="D317" s="41"/>
      <c r="E317" s="85"/>
      <c r="F317" s="42"/>
    </row>
    <row r="318" spans="1:6" x14ac:dyDescent="0.2">
      <c r="A318" s="32" t="s">
        <v>678</v>
      </c>
      <c r="B318" s="39" t="s">
        <v>325</v>
      </c>
      <c r="C318" s="40"/>
      <c r="D318" s="41"/>
      <c r="E318" s="85"/>
      <c r="F318" s="42"/>
    </row>
    <row r="319" spans="1:6" x14ac:dyDescent="0.2">
      <c r="A319" s="32" t="s">
        <v>679</v>
      </c>
      <c r="B319" s="39" t="s">
        <v>326</v>
      </c>
      <c r="C319" s="43" t="s">
        <v>59</v>
      </c>
      <c r="D319" s="44">
        <v>5</v>
      </c>
      <c r="E319" s="7"/>
      <c r="F319" s="45">
        <f>D319*E319</f>
        <v>0</v>
      </c>
    </row>
    <row r="320" spans="1:6" x14ac:dyDescent="0.2">
      <c r="A320" s="27"/>
      <c r="B320" s="46"/>
      <c r="C320" s="47"/>
      <c r="D320" s="48"/>
      <c r="E320" s="6"/>
      <c r="F320" s="49"/>
    </row>
    <row r="321" spans="1:6" ht="25.5" x14ac:dyDescent="0.2">
      <c r="A321" s="32"/>
      <c r="B321" s="50" t="s">
        <v>680</v>
      </c>
      <c r="C321" s="51"/>
      <c r="D321" s="52"/>
      <c r="E321" s="86"/>
      <c r="F321" s="53">
        <f>SUM(F308:F319)</f>
        <v>0</v>
      </c>
    </row>
    <row r="322" spans="1:6" x14ac:dyDescent="0.2">
      <c r="A322" s="22"/>
      <c r="B322" s="54"/>
      <c r="C322" s="55"/>
      <c r="D322" s="56"/>
      <c r="E322" s="87"/>
      <c r="F322" s="57"/>
    </row>
    <row r="323" spans="1:6" x14ac:dyDescent="0.2">
      <c r="A323" s="32" t="s">
        <v>682</v>
      </c>
      <c r="B323" s="39" t="s">
        <v>327</v>
      </c>
      <c r="C323" s="40"/>
      <c r="D323" s="41"/>
      <c r="E323" s="85"/>
      <c r="F323" s="42"/>
    </row>
    <row r="324" spans="1:6" x14ac:dyDescent="0.2">
      <c r="A324" s="32" t="s">
        <v>683</v>
      </c>
      <c r="B324" s="39" t="s">
        <v>328</v>
      </c>
      <c r="C324" s="40"/>
      <c r="D324" s="41"/>
      <c r="E324" s="85"/>
      <c r="F324" s="42"/>
    </row>
    <row r="325" spans="1:6" x14ac:dyDescent="0.2">
      <c r="A325" s="32" t="s">
        <v>684</v>
      </c>
      <c r="B325" s="39" t="s">
        <v>329</v>
      </c>
      <c r="C325" s="40"/>
      <c r="D325" s="41"/>
      <c r="E325" s="85"/>
      <c r="F325" s="42"/>
    </row>
    <row r="326" spans="1:6" x14ac:dyDescent="0.2">
      <c r="A326" s="32" t="s">
        <v>685</v>
      </c>
      <c r="B326" s="39" t="s">
        <v>330</v>
      </c>
      <c r="C326" s="40"/>
      <c r="D326" s="41"/>
      <c r="E326" s="85"/>
      <c r="F326" s="42"/>
    </row>
    <row r="327" spans="1:6" x14ac:dyDescent="0.2">
      <c r="A327" s="32" t="s">
        <v>686</v>
      </c>
      <c r="B327" s="39" t="s">
        <v>331</v>
      </c>
      <c r="C327" s="43" t="s">
        <v>47</v>
      </c>
      <c r="D327" s="44">
        <v>1371.15</v>
      </c>
      <c r="E327" s="7"/>
      <c r="F327" s="45">
        <f>D327*E327</f>
        <v>0</v>
      </c>
    </row>
    <row r="328" spans="1:6" x14ac:dyDescent="0.2">
      <c r="A328" s="32" t="s">
        <v>687</v>
      </c>
      <c r="B328" s="39" t="s">
        <v>332</v>
      </c>
      <c r="C328" s="43" t="s">
        <v>47</v>
      </c>
      <c r="D328" s="44">
        <v>1371.15</v>
      </c>
      <c r="E328" s="7"/>
      <c r="F328" s="45">
        <f>D328*E328</f>
        <v>0</v>
      </c>
    </row>
    <row r="329" spans="1:6" x14ac:dyDescent="0.2">
      <c r="A329" s="32" t="s">
        <v>688</v>
      </c>
      <c r="B329" s="39" t="s">
        <v>333</v>
      </c>
      <c r="C329" s="40"/>
      <c r="D329" s="41"/>
      <c r="E329" s="85"/>
      <c r="F329" s="42"/>
    </row>
    <row r="330" spans="1:6" x14ac:dyDescent="0.2">
      <c r="A330" s="32" t="s">
        <v>689</v>
      </c>
      <c r="B330" s="39" t="s">
        <v>334</v>
      </c>
      <c r="C330" s="43" t="s">
        <v>47</v>
      </c>
      <c r="D330" s="44">
        <v>10237.15</v>
      </c>
      <c r="E330" s="7"/>
      <c r="F330" s="45">
        <f>D330*E330</f>
        <v>0</v>
      </c>
    </row>
    <row r="331" spans="1:6" x14ac:dyDescent="0.2">
      <c r="A331" s="32" t="s">
        <v>690</v>
      </c>
      <c r="B331" s="39" t="s">
        <v>335</v>
      </c>
      <c r="C331" s="40"/>
      <c r="D331" s="41"/>
      <c r="E331" s="85"/>
      <c r="F331" s="42"/>
    </row>
    <row r="332" spans="1:6" x14ac:dyDescent="0.2">
      <c r="A332" s="32" t="s">
        <v>691</v>
      </c>
      <c r="B332" s="39" t="s">
        <v>336</v>
      </c>
      <c r="C332" s="40"/>
      <c r="D332" s="41"/>
      <c r="E332" s="85"/>
      <c r="F332" s="42"/>
    </row>
    <row r="333" spans="1:6" x14ac:dyDescent="0.2">
      <c r="A333" s="32" t="s">
        <v>692</v>
      </c>
      <c r="B333" s="39" t="s">
        <v>337</v>
      </c>
      <c r="C333" s="43" t="s">
        <v>47</v>
      </c>
      <c r="D333" s="44">
        <v>46345</v>
      </c>
      <c r="E333" s="7"/>
      <c r="F333" s="45">
        <f>D333*E333</f>
        <v>0</v>
      </c>
    </row>
    <row r="334" spans="1:6" x14ac:dyDescent="0.2">
      <c r="A334" s="32" t="s">
        <v>693</v>
      </c>
      <c r="B334" s="39" t="s">
        <v>338</v>
      </c>
      <c r="C334" s="40"/>
      <c r="D334" s="41"/>
      <c r="E334" s="85"/>
      <c r="F334" s="42"/>
    </row>
    <row r="335" spans="1:6" x14ac:dyDescent="0.2">
      <c r="A335" s="32" t="s">
        <v>694</v>
      </c>
      <c r="B335" s="39" t="s">
        <v>337</v>
      </c>
      <c r="C335" s="43" t="s">
        <v>47</v>
      </c>
      <c r="D335" s="44">
        <v>25413.279999999999</v>
      </c>
      <c r="E335" s="7"/>
      <c r="F335" s="45">
        <f>D335*E335</f>
        <v>0</v>
      </c>
    </row>
    <row r="336" spans="1:6" x14ac:dyDescent="0.2">
      <c r="A336" s="32" t="s">
        <v>695</v>
      </c>
      <c r="B336" s="39" t="s">
        <v>339</v>
      </c>
      <c r="C336" s="40"/>
      <c r="D336" s="41"/>
      <c r="E336" s="85"/>
      <c r="F336" s="42"/>
    </row>
    <row r="337" spans="1:6" x14ac:dyDescent="0.2">
      <c r="A337" s="32" t="s">
        <v>696</v>
      </c>
      <c r="B337" s="39" t="s">
        <v>340</v>
      </c>
      <c r="C337" s="43" t="s">
        <v>47</v>
      </c>
      <c r="D337" s="44">
        <v>791.48</v>
      </c>
      <c r="E337" s="7"/>
      <c r="F337" s="45">
        <f>D337*E337</f>
        <v>0</v>
      </c>
    </row>
    <row r="338" spans="1:6" x14ac:dyDescent="0.2">
      <c r="A338" s="32" t="s">
        <v>697</v>
      </c>
      <c r="B338" s="39" t="s">
        <v>341</v>
      </c>
      <c r="C338" s="40"/>
      <c r="D338" s="41"/>
      <c r="E338" s="85"/>
      <c r="F338" s="42"/>
    </row>
    <row r="339" spans="1:6" x14ac:dyDescent="0.2">
      <c r="A339" s="32" t="s">
        <v>698</v>
      </c>
      <c r="B339" s="39" t="s">
        <v>342</v>
      </c>
      <c r="C339" s="43" t="s">
        <v>47</v>
      </c>
      <c r="D339" s="44">
        <v>188.1</v>
      </c>
      <c r="E339" s="7"/>
      <c r="F339" s="45">
        <f>D339*E339</f>
        <v>0</v>
      </c>
    </row>
    <row r="340" spans="1:6" ht="2.25" customHeight="1" x14ac:dyDescent="0.2">
      <c r="A340" s="27"/>
      <c r="B340" s="46"/>
      <c r="C340" s="47"/>
      <c r="D340" s="48"/>
      <c r="E340" s="6"/>
      <c r="F340" s="49"/>
    </row>
    <row r="341" spans="1:6" s="9" customFormat="1" x14ac:dyDescent="0.2">
      <c r="A341" s="59"/>
      <c r="B341" s="50" t="s">
        <v>699</v>
      </c>
      <c r="C341" s="51"/>
      <c r="D341" s="52"/>
      <c r="E341" s="86"/>
      <c r="F341" s="53">
        <f>SUM(F323:F339)</f>
        <v>0</v>
      </c>
    </row>
    <row r="342" spans="1:6" x14ac:dyDescent="0.2">
      <c r="A342" s="22"/>
      <c r="B342" s="54"/>
      <c r="C342" s="55"/>
      <c r="D342" s="56"/>
      <c r="E342" s="87"/>
      <c r="F342" s="57"/>
    </row>
    <row r="343" spans="1:6" x14ac:dyDescent="0.2">
      <c r="A343" s="32" t="s">
        <v>700</v>
      </c>
      <c r="B343" s="39" t="s">
        <v>343</v>
      </c>
      <c r="C343" s="40"/>
      <c r="D343" s="41"/>
      <c r="E343" s="85"/>
      <c r="F343" s="42"/>
    </row>
    <row r="344" spans="1:6" x14ac:dyDescent="0.2">
      <c r="A344" s="32" t="s">
        <v>701</v>
      </c>
      <c r="B344" s="39" t="s">
        <v>344</v>
      </c>
      <c r="C344" s="40"/>
      <c r="D344" s="41"/>
      <c r="E344" s="85"/>
      <c r="F344" s="42"/>
    </row>
    <row r="345" spans="1:6" x14ac:dyDescent="0.2">
      <c r="A345" s="32" t="s">
        <v>702</v>
      </c>
      <c r="B345" s="39" t="s">
        <v>345</v>
      </c>
      <c r="C345" s="40"/>
      <c r="D345" s="41"/>
      <c r="E345" s="85"/>
      <c r="F345" s="42"/>
    </row>
    <row r="346" spans="1:6" x14ac:dyDescent="0.2">
      <c r="A346" s="32" t="s">
        <v>703</v>
      </c>
      <c r="B346" s="39" t="s">
        <v>346</v>
      </c>
      <c r="C346" s="40"/>
      <c r="D346" s="41"/>
      <c r="E346" s="85"/>
      <c r="F346" s="42"/>
    </row>
    <row r="347" spans="1:6" x14ac:dyDescent="0.2">
      <c r="A347" s="32" t="s">
        <v>704</v>
      </c>
      <c r="B347" s="39" t="s">
        <v>347</v>
      </c>
      <c r="C347" s="43" t="s">
        <v>71</v>
      </c>
      <c r="D347" s="44">
        <v>20</v>
      </c>
      <c r="E347" s="7"/>
      <c r="F347" s="45">
        <f>D347*E347</f>
        <v>0</v>
      </c>
    </row>
    <row r="348" spans="1:6" x14ac:dyDescent="0.2">
      <c r="A348" s="32" t="s">
        <v>705</v>
      </c>
      <c r="B348" s="39" t="s">
        <v>348</v>
      </c>
      <c r="C348" s="40"/>
      <c r="D348" s="41"/>
      <c r="E348" s="85"/>
      <c r="F348" s="42"/>
    </row>
    <row r="349" spans="1:6" x14ac:dyDescent="0.2">
      <c r="A349" s="32" t="s">
        <v>706</v>
      </c>
      <c r="B349" s="39" t="s">
        <v>349</v>
      </c>
      <c r="C349" s="40"/>
      <c r="D349" s="41"/>
      <c r="E349" s="85"/>
      <c r="F349" s="42"/>
    </row>
    <row r="350" spans="1:6" x14ac:dyDescent="0.2">
      <c r="A350" s="32" t="s">
        <v>707</v>
      </c>
      <c r="B350" s="39" t="s">
        <v>350</v>
      </c>
      <c r="C350" s="43" t="s">
        <v>71</v>
      </c>
      <c r="D350" s="44">
        <v>360</v>
      </c>
      <c r="E350" s="7"/>
      <c r="F350" s="45">
        <f>D350*E350</f>
        <v>0</v>
      </c>
    </row>
    <row r="351" spans="1:6" x14ac:dyDescent="0.2">
      <c r="A351" s="32" t="s">
        <v>708</v>
      </c>
      <c r="B351" s="39" t="s">
        <v>351</v>
      </c>
      <c r="C351" s="43" t="s">
        <v>71</v>
      </c>
      <c r="D351" s="44">
        <v>30</v>
      </c>
      <c r="E351" s="7"/>
      <c r="F351" s="45">
        <f>D351*E351</f>
        <v>0</v>
      </c>
    </row>
    <row r="352" spans="1:6" x14ac:dyDescent="0.2">
      <c r="A352" s="32" t="s">
        <v>709</v>
      </c>
      <c r="B352" s="39" t="s">
        <v>352</v>
      </c>
      <c r="C352" s="43" t="s">
        <v>59</v>
      </c>
      <c r="D352" s="44">
        <v>1</v>
      </c>
      <c r="E352" s="7"/>
      <c r="F352" s="45">
        <f>D352*E352</f>
        <v>0</v>
      </c>
    </row>
    <row r="353" spans="1:6" x14ac:dyDescent="0.2">
      <c r="A353" s="32" t="s">
        <v>710</v>
      </c>
      <c r="B353" s="39" t="s">
        <v>353</v>
      </c>
      <c r="C353" s="40"/>
      <c r="D353" s="41"/>
      <c r="E353" s="85"/>
      <c r="F353" s="42"/>
    </row>
    <row r="354" spans="1:6" x14ac:dyDescent="0.2">
      <c r="A354" s="32" t="s">
        <v>354</v>
      </c>
      <c r="B354" s="39" t="s">
        <v>355</v>
      </c>
      <c r="C354" s="43" t="s">
        <v>71</v>
      </c>
      <c r="D354" s="44">
        <v>225</v>
      </c>
      <c r="E354" s="7"/>
      <c r="F354" s="45">
        <f>D354*E354</f>
        <v>0</v>
      </c>
    </row>
    <row r="355" spans="1:6" x14ac:dyDescent="0.2">
      <c r="A355" s="32" t="s">
        <v>712</v>
      </c>
      <c r="B355" s="39" t="s">
        <v>357</v>
      </c>
      <c r="C355" s="40"/>
      <c r="D355" s="41"/>
      <c r="E355" s="85"/>
      <c r="F355" s="42"/>
    </row>
    <row r="356" spans="1:6" x14ac:dyDescent="0.2">
      <c r="A356" s="32" t="s">
        <v>713</v>
      </c>
      <c r="B356" s="39" t="s">
        <v>358</v>
      </c>
      <c r="C356" s="40"/>
      <c r="D356" s="41"/>
      <c r="E356" s="85"/>
      <c r="F356" s="42"/>
    </row>
    <row r="357" spans="1:6" x14ac:dyDescent="0.2">
      <c r="A357" s="32" t="s">
        <v>714</v>
      </c>
      <c r="B357" s="39" t="s">
        <v>359</v>
      </c>
      <c r="C357" s="40"/>
      <c r="D357" s="41"/>
      <c r="E357" s="85"/>
      <c r="F357" s="42"/>
    </row>
    <row r="358" spans="1:6" x14ac:dyDescent="0.2">
      <c r="A358" s="32" t="s">
        <v>715</v>
      </c>
      <c r="B358" s="39" t="s">
        <v>360</v>
      </c>
      <c r="C358" s="43" t="s">
        <v>181</v>
      </c>
      <c r="D358" s="44">
        <v>2611.1999999999998</v>
      </c>
      <c r="E358" s="7"/>
      <c r="F358" s="45">
        <f>D358*E358</f>
        <v>0</v>
      </c>
    </row>
    <row r="359" spans="1:6" x14ac:dyDescent="0.2">
      <c r="A359" s="32" t="s">
        <v>721</v>
      </c>
      <c r="B359" s="39" t="s">
        <v>366</v>
      </c>
      <c r="C359" s="40"/>
      <c r="D359" s="41"/>
      <c r="E359" s="85"/>
      <c r="F359" s="42"/>
    </row>
    <row r="360" spans="1:6" x14ac:dyDescent="0.2">
      <c r="A360" s="32" t="s">
        <v>722</v>
      </c>
      <c r="B360" s="39" t="s">
        <v>367</v>
      </c>
      <c r="C360" s="43" t="s">
        <v>59</v>
      </c>
      <c r="D360" s="44">
        <v>1</v>
      </c>
      <c r="E360" s="7"/>
      <c r="F360" s="45">
        <f>D360*E360</f>
        <v>0</v>
      </c>
    </row>
    <row r="361" spans="1:6" ht="2.25" customHeight="1" x14ac:dyDescent="0.2">
      <c r="A361" s="27"/>
      <c r="B361" s="46"/>
      <c r="C361" s="47"/>
      <c r="D361" s="48"/>
      <c r="E361" s="6"/>
      <c r="F361" s="49"/>
    </row>
    <row r="362" spans="1:6" s="9" customFormat="1" x14ac:dyDescent="0.2">
      <c r="A362" s="59"/>
      <c r="B362" s="50" t="s">
        <v>723</v>
      </c>
      <c r="C362" s="51"/>
      <c r="D362" s="52"/>
      <c r="E362" s="86"/>
      <c r="F362" s="53">
        <f>SUM(F343:F360)</f>
        <v>0</v>
      </c>
    </row>
    <row r="363" spans="1:6" x14ac:dyDescent="0.2">
      <c r="A363" s="22"/>
      <c r="B363" s="54"/>
      <c r="C363" s="55"/>
      <c r="D363" s="56"/>
      <c r="E363" s="87"/>
      <c r="F363" s="57"/>
    </row>
    <row r="364" spans="1:6" x14ac:dyDescent="0.2">
      <c r="A364" s="32" t="s">
        <v>724</v>
      </c>
      <c r="B364" s="39" t="s">
        <v>368</v>
      </c>
      <c r="C364" s="40"/>
      <c r="D364" s="41"/>
      <c r="E364" s="85"/>
      <c r="F364" s="42"/>
    </row>
    <row r="365" spans="1:6" x14ac:dyDescent="0.2">
      <c r="A365" s="32" t="s">
        <v>725</v>
      </c>
      <c r="B365" s="39" t="s">
        <v>369</v>
      </c>
      <c r="C365" s="40"/>
      <c r="D365" s="41"/>
      <c r="E365" s="85"/>
      <c r="F365" s="42"/>
    </row>
    <row r="366" spans="1:6" x14ac:dyDescent="0.2">
      <c r="A366" s="32" t="s">
        <v>726</v>
      </c>
      <c r="B366" s="39" t="s">
        <v>370</v>
      </c>
      <c r="C366" s="40"/>
      <c r="D366" s="41"/>
      <c r="E366" s="85"/>
      <c r="F366" s="42"/>
    </row>
    <row r="367" spans="1:6" x14ac:dyDescent="0.2">
      <c r="A367" s="32" t="s">
        <v>727</v>
      </c>
      <c r="B367" s="39" t="s">
        <v>371</v>
      </c>
      <c r="C367" s="43" t="s">
        <v>47</v>
      </c>
      <c r="D367" s="44">
        <v>2808.8</v>
      </c>
      <c r="E367" s="7"/>
      <c r="F367" s="45">
        <f>D367*E367</f>
        <v>0</v>
      </c>
    </row>
    <row r="368" spans="1:6" ht="2.25" customHeight="1" x14ac:dyDescent="0.2">
      <c r="A368" s="27"/>
      <c r="B368" s="46"/>
      <c r="C368" s="47"/>
      <c r="D368" s="48"/>
      <c r="E368" s="6"/>
      <c r="F368" s="49"/>
    </row>
    <row r="369" spans="1:6" s="9" customFormat="1" x14ac:dyDescent="0.2">
      <c r="A369" s="59"/>
      <c r="B369" s="50" t="s">
        <v>728</v>
      </c>
      <c r="C369" s="51"/>
      <c r="D369" s="52"/>
      <c r="E369" s="86"/>
      <c r="F369" s="53">
        <f>SUM(F364:F367)</f>
        <v>0</v>
      </c>
    </row>
    <row r="370" spans="1:6" x14ac:dyDescent="0.2">
      <c r="A370" s="32"/>
      <c r="B370" s="58"/>
      <c r="C370" s="40"/>
      <c r="D370" s="41"/>
      <c r="E370" s="85"/>
      <c r="F370" s="42"/>
    </row>
    <row r="371" spans="1:6" x14ac:dyDescent="0.2">
      <c r="A371" s="60">
        <v>1</v>
      </c>
      <c r="B371" s="50" t="s">
        <v>729</v>
      </c>
      <c r="C371" s="51"/>
      <c r="D371" s="52"/>
      <c r="E371" s="86"/>
      <c r="F371" s="53">
        <f>F55+F69+F112+F194+F203+F216+F254+F273+F290+F306+F321+F341+F362+F369</f>
        <v>0</v>
      </c>
    </row>
    <row r="372" spans="1:6" x14ac:dyDescent="0.2">
      <c r="A372" s="22"/>
      <c r="B372" s="54"/>
      <c r="C372" s="55"/>
      <c r="D372" s="56"/>
      <c r="E372" s="87"/>
      <c r="F372" s="57"/>
    </row>
    <row r="373" spans="1:6" s="10" customFormat="1" ht="24" customHeight="1" x14ac:dyDescent="0.3">
      <c r="A373" s="61">
        <v>2</v>
      </c>
      <c r="B373" s="62" t="s">
        <v>599</v>
      </c>
      <c r="C373" s="63"/>
      <c r="D373" s="64"/>
      <c r="E373" s="88"/>
      <c r="F373" s="65"/>
    </row>
    <row r="374" spans="1:6" x14ac:dyDescent="0.2">
      <c r="A374" s="22"/>
      <c r="B374" s="54"/>
      <c r="C374" s="55"/>
      <c r="D374" s="56"/>
      <c r="E374" s="87"/>
      <c r="F374" s="57"/>
    </row>
    <row r="375" spans="1:6" ht="12.75" customHeight="1" x14ac:dyDescent="0.2">
      <c r="A375" s="32" t="s">
        <v>560</v>
      </c>
      <c r="B375" s="39" t="s">
        <v>192</v>
      </c>
      <c r="C375" s="55"/>
      <c r="D375" s="56"/>
      <c r="E375" s="87"/>
      <c r="F375" s="57"/>
    </row>
    <row r="376" spans="1:6" ht="12.75" customHeight="1" x14ac:dyDescent="0.2">
      <c r="A376" s="32" t="s">
        <v>569</v>
      </c>
      <c r="B376" s="39" t="s">
        <v>201</v>
      </c>
      <c r="C376" s="40"/>
      <c r="D376" s="41"/>
      <c r="E376" s="85"/>
      <c r="F376" s="42"/>
    </row>
    <row r="377" spans="1:6" ht="12.75" customHeight="1" x14ac:dyDescent="0.2">
      <c r="A377" s="32" t="s">
        <v>570</v>
      </c>
      <c r="B377" s="39" t="s">
        <v>202</v>
      </c>
      <c r="C377" s="40"/>
      <c r="D377" s="41"/>
      <c r="E377" s="85"/>
      <c r="F377" s="42"/>
    </row>
    <row r="378" spans="1:6" ht="12.75" customHeight="1" x14ac:dyDescent="0.2">
      <c r="A378" s="32" t="s">
        <v>571</v>
      </c>
      <c r="B378" s="39" t="s">
        <v>203</v>
      </c>
      <c r="C378" s="40"/>
      <c r="D378" s="41"/>
      <c r="E378" s="85"/>
      <c r="F378" s="42"/>
    </row>
    <row r="379" spans="1:6" ht="12.75" customHeight="1" x14ac:dyDescent="0.2">
      <c r="A379" s="32" t="s">
        <v>572</v>
      </c>
      <c r="B379" s="39" t="s">
        <v>204</v>
      </c>
      <c r="C379" s="43" t="s">
        <v>98</v>
      </c>
      <c r="D379" s="44">
        <v>40.950000000000003</v>
      </c>
      <c r="E379" s="7"/>
      <c r="F379" s="45">
        <f>D379*E379</f>
        <v>0</v>
      </c>
    </row>
    <row r="380" spans="1:6" ht="12.75" customHeight="1" x14ac:dyDescent="0.2">
      <c r="A380" s="32" t="s">
        <v>588</v>
      </c>
      <c r="B380" s="39" t="s">
        <v>220</v>
      </c>
      <c r="C380" s="40"/>
      <c r="D380" s="41"/>
      <c r="E380" s="85"/>
      <c r="F380" s="42"/>
    </row>
    <row r="381" spans="1:6" ht="12.75" customHeight="1" x14ac:dyDescent="0.2">
      <c r="A381" s="32" t="s">
        <v>589</v>
      </c>
      <c r="B381" s="39" t="s">
        <v>221</v>
      </c>
      <c r="C381" s="40"/>
      <c r="D381" s="41"/>
      <c r="E381" s="85"/>
      <c r="F381" s="42"/>
    </row>
    <row r="382" spans="1:6" ht="12.75" customHeight="1" x14ac:dyDescent="0.2">
      <c r="A382" s="32" t="s">
        <v>590</v>
      </c>
      <c r="B382" s="39" t="s">
        <v>222</v>
      </c>
      <c r="C382" s="40"/>
      <c r="D382" s="41"/>
      <c r="E382" s="85"/>
      <c r="F382" s="42"/>
    </row>
    <row r="383" spans="1:6" ht="12.75" customHeight="1" x14ac:dyDescent="0.2">
      <c r="A383" s="32" t="s">
        <v>591</v>
      </c>
      <c r="B383" s="39" t="s">
        <v>223</v>
      </c>
      <c r="C383" s="43" t="s">
        <v>181</v>
      </c>
      <c r="D383" s="44">
        <v>330</v>
      </c>
      <c r="E383" s="7"/>
      <c r="F383" s="45">
        <f>D383*E383</f>
        <v>0</v>
      </c>
    </row>
    <row r="384" spans="1:6" ht="12.75" customHeight="1" x14ac:dyDescent="0.2">
      <c r="A384" s="32" t="s">
        <v>592</v>
      </c>
      <c r="B384" s="39" t="s">
        <v>224</v>
      </c>
      <c r="C384" s="40"/>
      <c r="D384" s="41"/>
      <c r="E384" s="85"/>
      <c r="F384" s="42"/>
    </row>
    <row r="385" spans="1:6" ht="12.75" customHeight="1" x14ac:dyDescent="0.2">
      <c r="A385" s="32" t="s">
        <v>593</v>
      </c>
      <c r="B385" s="39" t="s">
        <v>225</v>
      </c>
      <c r="C385" s="40"/>
      <c r="D385" s="41"/>
      <c r="E385" s="85"/>
      <c r="F385" s="42"/>
    </row>
    <row r="386" spans="1:6" ht="12.75" customHeight="1" x14ac:dyDescent="0.2">
      <c r="A386" s="32" t="s">
        <v>594</v>
      </c>
      <c r="B386" s="39" t="s">
        <v>226</v>
      </c>
      <c r="C386" s="43" t="s">
        <v>181</v>
      </c>
      <c r="D386" s="44">
        <v>1618.92</v>
      </c>
      <c r="E386" s="7"/>
      <c r="F386" s="45">
        <f>D386*E386</f>
        <v>0</v>
      </c>
    </row>
    <row r="387" spans="1:6" ht="12.75" customHeight="1" x14ac:dyDescent="0.2">
      <c r="A387" s="32" t="s">
        <v>595</v>
      </c>
      <c r="B387" s="39" t="s">
        <v>227</v>
      </c>
      <c r="C387" s="40"/>
      <c r="D387" s="41"/>
      <c r="E387" s="85"/>
      <c r="F387" s="42"/>
    </row>
    <row r="388" spans="1:6" ht="12.75" customHeight="1" x14ac:dyDescent="0.2">
      <c r="A388" s="32" t="s">
        <v>596</v>
      </c>
      <c r="B388" s="39" t="s">
        <v>228</v>
      </c>
      <c r="C388" s="40"/>
      <c r="D388" s="41"/>
      <c r="E388" s="85"/>
      <c r="F388" s="42"/>
    </row>
    <row r="389" spans="1:6" ht="12.75" customHeight="1" x14ac:dyDescent="0.2">
      <c r="A389" s="32" t="s">
        <v>597</v>
      </c>
      <c r="B389" s="39" t="s">
        <v>229</v>
      </c>
      <c r="C389" s="43" t="s">
        <v>181</v>
      </c>
      <c r="D389" s="44">
        <v>300</v>
      </c>
      <c r="E389" s="7"/>
      <c r="F389" s="45">
        <f>D389*E389</f>
        <v>0</v>
      </c>
    </row>
    <row r="390" spans="1:6" ht="2.25" customHeight="1" x14ac:dyDescent="0.2">
      <c r="A390" s="27"/>
      <c r="B390" s="66"/>
      <c r="C390" s="67"/>
      <c r="D390" s="68"/>
      <c r="E390" s="89"/>
      <c r="F390" s="69"/>
    </row>
    <row r="391" spans="1:6" x14ac:dyDescent="0.2">
      <c r="A391" s="22"/>
      <c r="B391" s="70" t="s">
        <v>598</v>
      </c>
      <c r="C391" s="55"/>
      <c r="D391" s="56"/>
      <c r="E391" s="87"/>
      <c r="F391" s="71">
        <f>F379+F383+F386+F389</f>
        <v>0</v>
      </c>
    </row>
    <row r="392" spans="1:6" x14ac:dyDescent="0.2">
      <c r="A392" s="22"/>
      <c r="B392" s="54"/>
      <c r="C392" s="55"/>
      <c r="D392" s="56"/>
      <c r="E392" s="87"/>
      <c r="F392" s="57"/>
    </row>
    <row r="393" spans="1:6" x14ac:dyDescent="0.2">
      <c r="A393" s="32" t="s">
        <v>617</v>
      </c>
      <c r="B393" s="39" t="s">
        <v>245</v>
      </c>
      <c r="C393" s="40"/>
      <c r="D393" s="41"/>
      <c r="E393" s="85"/>
      <c r="F393" s="42"/>
    </row>
    <row r="394" spans="1:6" x14ac:dyDescent="0.2">
      <c r="A394" s="32" t="s">
        <v>618</v>
      </c>
      <c r="B394" s="39" t="s">
        <v>246</v>
      </c>
      <c r="C394" s="40"/>
      <c r="D394" s="41"/>
      <c r="E394" s="85"/>
      <c r="F394" s="42"/>
    </row>
    <row r="395" spans="1:6" x14ac:dyDescent="0.2">
      <c r="A395" s="32" t="s">
        <v>619</v>
      </c>
      <c r="B395" s="39" t="s">
        <v>247</v>
      </c>
      <c r="C395" s="40"/>
      <c r="D395" s="41"/>
      <c r="E395" s="85"/>
      <c r="F395" s="42"/>
    </row>
    <row r="396" spans="1:6" x14ac:dyDescent="0.2">
      <c r="A396" s="32" t="s">
        <v>620</v>
      </c>
      <c r="B396" s="39" t="s">
        <v>248</v>
      </c>
      <c r="C396" s="40"/>
      <c r="D396" s="41"/>
      <c r="E396" s="85"/>
      <c r="F396" s="42"/>
    </row>
    <row r="397" spans="1:6" x14ac:dyDescent="0.2">
      <c r="A397" s="32" t="s">
        <v>621</v>
      </c>
      <c r="B397" s="39" t="s">
        <v>249</v>
      </c>
      <c r="C397" s="43" t="s">
        <v>47</v>
      </c>
      <c r="D397" s="44">
        <v>429</v>
      </c>
      <c r="E397" s="7"/>
      <c r="F397" s="45">
        <f>D397*E397</f>
        <v>0</v>
      </c>
    </row>
    <row r="398" spans="1:6" ht="2.25" customHeight="1" x14ac:dyDescent="0.2">
      <c r="A398" s="27"/>
      <c r="B398" s="46"/>
      <c r="C398" s="47"/>
      <c r="D398" s="48"/>
      <c r="E398" s="6"/>
      <c r="F398" s="49"/>
    </row>
    <row r="399" spans="1:6" x14ac:dyDescent="0.2">
      <c r="A399" s="59"/>
      <c r="B399" s="50" t="s">
        <v>622</v>
      </c>
      <c r="C399" s="51"/>
      <c r="D399" s="52"/>
      <c r="E399" s="86"/>
      <c r="F399" s="53">
        <f>SUM(F393:F397)</f>
        <v>0</v>
      </c>
    </row>
    <row r="400" spans="1:6" x14ac:dyDescent="0.2">
      <c r="A400" s="22"/>
      <c r="B400" s="54"/>
      <c r="C400" s="55"/>
      <c r="D400" s="56"/>
      <c r="E400" s="87"/>
      <c r="F400" s="57"/>
    </row>
    <row r="401" spans="1:6" x14ac:dyDescent="0.2">
      <c r="A401" s="32" t="s">
        <v>623</v>
      </c>
      <c r="B401" s="39" t="s">
        <v>250</v>
      </c>
      <c r="C401" s="40"/>
      <c r="D401" s="41"/>
      <c r="E401" s="85"/>
      <c r="F401" s="42"/>
    </row>
    <row r="402" spans="1:6" x14ac:dyDescent="0.2">
      <c r="A402" s="32" t="s">
        <v>624</v>
      </c>
      <c r="B402" s="39" t="s">
        <v>251</v>
      </c>
      <c r="C402" s="40"/>
      <c r="D402" s="41"/>
      <c r="E402" s="85"/>
      <c r="F402" s="42"/>
    </row>
    <row r="403" spans="1:6" x14ac:dyDescent="0.2">
      <c r="A403" s="32" t="s">
        <v>625</v>
      </c>
      <c r="B403" s="39" t="s">
        <v>252</v>
      </c>
      <c r="C403" s="40"/>
      <c r="D403" s="41"/>
      <c r="E403" s="85"/>
      <c r="F403" s="42"/>
    </row>
    <row r="404" spans="1:6" x14ac:dyDescent="0.2">
      <c r="A404" s="32" t="s">
        <v>626</v>
      </c>
      <c r="B404" s="39" t="s">
        <v>253</v>
      </c>
      <c r="C404" s="40"/>
      <c r="D404" s="41"/>
      <c r="E404" s="85"/>
      <c r="F404" s="42"/>
    </row>
    <row r="405" spans="1:6" x14ac:dyDescent="0.2">
      <c r="A405" s="32" t="s">
        <v>627</v>
      </c>
      <c r="B405" s="39" t="s">
        <v>254</v>
      </c>
      <c r="C405" s="43" t="s">
        <v>59</v>
      </c>
      <c r="D405" s="44">
        <v>1</v>
      </c>
      <c r="E405" s="7"/>
      <c r="F405" s="45">
        <f>D405*E405</f>
        <v>0</v>
      </c>
    </row>
    <row r="406" spans="1:6" x14ac:dyDescent="0.2">
      <c r="A406" s="32" t="s">
        <v>628</v>
      </c>
      <c r="B406" s="39" t="s">
        <v>255</v>
      </c>
      <c r="C406" s="40"/>
      <c r="D406" s="41"/>
      <c r="E406" s="85"/>
      <c r="F406" s="42"/>
    </row>
    <row r="407" spans="1:6" x14ac:dyDescent="0.2">
      <c r="A407" s="32" t="s">
        <v>629</v>
      </c>
      <c r="B407" s="39" t="s">
        <v>256</v>
      </c>
      <c r="C407" s="43" t="s">
        <v>59</v>
      </c>
      <c r="D407" s="44">
        <v>5</v>
      </c>
      <c r="E407" s="7"/>
      <c r="F407" s="45">
        <f>D407*E407</f>
        <v>0</v>
      </c>
    </row>
    <row r="408" spans="1:6" x14ac:dyDescent="0.2">
      <c r="A408" s="32" t="s">
        <v>630</v>
      </c>
      <c r="B408" s="39" t="s">
        <v>257</v>
      </c>
      <c r="C408" s="40"/>
      <c r="D408" s="41"/>
      <c r="E408" s="85"/>
      <c r="F408" s="42"/>
    </row>
    <row r="409" spans="1:6" x14ac:dyDescent="0.2">
      <c r="A409" s="32" t="s">
        <v>631</v>
      </c>
      <c r="B409" s="39" t="s">
        <v>258</v>
      </c>
      <c r="C409" s="43" t="s">
        <v>59</v>
      </c>
      <c r="D409" s="44">
        <v>4</v>
      </c>
      <c r="E409" s="7"/>
      <c r="F409" s="45">
        <f>D409*E409</f>
        <v>0</v>
      </c>
    </row>
    <row r="410" spans="1:6" x14ac:dyDescent="0.2">
      <c r="A410" s="32" t="s">
        <v>632</v>
      </c>
      <c r="B410" s="39" t="s">
        <v>259</v>
      </c>
      <c r="C410" s="40"/>
      <c r="D410" s="41"/>
      <c r="E410" s="85"/>
      <c r="F410" s="42"/>
    </row>
    <row r="411" spans="1:6" x14ac:dyDescent="0.2">
      <c r="A411" s="32" t="s">
        <v>633</v>
      </c>
      <c r="B411" s="39" t="s">
        <v>260</v>
      </c>
      <c r="C411" s="43" t="s">
        <v>71</v>
      </c>
      <c r="D411" s="44">
        <v>12</v>
      </c>
      <c r="E411" s="7"/>
      <c r="F411" s="45">
        <f>D411*E411</f>
        <v>0</v>
      </c>
    </row>
    <row r="412" spans="1:6" x14ac:dyDescent="0.2">
      <c r="A412" s="32" t="s">
        <v>634</v>
      </c>
      <c r="B412" s="39" t="s">
        <v>261</v>
      </c>
      <c r="C412" s="43" t="s">
        <v>71</v>
      </c>
      <c r="D412" s="44">
        <v>9</v>
      </c>
      <c r="E412" s="7"/>
      <c r="F412" s="45">
        <f>D412*E412</f>
        <v>0</v>
      </c>
    </row>
    <row r="413" spans="1:6" x14ac:dyDescent="0.2">
      <c r="A413" s="32" t="s">
        <v>635</v>
      </c>
      <c r="B413" s="39" t="s">
        <v>262</v>
      </c>
      <c r="C413" s="43" t="s">
        <v>71</v>
      </c>
      <c r="D413" s="44">
        <v>4</v>
      </c>
      <c r="E413" s="7"/>
      <c r="F413" s="45">
        <f>D413*E413</f>
        <v>0</v>
      </c>
    </row>
    <row r="414" spans="1:6" ht="2.25" customHeight="1" x14ac:dyDescent="0.2">
      <c r="A414" s="27"/>
      <c r="B414" s="46"/>
      <c r="C414" s="47"/>
      <c r="D414" s="48"/>
      <c r="E414" s="6"/>
      <c r="F414" s="49"/>
    </row>
    <row r="415" spans="1:6" x14ac:dyDescent="0.2">
      <c r="A415" s="59"/>
      <c r="B415" s="50" t="s">
        <v>636</v>
      </c>
      <c r="C415" s="51"/>
      <c r="D415" s="52"/>
      <c r="E415" s="86"/>
      <c r="F415" s="53">
        <f>SUM(F401:F413)</f>
        <v>0</v>
      </c>
    </row>
    <row r="416" spans="1:6" x14ac:dyDescent="0.2">
      <c r="A416" s="22"/>
      <c r="B416" s="54"/>
      <c r="C416" s="55"/>
      <c r="D416" s="56"/>
      <c r="E416" s="87"/>
      <c r="F416" s="57"/>
    </row>
    <row r="417" spans="1:6" x14ac:dyDescent="0.2">
      <c r="A417" s="32" t="s">
        <v>637</v>
      </c>
      <c r="B417" s="39" t="s">
        <v>263</v>
      </c>
      <c r="C417" s="40"/>
      <c r="D417" s="41"/>
      <c r="E417" s="85"/>
      <c r="F417" s="42"/>
    </row>
    <row r="418" spans="1:6" x14ac:dyDescent="0.2">
      <c r="A418" s="32" t="s">
        <v>638</v>
      </c>
      <c r="B418" s="39" t="s">
        <v>264</v>
      </c>
      <c r="C418" s="40"/>
      <c r="D418" s="41"/>
      <c r="E418" s="85"/>
      <c r="F418" s="42"/>
    </row>
    <row r="419" spans="1:6" x14ac:dyDescent="0.2">
      <c r="A419" s="32" t="s">
        <v>639</v>
      </c>
      <c r="B419" s="39" t="s">
        <v>265</v>
      </c>
      <c r="C419" s="40"/>
      <c r="D419" s="41"/>
      <c r="E419" s="85"/>
      <c r="F419" s="42"/>
    </row>
    <row r="420" spans="1:6" x14ac:dyDescent="0.2">
      <c r="A420" s="32" t="s">
        <v>640</v>
      </c>
      <c r="B420" s="39" t="s">
        <v>266</v>
      </c>
      <c r="C420" s="43" t="s">
        <v>47</v>
      </c>
      <c r="D420" s="44">
        <v>427.9</v>
      </c>
      <c r="E420" s="7"/>
      <c r="F420" s="45">
        <f>D420*E420</f>
        <v>0</v>
      </c>
    </row>
    <row r="421" spans="1:6" x14ac:dyDescent="0.2">
      <c r="A421" s="32" t="s">
        <v>641</v>
      </c>
      <c r="B421" s="39" t="s">
        <v>267</v>
      </c>
      <c r="C421" s="40"/>
      <c r="D421" s="41"/>
      <c r="E421" s="85"/>
      <c r="F421" s="42"/>
    </row>
    <row r="422" spans="1:6" x14ac:dyDescent="0.2">
      <c r="A422" s="32" t="s">
        <v>642</v>
      </c>
      <c r="B422" s="39" t="s">
        <v>268</v>
      </c>
      <c r="C422" s="40"/>
      <c r="D422" s="41"/>
      <c r="E422" s="85"/>
      <c r="F422" s="42"/>
    </row>
    <row r="423" spans="1:6" x14ac:dyDescent="0.2">
      <c r="A423" s="32" t="s">
        <v>643</v>
      </c>
      <c r="B423" s="39" t="s">
        <v>269</v>
      </c>
      <c r="C423" s="43" t="s">
        <v>47</v>
      </c>
      <c r="D423" s="44">
        <v>449.86</v>
      </c>
      <c r="E423" s="7"/>
      <c r="F423" s="45">
        <f>D423*E423</f>
        <v>0</v>
      </c>
    </row>
    <row r="424" spans="1:6" ht="25.5" x14ac:dyDescent="0.2">
      <c r="A424" s="32" t="s">
        <v>644</v>
      </c>
      <c r="B424" s="39" t="s">
        <v>270</v>
      </c>
      <c r="C424" s="43" t="s">
        <v>47</v>
      </c>
      <c r="D424" s="44">
        <v>449.86</v>
      </c>
      <c r="E424" s="7"/>
      <c r="F424" s="45">
        <f>D424*E424</f>
        <v>0</v>
      </c>
    </row>
    <row r="425" spans="1:6" s="11" customFormat="1" ht="2.25" customHeight="1" x14ac:dyDescent="0.2">
      <c r="A425" s="72"/>
      <c r="B425" s="73"/>
      <c r="C425" s="74"/>
      <c r="D425" s="75"/>
      <c r="E425" s="12"/>
      <c r="F425" s="76"/>
    </row>
    <row r="426" spans="1:6" x14ac:dyDescent="0.2">
      <c r="A426" s="59"/>
      <c r="B426" s="50" t="s">
        <v>645</v>
      </c>
      <c r="C426" s="51"/>
      <c r="D426" s="52"/>
      <c r="E426" s="86"/>
      <c r="F426" s="53">
        <f>SUM(F417:F424)</f>
        <v>0</v>
      </c>
    </row>
    <row r="427" spans="1:6" x14ac:dyDescent="0.2">
      <c r="A427" s="22"/>
      <c r="B427" s="54"/>
      <c r="C427" s="55"/>
      <c r="D427" s="56"/>
      <c r="E427" s="87"/>
      <c r="F427" s="57"/>
    </row>
    <row r="428" spans="1:6" x14ac:dyDescent="0.2">
      <c r="A428" s="32" t="s">
        <v>646</v>
      </c>
      <c r="B428" s="39" t="s">
        <v>271</v>
      </c>
      <c r="C428" s="55"/>
      <c r="D428" s="56"/>
      <c r="E428" s="87"/>
      <c r="F428" s="57"/>
    </row>
    <row r="429" spans="1:6" x14ac:dyDescent="0.2">
      <c r="A429" s="32" t="s">
        <v>651</v>
      </c>
      <c r="B429" s="39" t="s">
        <v>276</v>
      </c>
      <c r="C429" s="40"/>
      <c r="D429" s="41"/>
      <c r="E429" s="85"/>
      <c r="F429" s="42"/>
    </row>
    <row r="430" spans="1:6" x14ac:dyDescent="0.2">
      <c r="A430" s="32" t="s">
        <v>652</v>
      </c>
      <c r="B430" s="39" t="s">
        <v>277</v>
      </c>
      <c r="C430" s="40"/>
      <c r="D430" s="41"/>
      <c r="E430" s="85"/>
      <c r="F430" s="42"/>
    </row>
    <row r="431" spans="1:6" x14ac:dyDescent="0.2">
      <c r="A431" s="32" t="s">
        <v>653</v>
      </c>
      <c r="B431" s="39" t="s">
        <v>278</v>
      </c>
      <c r="C431" s="40"/>
      <c r="D431" s="41"/>
      <c r="E431" s="85"/>
      <c r="F431" s="42"/>
    </row>
    <row r="432" spans="1:6" x14ac:dyDescent="0.2">
      <c r="A432" s="32" t="s">
        <v>654</v>
      </c>
      <c r="B432" s="39" t="s">
        <v>279</v>
      </c>
      <c r="C432" s="43" t="s">
        <v>71</v>
      </c>
      <c r="D432" s="44">
        <v>135.30000000000001</v>
      </c>
      <c r="E432" s="7"/>
      <c r="F432" s="45">
        <f>D432*E432</f>
        <v>0</v>
      </c>
    </row>
    <row r="433" spans="1:6" ht="2.25" customHeight="1" x14ac:dyDescent="0.2">
      <c r="A433" s="27"/>
      <c r="B433" s="66"/>
      <c r="C433" s="67"/>
      <c r="D433" s="68"/>
      <c r="E433" s="89"/>
      <c r="F433" s="69"/>
    </row>
    <row r="434" spans="1:6" s="9" customFormat="1" x14ac:dyDescent="0.2">
      <c r="A434" s="77"/>
      <c r="B434" s="50" t="s">
        <v>664</v>
      </c>
      <c r="C434" s="78"/>
      <c r="D434" s="79"/>
      <c r="E434" s="90"/>
      <c r="F434" s="71">
        <f>F432</f>
        <v>0</v>
      </c>
    </row>
    <row r="435" spans="1:6" x14ac:dyDescent="0.2">
      <c r="A435" s="22"/>
      <c r="B435" s="54"/>
      <c r="C435" s="55"/>
      <c r="D435" s="56"/>
      <c r="E435" s="87"/>
      <c r="F435" s="57"/>
    </row>
    <row r="436" spans="1:6" x14ac:dyDescent="0.2">
      <c r="A436" s="32" t="s">
        <v>671</v>
      </c>
      <c r="B436" s="39" t="s">
        <v>310</v>
      </c>
      <c r="C436" s="55"/>
      <c r="D436" s="56"/>
      <c r="E436" s="87"/>
      <c r="F436" s="57"/>
    </row>
    <row r="437" spans="1:6" x14ac:dyDescent="0.2">
      <c r="A437" s="32" t="s">
        <v>672</v>
      </c>
      <c r="B437" s="39" t="s">
        <v>319</v>
      </c>
      <c r="C437" s="55"/>
      <c r="D437" s="56"/>
      <c r="E437" s="87"/>
      <c r="F437" s="57"/>
    </row>
    <row r="438" spans="1:6" x14ac:dyDescent="0.2">
      <c r="A438" s="32" t="s">
        <v>673</v>
      </c>
      <c r="B438" s="39" t="s">
        <v>320</v>
      </c>
      <c r="C438" s="55"/>
      <c r="D438" s="56"/>
      <c r="E438" s="87"/>
      <c r="F438" s="57"/>
    </row>
    <row r="439" spans="1:6" x14ac:dyDescent="0.2">
      <c r="A439" s="32" t="s">
        <v>676</v>
      </c>
      <c r="B439" s="39" t="s">
        <v>323</v>
      </c>
      <c r="C439" s="43" t="s">
        <v>59</v>
      </c>
      <c r="D439" s="44">
        <v>2</v>
      </c>
      <c r="E439" s="7"/>
      <c r="F439" s="45">
        <f>D439*E439</f>
        <v>0</v>
      </c>
    </row>
    <row r="440" spans="1:6" x14ac:dyDescent="0.2">
      <c r="A440" s="27"/>
      <c r="B440" s="66"/>
      <c r="C440" s="67"/>
      <c r="D440" s="68"/>
      <c r="E440" s="89"/>
      <c r="F440" s="69"/>
    </row>
    <row r="441" spans="1:6" ht="25.5" x14ac:dyDescent="0.2">
      <c r="A441" s="22"/>
      <c r="B441" s="50" t="s">
        <v>681</v>
      </c>
      <c r="C441" s="78"/>
      <c r="D441" s="79"/>
      <c r="E441" s="90"/>
      <c r="F441" s="71">
        <f>F439</f>
        <v>0</v>
      </c>
    </row>
    <row r="442" spans="1:6" x14ac:dyDescent="0.2">
      <c r="A442" s="22"/>
      <c r="B442" s="54"/>
      <c r="C442" s="55"/>
      <c r="D442" s="56"/>
      <c r="E442" s="87"/>
      <c r="F442" s="57"/>
    </row>
    <row r="443" spans="1:6" x14ac:dyDescent="0.2">
      <c r="A443" s="32" t="s">
        <v>682</v>
      </c>
      <c r="B443" s="39" t="s">
        <v>327</v>
      </c>
      <c r="C443" s="55"/>
      <c r="D443" s="56"/>
      <c r="E443" s="87"/>
      <c r="F443" s="57"/>
    </row>
    <row r="444" spans="1:6" x14ac:dyDescent="0.2">
      <c r="A444" s="32" t="s">
        <v>683</v>
      </c>
      <c r="B444" s="39" t="s">
        <v>328</v>
      </c>
      <c r="C444" s="55"/>
      <c r="D444" s="56"/>
      <c r="E444" s="87"/>
      <c r="F444" s="57"/>
    </row>
    <row r="445" spans="1:6" x14ac:dyDescent="0.2">
      <c r="A445" s="32" t="s">
        <v>690</v>
      </c>
      <c r="B445" s="39" t="s">
        <v>335</v>
      </c>
      <c r="C445" s="55"/>
      <c r="D445" s="56"/>
      <c r="E445" s="87"/>
      <c r="F445" s="57"/>
    </row>
    <row r="446" spans="1:6" x14ac:dyDescent="0.2">
      <c r="A446" s="32" t="s">
        <v>695</v>
      </c>
      <c r="B446" s="39" t="s">
        <v>339</v>
      </c>
      <c r="C446" s="40"/>
      <c r="D446" s="41"/>
      <c r="E446" s="85"/>
      <c r="F446" s="42"/>
    </row>
    <row r="447" spans="1:6" x14ac:dyDescent="0.2">
      <c r="A447" s="32" t="s">
        <v>696</v>
      </c>
      <c r="B447" s="39" t="s">
        <v>340</v>
      </c>
      <c r="C447" s="43" t="s">
        <v>47</v>
      </c>
      <c r="D447" s="44">
        <v>5276.5</v>
      </c>
      <c r="E447" s="7"/>
      <c r="F447" s="45">
        <f>D447*E447</f>
        <v>0</v>
      </c>
    </row>
    <row r="448" spans="1:6" x14ac:dyDescent="0.2">
      <c r="A448" s="32" t="s">
        <v>697</v>
      </c>
      <c r="B448" s="39" t="s">
        <v>341</v>
      </c>
      <c r="C448" s="40"/>
      <c r="D448" s="41"/>
      <c r="E448" s="85"/>
      <c r="F448" s="42"/>
    </row>
    <row r="449" spans="1:6" x14ac:dyDescent="0.2">
      <c r="A449" s="32" t="s">
        <v>698</v>
      </c>
      <c r="B449" s="39" t="s">
        <v>342</v>
      </c>
      <c r="C449" s="43" t="s">
        <v>47</v>
      </c>
      <c r="D449" s="44">
        <v>50.05</v>
      </c>
      <c r="E449" s="7"/>
      <c r="F449" s="45">
        <f>D449*E449</f>
        <v>0</v>
      </c>
    </row>
    <row r="450" spans="1:6" ht="2.25" customHeight="1" x14ac:dyDescent="0.2">
      <c r="A450" s="27"/>
      <c r="B450" s="66"/>
      <c r="C450" s="67"/>
      <c r="D450" s="68"/>
      <c r="E450" s="89"/>
      <c r="F450" s="69"/>
    </row>
    <row r="451" spans="1:6" x14ac:dyDescent="0.2">
      <c r="A451" s="22"/>
      <c r="B451" s="50" t="s">
        <v>699</v>
      </c>
      <c r="C451" s="55"/>
      <c r="D451" s="56"/>
      <c r="E451" s="87"/>
      <c r="F451" s="71">
        <f>SUM(F444:F450)</f>
        <v>0</v>
      </c>
    </row>
    <row r="452" spans="1:6" x14ac:dyDescent="0.2">
      <c r="A452" s="22"/>
      <c r="B452" s="54"/>
      <c r="C452" s="55"/>
      <c r="D452" s="56"/>
      <c r="E452" s="87"/>
      <c r="F452" s="57"/>
    </row>
    <row r="453" spans="1:6" x14ac:dyDescent="0.2">
      <c r="A453" s="32" t="s">
        <v>700</v>
      </c>
      <c r="B453" s="39" t="s">
        <v>343</v>
      </c>
      <c r="C453" s="55"/>
      <c r="D453" s="56"/>
      <c r="E453" s="87"/>
      <c r="F453" s="57"/>
    </row>
    <row r="454" spans="1:6" x14ac:dyDescent="0.2">
      <c r="A454" s="32" t="s">
        <v>705</v>
      </c>
      <c r="B454" s="39" t="s">
        <v>348</v>
      </c>
      <c r="C454" s="55"/>
      <c r="D454" s="56"/>
      <c r="E454" s="87"/>
      <c r="F454" s="57"/>
    </row>
    <row r="455" spans="1:6" x14ac:dyDescent="0.2">
      <c r="A455" s="32" t="s">
        <v>710</v>
      </c>
      <c r="B455" s="39" t="s">
        <v>353</v>
      </c>
      <c r="C455" s="55"/>
      <c r="D455" s="56"/>
      <c r="E455" s="87"/>
      <c r="F455" s="57"/>
    </row>
    <row r="456" spans="1:6" x14ac:dyDescent="0.2">
      <c r="A456" s="32" t="s">
        <v>711</v>
      </c>
      <c r="B456" s="39" t="s">
        <v>356</v>
      </c>
      <c r="C456" s="43" t="s">
        <v>71</v>
      </c>
      <c r="D456" s="44">
        <v>70</v>
      </c>
      <c r="E456" s="7"/>
      <c r="F456" s="45">
        <f>D456*E456</f>
        <v>0</v>
      </c>
    </row>
    <row r="457" spans="1:6" x14ac:dyDescent="0.2">
      <c r="A457" s="32" t="s">
        <v>712</v>
      </c>
      <c r="B457" s="39" t="s">
        <v>357</v>
      </c>
      <c r="C457" s="40"/>
      <c r="D457" s="41"/>
      <c r="E457" s="85"/>
      <c r="F457" s="42"/>
    </row>
    <row r="458" spans="1:6" x14ac:dyDescent="0.2">
      <c r="A458" s="32" t="s">
        <v>713</v>
      </c>
      <c r="B458" s="39" t="s">
        <v>358</v>
      </c>
      <c r="C458" s="40"/>
      <c r="D458" s="41"/>
      <c r="E458" s="85"/>
      <c r="F458" s="42"/>
    </row>
    <row r="459" spans="1:6" x14ac:dyDescent="0.2">
      <c r="A459" s="32" t="s">
        <v>714</v>
      </c>
      <c r="B459" s="39" t="s">
        <v>359</v>
      </c>
      <c r="C459" s="40"/>
      <c r="D459" s="41"/>
      <c r="E459" s="85"/>
      <c r="F459" s="42"/>
    </row>
    <row r="460" spans="1:6" x14ac:dyDescent="0.2">
      <c r="A460" s="32" t="s">
        <v>715</v>
      </c>
      <c r="B460" s="39" t="s">
        <v>360</v>
      </c>
      <c r="C460" s="43" t="s">
        <v>181</v>
      </c>
      <c r="D460" s="44">
        <v>1228.8</v>
      </c>
      <c r="E460" s="7"/>
      <c r="F460" s="45">
        <f>D460*E460</f>
        <v>0</v>
      </c>
    </row>
    <row r="461" spans="1:6" x14ac:dyDescent="0.2">
      <c r="A461" s="32" t="s">
        <v>716</v>
      </c>
      <c r="B461" s="39" t="s">
        <v>361</v>
      </c>
      <c r="C461" s="40"/>
      <c r="D461" s="41"/>
      <c r="E461" s="85"/>
      <c r="F461" s="42"/>
    </row>
    <row r="462" spans="1:6" x14ac:dyDescent="0.2">
      <c r="A462" s="32" t="s">
        <v>717</v>
      </c>
      <c r="B462" s="39" t="s">
        <v>362</v>
      </c>
      <c r="C462" s="40"/>
      <c r="D462" s="41"/>
      <c r="E462" s="85"/>
      <c r="F462" s="42"/>
    </row>
    <row r="463" spans="1:6" x14ac:dyDescent="0.2">
      <c r="A463" s="32" t="s">
        <v>718</v>
      </c>
      <c r="B463" s="39" t="s">
        <v>363</v>
      </c>
      <c r="C463" s="40"/>
      <c r="D463" s="41"/>
      <c r="E463" s="85"/>
      <c r="F463" s="42"/>
    </row>
    <row r="464" spans="1:6" x14ac:dyDescent="0.2">
      <c r="A464" s="32" t="s">
        <v>719</v>
      </c>
      <c r="B464" s="39" t="s">
        <v>364</v>
      </c>
      <c r="C464" s="43" t="s">
        <v>47</v>
      </c>
      <c r="D464" s="44">
        <v>512</v>
      </c>
      <c r="E464" s="7"/>
      <c r="F464" s="45">
        <f>D464*E464</f>
        <v>0</v>
      </c>
    </row>
    <row r="465" spans="1:6" x14ac:dyDescent="0.2">
      <c r="A465" s="32" t="s">
        <v>720</v>
      </c>
      <c r="B465" s="39" t="s">
        <v>365</v>
      </c>
      <c r="C465" s="43" t="s">
        <v>47</v>
      </c>
      <c r="D465" s="44">
        <v>48</v>
      </c>
      <c r="E465" s="7"/>
      <c r="F465" s="45">
        <f>D465*E465</f>
        <v>0</v>
      </c>
    </row>
    <row r="466" spans="1:6" ht="2.25" customHeight="1" x14ac:dyDescent="0.2">
      <c r="A466" s="27"/>
      <c r="B466" s="66"/>
      <c r="C466" s="67"/>
      <c r="D466" s="68"/>
      <c r="E466" s="89"/>
      <c r="F466" s="69"/>
    </row>
    <row r="467" spans="1:6" x14ac:dyDescent="0.2">
      <c r="A467" s="22"/>
      <c r="B467" s="50" t="s">
        <v>723</v>
      </c>
      <c r="C467" s="55"/>
      <c r="D467" s="56"/>
      <c r="E467" s="87"/>
      <c r="F467" s="71">
        <f>SUM(F453:F466)</f>
        <v>0</v>
      </c>
    </row>
    <row r="468" spans="1:6" x14ac:dyDescent="0.2">
      <c r="A468" s="22"/>
      <c r="B468" s="54"/>
      <c r="C468" s="55"/>
      <c r="D468" s="56"/>
      <c r="E468" s="87"/>
      <c r="F468" s="57"/>
    </row>
    <row r="469" spans="1:6" x14ac:dyDescent="0.2">
      <c r="A469" s="60">
        <v>2</v>
      </c>
      <c r="B469" s="50" t="s">
        <v>730</v>
      </c>
      <c r="C469" s="55"/>
      <c r="D469" s="56"/>
      <c r="E469" s="87"/>
      <c r="F469" s="71">
        <f>F391+F399+F415+F426+F434+F441+F451+F467</f>
        <v>0</v>
      </c>
    </row>
    <row r="470" spans="1:6" x14ac:dyDescent="0.2">
      <c r="A470" s="22"/>
      <c r="B470" s="54"/>
      <c r="C470" s="55"/>
      <c r="D470" s="56"/>
      <c r="E470" s="87"/>
      <c r="F470" s="57"/>
    </row>
    <row r="471" spans="1:6" x14ac:dyDescent="0.2">
      <c r="A471" s="22"/>
      <c r="B471" s="70" t="s">
        <v>836</v>
      </c>
      <c r="C471" s="55"/>
      <c r="D471" s="56"/>
      <c r="E471" s="87"/>
      <c r="F471" s="71">
        <f>F371+F469</f>
        <v>0</v>
      </c>
    </row>
    <row r="472" spans="1:6" x14ac:dyDescent="0.2">
      <c r="A472" s="22"/>
      <c r="B472" s="54"/>
      <c r="C472" s="55"/>
      <c r="D472" s="56"/>
      <c r="E472" s="87"/>
      <c r="F472" s="57"/>
    </row>
    <row r="473" spans="1:6" x14ac:dyDescent="0.2">
      <c r="A473" s="32" t="s">
        <v>784</v>
      </c>
      <c r="B473" s="39" t="s">
        <v>731</v>
      </c>
      <c r="C473" s="43"/>
      <c r="D473" s="44"/>
      <c r="E473" s="7"/>
      <c r="F473" s="45"/>
    </row>
    <row r="474" spans="1:6" x14ac:dyDescent="0.2">
      <c r="A474" s="32" t="s">
        <v>785</v>
      </c>
      <c r="B474" s="39" t="s">
        <v>732</v>
      </c>
      <c r="C474" s="43"/>
      <c r="D474" s="44"/>
      <c r="E474" s="7"/>
      <c r="F474" s="45"/>
    </row>
    <row r="475" spans="1:6" x14ac:dyDescent="0.2">
      <c r="A475" s="32" t="s">
        <v>786</v>
      </c>
      <c r="B475" s="39" t="s">
        <v>733</v>
      </c>
      <c r="C475" s="43"/>
      <c r="D475" s="44"/>
      <c r="E475" s="7"/>
      <c r="F475" s="45"/>
    </row>
    <row r="476" spans="1:6" x14ac:dyDescent="0.2">
      <c r="A476" s="32" t="s">
        <v>787</v>
      </c>
      <c r="B476" s="39" t="s">
        <v>734</v>
      </c>
      <c r="C476" s="43" t="s">
        <v>59</v>
      </c>
      <c r="D476" s="44">
        <v>1</v>
      </c>
      <c r="E476" s="45">
        <v>1150</v>
      </c>
      <c r="F476" s="45">
        <f>D476*E476</f>
        <v>1150</v>
      </c>
    </row>
    <row r="477" spans="1:6" x14ac:dyDescent="0.2">
      <c r="A477" s="32" t="s">
        <v>788</v>
      </c>
      <c r="B477" s="39" t="s">
        <v>735</v>
      </c>
      <c r="C477" s="43" t="s">
        <v>59</v>
      </c>
      <c r="D477" s="44">
        <v>1</v>
      </c>
      <c r="E477" s="45">
        <v>1700</v>
      </c>
      <c r="F477" s="45">
        <f>D477*E477</f>
        <v>1700</v>
      </c>
    </row>
    <row r="478" spans="1:6" x14ac:dyDescent="0.2">
      <c r="A478" s="32" t="s">
        <v>789</v>
      </c>
      <c r="B478" s="39" t="s">
        <v>736</v>
      </c>
      <c r="C478" s="43"/>
      <c r="D478" s="44"/>
      <c r="E478" s="45"/>
      <c r="F478" s="45"/>
    </row>
    <row r="479" spans="1:6" x14ac:dyDescent="0.2">
      <c r="A479" s="32" t="s">
        <v>790</v>
      </c>
      <c r="B479" s="39" t="s">
        <v>737</v>
      </c>
      <c r="C479" s="43" t="s">
        <v>59</v>
      </c>
      <c r="D479" s="44">
        <v>1</v>
      </c>
      <c r="E479" s="45">
        <v>600</v>
      </c>
      <c r="F479" s="45">
        <f>D479*E479</f>
        <v>600</v>
      </c>
    </row>
    <row r="480" spans="1:6" x14ac:dyDescent="0.2">
      <c r="A480" s="32" t="s">
        <v>791</v>
      </c>
      <c r="B480" s="39" t="s">
        <v>738</v>
      </c>
      <c r="C480" s="43" t="s">
        <v>59</v>
      </c>
      <c r="D480" s="44">
        <v>1</v>
      </c>
      <c r="E480" s="45">
        <v>600</v>
      </c>
      <c r="F480" s="45">
        <f>D480*E480</f>
        <v>600</v>
      </c>
    </row>
    <row r="481" spans="1:6" x14ac:dyDescent="0.2">
      <c r="A481" s="32" t="s">
        <v>792</v>
      </c>
      <c r="B481" s="39" t="s">
        <v>739</v>
      </c>
      <c r="C481" s="43" t="s">
        <v>59</v>
      </c>
      <c r="D481" s="44">
        <v>1</v>
      </c>
      <c r="E481" s="45">
        <v>1700</v>
      </c>
      <c r="F481" s="45">
        <f>D481*E481</f>
        <v>1700</v>
      </c>
    </row>
    <row r="482" spans="1:6" x14ac:dyDescent="0.2">
      <c r="A482" s="32" t="s">
        <v>793</v>
      </c>
      <c r="B482" s="39" t="s">
        <v>740</v>
      </c>
      <c r="C482" s="43"/>
      <c r="D482" s="44"/>
      <c r="E482" s="45"/>
      <c r="F482" s="45"/>
    </row>
    <row r="483" spans="1:6" x14ac:dyDescent="0.2">
      <c r="A483" s="32" t="s">
        <v>794</v>
      </c>
      <c r="B483" s="39" t="s">
        <v>741</v>
      </c>
      <c r="C483" s="43"/>
      <c r="D483" s="44"/>
      <c r="E483" s="45"/>
      <c r="F483" s="45"/>
    </row>
    <row r="484" spans="1:6" x14ac:dyDescent="0.2">
      <c r="A484" s="32" t="s">
        <v>795</v>
      </c>
      <c r="B484" s="39" t="s">
        <v>742</v>
      </c>
      <c r="C484" s="43" t="s">
        <v>59</v>
      </c>
      <c r="D484" s="44">
        <v>1</v>
      </c>
      <c r="E484" s="45">
        <v>3000</v>
      </c>
      <c r="F484" s="45">
        <f>D484*E484</f>
        <v>3000</v>
      </c>
    </row>
    <row r="485" spans="1:6" x14ac:dyDescent="0.2">
      <c r="A485" s="32" t="s">
        <v>796</v>
      </c>
      <c r="B485" s="39" t="s">
        <v>743</v>
      </c>
      <c r="C485" s="43"/>
      <c r="D485" s="44"/>
      <c r="E485" s="45"/>
      <c r="F485" s="45"/>
    </row>
    <row r="486" spans="1:6" x14ac:dyDescent="0.2">
      <c r="A486" s="32" t="s">
        <v>797</v>
      </c>
      <c r="B486" s="39" t="s">
        <v>744</v>
      </c>
      <c r="C486" s="43"/>
      <c r="D486" s="44"/>
      <c r="E486" s="45"/>
      <c r="F486" s="45"/>
    </row>
    <row r="487" spans="1:6" x14ac:dyDescent="0.2">
      <c r="A487" s="32" t="s">
        <v>798</v>
      </c>
      <c r="B487" s="39" t="s">
        <v>745</v>
      </c>
      <c r="C487" s="43" t="s">
        <v>59</v>
      </c>
      <c r="D487" s="44">
        <v>1</v>
      </c>
      <c r="E487" s="45">
        <v>3640</v>
      </c>
      <c r="F487" s="45">
        <f>D487*E487</f>
        <v>3640</v>
      </c>
    </row>
    <row r="488" spans="1:6" x14ac:dyDescent="0.2">
      <c r="A488" s="32" t="s">
        <v>799</v>
      </c>
      <c r="B488" s="39" t="s">
        <v>746</v>
      </c>
      <c r="C488" s="43"/>
      <c r="D488" s="44"/>
      <c r="E488" s="45"/>
      <c r="F488" s="45"/>
    </row>
    <row r="489" spans="1:6" x14ac:dyDescent="0.2">
      <c r="A489" s="32" t="s">
        <v>800</v>
      </c>
      <c r="B489" s="39" t="s">
        <v>747</v>
      </c>
      <c r="C489" s="43" t="s">
        <v>59</v>
      </c>
      <c r="D489" s="44">
        <v>1</v>
      </c>
      <c r="E489" s="45">
        <v>3100</v>
      </c>
      <c r="F489" s="45">
        <f>D489*E489</f>
        <v>3100</v>
      </c>
    </row>
    <row r="490" spans="1:6" x14ac:dyDescent="0.2">
      <c r="A490" s="32" t="s">
        <v>801</v>
      </c>
      <c r="B490" s="39" t="s">
        <v>748</v>
      </c>
      <c r="C490" s="43"/>
      <c r="D490" s="44"/>
      <c r="E490" s="45"/>
      <c r="F490" s="45"/>
    </row>
    <row r="491" spans="1:6" x14ac:dyDescent="0.2">
      <c r="A491" s="32" t="s">
        <v>802</v>
      </c>
      <c r="B491" s="39" t="s">
        <v>749</v>
      </c>
      <c r="C491" s="43"/>
      <c r="D491" s="44"/>
      <c r="E491" s="45"/>
      <c r="F491" s="45"/>
    </row>
    <row r="492" spans="1:6" x14ac:dyDescent="0.2">
      <c r="A492" s="32" t="s">
        <v>803</v>
      </c>
      <c r="B492" s="39" t="s">
        <v>750</v>
      </c>
      <c r="C492" s="43" t="s">
        <v>59</v>
      </c>
      <c r="D492" s="44">
        <v>1</v>
      </c>
      <c r="E492" s="45">
        <v>170</v>
      </c>
      <c r="F492" s="45">
        <f>D492*E492</f>
        <v>170</v>
      </c>
    </row>
    <row r="493" spans="1:6" x14ac:dyDescent="0.2">
      <c r="A493" s="32" t="s">
        <v>804</v>
      </c>
      <c r="B493" s="39" t="s">
        <v>751</v>
      </c>
      <c r="C493" s="43" t="s">
        <v>59</v>
      </c>
      <c r="D493" s="44">
        <v>1</v>
      </c>
      <c r="E493" s="45">
        <v>250</v>
      </c>
      <c r="F493" s="45">
        <f>D493*E493</f>
        <v>250</v>
      </c>
    </row>
    <row r="494" spans="1:6" x14ac:dyDescent="0.2">
      <c r="A494" s="32" t="s">
        <v>805</v>
      </c>
      <c r="B494" s="39" t="s">
        <v>752</v>
      </c>
      <c r="C494" s="43"/>
      <c r="D494" s="44"/>
      <c r="E494" s="45"/>
      <c r="F494" s="45"/>
    </row>
    <row r="495" spans="1:6" x14ac:dyDescent="0.2">
      <c r="A495" s="32" t="s">
        <v>806</v>
      </c>
      <c r="B495" s="39" t="s">
        <v>753</v>
      </c>
      <c r="C495" s="43" t="s">
        <v>59</v>
      </c>
      <c r="D495" s="44">
        <v>1</v>
      </c>
      <c r="E495" s="45">
        <v>2500</v>
      </c>
      <c r="F495" s="45">
        <f>D495*E495</f>
        <v>2500</v>
      </c>
    </row>
    <row r="496" spans="1:6" x14ac:dyDescent="0.2">
      <c r="A496" s="32" t="s">
        <v>807</v>
      </c>
      <c r="B496" s="39" t="s">
        <v>754</v>
      </c>
      <c r="C496" s="43"/>
      <c r="D496" s="44"/>
      <c r="E496" s="45"/>
      <c r="F496" s="45"/>
    </row>
    <row r="497" spans="1:6" x14ac:dyDescent="0.2">
      <c r="A497" s="32" t="s">
        <v>808</v>
      </c>
      <c r="B497" s="39" t="s">
        <v>754</v>
      </c>
      <c r="C497" s="43"/>
      <c r="D497" s="44"/>
      <c r="E497" s="45"/>
      <c r="F497" s="45"/>
    </row>
    <row r="498" spans="1:6" x14ac:dyDescent="0.2">
      <c r="A498" s="32" t="s">
        <v>809</v>
      </c>
      <c r="B498" s="39" t="s">
        <v>755</v>
      </c>
      <c r="C498" s="43" t="s">
        <v>59</v>
      </c>
      <c r="D498" s="44">
        <v>1</v>
      </c>
      <c r="E498" s="45">
        <v>1800</v>
      </c>
      <c r="F498" s="45">
        <f>D498*E498</f>
        <v>1800</v>
      </c>
    </row>
    <row r="499" spans="1:6" x14ac:dyDescent="0.2">
      <c r="A499" s="32" t="s">
        <v>810</v>
      </c>
      <c r="B499" s="39" t="s">
        <v>756</v>
      </c>
      <c r="C499" s="43"/>
      <c r="D499" s="44"/>
      <c r="E499" s="45"/>
      <c r="F499" s="45"/>
    </row>
    <row r="500" spans="1:6" x14ac:dyDescent="0.2">
      <c r="A500" s="32" t="s">
        <v>811</v>
      </c>
      <c r="B500" s="39" t="s">
        <v>757</v>
      </c>
      <c r="C500" s="43"/>
      <c r="D500" s="44"/>
      <c r="E500" s="45"/>
      <c r="F500" s="45"/>
    </row>
    <row r="501" spans="1:6" x14ac:dyDescent="0.2">
      <c r="A501" s="32" t="s">
        <v>758</v>
      </c>
      <c r="B501" s="39" t="s">
        <v>759</v>
      </c>
      <c r="C501" s="43" t="s">
        <v>59</v>
      </c>
      <c r="D501" s="44">
        <v>1</v>
      </c>
      <c r="E501" s="45">
        <v>2800</v>
      </c>
      <c r="F501" s="45">
        <f>D501*E501</f>
        <v>2800</v>
      </c>
    </row>
    <row r="502" spans="1:6" x14ac:dyDescent="0.2">
      <c r="A502" s="32" t="s">
        <v>812</v>
      </c>
      <c r="B502" s="39" t="s">
        <v>760</v>
      </c>
      <c r="C502" s="43"/>
      <c r="D502" s="44"/>
      <c r="E502" s="45"/>
      <c r="F502" s="45"/>
    </row>
    <row r="503" spans="1:6" x14ac:dyDescent="0.2">
      <c r="A503" s="32" t="s">
        <v>813</v>
      </c>
      <c r="B503" s="39" t="s">
        <v>761</v>
      </c>
      <c r="C503" s="43" t="s">
        <v>59</v>
      </c>
      <c r="D503" s="44">
        <v>1</v>
      </c>
      <c r="E503" s="45">
        <v>1800</v>
      </c>
      <c r="F503" s="45">
        <f>D503*E503</f>
        <v>1800</v>
      </c>
    </row>
    <row r="504" spans="1:6" x14ac:dyDescent="0.2">
      <c r="A504" s="32" t="s">
        <v>814</v>
      </c>
      <c r="B504" s="39" t="s">
        <v>762</v>
      </c>
      <c r="C504" s="43" t="s">
        <v>59</v>
      </c>
      <c r="D504" s="44">
        <v>1</v>
      </c>
      <c r="E504" s="45">
        <v>3000</v>
      </c>
      <c r="F504" s="45">
        <f>D504*E504</f>
        <v>3000</v>
      </c>
    </row>
    <row r="505" spans="1:6" ht="25.5" x14ac:dyDescent="0.2">
      <c r="A505" s="32" t="s">
        <v>815</v>
      </c>
      <c r="B505" s="39" t="s">
        <v>763</v>
      </c>
      <c r="C505" s="43"/>
      <c r="D505" s="44"/>
      <c r="E505" s="45"/>
      <c r="F505" s="45"/>
    </row>
    <row r="506" spans="1:6" x14ac:dyDescent="0.2">
      <c r="A506" s="32" t="s">
        <v>816</v>
      </c>
      <c r="B506" s="39" t="s">
        <v>764</v>
      </c>
      <c r="C506" s="43" t="s">
        <v>59</v>
      </c>
      <c r="D506" s="44">
        <v>1</v>
      </c>
      <c r="E506" s="45">
        <v>400</v>
      </c>
      <c r="F506" s="45">
        <f>D506*E506</f>
        <v>400</v>
      </c>
    </row>
    <row r="507" spans="1:6" x14ac:dyDescent="0.2">
      <c r="A507" s="32" t="s">
        <v>817</v>
      </c>
      <c r="B507" s="39" t="s">
        <v>765</v>
      </c>
      <c r="C507" s="43"/>
      <c r="D507" s="44"/>
      <c r="E507" s="45"/>
      <c r="F507" s="45"/>
    </row>
    <row r="508" spans="1:6" x14ac:dyDescent="0.2">
      <c r="A508" s="32" t="s">
        <v>818</v>
      </c>
      <c r="B508" s="39" t="s">
        <v>766</v>
      </c>
      <c r="C508" s="43" t="s">
        <v>59</v>
      </c>
      <c r="D508" s="44">
        <v>1</v>
      </c>
      <c r="E508" s="45">
        <v>1700</v>
      </c>
      <c r="F508" s="45">
        <f>D508*E508</f>
        <v>1700</v>
      </c>
    </row>
    <row r="509" spans="1:6" x14ac:dyDescent="0.2">
      <c r="A509" s="32" t="s">
        <v>819</v>
      </c>
      <c r="B509" s="39" t="s">
        <v>767</v>
      </c>
      <c r="C509" s="43"/>
      <c r="D509" s="44"/>
      <c r="E509" s="45"/>
      <c r="F509" s="45"/>
    </row>
    <row r="510" spans="1:6" x14ac:dyDescent="0.2">
      <c r="A510" s="32" t="s">
        <v>820</v>
      </c>
      <c r="B510" s="39" t="s">
        <v>768</v>
      </c>
      <c r="C510" s="43"/>
      <c r="D510" s="44"/>
      <c r="E510" s="45"/>
      <c r="F510" s="45"/>
    </row>
    <row r="511" spans="1:6" x14ac:dyDescent="0.2">
      <c r="A511" s="32" t="s">
        <v>821</v>
      </c>
      <c r="B511" s="39" t="s">
        <v>769</v>
      </c>
      <c r="C511" s="43" t="s">
        <v>59</v>
      </c>
      <c r="D511" s="44">
        <v>1</v>
      </c>
      <c r="E511" s="45">
        <v>250</v>
      </c>
      <c r="F511" s="45">
        <f>D511*E511</f>
        <v>250</v>
      </c>
    </row>
    <row r="512" spans="1:6" x14ac:dyDescent="0.2">
      <c r="A512" s="32" t="s">
        <v>822</v>
      </c>
      <c r="B512" s="39" t="s">
        <v>770</v>
      </c>
      <c r="C512" s="43"/>
      <c r="D512" s="44"/>
      <c r="E512" s="45"/>
      <c r="F512" s="45"/>
    </row>
    <row r="513" spans="1:6" x14ac:dyDescent="0.2">
      <c r="A513" s="32" t="s">
        <v>823</v>
      </c>
      <c r="B513" s="39" t="s">
        <v>771</v>
      </c>
      <c r="C513" s="43"/>
      <c r="D513" s="44"/>
      <c r="E513" s="45"/>
      <c r="F513" s="45"/>
    </row>
    <row r="514" spans="1:6" x14ac:dyDescent="0.2">
      <c r="A514" s="32" t="s">
        <v>824</v>
      </c>
      <c r="B514" s="39" t="s">
        <v>772</v>
      </c>
      <c r="C514" s="43" t="s">
        <v>59</v>
      </c>
      <c r="D514" s="44">
        <v>1</v>
      </c>
      <c r="E514" s="45">
        <v>250</v>
      </c>
      <c r="F514" s="45">
        <f>D514*E514</f>
        <v>250</v>
      </c>
    </row>
    <row r="515" spans="1:6" x14ac:dyDescent="0.2">
      <c r="A515" s="32" t="s">
        <v>825</v>
      </c>
      <c r="B515" s="39" t="s">
        <v>773</v>
      </c>
      <c r="C515" s="43"/>
      <c r="D515" s="44"/>
      <c r="E515" s="45"/>
      <c r="F515" s="45"/>
    </row>
    <row r="516" spans="1:6" x14ac:dyDescent="0.2">
      <c r="A516" s="32" t="s">
        <v>826</v>
      </c>
      <c r="B516" s="39" t="s">
        <v>774</v>
      </c>
      <c r="C516" s="43" t="s">
        <v>59</v>
      </c>
      <c r="D516" s="44">
        <v>1</v>
      </c>
      <c r="E516" s="45">
        <v>1500</v>
      </c>
      <c r="F516" s="45">
        <f>D516*E516</f>
        <v>1500</v>
      </c>
    </row>
    <row r="517" spans="1:6" x14ac:dyDescent="0.2">
      <c r="A517" s="32" t="s">
        <v>827</v>
      </c>
      <c r="B517" s="39" t="s">
        <v>775</v>
      </c>
      <c r="C517" s="43"/>
      <c r="D517" s="44"/>
      <c r="E517" s="45"/>
      <c r="F517" s="45"/>
    </row>
    <row r="518" spans="1:6" x14ac:dyDescent="0.2">
      <c r="A518" s="32" t="s">
        <v>828</v>
      </c>
      <c r="B518" s="39" t="s">
        <v>776</v>
      </c>
      <c r="C518" s="43"/>
      <c r="D518" s="44"/>
      <c r="E518" s="45"/>
      <c r="F518" s="45"/>
    </row>
    <row r="519" spans="1:6" x14ac:dyDescent="0.2">
      <c r="A519" s="32" t="s">
        <v>829</v>
      </c>
      <c r="B519" s="39" t="s">
        <v>777</v>
      </c>
      <c r="C519" s="43" t="s">
        <v>59</v>
      </c>
      <c r="D519" s="44">
        <v>1</v>
      </c>
      <c r="E519" s="45">
        <v>1800</v>
      </c>
      <c r="F519" s="45">
        <f>D519*E519</f>
        <v>1800</v>
      </c>
    </row>
    <row r="520" spans="1:6" x14ac:dyDescent="0.2">
      <c r="A520" s="32" t="s">
        <v>830</v>
      </c>
      <c r="B520" s="39" t="s">
        <v>778</v>
      </c>
      <c r="C520" s="43"/>
      <c r="D520" s="44"/>
      <c r="E520" s="45"/>
      <c r="F520" s="45"/>
    </row>
    <row r="521" spans="1:6" x14ac:dyDescent="0.2">
      <c r="A521" s="32" t="s">
        <v>831</v>
      </c>
      <c r="B521" s="39" t="s">
        <v>779</v>
      </c>
      <c r="C521" s="43"/>
      <c r="D521" s="44"/>
      <c r="E521" s="45"/>
      <c r="F521" s="45"/>
    </row>
    <row r="522" spans="1:6" ht="25.5" x14ac:dyDescent="0.2">
      <c r="A522" s="32" t="s">
        <v>832</v>
      </c>
      <c r="B522" s="39" t="s">
        <v>780</v>
      </c>
      <c r="C522" s="43" t="s">
        <v>59</v>
      </c>
      <c r="D522" s="44">
        <v>1</v>
      </c>
      <c r="E522" s="45">
        <v>4500</v>
      </c>
      <c r="F522" s="45">
        <f>D522*E522</f>
        <v>4500</v>
      </c>
    </row>
    <row r="523" spans="1:6" x14ac:dyDescent="0.2">
      <c r="A523" s="32" t="s">
        <v>833</v>
      </c>
      <c r="B523" s="39" t="s">
        <v>781</v>
      </c>
      <c r="C523" s="43"/>
      <c r="D523" s="44"/>
      <c r="E523" s="45"/>
      <c r="F523" s="45"/>
    </row>
    <row r="524" spans="1:6" x14ac:dyDescent="0.2">
      <c r="A524" s="32" t="s">
        <v>834</v>
      </c>
      <c r="B524" s="39" t="s">
        <v>782</v>
      </c>
      <c r="C524" s="43"/>
      <c r="D524" s="44"/>
      <c r="E524" s="45"/>
      <c r="F524" s="45"/>
    </row>
    <row r="525" spans="1:6" x14ac:dyDescent="0.2">
      <c r="A525" s="32" t="s">
        <v>835</v>
      </c>
      <c r="B525" s="39" t="s">
        <v>783</v>
      </c>
      <c r="C525" s="43" t="s">
        <v>59</v>
      </c>
      <c r="D525" s="44">
        <v>1</v>
      </c>
      <c r="E525" s="45">
        <v>2800</v>
      </c>
      <c r="F525" s="45">
        <f>D525*E525</f>
        <v>2800</v>
      </c>
    </row>
    <row r="526" spans="1:6" ht="2.25" customHeight="1" x14ac:dyDescent="0.2">
      <c r="A526" s="27"/>
      <c r="B526" s="46"/>
      <c r="C526" s="47"/>
      <c r="D526" s="48"/>
      <c r="E526" s="49"/>
      <c r="F526" s="49"/>
    </row>
    <row r="527" spans="1:6" s="9" customFormat="1" x14ac:dyDescent="0.2">
      <c r="A527" s="59"/>
      <c r="B527" s="80" t="s">
        <v>839</v>
      </c>
      <c r="C527" s="81"/>
      <c r="D527" s="82"/>
      <c r="E527" s="83"/>
      <c r="F527" s="83">
        <f>SUM(F473:F525)</f>
        <v>41010</v>
      </c>
    </row>
    <row r="528" spans="1:6" x14ac:dyDescent="0.2">
      <c r="A528" s="32"/>
      <c r="B528" s="39"/>
      <c r="C528" s="43"/>
      <c r="D528" s="44"/>
      <c r="E528" s="45"/>
      <c r="F528" s="45"/>
    </row>
    <row r="529" spans="1:6" ht="15" customHeight="1" x14ac:dyDescent="0.2">
      <c r="A529" s="93"/>
      <c r="B529" s="94"/>
      <c r="C529" s="94"/>
      <c r="D529" s="94"/>
      <c r="E529" s="94"/>
      <c r="F529" s="94"/>
    </row>
    <row r="530" spans="1:6" ht="15" customHeight="1" x14ac:dyDescent="0.2">
      <c r="A530" s="93"/>
      <c r="B530" s="94"/>
      <c r="C530" s="94"/>
      <c r="D530" s="94"/>
      <c r="E530" s="94"/>
      <c r="F530" s="94"/>
    </row>
    <row r="531" spans="1:6" ht="15" customHeight="1" x14ac:dyDescent="0.2">
      <c r="A531" s="93"/>
      <c r="B531" s="94"/>
      <c r="C531" s="94"/>
      <c r="D531" s="94"/>
      <c r="E531" s="94"/>
      <c r="F531" s="94"/>
    </row>
    <row r="532" spans="1:6" ht="15" customHeight="1" x14ac:dyDescent="0.2">
      <c r="A532" s="118"/>
      <c r="B532" s="118"/>
      <c r="C532" s="118"/>
      <c r="D532" s="118"/>
      <c r="E532" s="118"/>
      <c r="F532" s="118"/>
    </row>
    <row r="533" spans="1:6" ht="15" customHeight="1" x14ac:dyDescent="0.2">
      <c r="A533" s="119"/>
      <c r="B533" s="119"/>
      <c r="C533" s="119"/>
      <c r="D533" s="119"/>
      <c r="E533" s="119"/>
      <c r="F533" s="119"/>
    </row>
    <row r="534" spans="1:6" ht="11.25" customHeight="1" x14ac:dyDescent="0.2">
      <c r="A534" s="120" t="s">
        <v>840</v>
      </c>
      <c r="B534" s="121"/>
      <c r="C534" s="121"/>
      <c r="D534" s="121"/>
      <c r="E534" s="121"/>
      <c r="F534" s="122"/>
    </row>
    <row r="535" spans="1:6" ht="11.25" customHeight="1" x14ac:dyDescent="0.2">
      <c r="A535" s="123"/>
      <c r="B535" s="124"/>
      <c r="C535" s="124"/>
      <c r="D535" s="124"/>
      <c r="E535" s="124"/>
      <c r="F535" s="125"/>
    </row>
    <row r="536" spans="1:6" ht="11.25" customHeight="1" x14ac:dyDescent="0.2">
      <c r="A536" s="109" t="s">
        <v>841</v>
      </c>
      <c r="B536" s="110"/>
      <c r="C536" s="110"/>
      <c r="D536" s="110"/>
      <c r="E536" s="111"/>
      <c r="F536" s="101">
        <f>F55+F69+F112+F194+F203+F216+F254+F273+F290+F306+F321+F341+F362+F369</f>
        <v>0</v>
      </c>
    </row>
    <row r="537" spans="1:6" ht="11.25" customHeight="1" x14ac:dyDescent="0.2">
      <c r="A537" s="112"/>
      <c r="B537" s="113"/>
      <c r="C537" s="113"/>
      <c r="D537" s="113"/>
      <c r="E537" s="114"/>
      <c r="F537" s="101"/>
    </row>
    <row r="538" spans="1:6" ht="11.25" customHeight="1" x14ac:dyDescent="0.2">
      <c r="A538" s="115"/>
      <c r="B538" s="116"/>
      <c r="C538" s="116"/>
      <c r="D538" s="116"/>
      <c r="E538" s="117"/>
      <c r="F538" s="102"/>
    </row>
    <row r="539" spans="1:6" ht="11.25" customHeight="1" x14ac:dyDescent="0.2">
      <c r="A539" s="109" t="s">
        <v>842</v>
      </c>
      <c r="B539" s="110"/>
      <c r="C539" s="110"/>
      <c r="D539" s="110"/>
      <c r="E539" s="111"/>
      <c r="F539" s="100">
        <f>F391+F399+F415+F426+F434+F441+F451+F467</f>
        <v>0</v>
      </c>
    </row>
    <row r="540" spans="1:6" ht="11.25" customHeight="1" x14ac:dyDescent="0.2">
      <c r="A540" s="112"/>
      <c r="B540" s="113"/>
      <c r="C540" s="113"/>
      <c r="D540" s="113"/>
      <c r="E540" s="114"/>
      <c r="F540" s="101"/>
    </row>
    <row r="541" spans="1:6" ht="11.25" customHeight="1" x14ac:dyDescent="0.2">
      <c r="A541" s="115"/>
      <c r="B541" s="116"/>
      <c r="C541" s="116"/>
      <c r="D541" s="116"/>
      <c r="E541" s="117"/>
      <c r="F541" s="102"/>
    </row>
    <row r="542" spans="1:6" ht="11.25" customHeight="1" x14ac:dyDescent="0.2">
      <c r="A542" s="109" t="s">
        <v>843</v>
      </c>
      <c r="B542" s="110"/>
      <c r="C542" s="110"/>
      <c r="D542" s="110"/>
      <c r="E542" s="111"/>
      <c r="F542" s="100">
        <f>F536+F539</f>
        <v>0</v>
      </c>
    </row>
    <row r="543" spans="1:6" ht="11.25" customHeight="1" x14ac:dyDescent="0.2">
      <c r="A543" s="112"/>
      <c r="B543" s="113"/>
      <c r="C543" s="113"/>
      <c r="D543" s="113"/>
      <c r="E543" s="114"/>
      <c r="F543" s="101"/>
    </row>
    <row r="544" spans="1:6" ht="11.25" customHeight="1" x14ac:dyDescent="0.2">
      <c r="A544" s="115"/>
      <c r="B544" s="116"/>
      <c r="C544" s="116"/>
      <c r="D544" s="116"/>
      <c r="E544" s="117"/>
      <c r="F544" s="102"/>
    </row>
    <row r="545" spans="1:6" ht="12.75" customHeight="1" x14ac:dyDescent="0.2">
      <c r="A545" s="109" t="s">
        <v>844</v>
      </c>
      <c r="B545" s="110"/>
      <c r="C545" s="111"/>
      <c r="D545" s="103" t="s">
        <v>845</v>
      </c>
      <c r="E545" s="104"/>
      <c r="F545" s="91">
        <v>1890649.6</v>
      </c>
    </row>
    <row r="546" spans="1:6" x14ac:dyDescent="0.2">
      <c r="A546" s="112"/>
      <c r="B546" s="113"/>
      <c r="C546" s="114"/>
      <c r="D546" s="105" t="s">
        <v>846</v>
      </c>
      <c r="E546" s="106"/>
      <c r="F546" s="92">
        <f>-(1-(F542/F545))</f>
        <v>-1</v>
      </c>
    </row>
    <row r="547" spans="1:6" ht="11.25" customHeight="1" x14ac:dyDescent="0.2">
      <c r="A547" s="112"/>
      <c r="B547" s="113"/>
      <c r="C547" s="114"/>
      <c r="D547" s="128" t="s">
        <v>847</v>
      </c>
      <c r="E547" s="129"/>
      <c r="F547" s="130"/>
    </row>
    <row r="548" spans="1:6" ht="11.25" customHeight="1" x14ac:dyDescent="0.2">
      <c r="A548" s="115"/>
      <c r="B548" s="116"/>
      <c r="C548" s="117"/>
      <c r="D548" s="131"/>
      <c r="E548" s="132"/>
      <c r="F548" s="133"/>
    </row>
    <row r="549" spans="1:6" ht="11.25" customHeight="1" x14ac:dyDescent="0.2">
      <c r="A549" s="109" t="s">
        <v>838</v>
      </c>
      <c r="B549" s="110"/>
      <c r="C549" s="110"/>
      <c r="D549" s="110"/>
      <c r="E549" s="111"/>
      <c r="F549" s="100">
        <f>F527</f>
        <v>41010</v>
      </c>
    </row>
    <row r="550" spans="1:6" ht="11.25" customHeight="1" x14ac:dyDescent="0.2">
      <c r="A550" s="112"/>
      <c r="B550" s="113"/>
      <c r="C550" s="113"/>
      <c r="D550" s="113"/>
      <c r="E550" s="114"/>
      <c r="F550" s="101"/>
    </row>
    <row r="551" spans="1:6" ht="11.25" customHeight="1" x14ac:dyDescent="0.2">
      <c r="A551" s="115"/>
      <c r="B551" s="116"/>
      <c r="C551" s="116"/>
      <c r="D551" s="116"/>
      <c r="E551" s="117"/>
      <c r="F551" s="102"/>
    </row>
    <row r="552" spans="1:6" ht="11.25" customHeight="1" x14ac:dyDescent="0.2">
      <c r="A552" s="109" t="s">
        <v>837</v>
      </c>
      <c r="B552" s="110"/>
      <c r="C552" s="110"/>
      <c r="D552" s="110"/>
      <c r="E552" s="111"/>
      <c r="F552" s="100">
        <f>F549+F542</f>
        <v>41010</v>
      </c>
    </row>
    <row r="553" spans="1:6" ht="11.25" customHeight="1" x14ac:dyDescent="0.2">
      <c r="A553" s="112"/>
      <c r="B553" s="113"/>
      <c r="C553" s="113"/>
      <c r="D553" s="113"/>
      <c r="E553" s="114"/>
      <c r="F553" s="101"/>
    </row>
    <row r="554" spans="1:6" ht="11.25" customHeight="1" x14ac:dyDescent="0.2">
      <c r="A554" s="115"/>
      <c r="B554" s="116"/>
      <c r="C554" s="116"/>
      <c r="D554" s="116"/>
      <c r="E554" s="117"/>
      <c r="F554" s="102"/>
    </row>
    <row r="555" spans="1:6" ht="11.25" customHeight="1" x14ac:dyDescent="0.2">
      <c r="A555" s="118"/>
      <c r="B555" s="118"/>
      <c r="C555" s="118"/>
      <c r="D555" s="118"/>
      <c r="E555" s="118"/>
      <c r="F555" s="118"/>
    </row>
    <row r="556" spans="1:6" ht="11.25" customHeight="1" x14ac:dyDescent="0.2">
      <c r="A556" s="118"/>
      <c r="B556" s="118"/>
      <c r="C556" s="118"/>
      <c r="D556" s="118"/>
      <c r="E556" s="118"/>
      <c r="F556" s="118"/>
    </row>
    <row r="557" spans="1:6" ht="11.25" customHeight="1" x14ac:dyDescent="0.2">
      <c r="A557" s="118"/>
      <c r="B557" s="118"/>
      <c r="C557" s="118"/>
      <c r="D557" s="118"/>
      <c r="E557" s="118"/>
      <c r="F557" s="118"/>
    </row>
    <row r="558" spans="1:6" ht="12.75" customHeight="1" x14ac:dyDescent="0.2">
      <c r="A558" s="118"/>
      <c r="B558" s="118"/>
      <c r="C558" s="118"/>
      <c r="D558" s="118"/>
      <c r="E558" s="118"/>
      <c r="F558" s="118"/>
    </row>
    <row r="560" spans="1:6" x14ac:dyDescent="0.2">
      <c r="B560" s="97" t="s">
        <v>849</v>
      </c>
      <c r="C560" s="96"/>
      <c r="D560" s="96"/>
      <c r="E560" s="96"/>
      <c r="F560" s="96"/>
    </row>
    <row r="561" spans="2:6" x14ac:dyDescent="0.2">
      <c r="B561" s="96"/>
      <c r="C561" s="96"/>
      <c r="D561" s="96"/>
      <c r="E561" s="96"/>
      <c r="F561" s="96"/>
    </row>
    <row r="562" spans="2:6" ht="24" customHeight="1" x14ac:dyDescent="0.2">
      <c r="B562" s="126" t="s">
        <v>850</v>
      </c>
      <c r="C562" s="126"/>
      <c r="D562" s="126"/>
      <c r="E562" s="126"/>
      <c r="F562" s="126"/>
    </row>
    <row r="563" spans="2:6" x14ac:dyDescent="0.2">
      <c r="B563" s="127"/>
      <c r="C563" s="127"/>
      <c r="D563" s="127"/>
      <c r="E563" s="127"/>
      <c r="F563" s="127"/>
    </row>
    <row r="564" spans="2:6" ht="24" customHeight="1" x14ac:dyDescent="0.2">
      <c r="B564" s="126" t="s">
        <v>851</v>
      </c>
      <c r="C564" s="126"/>
      <c r="D564" s="126"/>
      <c r="E564" s="126"/>
      <c r="F564" s="126"/>
    </row>
    <row r="565" spans="2:6" x14ac:dyDescent="0.2">
      <c r="B565" s="127"/>
      <c r="C565" s="127"/>
      <c r="D565" s="127"/>
      <c r="E565" s="127"/>
      <c r="F565" s="127"/>
    </row>
    <row r="566" spans="2:6" ht="24" customHeight="1" x14ac:dyDescent="0.2">
      <c r="B566" s="126" t="s">
        <v>852</v>
      </c>
      <c r="C566" s="126"/>
      <c r="D566" s="126"/>
      <c r="E566" s="126"/>
      <c r="F566" s="126"/>
    </row>
    <row r="567" spans="2:6" x14ac:dyDescent="0.2">
      <c r="B567" s="127"/>
      <c r="C567" s="127"/>
      <c r="D567" s="127"/>
      <c r="E567" s="127"/>
      <c r="F567" s="127"/>
    </row>
    <row r="568" spans="2:6" ht="24" customHeight="1" x14ac:dyDescent="0.2">
      <c r="B568" s="126" t="s">
        <v>852</v>
      </c>
      <c r="C568" s="126"/>
      <c r="D568" s="126"/>
      <c r="E568" s="126"/>
      <c r="F568" s="126"/>
    </row>
    <row r="569" spans="2:6" x14ac:dyDescent="0.2">
      <c r="B569" s="127"/>
      <c r="C569" s="127"/>
      <c r="D569" s="127"/>
      <c r="E569" s="127"/>
      <c r="F569" s="127"/>
    </row>
    <row r="570" spans="2:6" ht="24" customHeight="1" x14ac:dyDescent="0.2">
      <c r="B570" s="126" t="s">
        <v>852</v>
      </c>
      <c r="C570" s="126"/>
      <c r="D570" s="126"/>
      <c r="E570" s="126"/>
      <c r="F570" s="126"/>
    </row>
    <row r="571" spans="2:6" x14ac:dyDescent="0.2">
      <c r="B571" s="127"/>
      <c r="C571" s="127"/>
      <c r="D571" s="127"/>
      <c r="E571" s="127"/>
      <c r="F571" s="127"/>
    </row>
    <row r="572" spans="2:6" ht="24" customHeight="1" x14ac:dyDescent="0.2">
      <c r="B572" s="126" t="s">
        <v>852</v>
      </c>
      <c r="C572" s="126"/>
      <c r="D572" s="126"/>
      <c r="E572" s="126"/>
      <c r="F572" s="126"/>
    </row>
    <row r="573" spans="2:6" x14ac:dyDescent="0.2">
      <c r="B573" s="127"/>
      <c r="C573" s="127"/>
      <c r="D573" s="127"/>
      <c r="E573" s="127"/>
      <c r="F573" s="127"/>
    </row>
    <row r="574" spans="2:6" ht="24" customHeight="1" x14ac:dyDescent="0.2">
      <c r="B574" s="126" t="s">
        <v>852</v>
      </c>
      <c r="C574" s="126"/>
      <c r="D574" s="126"/>
      <c r="E574" s="126"/>
      <c r="F574" s="126"/>
    </row>
  </sheetData>
  <sheetProtection password="EAF1" sheet="1" objects="1" scenarios="1" selectLockedCells="1"/>
  <mergeCells count="29">
    <mergeCell ref="A3:F3"/>
    <mergeCell ref="A5:F5"/>
    <mergeCell ref="A7:F7"/>
    <mergeCell ref="A8:F8"/>
    <mergeCell ref="A552:E554"/>
    <mergeCell ref="A532:F533"/>
    <mergeCell ref="A536:E538"/>
    <mergeCell ref="A534:F535"/>
    <mergeCell ref="A539:E541"/>
    <mergeCell ref="A542:E544"/>
    <mergeCell ref="A545:C548"/>
    <mergeCell ref="A549:E551"/>
    <mergeCell ref="F536:F538"/>
    <mergeCell ref="F539:F541"/>
    <mergeCell ref="B572:F572"/>
    <mergeCell ref="B11:B12"/>
    <mergeCell ref="B574:F574"/>
    <mergeCell ref="F552:F554"/>
    <mergeCell ref="F542:F544"/>
    <mergeCell ref="D545:E545"/>
    <mergeCell ref="D546:E546"/>
    <mergeCell ref="D547:F548"/>
    <mergeCell ref="F549:F551"/>
    <mergeCell ref="A555:F558"/>
    <mergeCell ref="B562:F562"/>
    <mergeCell ref="B564:F564"/>
    <mergeCell ref="B566:F566"/>
    <mergeCell ref="B568:F568"/>
    <mergeCell ref="B570:F570"/>
  </mergeCells>
  <conditionalFormatting sqref="F546">
    <cfRule type="cellIs" dxfId="0" priority="1" stopIfTrue="1" operator="greaterThan">
      <formula>0</formula>
    </cfRule>
  </conditionalFormatting>
  <printOptions gridLines="1"/>
  <pageMargins left="0.70866141732283472" right="0.70866141732283472" top="0.78740157480314965" bottom="0.78740157480314965" header="0.31496062992125984" footer="0.31496062992125984"/>
  <pageSetup paperSize="9" scale="91" orientation="landscape" r:id="rId1"/>
  <headerFooter>
    <oddHeader>&amp;L&amp;"-,Fett"PROVINCIA AUTONOMA DI BOLZANO&amp;"-,Standard"
&amp;"-,Fett"&amp;UProgetto:&amp;"-,Standard"&amp;U Sistemazione del ponte sul Rienza della SS49  al km 29,15 "Ponte Peintner"&amp;C&amp;"-,Fett"&amp;UELENCO PRESTAZIONI - TESTO BREVE&amp;R&amp;"-,Fett"&amp;18ALLEGATO C1</oddHeader>
    <oddFooter>&amp;L&amp;Z/&amp;F</oddFooter>
  </headerFooter>
  <rowBreaks count="2" manualBreakCount="2">
    <brk id="15" max="5" man="1"/>
    <brk id="5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Verzeichnis-Elenco</vt:lpstr>
      <vt:lpstr>'Verzeichnis-Elenco'!Druckbereich</vt:lpstr>
      <vt:lpstr>'Verzeichnis-Elenco'!Drucktitel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user24</dc:creator>
  <cp:lastModifiedBy>Loris Trentin</cp:lastModifiedBy>
  <cp:lastPrinted>2013-06-10T13:54:49Z</cp:lastPrinted>
  <dcterms:created xsi:type="dcterms:W3CDTF">2013-04-18T08:22:14Z</dcterms:created>
  <dcterms:modified xsi:type="dcterms:W3CDTF">2013-06-10T14:10:05Z</dcterms:modified>
</cp:coreProperties>
</file>