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25" windowWidth="19170" windowHeight="4065" activeTab="0"/>
  </bookViews>
  <sheets>
    <sheet name="IT" sheetId="1" r:id="rId1"/>
  </sheets>
  <definedNames/>
  <calcPr fullCalcOnLoad="1"/>
</workbook>
</file>

<file path=xl/sharedStrings.xml><?xml version="1.0" encoding="utf-8"?>
<sst xmlns="http://schemas.openxmlformats.org/spreadsheetml/2006/main" count="1119" uniqueCount="717">
  <si>
    <t>m</t>
  </si>
  <si>
    <t>Codice CIG:</t>
  </si>
  <si>
    <t>No.</t>
  </si>
  <si>
    <t>Pos.n.</t>
  </si>
  <si>
    <t>Denominazione</t>
  </si>
  <si>
    <t>Unità di misura</t>
  </si>
  <si>
    <t>Quantità</t>
  </si>
  <si>
    <t>Prezzo unitario</t>
  </si>
  <si>
    <t>Prezzo totale (quantità per prezzo unitario)</t>
  </si>
  <si>
    <t xml:space="preserve">
RIEPILOGO
</t>
  </si>
  <si>
    <t xml:space="preserve">
Importo Lavori a MISURA
</t>
  </si>
  <si>
    <t xml:space="preserve">
Importo Lavori a CORPO
</t>
  </si>
  <si>
    <t xml:space="preserve">
IMPORTO TOTALE offerto per lavori a corpo e/o ad misura SENZA ONERI DI SICUREZZA
</t>
  </si>
  <si>
    <t>Importo a base d'asta senza oneri di sicurezza</t>
  </si>
  <si>
    <t>Ribasso d'asta in %</t>
  </si>
  <si>
    <t>ONERI DI SICUREZZA:</t>
  </si>
  <si>
    <t xml:space="preserve">
IMPORTO COMPLESSIVO DEI LAVORI CON GLI ONERI DI SICUREZZA
</t>
  </si>
  <si>
    <t>Oneri di sicurezza</t>
  </si>
  <si>
    <t>Somma oneri di sicurezza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</si>
  <si>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</si>
  <si>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</si>
  <si>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</si>
  <si>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 xml:space="preserve">Data: </t>
  </si>
  <si>
    <t>Acciaio in barre</t>
  </si>
  <si>
    <t>Intonaco esterno</t>
  </si>
  <si>
    <t>Strato di finitura</t>
  </si>
  <si>
    <t>Strato di finitura: superf. grumosa</t>
  </si>
  <si>
    <t>Strato di finitura: superf. scabra</t>
  </si>
  <si>
    <t>Strato di finitura: superficie grattata</t>
  </si>
  <si>
    <t>Strutture di acciaio: bullonate</t>
  </si>
  <si>
    <t>Strutture di acciaio: sovrappr. zincatura</t>
  </si>
  <si>
    <t>Operaio specializzato</t>
  </si>
  <si>
    <t>Operaio qualificato</t>
  </si>
  <si>
    <t>Autocarro portata 10,50 - 14,0 t</t>
  </si>
  <si>
    <t>Autocarro portata 33,0 t</t>
  </si>
  <si>
    <t>Escavatore idraulico cingolato, potenza motore: da 37 a 50 kW</t>
  </si>
  <si>
    <t>Escavatore idraulico cingolato, potenza motore: da 102 a 152 kW (137 - 204 HP)</t>
  </si>
  <si>
    <t>Martello demolitore pneumatico</t>
  </si>
  <si>
    <t>Tabellone bilingue dimensione su richiesta della DL</t>
  </si>
  <si>
    <t>Installazione di cantiere videoispezione</t>
  </si>
  <si>
    <t>Videoispezione di canali tubazioni da 200 a DN 400 mm</t>
  </si>
  <si>
    <t>Videoisp. tubazioni DN401-800 mm o ovoidali 60x90 cm</t>
  </si>
  <si>
    <t>Videoisp. tubazioni DN801-1200 mm</t>
  </si>
  <si>
    <t>Taglio di pavimentazioni bituminose spessore fino a 10 cm</t>
  </si>
  <si>
    <t>Taglio di pavimentazioni bituminose spessore da 10 a 20 cm</t>
  </si>
  <si>
    <t>Rimozione di paracarri</t>
  </si>
  <si>
    <t>Rimozione di ringhiere in acciaio</t>
  </si>
  <si>
    <t>Rimozione di chiusini e caditoie stradali</t>
  </si>
  <si>
    <t>Smontaggio indranti esistenti</t>
  </si>
  <si>
    <t>Rimessa in opera di paracarri</t>
  </si>
  <si>
    <t>Rimessa in opera di ringhiere in acciaio</t>
  </si>
  <si>
    <t>Rimessa in opera di chiusini e caditoie stradali</t>
  </si>
  <si>
    <t>Rimessa in opera di chiusino dell'acquedotto</t>
  </si>
  <si>
    <t>Scavo a sezione ristretta con deposito laterale</t>
  </si>
  <si>
    <t>Estrazione integrale di massi con volume superiore a 0,5 m3</t>
  </si>
  <si>
    <t>Sovrapprezzo per scavo eseguito a mano</t>
  </si>
  <si>
    <t>Sovrapprezzo per profondità (scavi a sezione) fino a 3,50 m</t>
  </si>
  <si>
    <t>Sovrapprezzo per profondità (scavi a sezione) fino a 4,50 m</t>
  </si>
  <si>
    <t>Sovrapprezzo per profondità (scavi a sezione) fino a 5,50 m</t>
  </si>
  <si>
    <t>Sovrapprezzo per profondità (scavi a sezione) fino a 6,50 m</t>
  </si>
  <si>
    <t>Demolizione di strutture in cemento armato</t>
  </si>
  <si>
    <t>Demolizione di strutture in cemento armato con attrezzi speciali</t>
  </si>
  <si>
    <t>Taglio di pareti taglio normale</t>
  </si>
  <si>
    <t>Esecuzione di strato di base a volume in opera</t>
  </si>
  <si>
    <t>Fornitura materiale ed esecuzione di strati di base</t>
  </si>
  <si>
    <t>Fornitura e esecuzione di strati di base sez. ristr.</t>
  </si>
  <si>
    <t>Fornitura e posa in opera di materiale stabilizzato</t>
  </si>
  <si>
    <t>Fornitura di terra vegetale</t>
  </si>
  <si>
    <t>Spandimento e spianamento di terra vegetale</t>
  </si>
  <si>
    <t>Diritti di discarica categoria 1/A</t>
  </si>
  <si>
    <t>Diritti di discarica categoria 1/B</t>
  </si>
  <si>
    <t>Diritti di discarica categoria 1/C</t>
  </si>
  <si>
    <t>Diritti di discarica categoria 1/D</t>
  </si>
  <si>
    <t>Diritti di discarica categoria 1/E</t>
  </si>
  <si>
    <t>Diritti di discarica categoria 2/A</t>
  </si>
  <si>
    <t>Diritti di discarica categoria 2/B</t>
  </si>
  <si>
    <t>Diritti di discarica categoria 2/C</t>
  </si>
  <si>
    <t>Diritti di discarica categoria 3/A</t>
  </si>
  <si>
    <t>Diritti di discarica categoria 4/A</t>
  </si>
  <si>
    <t>Diritti di discarica categoria 4/B</t>
  </si>
  <si>
    <t>Diritti di discarica categoria 4/C</t>
  </si>
  <si>
    <t>Diritti di discarica categoria 4/D</t>
  </si>
  <si>
    <t>Diritti di discarica categoria 7/A</t>
  </si>
  <si>
    <t>Diritti di discarica categoria 7/B</t>
  </si>
  <si>
    <t>Geotessuto filtrante a filo continuo R 28,0 kN/m</t>
  </si>
  <si>
    <t>Materiale drenante misurato in opera pezzatura 40-70 mm</t>
  </si>
  <si>
    <t>Deviazione provvisoria di acquedotto, con tubazioni DN90</t>
  </si>
  <si>
    <t>Impianto di sollevamento, potenza 10,01-30,00 kW</t>
  </si>
  <si>
    <t>Casseratura laterale per solette di base</t>
  </si>
  <si>
    <t>Casseratura laterale per fondazioni continue e plinti</t>
  </si>
  <si>
    <t>Casseratura per muri e pareti diritte</t>
  </si>
  <si>
    <t>Casseratura di solette per struttura superficiale S3</t>
  </si>
  <si>
    <t>Casseratura di travi rettilinee per struttura superficiale S3</t>
  </si>
  <si>
    <t>Casseratura per pozzetti</t>
  </si>
  <si>
    <t>Opere di sostegno per solette, mensole, scale, H &gt; 4,0 m</t>
  </si>
  <si>
    <t>Conglomerato cementizio per sottofondi C12/15</t>
  </si>
  <si>
    <t>Conglomerato cementizio per manufatti classe C 32/40</t>
  </si>
  <si>
    <t>Conglomerato cementizio per manufatti classe C 35/45</t>
  </si>
  <si>
    <t>Sovrapprezzo per conglomerato cementizio impermeabile</t>
  </si>
  <si>
    <t>Sovrapprezzo per conglomerato cementizio resistente ai solfati</t>
  </si>
  <si>
    <t>Sovrapprezzo per conglomerato cementizio XF4</t>
  </si>
  <si>
    <t>Sovrapprezzo per conglomerato cementizio XD3 e XS3</t>
  </si>
  <si>
    <t>Sovrapprezzo per piccoli manufatti</t>
  </si>
  <si>
    <t>Sovrapprezzo per conglomerato cementizio classe di consistenza S4</t>
  </si>
  <si>
    <t>Barre ad aderenza migl. controllate in stabilimento acciaio B450C</t>
  </si>
  <si>
    <t>Rete elettrosaldata B450</t>
  </si>
  <si>
    <t>Pozzetti tipo TELECOM dimensioni 60/60/80 cm</t>
  </si>
  <si>
    <t>Pozzetti tipo TELECOM dimensioni 60/120/100 cm</t>
  </si>
  <si>
    <t>Massetti, classe di resistenza minima di C25, s=5 cm</t>
  </si>
  <si>
    <t>Impermeabilizzazione di calcestruzzocon rivestimento bituminoso</t>
  </si>
  <si>
    <t>Impermeabilizzazione di calcestruzzo con malta fine</t>
  </si>
  <si>
    <t>Fornitura e posa di membrana bugnata resistenza&gt; 250 kN/m2</t>
  </si>
  <si>
    <t>Posa di tubi per acquedotto in ghisa DN125</t>
  </si>
  <si>
    <t>Posa in opera tubo per gasdotto, DN mm 125</t>
  </si>
  <si>
    <t>Posa in opera tubo per gasdotto, DN mm 150</t>
  </si>
  <si>
    <t>Tubo di polietilene per acque di scarico - PN 3,2 DN mm 200</t>
  </si>
  <si>
    <t>Tubi di polietilene per protezione cavi DN 50 mm</t>
  </si>
  <si>
    <t>Tubi di polietilene per protezione cavi DN 110 mm</t>
  </si>
  <si>
    <t>Tubi di polietilene per protezione cavi DN 125 mm§</t>
  </si>
  <si>
    <t>Dreirohrsystem PE DN3x50</t>
  </si>
  <si>
    <t>Tubo di PVC per fognatura DN 110</t>
  </si>
  <si>
    <t>Tubo di PVC per fognatura DN 125</t>
  </si>
  <si>
    <t>Tubo di PVC per fognatura DN 160</t>
  </si>
  <si>
    <t>Tubo di PVC per fognatura DN 200</t>
  </si>
  <si>
    <t>Tubo di PVC per fognatura DN 250</t>
  </si>
  <si>
    <t>Raccordo in PVC per tubo di gres DN 110</t>
  </si>
  <si>
    <t>Raccordo in PVC per tubo di gres DN 125</t>
  </si>
  <si>
    <t>Raccordo in PVC per tubo di gres DN 160</t>
  </si>
  <si>
    <t>Raccordo in PVC per tubo di gres DN 200</t>
  </si>
  <si>
    <t>Tubo di PVC per drenaggio, tipo D DN mm 100</t>
  </si>
  <si>
    <t>Tubo in polipropilene a tre strati SN8 DN 110</t>
  </si>
  <si>
    <t>Tubo in polipropilene a tre strati SN8 DN 125</t>
  </si>
  <si>
    <t>Tubo in polipropilene a tre strati SN12 DN 160</t>
  </si>
  <si>
    <t>Tubo in polipropilene a tre strati SN12 DN 200</t>
  </si>
  <si>
    <t>Tubo in polipropilene a tre strati SN12 DN 250</t>
  </si>
  <si>
    <t>Tubo in polipropilene a tre strati SN12 DN 315</t>
  </si>
  <si>
    <t>Tubo in polipropilene a tre strati SN12 DN 400</t>
  </si>
  <si>
    <t>Tubo in polipropilene a tre strati SN12 DN 500</t>
  </si>
  <si>
    <t>Solo posa di tubi in PVC DN mm 110, fco Merano</t>
  </si>
  <si>
    <t>Tubo circolare centrifugato di cemento armato d=30 cm</t>
  </si>
  <si>
    <t>Tubo circolare centrifugato di cemento armato d=40 cm</t>
  </si>
  <si>
    <t>Tubo in cemento armato con piede D=120 cm</t>
  </si>
  <si>
    <t>Tubo centrifugato ovoidale 60/90 con rivestimento in PEHD</t>
  </si>
  <si>
    <t>Fornitura e posa nastro di avvertimento</t>
  </si>
  <si>
    <t>Solo posa nastro di avvertimento</t>
  </si>
  <si>
    <t>Nastro di localizzazione per infrastrutture non metalliche</t>
  </si>
  <si>
    <t>Basamento piano in congl. cementizio s=15 cm tubi  D=30-60 cm</t>
  </si>
  <si>
    <t>Flaches Betonauflager s=15 cm für Rohre mit D=100-150 cm</t>
  </si>
  <si>
    <t>Basamento fino a 1/4 diametro esterno fino a DN 200 mm</t>
  </si>
  <si>
    <t>Basamento fino a 1/4 diametro esterno DN 201-300 mm</t>
  </si>
  <si>
    <t>Basamento fino a 1/4 diametro esterno DN 301-400 mm</t>
  </si>
  <si>
    <t>Basamento fino a 1/4 diametro esterno DN 401-500 mm</t>
  </si>
  <si>
    <t>Tubo circolare DN mm 201 - 300</t>
  </si>
  <si>
    <t>Tubo circolare DN mm 301 - 400</t>
  </si>
  <si>
    <t>Tubo circolare DN mm 1200</t>
  </si>
  <si>
    <t>Posa di cordino in rame</t>
  </si>
  <si>
    <t>Posa di cordino in rame per acquedotto</t>
  </si>
  <si>
    <t>Pozzetto stradale, rettangolare o circolare completo</t>
  </si>
  <si>
    <t>Pozzetto, a tenuta d'acqua 0,10 bar 40 x 40 cm</t>
  </si>
  <si>
    <t>Pozzetto, a tenuta d'acqua 0,10 bar 60 x 60 cm</t>
  </si>
  <si>
    <t>Pozzetto, a tenuta d'acqua 0,50 bar 80 x 80 cm</t>
  </si>
  <si>
    <t>Pozzetto, a tenuta d'acqua 0,50 bar DN 1000 mm</t>
  </si>
  <si>
    <t>Pozzetto, a tenuta d'acqua 0,50 bar DN 800 mm</t>
  </si>
  <si>
    <t>Fornitura e posa di pozzetto incorporato DN1000</t>
  </si>
  <si>
    <t>Fornitura e posa di pozzetto incorporato DN1000 con curva</t>
  </si>
  <si>
    <t>Pozzetto, a tenuta d'acqua 0,50 bar 100 x 100 cm</t>
  </si>
  <si>
    <t>Pozzetto, a tenuta d'acqua 0,50 bar 175 x 175 cm</t>
  </si>
  <si>
    <t>Canaletta di scorrimento DN oltre 500-800</t>
  </si>
  <si>
    <t>Canaletta di scorrimento in opera DN1200</t>
  </si>
  <si>
    <t>Manicotti (innesti) per tubi in cemento DN 300</t>
  </si>
  <si>
    <t>Manicotti (innesti) per tubi in cemento DN 500</t>
  </si>
  <si>
    <t>Manicotti (innesti) per tubi in cemento DN 1200</t>
  </si>
  <si>
    <t>Manicotti (innesti) per tubi in cemento 60x90</t>
  </si>
  <si>
    <t>Rivestimento epossidico piano di scorrimento</t>
  </si>
  <si>
    <t>Sovrapprezzo maniglioni in acciaio AISI304 e polietilene</t>
  </si>
  <si>
    <t>Chiusino circolare carico 400 kN peso 170/180 kg</t>
  </si>
  <si>
    <t>Chiusini rettangolari o circolari in ghisa</t>
  </si>
  <si>
    <t>Chiusino rettangolare in ghisa per pozzetti 40x40</t>
  </si>
  <si>
    <t>Chiusini rettangolari in ghisa sferoidale 60x60</t>
  </si>
  <si>
    <t>Chiusini rettangolari in ghisa sferoidale 60 x 120 cm</t>
  </si>
  <si>
    <t>Caditoia piana peso 95/105 kg</t>
  </si>
  <si>
    <t>Secchielli raccoglitori tipo corto (L = 25 cm)</t>
  </si>
  <si>
    <t>Secchielli raccoglitori tipo lungo (L = ca. 60 cm)</t>
  </si>
  <si>
    <t>Maniglioni acciaio AISI 304 rivestimento: PE 2 mm</t>
  </si>
  <si>
    <t>Scala in acciaio AISI304 per vano tecnico interrato</t>
  </si>
  <si>
    <t>Posa idrante soprassuolo attacchi 1B+2C</t>
  </si>
  <si>
    <t>Asportazione di pavimentazione con fresa per s fino a 2,0 cm</t>
  </si>
  <si>
    <t>Asportazione di pavimentazione con fresa per s oltre 2,0 cm</t>
  </si>
  <si>
    <t>Applicazione di una mano di emulsione cationica</t>
  </si>
  <si>
    <t>Conglomerato bituminoso 0/19 binder per ogni cm di spessore</t>
  </si>
  <si>
    <t>Congl. bitum.  riciclato 0/19 binder per ogni cm di spessore</t>
  </si>
  <si>
    <t>Conglomerato bituminoso per strato di usura 0/9: 3 cm</t>
  </si>
  <si>
    <t>Conglomerato bituminoso per strato di usura 0/9: 4 cm</t>
  </si>
  <si>
    <t>Sovrapprezzo per pavimentazione su marciapiedi a superficie</t>
  </si>
  <si>
    <t>Sovrapprezzo per ripristino di fasce di pavimentazione</t>
  </si>
  <si>
    <t>Pavimentazione con cubetti di porfido 6/8</t>
  </si>
  <si>
    <t>Pavimentazione con cubetti di porfido 8/10</t>
  </si>
  <si>
    <t>Cordoni (binderi) di delimitazione porfido, B/H = 10/8-10 cm</t>
  </si>
  <si>
    <t>masselli in conglomerato cementizio, s. da 7 a 8 cm</t>
  </si>
  <si>
    <t>Cordone a parallelogramma, ca. 12/28 cm in porfido segato</t>
  </si>
  <si>
    <t>Fundamentblöcke Abmessungen des Fundamentblockes 30/30/50 cm</t>
  </si>
  <si>
    <t>Blocchetti di fondazione dimensioni blocchetto 40/40/50 cm</t>
  </si>
  <si>
    <t>Applicazione di segnaletica orizzontale per strisce B = 12 cm</t>
  </si>
  <si>
    <t>Applicazione di segnaletica orizzontale, superfici</t>
  </si>
  <si>
    <t>Elasto-plastich Laminat, Streifen B = 12 cm</t>
  </si>
  <si>
    <t>Elasto-plastich Laminat, Streifen B = 12 cm - Flächen</t>
  </si>
  <si>
    <t>Fondazione pref. L/B/H: 80/90/90 cm o 60/60/60 o 70/70/80</t>
  </si>
  <si>
    <t>Seminagione a secco</t>
  </si>
  <si>
    <t>tubo diritto DN25/11</t>
  </si>
  <si>
    <t>tubo diritto DN32/125</t>
  </si>
  <si>
    <t>tubo diritto DN40/125</t>
  </si>
  <si>
    <t>tubo diritto DN50/140</t>
  </si>
  <si>
    <t>tubo diritto DN65/160</t>
  </si>
  <si>
    <t>tubo diritto DN100/225</t>
  </si>
  <si>
    <t>tubo diritto DN125/250</t>
  </si>
  <si>
    <t>tubo diritto DN150/280</t>
  </si>
  <si>
    <t>tubo diritto DN250/450</t>
  </si>
  <si>
    <t>tubo diritto DN40/125 - classe acciaio P355</t>
  </si>
  <si>
    <t>tubo diritto DN65/160 - classe acciaio P355</t>
  </si>
  <si>
    <t>tubo curvo DN25/110</t>
  </si>
  <si>
    <t>tubo curvo DN32/125</t>
  </si>
  <si>
    <t>tubo curvo DN40/125</t>
  </si>
  <si>
    <t>tubo curvo DN50/140</t>
  </si>
  <si>
    <t>tubo curvo DN65/160</t>
  </si>
  <si>
    <t>tubo curvo DN100/225</t>
  </si>
  <si>
    <t>tubo curvo DN125/250</t>
  </si>
  <si>
    <t>tubo curvo DN150/280</t>
  </si>
  <si>
    <t>tubo curvo DN250/450</t>
  </si>
  <si>
    <t>valvola DN 100/225</t>
  </si>
  <si>
    <t>valvola DN 125/250</t>
  </si>
  <si>
    <t>'valvola DN 150/280</t>
  </si>
  <si>
    <t>valvola per allacciamenti futuri DN 25</t>
  </si>
  <si>
    <t>valvola per allacciamenti futuri DN 32</t>
  </si>
  <si>
    <t>valvola per allacciamenti futuri DN 40</t>
  </si>
  <si>
    <t>valvola per allacciamenti futuri DN 50</t>
  </si>
  <si>
    <t>valvola per utenze DN 25</t>
  </si>
  <si>
    <t>valvola per utenze DN 32</t>
  </si>
  <si>
    <t>valvola per utenze DN 40</t>
  </si>
  <si>
    <t>valvola per utenze DN 50</t>
  </si>
  <si>
    <t>Chiusura DN 100/225</t>
  </si>
  <si>
    <t>Chiusura DN 125/250</t>
  </si>
  <si>
    <t>Chiusura DN 150/280</t>
  </si>
  <si>
    <t>Saldatura/manicotto DN 25/110</t>
  </si>
  <si>
    <t>Saldatura/manicotto DN 32/125</t>
  </si>
  <si>
    <t>Saldatura/manicotto DN 40/125</t>
  </si>
  <si>
    <t>Saldatura/manicotto DN 50/140</t>
  </si>
  <si>
    <t>Saldatura/manicotto DN 65/160</t>
  </si>
  <si>
    <t>Saldatura/manicotto DN 100/225</t>
  </si>
  <si>
    <t>Saldatura/manicotto DN 125/250</t>
  </si>
  <si>
    <t>Saldatura/manicotto DN 150/280</t>
  </si>
  <si>
    <t>Saldatura/manicotto DN 250/450</t>
  </si>
  <si>
    <t>Riduzione DN 150/280</t>
  </si>
  <si>
    <t>Riduzione DN 250/450</t>
  </si>
  <si>
    <t>Curva DN 25/110</t>
  </si>
  <si>
    <t>Curva DN 32/125</t>
  </si>
  <si>
    <t>Curva DN 40/125</t>
  </si>
  <si>
    <t>Curva DN 50/140</t>
  </si>
  <si>
    <t>Curva DN 65/160</t>
  </si>
  <si>
    <t>Curva DN 100/225</t>
  </si>
  <si>
    <t>Curva DN 125/250</t>
  </si>
  <si>
    <t>Curva DN 150/280</t>
  </si>
  <si>
    <t>Curva DN 250/450</t>
  </si>
  <si>
    <t>Curva DN 40/125 - classe acciaio P355</t>
  </si>
  <si>
    <t>Curva DN 65/160 - classe acciaio P355</t>
  </si>
  <si>
    <t>Derivazione a T DN 65/50</t>
  </si>
  <si>
    <t>Derivazione a T DN 150/100</t>
  </si>
  <si>
    <t>Derivazione a T DN 150/150</t>
  </si>
  <si>
    <t>Derivazione a T DN 250/100</t>
  </si>
  <si>
    <t>Derivazione a T DN 250/125</t>
  </si>
  <si>
    <t>Derivazione a T DN 250/250</t>
  </si>
  <si>
    <t xml:space="preserve">Materassini DN 110-160 </t>
  </si>
  <si>
    <t>Materassini DN 180-280</t>
  </si>
  <si>
    <t>Materassini DN 355-450 (esterno)</t>
  </si>
  <si>
    <t>Supporto  di montaggio</t>
  </si>
  <si>
    <t>Collegamento con tubazione esistente</t>
  </si>
  <si>
    <t>Compensatore DN 150</t>
  </si>
  <si>
    <t>Compensatore DN 250</t>
  </si>
  <si>
    <t>Allacciamento utenza DN 25/110</t>
  </si>
  <si>
    <t>Allacciamento utenza DN 32-40/125</t>
  </si>
  <si>
    <t>Allacciamento utenza DN 50/140</t>
  </si>
  <si>
    <t>Bypass di rete</t>
  </si>
  <si>
    <t>Bypass di allacciamento utenza</t>
  </si>
  <si>
    <t>Documentazione utenze</t>
  </si>
  <si>
    <t>Rilievo topografico</t>
  </si>
  <si>
    <t>Prova di pressione DN 25-40</t>
  </si>
  <si>
    <t>Prova di pressione DN 50-80</t>
  </si>
  <si>
    <t>Prova di pressione DN 100-150</t>
  </si>
  <si>
    <t>Prova di pressione DN 200-250</t>
  </si>
  <si>
    <t>Verifica saldature DN 25-40</t>
  </si>
  <si>
    <t>Verifica saldature DN 50-80</t>
  </si>
  <si>
    <t>Verifica saldature DN 100-150</t>
  </si>
  <si>
    <t>Verifica saldature DN 200-250</t>
  </si>
  <si>
    <t>Dispositivo di sorveglianza a 2 canali</t>
  </si>
  <si>
    <t>Modulo di comunicazione di base</t>
  </si>
  <si>
    <t>Modulo bus</t>
  </si>
  <si>
    <t>Scatola misurazione ingresso utenza</t>
  </si>
  <si>
    <t>Scatola sorveglianza perdite commutabile a distanza</t>
  </si>
  <si>
    <t>Scatola misurazione componente finale</t>
  </si>
  <si>
    <t>Scatola misurazione separazione rete</t>
  </si>
  <si>
    <t>Estrazione cavi e collegamento a strumentazione</t>
  </si>
  <si>
    <t>Messa in servizio sistema</t>
  </si>
  <si>
    <t>Disegni rete telecontrollo</t>
  </si>
  <si>
    <t>Protocollo di collaudo</t>
  </si>
  <si>
    <t>Quadro "Conchiglia" per stacco sistema allarme</t>
  </si>
  <si>
    <t>Paratoia mm 2900x1300</t>
  </si>
  <si>
    <t>Paratoia mm 1900x1300</t>
  </si>
  <si>
    <t>Striscia in neoprene</t>
  </si>
  <si>
    <t>02.05.01.01.f</t>
  </si>
  <si>
    <t>02.09.01.04.a</t>
  </si>
  <si>
    <t>02.09.01.07.a</t>
  </si>
  <si>
    <t>02.09.01.07.b</t>
  </si>
  <si>
    <t>02.09.01.07.c</t>
  </si>
  <si>
    <t>02.09.01.07.d</t>
  </si>
  <si>
    <t>03.01.01.01.a</t>
  </si>
  <si>
    <t>03.01.01.01.e</t>
  </si>
  <si>
    <t>51.01.01.02</t>
  </si>
  <si>
    <t>51.01.01.03</t>
  </si>
  <si>
    <t>51.02.01.14.d</t>
  </si>
  <si>
    <t>51.02.01.14.g</t>
  </si>
  <si>
    <t>51.02.02.02.b</t>
  </si>
  <si>
    <t>51.02.02.02.e</t>
  </si>
  <si>
    <t>51.02.05.10.b</t>
  </si>
  <si>
    <t>52.01.03.01.c</t>
  </si>
  <si>
    <t>52.02.35.02</t>
  </si>
  <si>
    <t>52.02.35.03.a</t>
  </si>
  <si>
    <t>52.02.35.03.b*</t>
  </si>
  <si>
    <t>52.02.35.03.c*</t>
  </si>
  <si>
    <t>53.05.01.01.a</t>
  </si>
  <si>
    <t>53.05.01.01.b</t>
  </si>
  <si>
    <t>53.10.01.01</t>
  </si>
  <si>
    <t>53.10.07.01.a</t>
  </si>
  <si>
    <t>53.10.10.01.a</t>
  </si>
  <si>
    <t>53.10.15.15</t>
  </si>
  <si>
    <t>53.11.01.01</t>
  </si>
  <si>
    <t>53.11.07.01.a</t>
  </si>
  <si>
    <t>53.11.10.01</t>
  </si>
  <si>
    <t>53.11.10.02</t>
  </si>
  <si>
    <t>54.01.02.01.a</t>
  </si>
  <si>
    <t>54.01.02.01.b</t>
  </si>
  <si>
    <t>54.01.02.05</t>
  </si>
  <si>
    <t>54.01.90.01.a</t>
  </si>
  <si>
    <t>54.01.90.50.b</t>
  </si>
  <si>
    <t>54.01.90.50.c</t>
  </si>
  <si>
    <t>54.01.90.50.d</t>
  </si>
  <si>
    <t>54.01.90.50.e</t>
  </si>
  <si>
    <t>54.02.05.05.a</t>
  </si>
  <si>
    <t>54.02.05.05.b</t>
  </si>
  <si>
    <t>54.02.12.05.a</t>
  </si>
  <si>
    <t>54.16.02.05.d</t>
  </si>
  <si>
    <t>54.16.03.01.d</t>
  </si>
  <si>
    <t>54.16.03.05.d</t>
  </si>
  <si>
    <t>54.16.03.10.b</t>
  </si>
  <si>
    <t>54.30.02.01</t>
  </si>
  <si>
    <t>54.30.05.01.d</t>
  </si>
  <si>
    <t>54.45.01.01</t>
  </si>
  <si>
    <t>54.45.01.02</t>
  </si>
  <si>
    <t>54.45.01.03</t>
  </si>
  <si>
    <t>54.45.01.04</t>
  </si>
  <si>
    <t>54.45.01.05</t>
  </si>
  <si>
    <t>54.45.02.01</t>
  </si>
  <si>
    <t>54.45.02.02</t>
  </si>
  <si>
    <t>54.45.02.03</t>
  </si>
  <si>
    <t>54.45.02.04</t>
  </si>
  <si>
    <t>54.45.02.08</t>
  </si>
  <si>
    <t>54.45.02.09</t>
  </si>
  <si>
    <t>54.45.02.10</t>
  </si>
  <si>
    <t>54.45.02.11</t>
  </si>
  <si>
    <t>54.45.04.01</t>
  </si>
  <si>
    <t>54.45.04.02</t>
  </si>
  <si>
    <t>55.02.04.01.d</t>
  </si>
  <si>
    <t>55.02.05.01.a</t>
  </si>
  <si>
    <t>55.21.02.01.g*</t>
  </si>
  <si>
    <t>55.21.03.03.b</t>
  </si>
  <si>
    <t>58.02.01.01.b</t>
  </si>
  <si>
    <t>58.02.01.02.b</t>
  </si>
  <si>
    <t>58.02.02.02.c</t>
  </si>
  <si>
    <t>58.02.03.01.b</t>
  </si>
  <si>
    <t>58.02.04.01.b</t>
  </si>
  <si>
    <t>58.02.08.01.c</t>
  </si>
  <si>
    <t>58.02.30.05.a</t>
  </si>
  <si>
    <t>58.03.01.01.b</t>
  </si>
  <si>
    <t>58.03.02.01.f</t>
  </si>
  <si>
    <t>58.03.02.01.g</t>
  </si>
  <si>
    <t>58.03.90.01.c</t>
  </si>
  <si>
    <t>58.03.90.02.c</t>
  </si>
  <si>
    <t>58.03.90.04.d</t>
  </si>
  <si>
    <t>58.03.90.06.d</t>
  </si>
  <si>
    <t>58.03.90.08</t>
  </si>
  <si>
    <t>58.03.90.09.a</t>
  </si>
  <si>
    <t>58.10.02.02.b</t>
  </si>
  <si>
    <t>58.10.03.02.a</t>
  </si>
  <si>
    <t>58.86.30.05.a</t>
  </si>
  <si>
    <t>58.86.30.05.b</t>
  </si>
  <si>
    <t>67.10.05.07.a</t>
  </si>
  <si>
    <t>70.05.05.10</t>
  </si>
  <si>
    <t>70.05.20.05</t>
  </si>
  <si>
    <t>70.80.10.22.b</t>
  </si>
  <si>
    <t>75.01.01.29.c*</t>
  </si>
  <si>
    <t>75.01.01.30.d*</t>
  </si>
  <si>
    <t>75.01.01.30.e*</t>
  </si>
  <si>
    <t>75.10.01.10.b</t>
  </si>
  <si>
    <t>75.10.01.40.a*</t>
  </si>
  <si>
    <t>75.10.01.40.c</t>
  </si>
  <si>
    <t>75.10.01.40.d</t>
  </si>
  <si>
    <t>75.10.01.60*</t>
  </si>
  <si>
    <t>75.10.04.05.a</t>
  </si>
  <si>
    <t>75.10.04.05.b</t>
  </si>
  <si>
    <t>75.10.04.05.c</t>
  </si>
  <si>
    <t>75.10.04.05.d</t>
  </si>
  <si>
    <t>75.10.04.05.e</t>
  </si>
  <si>
    <t>75.10.04.20.a</t>
  </si>
  <si>
    <t>75.10.04.20.b</t>
  </si>
  <si>
    <t>75.10.04.20.c</t>
  </si>
  <si>
    <t>75.10.04.20.d</t>
  </si>
  <si>
    <t>75.10.05.20.c</t>
  </si>
  <si>
    <t>75.10.09.01.a</t>
  </si>
  <si>
    <t>75.10.09.01.b</t>
  </si>
  <si>
    <t>75.10.09.02.a</t>
  </si>
  <si>
    <t>75.10.09.02.b</t>
  </si>
  <si>
    <t>75.10.09.02.c</t>
  </si>
  <si>
    <t>75.10.09.02.d</t>
  </si>
  <si>
    <t>75.10.09.02.e</t>
  </si>
  <si>
    <t>75.10.09.02.f</t>
  </si>
  <si>
    <t>75.10.70.04.e*</t>
  </si>
  <si>
    <t>75.20.02.05.a</t>
  </si>
  <si>
    <t>75.20.02.05.b</t>
  </si>
  <si>
    <t>75.20.02.10.k*</t>
  </si>
  <si>
    <t>75.20.02.20.e*</t>
  </si>
  <si>
    <t>75.80.05.05</t>
  </si>
  <si>
    <t>75.80.05.06*</t>
  </si>
  <si>
    <t>75.80.05.10</t>
  </si>
  <si>
    <t>75.90.01.03.b</t>
  </si>
  <si>
    <t>75.90.01.03.d</t>
  </si>
  <si>
    <t>75.90.01.05.a</t>
  </si>
  <si>
    <t>75.90.01.05.b</t>
  </si>
  <si>
    <t>75.90.01.05.c</t>
  </si>
  <si>
    <t>75.90.01.05.d</t>
  </si>
  <si>
    <t>75.90.02.05.b</t>
  </si>
  <si>
    <t>75.90.02.05.c</t>
  </si>
  <si>
    <t>75.90.02.05.l</t>
  </si>
  <si>
    <t>75.97.01.04*</t>
  </si>
  <si>
    <t>75.97.01.05*</t>
  </si>
  <si>
    <t>77.03.02.01.b*</t>
  </si>
  <si>
    <t>77.03.02.01.d*</t>
  </si>
  <si>
    <t>77.06.01.01.b</t>
  </si>
  <si>
    <t>77.06.01.01.d</t>
  </si>
  <si>
    <t>77.06.01.11.f</t>
  </si>
  <si>
    <t>77.12.01.11.b</t>
  </si>
  <si>
    <t>77.12.02.11.b</t>
  </si>
  <si>
    <t>77.12.02.11.b*</t>
  </si>
  <si>
    <t>77.12.03.01.c*</t>
  </si>
  <si>
    <t>77.12.03.02.c*</t>
  </si>
  <si>
    <t>77.16.01.11.b</t>
  </si>
  <si>
    <t>77.16.01.11.g*</t>
  </si>
  <si>
    <t>77.50.03.01.c</t>
  </si>
  <si>
    <t>77.50.03.01.e*</t>
  </si>
  <si>
    <t>77.50.10.01.a</t>
  </si>
  <si>
    <t>77.50.10.01.c</t>
  </si>
  <si>
    <t>77.50.10.01.g*</t>
  </si>
  <si>
    <t>77.50.10.01.h*</t>
  </si>
  <si>
    <t>77.51.02.01</t>
  </si>
  <si>
    <t>77.90.05.05.b</t>
  </si>
  <si>
    <t>78.01.01.01.c</t>
  </si>
  <si>
    <t>78.01.01.20</t>
  </si>
  <si>
    <t>78.01.01.20.d*</t>
  </si>
  <si>
    <t>78.01.01.25.a</t>
  </si>
  <si>
    <t>78.01.01.25.b</t>
  </si>
  <si>
    <t>78.02.01.06.a*</t>
  </si>
  <si>
    <t>78.02.90.01.a*</t>
  </si>
  <si>
    <t>78.02.90.01.b*</t>
  </si>
  <si>
    <t>78.15.02.01.b</t>
  </si>
  <si>
    <t>78.15.05.01.c*</t>
  </si>
  <si>
    <t>80.05.01.01.a*</t>
  </si>
  <si>
    <t>85.05.01.01.b</t>
  </si>
  <si>
    <t>85.05.01.01.c</t>
  </si>
  <si>
    <t>85.05.05.05</t>
  </si>
  <si>
    <t>85.05.10.16.a</t>
  </si>
  <si>
    <t>85.05.10.18.a</t>
  </si>
  <si>
    <t>85.05.10.24.a</t>
  </si>
  <si>
    <t>85.05.10.24.a*</t>
  </si>
  <si>
    <t>85.05.10.90.a</t>
  </si>
  <si>
    <t>85.05.10.93.a</t>
  </si>
  <si>
    <t>85.10.01.05.b</t>
  </si>
  <si>
    <t>85.10.01.05.c</t>
  </si>
  <si>
    <t>85.10.80.05.a</t>
  </si>
  <si>
    <t>85.15.05.10.b</t>
  </si>
  <si>
    <t>86.01.01.07.b*</t>
  </si>
  <si>
    <t>86.30.01.80.a</t>
  </si>
  <si>
    <t>86.30.01.80.b</t>
  </si>
  <si>
    <t>86.30.02.01.a</t>
  </si>
  <si>
    <t>86.30.02.01.b</t>
  </si>
  <si>
    <t>86.30.02.02.a</t>
  </si>
  <si>
    <t>86.30.02.02.b</t>
  </si>
  <si>
    <t>87.05.05.15.b*</t>
  </si>
  <si>
    <t>96.01.01.01</t>
  </si>
  <si>
    <t>99.01.01.01*</t>
  </si>
  <si>
    <t>99.01.01.02*</t>
  </si>
  <si>
    <t>99.01.01.03*</t>
  </si>
  <si>
    <t>99.01.01.04*</t>
  </si>
  <si>
    <t>99.01.01.05*</t>
  </si>
  <si>
    <t>99.01.01.07*</t>
  </si>
  <si>
    <t>99.01.01.08*</t>
  </si>
  <si>
    <t>99.01.01.09*</t>
  </si>
  <si>
    <t>99.01.01.11*</t>
  </si>
  <si>
    <t>99.01.01.23*</t>
  </si>
  <si>
    <t>99.01.01.25*</t>
  </si>
  <si>
    <t>99.01.02.01*</t>
  </si>
  <si>
    <t>99.01.02.02*</t>
  </si>
  <si>
    <t>99.01.02.03*</t>
  </si>
  <si>
    <t>99.01.02.04*</t>
  </si>
  <si>
    <t>99.01.02.05*</t>
  </si>
  <si>
    <t>99.01.02.07*</t>
  </si>
  <si>
    <t>99.01.02.08*</t>
  </si>
  <si>
    <t>99.01.02.09*</t>
  </si>
  <si>
    <t>99.01.02.11*</t>
  </si>
  <si>
    <t>99.01.03.07*</t>
  </si>
  <si>
    <t>99.01.03.08*</t>
  </si>
  <si>
    <t>99.01.03.09*</t>
  </si>
  <si>
    <t>99.01.04.01*</t>
  </si>
  <si>
    <t>99.01.04.02*</t>
  </si>
  <si>
    <t>99.01.04.03*</t>
  </si>
  <si>
    <t>99.01.04.04*</t>
  </si>
  <si>
    <t>99.01.05.01*</t>
  </si>
  <si>
    <t>99.01.05.02*</t>
  </si>
  <si>
    <t>99.01.05.03*</t>
  </si>
  <si>
    <t>99.01.05.04*</t>
  </si>
  <si>
    <t>99.01.06.06*</t>
  </si>
  <si>
    <t>99.01.06.07*</t>
  </si>
  <si>
    <t>99.01.06.08*</t>
  </si>
  <si>
    <t>99.01.07.01*</t>
  </si>
  <si>
    <t>99.01.07.02*</t>
  </si>
  <si>
    <t>99.01.07.03*</t>
  </si>
  <si>
    <t>99.01.07.04*</t>
  </si>
  <si>
    <t>99.01.07.05*</t>
  </si>
  <si>
    <t>99.01.07.07*</t>
  </si>
  <si>
    <t>99.01.07.08*</t>
  </si>
  <si>
    <t>99.01.07.09*</t>
  </si>
  <si>
    <t>99.01.07.11*</t>
  </si>
  <si>
    <t>99.01.08.06*</t>
  </si>
  <si>
    <t>99.01.08.08*</t>
  </si>
  <si>
    <t>99.01.09.01*</t>
  </si>
  <si>
    <t>99.01.09.02*</t>
  </si>
  <si>
    <t>99.01.09.03*</t>
  </si>
  <si>
    <t>99.01.09.04*</t>
  </si>
  <si>
    <t>99.01.09.05*</t>
  </si>
  <si>
    <t>99.01.09.07*</t>
  </si>
  <si>
    <t>99.01.09.08*</t>
  </si>
  <si>
    <t>99.01.09.09*</t>
  </si>
  <si>
    <t>99.01.09.11*</t>
  </si>
  <si>
    <t>99.01.09.23*</t>
  </si>
  <si>
    <t>99.01.09.25*</t>
  </si>
  <si>
    <t>99.01.10.05.D*</t>
  </si>
  <si>
    <t>99.01.10.09.G*</t>
  </si>
  <si>
    <t>99.01.10.09.I*</t>
  </si>
  <si>
    <t>99.01.10.11.G*</t>
  </si>
  <si>
    <t>99.01.10.11.H*</t>
  </si>
  <si>
    <t>99.01.10.11.K*</t>
  </si>
  <si>
    <t>99.01.11.01.A*</t>
  </si>
  <si>
    <t>99.01.11.01.B*</t>
  </si>
  <si>
    <t>99.01.11.01.C*</t>
  </si>
  <si>
    <t>99.01.11.10*</t>
  </si>
  <si>
    <t>99.01.12.01*</t>
  </si>
  <si>
    <t>99.01.13.01.E*</t>
  </si>
  <si>
    <t>99.01.13.01.G*</t>
  </si>
  <si>
    <t>99.01.14.01.A*</t>
  </si>
  <si>
    <t>99.01.14.01.B*</t>
  </si>
  <si>
    <t>99.01.14.01.C*</t>
  </si>
  <si>
    <t>99.01.15.01*</t>
  </si>
  <si>
    <t>99.01.16.01*</t>
  </si>
  <si>
    <t>99.01.17.01*</t>
  </si>
  <si>
    <t>99.01.20.01*</t>
  </si>
  <si>
    <t>99.01.21.01.A*</t>
  </si>
  <si>
    <t>99.01.21.01.B*</t>
  </si>
  <si>
    <t>99.01.21.01.C*</t>
  </si>
  <si>
    <t>99.01.21.01.D*</t>
  </si>
  <si>
    <t>99.01.22.01.A*</t>
  </si>
  <si>
    <t>99.01.22.01.B*</t>
  </si>
  <si>
    <t>99.01.22.01.C*</t>
  </si>
  <si>
    <t>99.01.22.01.D*</t>
  </si>
  <si>
    <t>99.01.23.01.A*</t>
  </si>
  <si>
    <t>99.01.23.01.B*</t>
  </si>
  <si>
    <t>99.01.23.01.C*</t>
  </si>
  <si>
    <t>99.01.23.01.D*</t>
  </si>
  <si>
    <t>99.01.25.01*</t>
  </si>
  <si>
    <t>99.01.25.02*</t>
  </si>
  <si>
    <t>99.01.25.03*</t>
  </si>
  <si>
    <t>99.01.25.04*</t>
  </si>
  <si>
    <t>99.01.25.05*</t>
  </si>
  <si>
    <t>99.01.25.07*</t>
  </si>
  <si>
    <t>99.01.25.08*</t>
  </si>
  <si>
    <t>99.01.25.09*</t>
  </si>
  <si>
    <t>99.01.25.14*</t>
  </si>
  <si>
    <t>99.01.25.15*</t>
  </si>
  <si>
    <t>99.01.25.16*</t>
  </si>
  <si>
    <t>99.01.27.01*</t>
  </si>
  <si>
    <t>99.50.01.01*</t>
  </si>
  <si>
    <t>99.50.01.02*</t>
  </si>
  <si>
    <t>99.50.01.03*</t>
  </si>
  <si>
    <t>Kg</t>
  </si>
  <si>
    <t>m²</t>
  </si>
  <si>
    <t>h</t>
  </si>
  <si>
    <t>Nr</t>
  </si>
  <si>
    <t>m³</t>
  </si>
  <si>
    <t>t</t>
  </si>
  <si>
    <t>kWh</t>
  </si>
  <si>
    <t>kg</t>
  </si>
  <si>
    <t>Nr.</t>
  </si>
  <si>
    <t>cm</t>
  </si>
  <si>
    <t>a corpo</t>
  </si>
  <si>
    <t>Foglio in PVC plastificato: spessore 1,2 mm</t>
  </si>
  <si>
    <t>Posa su parete di scavo di foglio in PVC</t>
  </si>
  <si>
    <t>New Jersey in cls e pannello in legno OSB</t>
  </si>
  <si>
    <t>Fornitura di estintore portatile</t>
  </si>
  <si>
    <t>Mano d'opera per controllo e manutenzione giornaliera</t>
  </si>
  <si>
    <t>Mano d'opera per moviere - operaio qualificato</t>
  </si>
  <si>
    <t>Unità d'ufficio per il primo mese (30 gg) o frazione</t>
  </si>
  <si>
    <t>Unità d'ufficio per ogni giorno successivo</t>
  </si>
  <si>
    <t>Monoblocco ad uso magazzino per il primo mese o frazioni</t>
  </si>
  <si>
    <t>Monoblocco ad uso magazzino per ogni giorno successivo</t>
  </si>
  <si>
    <t>WC di cantiere WC chimico, primo mese</t>
  </si>
  <si>
    <t>WC di cantiere WC chimico,(gg)</t>
  </si>
  <si>
    <t>Impianto semaforico omologato di cantiere</t>
  </si>
  <si>
    <t>Recinzione mobile altezza 1.0 m - per la durata necessaria</t>
  </si>
  <si>
    <t>Recinzione mobile altezza 2.0 m - per la durata necessaria</t>
  </si>
  <si>
    <t>Recinzione con rete in polietilene h 1.0 m</t>
  </si>
  <si>
    <t>protezione del versante sottostante muri hmin=1m</t>
  </si>
  <si>
    <t>Coni in gomma piazzamento e rimozione di ogni cono</t>
  </si>
  <si>
    <t>Cartello di forma triangolare, fondo giallo 60/60/60</t>
  </si>
  <si>
    <t>Cartello di forma circolare Ø 60 cm, rifrangenza classe II</t>
  </si>
  <si>
    <t>Cartello di forma rettangolare, fondo giallo 90x135 cm</t>
  </si>
  <si>
    <t>Tabella lavori con fondo giallo 200x150 cm</t>
  </si>
  <si>
    <t>barriera di delimitazione per cantieri stradali</t>
  </si>
  <si>
    <t>Barriera di recinzione per chiusini</t>
  </si>
  <si>
    <t>Passerella pedonale metallica</t>
  </si>
  <si>
    <t>Sacchetto di appesantimento riempito con graniglia di pietra</t>
  </si>
  <si>
    <t>Preavviso di semaforo per cantiere</t>
  </si>
  <si>
    <t>posizionamento in opera e rimozione preavviso di semaforo per cantiere</t>
  </si>
  <si>
    <t>Impianto di segnalazione luminosa</t>
  </si>
  <si>
    <t>Allestimento e rimozione per impianto di segnalazione luminosa</t>
  </si>
  <si>
    <t>Cappellotti di protezione in PVC</t>
  </si>
  <si>
    <t>Bandierine o palette segnaletiche per movieri</t>
  </si>
  <si>
    <t>Compenso per aggravio per traffico pubblico</t>
  </si>
  <si>
    <t>Messa a disposizione di pannelli peso 101/150 kg/m2 - primo mese</t>
  </si>
  <si>
    <t>Messa a disposizione di pannelli peso 101/150 kg/m2 - (gg)</t>
  </si>
  <si>
    <t>Pannelli d'acciaio per scavi fino B=3,0m H=4,0m</t>
  </si>
  <si>
    <t>Pannelli d'acciaio per scavi fino B=3,0m H=5,0m</t>
  </si>
  <si>
    <t>Calcestruzzo spruzzato C20/25 spessore 10 cm</t>
  </si>
  <si>
    <t>Rete elettrosaldata</t>
  </si>
  <si>
    <t>segnaletica orizzontale</t>
  </si>
  <si>
    <t>Cancellatura di segnaletica orizzontale</t>
  </si>
  <si>
    <t>Scala in legno per accesso a scavo</t>
  </si>
  <si>
    <t>Sistema di sicurezza rampante per realizzazione muri</t>
  </si>
  <si>
    <t>Scala professionale a palchetto pieghevole</t>
  </si>
  <si>
    <t>Scala professionale con corrimano</t>
  </si>
  <si>
    <t>giorni</t>
  </si>
  <si>
    <t>A corpo</t>
  </si>
  <si>
    <t>Mesi</t>
  </si>
  <si>
    <t>01.04.09.11.a*</t>
  </si>
  <si>
    <t>01.04.09.11.a**</t>
  </si>
  <si>
    <t>01.06.03.04.a*</t>
  </si>
  <si>
    <t>13.02.09.03.a</t>
  </si>
  <si>
    <t>51.01.01.02*</t>
  </si>
  <si>
    <t>51.01.01.03*</t>
  </si>
  <si>
    <t>51.01.01.03**</t>
  </si>
  <si>
    <t>52.01.02.01.a</t>
  </si>
  <si>
    <t>52.01.02.01.b</t>
  </si>
  <si>
    <t>52.01.02.02.c</t>
  </si>
  <si>
    <t>52.01.02.02.d</t>
  </si>
  <si>
    <t>52.01.02.04.a</t>
  </si>
  <si>
    <t>52.01.02.04.b</t>
  </si>
  <si>
    <t>52.02.02.02.b</t>
  </si>
  <si>
    <t>52.02.02.03.a*</t>
  </si>
  <si>
    <t>52.02.02.03.b*</t>
  </si>
  <si>
    <t>52.02.02.05.b*</t>
  </si>
  <si>
    <t>52.02.02.08.a*</t>
  </si>
  <si>
    <t>52.02.02.15.d</t>
  </si>
  <si>
    <t>52.02.02.25.d</t>
  </si>
  <si>
    <t>52.02.02.26.c</t>
  </si>
  <si>
    <t>52.02.02.27.a</t>
  </si>
  <si>
    <t>52.02.02.29.a</t>
  </si>
  <si>
    <t>52.02.02.30.b</t>
  </si>
  <si>
    <t>52.02.02.35*</t>
  </si>
  <si>
    <t>52.02.02.36.b</t>
  </si>
  <si>
    <t>52.02.02.40.a</t>
  </si>
  <si>
    <t>52.02.02.45.a</t>
  </si>
  <si>
    <t>52.02.02.45.b</t>
  </si>
  <si>
    <t>52.02.02.55.e</t>
  </si>
  <si>
    <t>52.02.02.57.a</t>
  </si>
  <si>
    <t>52.02.02.60</t>
  </si>
  <si>
    <t>52.02.02.65</t>
  </si>
  <si>
    <t>52.02.03.01.a</t>
  </si>
  <si>
    <t>56.02.01.02.a</t>
  </si>
  <si>
    <t>56.02.01.02.b</t>
  </si>
  <si>
    <t>56.02.02.01.b</t>
  </si>
  <si>
    <t>56.02.02.01.c</t>
  </si>
  <si>
    <t>56.06.02.01.b</t>
  </si>
  <si>
    <t>86.30.02.80.a</t>
  </si>
  <si>
    <t>99.51.01.01*</t>
  </si>
  <si>
    <t>99.52.01.01*</t>
  </si>
  <si>
    <t xml:space="preserve">99.52.01.02* </t>
  </si>
  <si>
    <t xml:space="preserve">99.52.01.03* </t>
  </si>
  <si>
    <t>Somma lavori a misura senza oneri di sicurezza</t>
  </si>
  <si>
    <t>LAVORI A MISURA</t>
  </si>
  <si>
    <t>LAVORI A CORPO</t>
  </si>
  <si>
    <t>58.03.02.01.c</t>
  </si>
  <si>
    <t>Conglomerato cementizio per manufatti classe C 20/25</t>
  </si>
  <si>
    <t>54.01.90.50.a</t>
  </si>
  <si>
    <t>Sovrapprezzo per profondità (scavi a sezione) fino a 2,50 m</t>
  </si>
  <si>
    <t>99.01.10.02*</t>
  </si>
  <si>
    <t>Derivazione a T DN 32/35</t>
  </si>
  <si>
    <t>Sovraprezzo per ripristino di fascie di pavimentazione</t>
  </si>
  <si>
    <t>86.30.02.02.f</t>
  </si>
  <si>
    <t>applicazione di lainato esatoplastico per scritta: STOP</t>
  </si>
  <si>
    <t>Somma lavori a corpo senza oneri di sicurezza</t>
  </si>
  <si>
    <t xml:space="preserve">
Costruzione di un nuovo collettore acque bianche, sostituzione del collettore acque nere, sostituzione dell’acquedotto e posa di una rete di teleriscaldamento in via Hofer - lotto 4
</t>
  </si>
  <si>
    <t>Nota: Per le voci presenti sia nella contabilità a misura che nella contabilità a corpo, il foglio di calcolo provvede automaticamente ad applicare lo stesso prezzo
(inserire il prezzo unitario nella contabilità a misura)</t>
  </si>
  <si>
    <t xml:space="preserve">
LISTA DELLE LAVORAZIONI E DELLE FORNITURE
OFFERTA CON PREZZI UNITARI
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</si>
</sst>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  <numFmt numFmtId="166" formatCode="h\.mm\.ss"/>
    <numFmt numFmtId="167" formatCode="#,##0.00_ ;\-#,##0.00\ "/>
    <numFmt numFmtId="168" formatCode="#,000.00%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#,##0.000"/>
    <numFmt numFmtId="176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67" fontId="2" fillId="3" borderId="2" xfId="18" applyNumberFormat="1" applyFont="1" applyFill="1" applyBorder="1" applyAlignment="1">
      <alignment horizontal="right" vertical="center"/>
    </xf>
    <xf numFmtId="4" fontId="2" fillId="3" borderId="2" xfId="18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7" fontId="2" fillId="3" borderId="2" xfId="18" applyNumberFormat="1" applyFont="1" applyFill="1" applyBorder="1" applyAlignment="1">
      <alignment vertical="center"/>
    </xf>
    <xf numFmtId="10" fontId="2" fillId="3" borderId="2" xfId="2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2" xfId="0" applyNumberFormat="1" applyFont="1" applyBorder="1" applyAlignment="1">
      <alignment wrapText="1"/>
    </xf>
    <xf numFmtId="0" fontId="1" fillId="0" borderId="2" xfId="0" applyNumberFormat="1" applyFont="1" applyBorder="1" applyAlignment="1" quotePrefix="1">
      <alignment horizontal="left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 horizontal="left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 horizontal="justify" wrapText="1"/>
    </xf>
    <xf numFmtId="0" fontId="1" fillId="0" borderId="2" xfId="0" applyNumberFormat="1" applyFont="1" applyBorder="1" applyAlignment="1" quotePrefix="1">
      <alignment horizontal="left" wrapText="1"/>
    </xf>
    <xf numFmtId="4" fontId="1" fillId="0" borderId="2" xfId="0" applyNumberFormat="1" applyFont="1" applyBorder="1" applyAlignment="1">
      <alignment/>
    </xf>
    <xf numFmtId="44" fontId="1" fillId="0" borderId="2" xfId="17" applyFont="1" applyBorder="1" applyAlignment="1">
      <alignment/>
    </xf>
    <xf numFmtId="4" fontId="1" fillId="0" borderId="2" xfId="17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4" fontId="1" fillId="0" borderId="0" xfId="17" applyFont="1" applyBorder="1" applyAlignment="1">
      <alignment/>
    </xf>
    <xf numFmtId="0" fontId="1" fillId="0" borderId="0" xfId="0" applyFont="1" applyFill="1" applyBorder="1" applyAlignment="1">
      <alignment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4" fontId="1" fillId="0" borderId="0" xfId="17" applyFont="1" applyFill="1" applyBorder="1" applyAlignment="1">
      <alignment/>
    </xf>
    <xf numFmtId="44" fontId="1" fillId="0" borderId="0" xfId="17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justify" wrapText="1"/>
    </xf>
    <xf numFmtId="44" fontId="3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wrapText="1"/>
    </xf>
    <xf numFmtId="44" fontId="9" fillId="0" borderId="0" xfId="17" applyFont="1" applyFill="1" applyBorder="1" applyAlignment="1">
      <alignment horizontal="right" wrapText="1"/>
    </xf>
    <xf numFmtId="0" fontId="3" fillId="0" borderId="0" xfId="0" applyFont="1" applyFill="1" applyAlignment="1">
      <alignment vertical="center" wrapText="1"/>
    </xf>
    <xf numFmtId="175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" borderId="5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/>
    </xf>
    <xf numFmtId="4" fontId="1" fillId="3" borderId="3" xfId="0" applyNumberFormat="1" applyFont="1" applyFill="1" applyBorder="1" applyAlignment="1">
      <alignment/>
    </xf>
    <xf numFmtId="44" fontId="1" fillId="3" borderId="1" xfId="17" applyFont="1" applyFill="1" applyBorder="1" applyAlignment="1">
      <alignment/>
    </xf>
    <xf numFmtId="44" fontId="1" fillId="3" borderId="2" xfId="17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10" fillId="2" borderId="5" xfId="0" applyFont="1" applyFill="1" applyBorder="1" applyAlignment="1" quotePrefix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4" fontId="1" fillId="0" borderId="2" xfId="17" applyFont="1" applyFill="1" applyBorder="1" applyAlignment="1">
      <alignment/>
    </xf>
    <xf numFmtId="0" fontId="3" fillId="0" borderId="0" xfId="0" applyFont="1" applyAlignment="1" quotePrefix="1">
      <alignment horizontal="left" vertical="center" wrapText="1"/>
    </xf>
    <xf numFmtId="0" fontId="1" fillId="0" borderId="5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 quotePrefix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 quotePrefix="1">
      <alignment horizontal="left" vertical="center" wrapText="1"/>
    </xf>
    <xf numFmtId="0" fontId="1" fillId="0" borderId="0" xfId="0" applyNumberFormat="1" applyFont="1" applyFill="1" applyBorder="1" applyAlignment="1" quotePrefix="1">
      <alignment horizontal="left" vertical="center" wrapText="1" readingOrder="1"/>
    </xf>
    <xf numFmtId="0" fontId="8" fillId="0" borderId="0" xfId="0" applyFont="1" applyAlignment="1">
      <alignment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zoomScale="130" zoomScaleNormal="130" zoomScaleSheetLayoutView="100" workbookViewId="0" topLeftCell="A314">
      <selection activeCell="C317" sqref="C317"/>
    </sheetView>
  </sheetViews>
  <sheetFormatPr defaultColWidth="9.140625" defaultRowHeight="12.75"/>
  <cols>
    <col min="1" max="1" width="4.28125" style="61" customWidth="1"/>
    <col min="2" max="2" width="13.28125" style="1" customWidth="1"/>
    <col min="3" max="3" width="42.8515625" style="1" customWidth="1"/>
    <col min="4" max="4" width="13.28125" style="1" customWidth="1"/>
    <col min="5" max="5" width="11.28125" style="1" customWidth="1"/>
    <col min="6" max="7" width="13.28125" style="1" customWidth="1"/>
    <col min="8" max="8" width="13.7109375" style="1" bestFit="1" customWidth="1"/>
    <col min="9" max="9" width="11.8515625" style="1" bestFit="1" customWidth="1"/>
    <col min="10" max="16384" width="11.421875" style="1" customWidth="1"/>
  </cols>
  <sheetData>
    <row r="1" spans="1:7" ht="60" customHeight="1">
      <c r="A1" s="70" t="s">
        <v>716</v>
      </c>
      <c r="B1" s="71"/>
      <c r="C1" s="71"/>
      <c r="D1" s="71"/>
      <c r="E1" s="71"/>
      <c r="F1" s="71"/>
      <c r="G1" s="72"/>
    </row>
    <row r="3" spans="1:7" ht="39" customHeight="1">
      <c r="A3" s="70" t="s">
        <v>714</v>
      </c>
      <c r="B3" s="71"/>
      <c r="C3" s="71"/>
      <c r="D3" s="71"/>
      <c r="E3" s="71"/>
      <c r="F3" s="71"/>
      <c r="G3" s="72"/>
    </row>
    <row r="5" spans="1:3" s="3" customFormat="1" ht="25.5" customHeight="1">
      <c r="A5" s="56" t="s">
        <v>1</v>
      </c>
      <c r="B5" s="9"/>
      <c r="C5" s="2"/>
    </row>
    <row r="7" spans="1:7" s="4" customFormat="1" ht="36">
      <c r="A7" s="57" t="s">
        <v>2</v>
      </c>
      <c r="B7" s="30" t="s">
        <v>3</v>
      </c>
      <c r="C7" s="31" t="s">
        <v>4</v>
      </c>
      <c r="D7" s="31" t="s">
        <v>5</v>
      </c>
      <c r="E7" s="31" t="s">
        <v>6</v>
      </c>
      <c r="F7" s="31" t="s">
        <v>7</v>
      </c>
      <c r="G7" s="31" t="s">
        <v>8</v>
      </c>
    </row>
    <row r="8" spans="1:7" s="4" customFormat="1" ht="12">
      <c r="A8" s="58"/>
      <c r="B8" s="37"/>
      <c r="C8" s="53" t="s">
        <v>702</v>
      </c>
      <c r="D8" s="54"/>
      <c r="E8" s="54"/>
      <c r="F8" s="54"/>
      <c r="G8" s="54"/>
    </row>
    <row r="9" spans="1:12" s="4" customFormat="1" ht="12" customHeight="1">
      <c r="A9" s="58">
        <v>1</v>
      </c>
      <c r="B9" s="19" t="s">
        <v>307</v>
      </c>
      <c r="C9" s="17" t="s">
        <v>23</v>
      </c>
      <c r="D9" s="19" t="s">
        <v>598</v>
      </c>
      <c r="E9" s="24">
        <v>18.71</v>
      </c>
      <c r="F9" s="25">
        <v>0</v>
      </c>
      <c r="G9" s="25">
        <f>F9*E9</f>
        <v>0</v>
      </c>
      <c r="I9" s="41"/>
      <c r="J9" s="42"/>
      <c r="K9" s="43"/>
      <c r="L9" s="43"/>
    </row>
    <row r="10" spans="1:7" s="15" customFormat="1" ht="12">
      <c r="A10" s="58">
        <f>A9+1</f>
        <v>2</v>
      </c>
      <c r="B10" s="19" t="s">
        <v>315</v>
      </c>
      <c r="C10" s="17" t="s">
        <v>31</v>
      </c>
      <c r="D10" s="19" t="s">
        <v>600</v>
      </c>
      <c r="E10" s="26">
        <v>270</v>
      </c>
      <c r="F10" s="25">
        <v>0</v>
      </c>
      <c r="G10" s="25">
        <f aca="true" t="shared" si="0" ref="G10:G59">ROUND(E10*F10,2)</f>
        <v>0</v>
      </c>
    </row>
    <row r="11" spans="1:7" s="15" customFormat="1" ht="12">
      <c r="A11" s="58">
        <f aca="true" t="shared" si="1" ref="A11:A74">A10+1</f>
        <v>3</v>
      </c>
      <c r="B11" s="19" t="s">
        <v>316</v>
      </c>
      <c r="C11" s="17" t="s">
        <v>32</v>
      </c>
      <c r="D11" s="19" t="s">
        <v>600</v>
      </c>
      <c r="E11" s="26">
        <v>270</v>
      </c>
      <c r="F11" s="25">
        <v>0</v>
      </c>
      <c r="G11" s="25">
        <f t="shared" si="0"/>
        <v>0</v>
      </c>
    </row>
    <row r="12" spans="1:7" s="15" customFormat="1" ht="12">
      <c r="A12" s="58">
        <f t="shared" si="1"/>
        <v>4</v>
      </c>
      <c r="B12" s="20" t="s">
        <v>317</v>
      </c>
      <c r="C12" s="17" t="s">
        <v>33</v>
      </c>
      <c r="D12" s="19" t="s">
        <v>600</v>
      </c>
      <c r="E12" s="26">
        <v>60</v>
      </c>
      <c r="F12" s="25">
        <v>0</v>
      </c>
      <c r="G12" s="25">
        <f t="shared" si="0"/>
        <v>0</v>
      </c>
    </row>
    <row r="13" spans="1:7" s="16" customFormat="1" ht="12">
      <c r="A13" s="58">
        <f t="shared" si="1"/>
        <v>5</v>
      </c>
      <c r="B13" s="19" t="s">
        <v>318</v>
      </c>
      <c r="C13" s="17" t="s">
        <v>34</v>
      </c>
      <c r="D13" s="19" t="s">
        <v>600</v>
      </c>
      <c r="E13" s="26">
        <v>60</v>
      </c>
      <c r="F13" s="25">
        <v>0</v>
      </c>
      <c r="G13" s="25">
        <f t="shared" si="0"/>
        <v>0</v>
      </c>
    </row>
    <row r="14" spans="1:7" s="16" customFormat="1" ht="13.5" customHeight="1">
      <c r="A14" s="58">
        <f t="shared" si="1"/>
        <v>6</v>
      </c>
      <c r="B14" s="19" t="s">
        <v>319</v>
      </c>
      <c r="C14" s="17" t="s">
        <v>35</v>
      </c>
      <c r="D14" s="19" t="s">
        <v>600</v>
      </c>
      <c r="E14" s="26">
        <v>60</v>
      </c>
      <c r="F14" s="25">
        <v>0</v>
      </c>
      <c r="G14" s="25">
        <f t="shared" si="0"/>
        <v>0</v>
      </c>
    </row>
    <row r="15" spans="1:7" s="16" customFormat="1" ht="22.5">
      <c r="A15" s="58">
        <f t="shared" si="1"/>
        <v>7</v>
      </c>
      <c r="B15" s="19" t="s">
        <v>320</v>
      </c>
      <c r="C15" s="17" t="s">
        <v>36</v>
      </c>
      <c r="D15" s="19" t="s">
        <v>600</v>
      </c>
      <c r="E15" s="26">
        <v>60</v>
      </c>
      <c r="F15" s="25">
        <v>0</v>
      </c>
      <c r="G15" s="25">
        <f t="shared" si="0"/>
        <v>0</v>
      </c>
    </row>
    <row r="16" spans="1:7" s="16" customFormat="1" ht="12.75" customHeight="1">
      <c r="A16" s="58">
        <f t="shared" si="1"/>
        <v>8</v>
      </c>
      <c r="B16" s="19" t="s">
        <v>321</v>
      </c>
      <c r="C16" s="17" t="s">
        <v>37</v>
      </c>
      <c r="D16" s="19" t="s">
        <v>600</v>
      </c>
      <c r="E16" s="26">
        <v>50</v>
      </c>
      <c r="F16" s="25">
        <v>0</v>
      </c>
      <c r="G16" s="25">
        <f t="shared" si="0"/>
        <v>0</v>
      </c>
    </row>
    <row r="17" spans="1:7" s="16" customFormat="1" ht="12.75" customHeight="1">
      <c r="A17" s="58">
        <f t="shared" si="1"/>
        <v>9</v>
      </c>
      <c r="B17" s="20" t="s">
        <v>322</v>
      </c>
      <c r="C17" s="17" t="s">
        <v>38</v>
      </c>
      <c r="D17" s="19" t="s">
        <v>599</v>
      </c>
      <c r="E17" s="26">
        <v>6</v>
      </c>
      <c r="F17" s="25">
        <v>0</v>
      </c>
      <c r="G17" s="25">
        <f t="shared" si="0"/>
        <v>0</v>
      </c>
    </row>
    <row r="18" spans="1:7" s="16" customFormat="1" ht="12.75" customHeight="1">
      <c r="A18" s="58">
        <f t="shared" si="1"/>
        <v>10</v>
      </c>
      <c r="B18" s="19" t="s">
        <v>323</v>
      </c>
      <c r="C18" s="17" t="s">
        <v>39</v>
      </c>
      <c r="D18" s="36" t="s">
        <v>608</v>
      </c>
      <c r="E18" s="26">
        <v>2</v>
      </c>
      <c r="F18" s="25">
        <v>0</v>
      </c>
      <c r="G18" s="25">
        <f t="shared" si="0"/>
        <v>0</v>
      </c>
    </row>
    <row r="19" spans="1:7" s="16" customFormat="1" ht="12.75" customHeight="1">
      <c r="A19" s="58">
        <f t="shared" si="1"/>
        <v>11</v>
      </c>
      <c r="B19" s="20" t="s">
        <v>324</v>
      </c>
      <c r="C19" s="17" t="s">
        <v>40</v>
      </c>
      <c r="D19" s="19" t="s">
        <v>0</v>
      </c>
      <c r="E19" s="26">
        <v>265</v>
      </c>
      <c r="F19" s="25">
        <v>0</v>
      </c>
      <c r="G19" s="25">
        <f t="shared" si="0"/>
        <v>0</v>
      </c>
    </row>
    <row r="20" spans="1:7" s="16" customFormat="1" ht="12.75" customHeight="1">
      <c r="A20" s="58">
        <f t="shared" si="1"/>
        <v>12</v>
      </c>
      <c r="B20" s="19" t="s">
        <v>325</v>
      </c>
      <c r="C20" s="17" t="s">
        <v>41</v>
      </c>
      <c r="D20" s="19" t="s">
        <v>0</v>
      </c>
      <c r="E20" s="26">
        <v>490</v>
      </c>
      <c r="F20" s="25">
        <v>0</v>
      </c>
      <c r="G20" s="25">
        <f t="shared" si="0"/>
        <v>0</v>
      </c>
    </row>
    <row r="21" spans="1:7" s="16" customFormat="1" ht="12.75" customHeight="1">
      <c r="A21" s="58">
        <f t="shared" si="1"/>
        <v>13</v>
      </c>
      <c r="B21" s="19" t="s">
        <v>326</v>
      </c>
      <c r="C21" s="18" t="s">
        <v>42</v>
      </c>
      <c r="D21" s="19" t="s">
        <v>0</v>
      </c>
      <c r="E21" s="26">
        <v>654</v>
      </c>
      <c r="F21" s="25">
        <v>0</v>
      </c>
      <c r="G21" s="25">
        <f t="shared" si="0"/>
        <v>0</v>
      </c>
    </row>
    <row r="22" spans="1:7" s="16" customFormat="1" ht="12.75" customHeight="1">
      <c r="A22" s="58">
        <f t="shared" si="1"/>
        <v>14</v>
      </c>
      <c r="B22" s="20" t="s">
        <v>327</v>
      </c>
      <c r="C22" s="17" t="s">
        <v>43</v>
      </c>
      <c r="D22" s="19" t="s">
        <v>0</v>
      </c>
      <c r="E22" s="24">
        <v>470</v>
      </c>
      <c r="F22" s="25">
        <v>0</v>
      </c>
      <c r="G22" s="25">
        <f>ROUND(F22*E22,2)</f>
        <v>0</v>
      </c>
    </row>
    <row r="23" spans="1:7" s="16" customFormat="1" ht="12.75" customHeight="1">
      <c r="A23" s="58">
        <f t="shared" si="1"/>
        <v>15</v>
      </c>
      <c r="B23" s="20" t="s">
        <v>331</v>
      </c>
      <c r="C23" s="18" t="s">
        <v>47</v>
      </c>
      <c r="D23" s="19" t="s">
        <v>601</v>
      </c>
      <c r="E23" s="24">
        <v>1</v>
      </c>
      <c r="F23" s="25">
        <v>0</v>
      </c>
      <c r="G23" s="25">
        <f t="shared" si="0"/>
        <v>0</v>
      </c>
    </row>
    <row r="24" spans="1:7" s="16" customFormat="1" ht="12.75" customHeight="1">
      <c r="A24" s="58">
        <f t="shared" si="1"/>
        <v>16</v>
      </c>
      <c r="B24" s="20" t="s">
        <v>332</v>
      </c>
      <c r="C24" s="18" t="s">
        <v>48</v>
      </c>
      <c r="D24" s="19" t="s">
        <v>601</v>
      </c>
      <c r="E24" s="24">
        <v>1</v>
      </c>
      <c r="F24" s="25">
        <v>0</v>
      </c>
      <c r="G24" s="25">
        <f t="shared" si="0"/>
        <v>0</v>
      </c>
    </row>
    <row r="25" spans="1:7" s="16" customFormat="1" ht="12.75" customHeight="1">
      <c r="A25" s="58">
        <f t="shared" si="1"/>
        <v>17</v>
      </c>
      <c r="B25" s="19" t="s">
        <v>335</v>
      </c>
      <c r="C25" s="17" t="s">
        <v>51</v>
      </c>
      <c r="D25" s="19" t="s">
        <v>601</v>
      </c>
      <c r="E25" s="24">
        <v>1</v>
      </c>
      <c r="F25" s="25">
        <v>0</v>
      </c>
      <c r="G25" s="25">
        <f t="shared" si="0"/>
        <v>0</v>
      </c>
    </row>
    <row r="26" spans="1:7" s="16" customFormat="1" ht="12.75" customHeight="1">
      <c r="A26" s="58">
        <f t="shared" si="1"/>
        <v>18</v>
      </c>
      <c r="B26" s="19" t="s">
        <v>336</v>
      </c>
      <c r="C26" s="17" t="s">
        <v>52</v>
      </c>
      <c r="D26" s="19" t="s">
        <v>601</v>
      </c>
      <c r="E26" s="24">
        <v>23</v>
      </c>
      <c r="F26" s="25">
        <v>0</v>
      </c>
      <c r="G26" s="25">
        <f t="shared" si="0"/>
        <v>0</v>
      </c>
    </row>
    <row r="27" spans="1:7" s="16" customFormat="1" ht="12.75" customHeight="1">
      <c r="A27" s="58">
        <f t="shared" si="1"/>
        <v>19</v>
      </c>
      <c r="B27" s="19" t="s">
        <v>337</v>
      </c>
      <c r="C27" s="17" t="s">
        <v>53</v>
      </c>
      <c r="D27" s="19" t="s">
        <v>602</v>
      </c>
      <c r="E27" s="24">
        <v>14830.48</v>
      </c>
      <c r="F27" s="25">
        <v>0</v>
      </c>
      <c r="G27" s="25">
        <f t="shared" si="0"/>
        <v>0</v>
      </c>
    </row>
    <row r="28" spans="1:7" s="16" customFormat="1" ht="12.75" customHeight="1">
      <c r="A28" s="58">
        <f t="shared" si="1"/>
        <v>20</v>
      </c>
      <c r="B28" s="19" t="s">
        <v>338</v>
      </c>
      <c r="C28" s="17" t="s">
        <v>53</v>
      </c>
      <c r="D28" s="19" t="s">
        <v>602</v>
      </c>
      <c r="E28" s="24">
        <v>3178.14</v>
      </c>
      <c r="F28" s="25">
        <v>0</v>
      </c>
      <c r="G28" s="25">
        <f t="shared" si="0"/>
        <v>0</v>
      </c>
    </row>
    <row r="29" spans="1:7" s="16" customFormat="1" ht="12.75" customHeight="1">
      <c r="A29" s="58">
        <f t="shared" si="1"/>
        <v>21</v>
      </c>
      <c r="B29" s="20" t="s">
        <v>339</v>
      </c>
      <c r="C29" s="18" t="s">
        <v>54</v>
      </c>
      <c r="D29" s="19" t="s">
        <v>602</v>
      </c>
      <c r="E29" s="24">
        <v>30</v>
      </c>
      <c r="F29" s="25">
        <v>0</v>
      </c>
      <c r="G29" s="25">
        <f t="shared" si="0"/>
        <v>0</v>
      </c>
    </row>
    <row r="30" spans="1:7" s="16" customFormat="1" ht="12.75" customHeight="1">
      <c r="A30" s="58">
        <f t="shared" si="1"/>
        <v>22</v>
      </c>
      <c r="B30" s="19" t="s">
        <v>340</v>
      </c>
      <c r="C30" s="18" t="s">
        <v>55</v>
      </c>
      <c r="D30" s="19" t="s">
        <v>602</v>
      </c>
      <c r="E30" s="24">
        <v>1781.6</v>
      </c>
      <c r="F30" s="25">
        <v>0</v>
      </c>
      <c r="G30" s="25">
        <f t="shared" si="0"/>
        <v>0</v>
      </c>
    </row>
    <row r="31" spans="1:7" s="16" customFormat="1" ht="12.75" customHeight="1">
      <c r="A31" s="58">
        <f t="shared" si="1"/>
        <v>23</v>
      </c>
      <c r="B31" s="20" t="s">
        <v>706</v>
      </c>
      <c r="C31" s="18" t="s">
        <v>707</v>
      </c>
      <c r="D31" s="19" t="s">
        <v>602</v>
      </c>
      <c r="E31" s="24">
        <v>1162.98</v>
      </c>
      <c r="F31" s="25">
        <v>0</v>
      </c>
      <c r="G31" s="25">
        <f>ROUND(E31*F31,2)</f>
        <v>0</v>
      </c>
    </row>
    <row r="32" spans="1:7" s="16" customFormat="1" ht="12.75" customHeight="1">
      <c r="A32" s="58">
        <f t="shared" si="1"/>
        <v>24</v>
      </c>
      <c r="B32" s="19" t="s">
        <v>341</v>
      </c>
      <c r="C32" s="18" t="s">
        <v>56</v>
      </c>
      <c r="D32" s="19" t="s">
        <v>602</v>
      </c>
      <c r="E32" s="24">
        <v>1982.86</v>
      </c>
      <c r="F32" s="25">
        <v>0</v>
      </c>
      <c r="G32" s="25">
        <f t="shared" si="0"/>
        <v>0</v>
      </c>
    </row>
    <row r="33" spans="1:7" s="16" customFormat="1" ht="12.75" customHeight="1">
      <c r="A33" s="58">
        <f t="shared" si="1"/>
        <v>25</v>
      </c>
      <c r="B33" s="19" t="s">
        <v>342</v>
      </c>
      <c r="C33" s="17" t="s">
        <v>57</v>
      </c>
      <c r="D33" s="19" t="s">
        <v>602</v>
      </c>
      <c r="E33" s="24">
        <v>3933.2</v>
      </c>
      <c r="F33" s="25">
        <v>0</v>
      </c>
      <c r="G33" s="25">
        <f t="shared" si="0"/>
        <v>0</v>
      </c>
    </row>
    <row r="34" spans="1:7" s="16" customFormat="1" ht="12.75" customHeight="1">
      <c r="A34" s="58">
        <f t="shared" si="1"/>
        <v>26</v>
      </c>
      <c r="B34" s="20" t="s">
        <v>343</v>
      </c>
      <c r="C34" s="18" t="s">
        <v>58</v>
      </c>
      <c r="D34" s="19" t="s">
        <v>602</v>
      </c>
      <c r="E34" s="24">
        <v>7051.37</v>
      </c>
      <c r="F34" s="25">
        <v>0</v>
      </c>
      <c r="G34" s="25">
        <f t="shared" si="0"/>
        <v>0</v>
      </c>
    </row>
    <row r="35" spans="1:7" s="16" customFormat="1" ht="12.75" customHeight="1">
      <c r="A35" s="58">
        <f t="shared" si="1"/>
        <v>27</v>
      </c>
      <c r="B35" s="19" t="s">
        <v>344</v>
      </c>
      <c r="C35" s="18" t="s">
        <v>59</v>
      </c>
      <c r="D35" s="19" t="s">
        <v>602</v>
      </c>
      <c r="E35" s="24">
        <v>978</v>
      </c>
      <c r="F35" s="25">
        <v>0</v>
      </c>
      <c r="G35" s="25">
        <f t="shared" si="0"/>
        <v>0</v>
      </c>
    </row>
    <row r="36" spans="1:7" s="16" customFormat="1" ht="12.75" customHeight="1">
      <c r="A36" s="58">
        <f t="shared" si="1"/>
        <v>28</v>
      </c>
      <c r="B36" s="19" t="s">
        <v>345</v>
      </c>
      <c r="C36" s="17" t="s">
        <v>60</v>
      </c>
      <c r="D36" s="19" t="s">
        <v>602</v>
      </c>
      <c r="E36" s="24">
        <v>36.24</v>
      </c>
      <c r="F36" s="25">
        <v>0</v>
      </c>
      <c r="G36" s="25">
        <f t="shared" si="0"/>
        <v>0</v>
      </c>
    </row>
    <row r="37" spans="1:7" s="16" customFormat="1" ht="23.25" customHeight="1">
      <c r="A37" s="58">
        <f t="shared" si="1"/>
        <v>29</v>
      </c>
      <c r="B37" s="19" t="s">
        <v>346</v>
      </c>
      <c r="C37" s="17" t="s">
        <v>61</v>
      </c>
      <c r="D37" s="19" t="s">
        <v>602</v>
      </c>
      <c r="E37" s="24">
        <v>8.62</v>
      </c>
      <c r="F37" s="25">
        <v>0</v>
      </c>
      <c r="G37" s="25">
        <f t="shared" si="0"/>
        <v>0</v>
      </c>
    </row>
    <row r="38" spans="1:7" s="16" customFormat="1" ht="12.75" customHeight="1">
      <c r="A38" s="58">
        <f t="shared" si="1"/>
        <v>30</v>
      </c>
      <c r="B38" s="19" t="s">
        <v>347</v>
      </c>
      <c r="C38" s="17" t="s">
        <v>62</v>
      </c>
      <c r="D38" s="20" t="s">
        <v>599</v>
      </c>
      <c r="E38" s="24">
        <v>4.17</v>
      </c>
      <c r="F38" s="25">
        <v>0</v>
      </c>
      <c r="G38" s="25">
        <f t="shared" si="0"/>
        <v>0</v>
      </c>
    </row>
    <row r="39" spans="1:7" s="16" customFormat="1" ht="12">
      <c r="A39" s="58">
        <f t="shared" si="1"/>
        <v>31</v>
      </c>
      <c r="B39" s="19" t="s">
        <v>348</v>
      </c>
      <c r="C39" s="17" t="s">
        <v>63</v>
      </c>
      <c r="D39" s="19" t="s">
        <v>602</v>
      </c>
      <c r="E39" s="24">
        <v>3434.8</v>
      </c>
      <c r="F39" s="25">
        <v>0</v>
      </c>
      <c r="G39" s="25">
        <f t="shared" si="0"/>
        <v>0</v>
      </c>
    </row>
    <row r="40" spans="1:9" s="16" customFormat="1" ht="12.75" customHeight="1">
      <c r="A40" s="58">
        <f t="shared" si="1"/>
        <v>32</v>
      </c>
      <c r="B40" s="19" t="s">
        <v>350</v>
      </c>
      <c r="C40" s="17" t="s">
        <v>65</v>
      </c>
      <c r="D40" s="19" t="s">
        <v>602</v>
      </c>
      <c r="E40" s="46">
        <v>11087.6003</v>
      </c>
      <c r="F40" s="25">
        <v>0</v>
      </c>
      <c r="G40" s="25">
        <f t="shared" si="0"/>
        <v>0</v>
      </c>
      <c r="I40" s="44"/>
    </row>
    <row r="41" spans="1:7" s="16" customFormat="1" ht="12.75" customHeight="1">
      <c r="A41" s="58">
        <f t="shared" si="1"/>
        <v>33</v>
      </c>
      <c r="B41" s="19" t="s">
        <v>351</v>
      </c>
      <c r="C41" s="17" t="s">
        <v>66</v>
      </c>
      <c r="D41" s="19" t="s">
        <v>602</v>
      </c>
      <c r="E41" s="24">
        <v>73.6</v>
      </c>
      <c r="F41" s="25">
        <v>0</v>
      </c>
      <c r="G41" s="25">
        <f t="shared" si="0"/>
        <v>0</v>
      </c>
    </row>
    <row r="42" spans="1:8" s="16" customFormat="1" ht="12.75" customHeight="1">
      <c r="A42" s="58">
        <f t="shared" si="1"/>
        <v>34</v>
      </c>
      <c r="B42" s="19" t="s">
        <v>354</v>
      </c>
      <c r="C42" s="18" t="s">
        <v>69</v>
      </c>
      <c r="D42" s="19" t="s">
        <v>603</v>
      </c>
      <c r="E42" s="24">
        <v>1</v>
      </c>
      <c r="F42" s="25">
        <v>0</v>
      </c>
      <c r="G42" s="25">
        <f t="shared" si="0"/>
        <v>0</v>
      </c>
      <c r="H42" s="44"/>
    </row>
    <row r="43" spans="1:7" s="16" customFormat="1" ht="12.75" customHeight="1">
      <c r="A43" s="58">
        <f t="shared" si="1"/>
        <v>35</v>
      </c>
      <c r="B43" s="19" t="s">
        <v>355</v>
      </c>
      <c r="C43" s="17" t="s">
        <v>70</v>
      </c>
      <c r="D43" s="19" t="s">
        <v>603</v>
      </c>
      <c r="E43" s="24">
        <v>1</v>
      </c>
      <c r="F43" s="25">
        <v>0</v>
      </c>
      <c r="G43" s="25">
        <f t="shared" si="0"/>
        <v>0</v>
      </c>
    </row>
    <row r="44" spans="1:7" s="16" customFormat="1" ht="12.75" customHeight="1">
      <c r="A44" s="58">
        <f t="shared" si="1"/>
        <v>36</v>
      </c>
      <c r="B44" s="19" t="s">
        <v>356</v>
      </c>
      <c r="C44" s="17" t="s">
        <v>71</v>
      </c>
      <c r="D44" s="19" t="s">
        <v>603</v>
      </c>
      <c r="E44" s="24">
        <v>1</v>
      </c>
      <c r="F44" s="25">
        <v>0</v>
      </c>
      <c r="G44" s="25">
        <f t="shared" si="0"/>
        <v>0</v>
      </c>
    </row>
    <row r="45" spans="1:7" s="16" customFormat="1" ht="12.75" customHeight="1">
      <c r="A45" s="58">
        <f t="shared" si="1"/>
        <v>37</v>
      </c>
      <c r="B45" s="19" t="s">
        <v>357</v>
      </c>
      <c r="C45" s="17" t="s">
        <v>72</v>
      </c>
      <c r="D45" s="19" t="s">
        <v>603</v>
      </c>
      <c r="E45" s="24">
        <v>1</v>
      </c>
      <c r="F45" s="25">
        <v>0</v>
      </c>
      <c r="G45" s="25">
        <f t="shared" si="0"/>
        <v>0</v>
      </c>
    </row>
    <row r="46" spans="1:7" s="16" customFormat="1" ht="12.75" customHeight="1">
      <c r="A46" s="58">
        <f t="shared" si="1"/>
        <v>38</v>
      </c>
      <c r="B46" s="19" t="s">
        <v>358</v>
      </c>
      <c r="C46" s="17" t="s">
        <v>73</v>
      </c>
      <c r="D46" s="19" t="s">
        <v>603</v>
      </c>
      <c r="E46" s="24">
        <v>1</v>
      </c>
      <c r="F46" s="25">
        <v>0</v>
      </c>
      <c r="G46" s="25">
        <f t="shared" si="0"/>
        <v>0</v>
      </c>
    </row>
    <row r="47" spans="1:9" s="16" customFormat="1" ht="12.75" customHeight="1">
      <c r="A47" s="58">
        <f t="shared" si="1"/>
        <v>39</v>
      </c>
      <c r="B47" s="19" t="s">
        <v>359</v>
      </c>
      <c r="C47" s="18" t="s">
        <v>74</v>
      </c>
      <c r="D47" s="19" t="s">
        <v>603</v>
      </c>
      <c r="E47" s="45">
        <v>13614.373</v>
      </c>
      <c r="F47" s="25">
        <v>0</v>
      </c>
      <c r="G47" s="25">
        <f t="shared" si="0"/>
        <v>0</v>
      </c>
      <c r="I47" s="44"/>
    </row>
    <row r="48" spans="1:9" s="16" customFormat="1" ht="12.75" customHeight="1">
      <c r="A48" s="58">
        <f t="shared" si="1"/>
        <v>40</v>
      </c>
      <c r="B48" s="19" t="s">
        <v>360</v>
      </c>
      <c r="C48" s="17" t="s">
        <v>75</v>
      </c>
      <c r="D48" s="19" t="s">
        <v>603</v>
      </c>
      <c r="E48" s="45">
        <v>6541.649</v>
      </c>
      <c r="F48" s="25">
        <v>0</v>
      </c>
      <c r="G48" s="25">
        <f t="shared" si="0"/>
        <v>0</v>
      </c>
      <c r="I48" s="44"/>
    </row>
    <row r="49" spans="1:9" s="16" customFormat="1" ht="12.75" customHeight="1">
      <c r="A49" s="58">
        <f t="shared" si="1"/>
        <v>41</v>
      </c>
      <c r="B49" s="19" t="s">
        <v>361</v>
      </c>
      <c r="C49" s="17" t="s">
        <v>76</v>
      </c>
      <c r="D49" s="19" t="s">
        <v>603</v>
      </c>
      <c r="E49" s="45">
        <v>6135.749</v>
      </c>
      <c r="F49" s="25">
        <v>0</v>
      </c>
      <c r="G49" s="25">
        <f t="shared" si="0"/>
        <v>0</v>
      </c>
      <c r="I49" s="44"/>
    </row>
    <row r="50" spans="1:7" s="16" customFormat="1" ht="12.75" customHeight="1">
      <c r="A50" s="58">
        <f t="shared" si="1"/>
        <v>42</v>
      </c>
      <c r="B50" s="19" t="s">
        <v>362</v>
      </c>
      <c r="C50" s="17" t="s">
        <v>77</v>
      </c>
      <c r="D50" s="19" t="s">
        <v>603</v>
      </c>
      <c r="E50" s="24">
        <v>860.04</v>
      </c>
      <c r="F50" s="25">
        <v>0</v>
      </c>
      <c r="G50" s="25">
        <f t="shared" si="0"/>
        <v>0</v>
      </c>
    </row>
    <row r="51" spans="1:7" s="16" customFormat="1" ht="12.75" customHeight="1">
      <c r="A51" s="58">
        <f t="shared" si="1"/>
        <v>43</v>
      </c>
      <c r="B51" s="19" t="s">
        <v>363</v>
      </c>
      <c r="C51" s="17" t="s">
        <v>78</v>
      </c>
      <c r="D51" s="19" t="s">
        <v>603</v>
      </c>
      <c r="E51" s="24">
        <v>177.86</v>
      </c>
      <c r="F51" s="25">
        <v>0</v>
      </c>
      <c r="G51" s="25">
        <f t="shared" si="0"/>
        <v>0</v>
      </c>
    </row>
    <row r="52" spans="1:7" s="16" customFormat="1" ht="12.75" customHeight="1">
      <c r="A52" s="58">
        <f t="shared" si="1"/>
        <v>44</v>
      </c>
      <c r="B52" s="19" t="s">
        <v>364</v>
      </c>
      <c r="C52" s="17" t="s">
        <v>79</v>
      </c>
      <c r="D52" s="19" t="s">
        <v>603</v>
      </c>
      <c r="E52" s="24">
        <v>1</v>
      </c>
      <c r="F52" s="25">
        <v>0</v>
      </c>
      <c r="G52" s="25">
        <f t="shared" si="0"/>
        <v>0</v>
      </c>
    </row>
    <row r="53" spans="1:7" s="16" customFormat="1" ht="12.75" customHeight="1">
      <c r="A53" s="58">
        <f t="shared" si="1"/>
        <v>45</v>
      </c>
      <c r="B53" s="19" t="s">
        <v>365</v>
      </c>
      <c r="C53" s="17" t="s">
        <v>80</v>
      </c>
      <c r="D53" s="19" t="s">
        <v>603</v>
      </c>
      <c r="E53" s="24">
        <v>19.8</v>
      </c>
      <c r="F53" s="25">
        <v>0</v>
      </c>
      <c r="G53" s="25">
        <f t="shared" si="0"/>
        <v>0</v>
      </c>
    </row>
    <row r="54" spans="1:7" s="16" customFormat="1" ht="12.75" customHeight="1">
      <c r="A54" s="58">
        <f t="shared" si="1"/>
        <v>46</v>
      </c>
      <c r="B54" s="19" t="s">
        <v>366</v>
      </c>
      <c r="C54" s="17" t="s">
        <v>81</v>
      </c>
      <c r="D54" s="19" t="s">
        <v>603</v>
      </c>
      <c r="E54" s="24">
        <v>1</v>
      </c>
      <c r="F54" s="25">
        <v>0</v>
      </c>
      <c r="G54" s="25">
        <f t="shared" si="0"/>
        <v>0</v>
      </c>
    </row>
    <row r="55" spans="1:7" s="16" customFormat="1" ht="12.75" customHeight="1">
      <c r="A55" s="58">
        <f t="shared" si="1"/>
        <v>47</v>
      </c>
      <c r="B55" s="19" t="s">
        <v>367</v>
      </c>
      <c r="C55" s="18" t="s">
        <v>82</v>
      </c>
      <c r="D55" s="19" t="s">
        <v>602</v>
      </c>
      <c r="E55" s="24">
        <v>1</v>
      </c>
      <c r="F55" s="25">
        <v>0</v>
      </c>
      <c r="G55" s="25">
        <f t="shared" si="0"/>
        <v>0</v>
      </c>
    </row>
    <row r="56" spans="1:7" s="16" customFormat="1" ht="12.75" customHeight="1">
      <c r="A56" s="58">
        <f t="shared" si="1"/>
        <v>48</v>
      </c>
      <c r="B56" s="19" t="s">
        <v>368</v>
      </c>
      <c r="C56" s="17" t="s">
        <v>83</v>
      </c>
      <c r="D56" s="19" t="s">
        <v>602</v>
      </c>
      <c r="E56" s="24">
        <v>1</v>
      </c>
      <c r="F56" s="25">
        <v>0</v>
      </c>
      <c r="G56" s="25">
        <f t="shared" si="0"/>
        <v>0</v>
      </c>
    </row>
    <row r="57" spans="1:7" s="16" customFormat="1" ht="12.75" customHeight="1">
      <c r="A57" s="58">
        <f t="shared" si="1"/>
        <v>49</v>
      </c>
      <c r="B57" s="19" t="s">
        <v>369</v>
      </c>
      <c r="C57" s="17" t="s">
        <v>84</v>
      </c>
      <c r="D57" s="19" t="s">
        <v>599</v>
      </c>
      <c r="E57" s="24">
        <v>103.38</v>
      </c>
      <c r="F57" s="25">
        <v>0</v>
      </c>
      <c r="G57" s="25">
        <f t="shared" si="0"/>
        <v>0</v>
      </c>
    </row>
    <row r="58" spans="1:7" s="16" customFormat="1" ht="12.75" customHeight="1">
      <c r="A58" s="58">
        <f t="shared" si="1"/>
        <v>50</v>
      </c>
      <c r="B58" s="19" t="s">
        <v>370</v>
      </c>
      <c r="C58" s="17" t="s">
        <v>85</v>
      </c>
      <c r="D58" s="19" t="s">
        <v>602</v>
      </c>
      <c r="E58" s="24">
        <v>14.07</v>
      </c>
      <c r="F58" s="25">
        <v>0</v>
      </c>
      <c r="G58" s="25">
        <f t="shared" si="0"/>
        <v>0</v>
      </c>
    </row>
    <row r="59" spans="1:7" s="16" customFormat="1" ht="12.75" customHeight="1">
      <c r="A59" s="58">
        <f t="shared" si="1"/>
        <v>51</v>
      </c>
      <c r="B59" s="19" t="s">
        <v>371</v>
      </c>
      <c r="C59" s="17" t="s">
        <v>86</v>
      </c>
      <c r="D59" s="19" t="s">
        <v>0</v>
      </c>
      <c r="E59" s="24">
        <v>420</v>
      </c>
      <c r="F59" s="25">
        <v>0</v>
      </c>
      <c r="G59" s="25">
        <f t="shared" si="0"/>
        <v>0</v>
      </c>
    </row>
    <row r="60" spans="1:7" s="16" customFormat="1" ht="12.75" customHeight="1">
      <c r="A60" s="58">
        <f t="shared" si="1"/>
        <v>52</v>
      </c>
      <c r="B60" s="19" t="s">
        <v>372</v>
      </c>
      <c r="C60" s="17" t="s">
        <v>87</v>
      </c>
      <c r="D60" s="19" t="s">
        <v>604</v>
      </c>
      <c r="E60" s="24">
        <v>51597</v>
      </c>
      <c r="F60" s="25">
        <v>0</v>
      </c>
      <c r="G60" s="25">
        <f aca="true" t="shared" si="2" ref="G60:G124">ROUND(E60*F60,2)</f>
        <v>0</v>
      </c>
    </row>
    <row r="61" spans="1:7" s="16" customFormat="1" ht="12.75" customHeight="1">
      <c r="A61" s="58">
        <f t="shared" si="1"/>
        <v>53</v>
      </c>
      <c r="B61" s="20" t="s">
        <v>373</v>
      </c>
      <c r="C61" s="17" t="s">
        <v>88</v>
      </c>
      <c r="D61" s="19" t="s">
        <v>599</v>
      </c>
      <c r="E61" s="24">
        <v>55.0894</v>
      </c>
      <c r="F61" s="25">
        <v>0</v>
      </c>
      <c r="G61" s="25">
        <f t="shared" si="2"/>
        <v>0</v>
      </c>
    </row>
    <row r="62" spans="1:7" s="16" customFormat="1" ht="12.75" customHeight="1">
      <c r="A62" s="58">
        <f t="shared" si="1"/>
        <v>54</v>
      </c>
      <c r="B62" s="19" t="s">
        <v>374</v>
      </c>
      <c r="C62" s="17" t="s">
        <v>89</v>
      </c>
      <c r="D62" s="19" t="s">
        <v>599</v>
      </c>
      <c r="E62" s="24">
        <v>4</v>
      </c>
      <c r="F62" s="25">
        <v>0</v>
      </c>
      <c r="G62" s="25">
        <f t="shared" si="2"/>
        <v>0</v>
      </c>
    </row>
    <row r="63" spans="1:7" s="16" customFormat="1" ht="12.75" customHeight="1">
      <c r="A63" s="58">
        <f t="shared" si="1"/>
        <v>55</v>
      </c>
      <c r="B63" s="19" t="s">
        <v>375</v>
      </c>
      <c r="C63" s="18" t="s">
        <v>90</v>
      </c>
      <c r="D63" s="19" t="s">
        <v>599</v>
      </c>
      <c r="E63" s="24">
        <v>272.27</v>
      </c>
      <c r="F63" s="25">
        <v>0</v>
      </c>
      <c r="G63" s="25">
        <f t="shared" si="2"/>
        <v>0</v>
      </c>
    </row>
    <row r="64" spans="1:9" s="16" customFormat="1" ht="12.75" customHeight="1">
      <c r="A64" s="58">
        <f t="shared" si="1"/>
        <v>56</v>
      </c>
      <c r="B64" s="19" t="s">
        <v>376</v>
      </c>
      <c r="C64" s="17" t="s">
        <v>91</v>
      </c>
      <c r="D64" s="19" t="s">
        <v>599</v>
      </c>
      <c r="E64" s="24">
        <v>42.8702</v>
      </c>
      <c r="F64" s="25">
        <v>0</v>
      </c>
      <c r="G64" s="25">
        <f t="shared" si="2"/>
        <v>0</v>
      </c>
      <c r="I64" s="44"/>
    </row>
    <row r="65" spans="1:7" s="16" customFormat="1" ht="12.75" customHeight="1">
      <c r="A65" s="58">
        <f t="shared" si="1"/>
        <v>57</v>
      </c>
      <c r="B65" s="19" t="s">
        <v>377</v>
      </c>
      <c r="C65" s="17" t="s">
        <v>92</v>
      </c>
      <c r="D65" s="19" t="s">
        <v>599</v>
      </c>
      <c r="E65" s="24">
        <v>27</v>
      </c>
      <c r="F65" s="25">
        <v>0</v>
      </c>
      <c r="G65" s="25">
        <f t="shared" si="2"/>
        <v>0</v>
      </c>
    </row>
    <row r="66" spans="1:7" s="16" customFormat="1" ht="12.75" customHeight="1">
      <c r="A66" s="58">
        <f t="shared" si="1"/>
        <v>58</v>
      </c>
      <c r="B66" s="19" t="s">
        <v>378</v>
      </c>
      <c r="C66" s="17" t="s">
        <v>93</v>
      </c>
      <c r="D66" s="19" t="s">
        <v>599</v>
      </c>
      <c r="E66" s="24">
        <v>48.01</v>
      </c>
      <c r="F66" s="25">
        <v>0</v>
      </c>
      <c r="G66" s="25">
        <f t="shared" si="2"/>
        <v>0</v>
      </c>
    </row>
    <row r="67" spans="1:7" s="16" customFormat="1" ht="12.75" customHeight="1">
      <c r="A67" s="58">
        <f t="shared" si="1"/>
        <v>59</v>
      </c>
      <c r="B67" s="19" t="s">
        <v>379</v>
      </c>
      <c r="C67" s="17" t="s">
        <v>94</v>
      </c>
      <c r="D67" s="19" t="s">
        <v>599</v>
      </c>
      <c r="E67" s="24">
        <v>20</v>
      </c>
      <c r="F67" s="25">
        <v>0</v>
      </c>
      <c r="G67" s="25">
        <f t="shared" si="2"/>
        <v>0</v>
      </c>
    </row>
    <row r="68" spans="1:9" s="16" customFormat="1" ht="12.75" customHeight="1">
      <c r="A68" s="58">
        <f t="shared" si="1"/>
        <v>60</v>
      </c>
      <c r="B68" s="19" t="s">
        <v>380</v>
      </c>
      <c r="C68" s="17" t="s">
        <v>95</v>
      </c>
      <c r="D68" s="19" t="s">
        <v>602</v>
      </c>
      <c r="E68" s="24">
        <v>14.71004</v>
      </c>
      <c r="F68" s="25">
        <v>0</v>
      </c>
      <c r="G68" s="25">
        <f t="shared" si="2"/>
        <v>0</v>
      </c>
      <c r="I68" s="44"/>
    </row>
    <row r="69" spans="1:7" s="16" customFormat="1" ht="12.75" customHeight="1">
      <c r="A69" s="58">
        <f t="shared" si="1"/>
        <v>61</v>
      </c>
      <c r="B69" s="20" t="s">
        <v>704</v>
      </c>
      <c r="C69" s="18" t="s">
        <v>705</v>
      </c>
      <c r="D69" s="19" t="s">
        <v>602</v>
      </c>
      <c r="E69" s="24">
        <v>0.3</v>
      </c>
      <c r="F69" s="25">
        <v>0</v>
      </c>
      <c r="G69" s="25">
        <f>ROUND(E69*F69,2)</f>
        <v>0</v>
      </c>
    </row>
    <row r="70" spans="1:7" s="16" customFormat="1" ht="12.75" customHeight="1">
      <c r="A70" s="58">
        <f t="shared" si="1"/>
        <v>62</v>
      </c>
      <c r="B70" s="19" t="s">
        <v>381</v>
      </c>
      <c r="C70" s="17" t="s">
        <v>96</v>
      </c>
      <c r="D70" s="19" t="s">
        <v>602</v>
      </c>
      <c r="E70" s="24">
        <v>16.54</v>
      </c>
      <c r="F70" s="25">
        <v>0</v>
      </c>
      <c r="G70" s="25">
        <f t="shared" si="2"/>
        <v>0</v>
      </c>
    </row>
    <row r="71" spans="1:7" s="16" customFormat="1" ht="12.75" customHeight="1">
      <c r="A71" s="58">
        <f t="shared" si="1"/>
        <v>63</v>
      </c>
      <c r="B71" s="19" t="s">
        <v>382</v>
      </c>
      <c r="C71" s="17" t="s">
        <v>97</v>
      </c>
      <c r="D71" s="19" t="s">
        <v>602</v>
      </c>
      <c r="E71" s="24">
        <v>84.86</v>
      </c>
      <c r="F71" s="25">
        <v>0</v>
      </c>
      <c r="G71" s="25">
        <f t="shared" si="2"/>
        <v>0</v>
      </c>
    </row>
    <row r="72" spans="1:7" s="16" customFormat="1" ht="12.75" customHeight="1">
      <c r="A72" s="58">
        <f t="shared" si="1"/>
        <v>64</v>
      </c>
      <c r="B72" s="19" t="s">
        <v>383</v>
      </c>
      <c r="C72" s="17" t="s">
        <v>98</v>
      </c>
      <c r="D72" s="19" t="s">
        <v>602</v>
      </c>
      <c r="E72" s="24">
        <v>92.15</v>
      </c>
      <c r="F72" s="25">
        <v>0</v>
      </c>
      <c r="G72" s="25">
        <f t="shared" si="2"/>
        <v>0</v>
      </c>
    </row>
    <row r="73" spans="1:7" s="16" customFormat="1" ht="12.75" customHeight="1">
      <c r="A73" s="58">
        <f t="shared" si="1"/>
        <v>65</v>
      </c>
      <c r="B73" s="19" t="s">
        <v>384</v>
      </c>
      <c r="C73" s="17" t="s">
        <v>99</v>
      </c>
      <c r="D73" s="19" t="s">
        <v>602</v>
      </c>
      <c r="E73" s="24">
        <v>76.92</v>
      </c>
      <c r="F73" s="25">
        <v>0</v>
      </c>
      <c r="G73" s="25">
        <f t="shared" si="2"/>
        <v>0</v>
      </c>
    </row>
    <row r="74" spans="1:7" s="16" customFormat="1" ht="12.75" customHeight="1">
      <c r="A74" s="58">
        <f t="shared" si="1"/>
        <v>66</v>
      </c>
      <c r="B74" s="19" t="s">
        <v>385</v>
      </c>
      <c r="C74" s="17" t="s">
        <v>100</v>
      </c>
      <c r="D74" s="19" t="s">
        <v>602</v>
      </c>
      <c r="E74" s="24">
        <v>15.86</v>
      </c>
      <c r="F74" s="25">
        <v>0</v>
      </c>
      <c r="G74" s="25">
        <f t="shared" si="2"/>
        <v>0</v>
      </c>
    </row>
    <row r="75" spans="1:7" s="16" customFormat="1" ht="12.75" customHeight="1">
      <c r="A75" s="58">
        <f aca="true" t="shared" si="3" ref="A75:A138">A74+1</f>
        <v>67</v>
      </c>
      <c r="B75" s="19" t="s">
        <v>386</v>
      </c>
      <c r="C75" s="17" t="s">
        <v>101</v>
      </c>
      <c r="D75" s="19" t="s">
        <v>602</v>
      </c>
      <c r="E75" s="24">
        <v>67.67</v>
      </c>
      <c r="F75" s="25">
        <v>0</v>
      </c>
      <c r="G75" s="25">
        <f t="shared" si="2"/>
        <v>0</v>
      </c>
    </row>
    <row r="76" spans="1:7" s="16" customFormat="1" ht="12.75" customHeight="1">
      <c r="A76" s="58">
        <f t="shared" si="3"/>
        <v>68</v>
      </c>
      <c r="B76" s="19" t="s">
        <v>387</v>
      </c>
      <c r="C76" s="17" t="s">
        <v>102</v>
      </c>
      <c r="D76" s="19" t="s">
        <v>602</v>
      </c>
      <c r="E76" s="24">
        <v>0.3</v>
      </c>
      <c r="F76" s="25">
        <v>0</v>
      </c>
      <c r="G76" s="25">
        <f t="shared" si="2"/>
        <v>0</v>
      </c>
    </row>
    <row r="77" spans="1:8" s="16" customFormat="1" ht="12.75" customHeight="1">
      <c r="A77" s="58">
        <f t="shared" si="3"/>
        <v>69</v>
      </c>
      <c r="B77" s="19" t="s">
        <v>388</v>
      </c>
      <c r="C77" s="17" t="s">
        <v>103</v>
      </c>
      <c r="D77" s="19" t="s">
        <v>602</v>
      </c>
      <c r="E77" s="24">
        <v>101.4</v>
      </c>
      <c r="F77" s="25">
        <v>0</v>
      </c>
      <c r="G77" s="25">
        <f t="shared" si="2"/>
        <v>0</v>
      </c>
      <c r="H77" s="44"/>
    </row>
    <row r="78" spans="1:7" s="16" customFormat="1" ht="12.75" customHeight="1">
      <c r="A78" s="58">
        <f t="shared" si="3"/>
        <v>70</v>
      </c>
      <c r="B78" s="19" t="s">
        <v>389</v>
      </c>
      <c r="C78" s="17" t="s">
        <v>104</v>
      </c>
      <c r="D78" s="19" t="s">
        <v>605</v>
      </c>
      <c r="E78" s="24">
        <v>11037.32</v>
      </c>
      <c r="F78" s="25">
        <v>0</v>
      </c>
      <c r="G78" s="25">
        <f t="shared" si="2"/>
        <v>0</v>
      </c>
    </row>
    <row r="79" spans="1:9" s="16" customFormat="1" ht="12.75" customHeight="1">
      <c r="A79" s="58">
        <f t="shared" si="3"/>
        <v>71</v>
      </c>
      <c r="B79" s="19" t="s">
        <v>390</v>
      </c>
      <c r="C79" s="17" t="s">
        <v>105</v>
      </c>
      <c r="D79" s="19" t="s">
        <v>605</v>
      </c>
      <c r="E79" s="24">
        <v>4894.372</v>
      </c>
      <c r="F79" s="25">
        <v>0</v>
      </c>
      <c r="G79" s="25">
        <f t="shared" si="2"/>
        <v>0</v>
      </c>
      <c r="I79" s="44"/>
    </row>
    <row r="80" spans="1:7" s="16" customFormat="1" ht="12.75" customHeight="1">
      <c r="A80" s="58">
        <f t="shared" si="3"/>
        <v>72</v>
      </c>
      <c r="B80" s="19" t="s">
        <v>391</v>
      </c>
      <c r="C80" s="17" t="s">
        <v>106</v>
      </c>
      <c r="D80" s="20" t="s">
        <v>606</v>
      </c>
      <c r="E80" s="24">
        <v>1</v>
      </c>
      <c r="F80" s="25">
        <v>0</v>
      </c>
      <c r="G80" s="25">
        <f t="shared" si="2"/>
        <v>0</v>
      </c>
    </row>
    <row r="81" spans="1:7" s="16" customFormat="1" ht="12.75" customHeight="1">
      <c r="A81" s="58">
        <f t="shared" si="3"/>
        <v>73</v>
      </c>
      <c r="B81" s="19" t="s">
        <v>392</v>
      </c>
      <c r="C81" s="17" t="s">
        <v>107</v>
      </c>
      <c r="D81" s="20" t="s">
        <v>606</v>
      </c>
      <c r="E81" s="24">
        <v>4</v>
      </c>
      <c r="F81" s="25">
        <v>0</v>
      </c>
      <c r="G81" s="25">
        <f t="shared" si="2"/>
        <v>0</v>
      </c>
    </row>
    <row r="82" spans="1:7" s="16" customFormat="1" ht="12.75" customHeight="1">
      <c r="A82" s="58">
        <f t="shared" si="3"/>
        <v>74</v>
      </c>
      <c r="B82" s="19" t="s">
        <v>393</v>
      </c>
      <c r="C82" s="17" t="s">
        <v>108</v>
      </c>
      <c r="D82" s="19" t="s">
        <v>599</v>
      </c>
      <c r="E82" s="24">
        <v>8.12</v>
      </c>
      <c r="F82" s="25">
        <v>0</v>
      </c>
      <c r="G82" s="25">
        <f t="shared" si="2"/>
        <v>0</v>
      </c>
    </row>
    <row r="83" spans="1:7" s="16" customFormat="1" ht="12.75" customHeight="1">
      <c r="A83" s="58">
        <f t="shared" si="3"/>
        <v>75</v>
      </c>
      <c r="B83" s="19" t="s">
        <v>394</v>
      </c>
      <c r="C83" s="17" t="s">
        <v>109</v>
      </c>
      <c r="D83" s="19" t="s">
        <v>599</v>
      </c>
      <c r="E83" s="24">
        <v>48.72</v>
      </c>
      <c r="F83" s="25">
        <v>0</v>
      </c>
      <c r="G83" s="25">
        <f t="shared" si="2"/>
        <v>0</v>
      </c>
    </row>
    <row r="84" spans="1:7" s="16" customFormat="1" ht="12.75" customHeight="1">
      <c r="A84" s="58">
        <f t="shared" si="3"/>
        <v>76</v>
      </c>
      <c r="B84" s="19" t="s">
        <v>395</v>
      </c>
      <c r="C84" s="17" t="s">
        <v>110</v>
      </c>
      <c r="D84" s="19" t="s">
        <v>599</v>
      </c>
      <c r="E84" s="24">
        <v>7.96</v>
      </c>
      <c r="F84" s="25">
        <v>0</v>
      </c>
      <c r="G84" s="25">
        <f t="shared" si="2"/>
        <v>0</v>
      </c>
    </row>
    <row r="85" spans="1:7" s="16" customFormat="1" ht="12.75" customHeight="1">
      <c r="A85" s="58">
        <f t="shared" si="3"/>
        <v>77</v>
      </c>
      <c r="B85" s="19" t="s">
        <v>396</v>
      </c>
      <c r="C85" s="18" t="s">
        <v>111</v>
      </c>
      <c r="D85" s="19" t="s">
        <v>599</v>
      </c>
      <c r="E85" s="24">
        <v>41.85</v>
      </c>
      <c r="F85" s="25">
        <v>0</v>
      </c>
      <c r="G85" s="25">
        <f t="shared" si="2"/>
        <v>0</v>
      </c>
    </row>
    <row r="86" spans="1:7" s="16" customFormat="1" ht="12.75" customHeight="1">
      <c r="A86" s="58">
        <f t="shared" si="3"/>
        <v>78</v>
      </c>
      <c r="B86" s="19" t="s">
        <v>397</v>
      </c>
      <c r="C86" s="18" t="s">
        <v>112</v>
      </c>
      <c r="D86" s="19" t="s">
        <v>0</v>
      </c>
      <c r="E86" s="24">
        <v>572.5</v>
      </c>
      <c r="F86" s="25">
        <v>0</v>
      </c>
      <c r="G86" s="25">
        <f t="shared" si="2"/>
        <v>0</v>
      </c>
    </row>
    <row r="87" spans="1:7" s="16" customFormat="1" ht="12.75" customHeight="1">
      <c r="A87" s="58">
        <f t="shared" si="3"/>
        <v>79</v>
      </c>
      <c r="B87" s="19" t="s">
        <v>398</v>
      </c>
      <c r="C87" s="17" t="s">
        <v>113</v>
      </c>
      <c r="D87" s="19" t="s">
        <v>0</v>
      </c>
      <c r="E87" s="24">
        <v>145</v>
      </c>
      <c r="F87" s="25">
        <v>0</v>
      </c>
      <c r="G87" s="25">
        <f t="shared" si="2"/>
        <v>0</v>
      </c>
    </row>
    <row r="88" spans="1:7" s="16" customFormat="1" ht="12.75" customHeight="1">
      <c r="A88" s="58">
        <f t="shared" si="3"/>
        <v>80</v>
      </c>
      <c r="B88" s="19" t="s">
        <v>399</v>
      </c>
      <c r="C88" s="17" t="s">
        <v>114</v>
      </c>
      <c r="D88" s="19" t="s">
        <v>0</v>
      </c>
      <c r="E88" s="24">
        <v>21</v>
      </c>
      <c r="F88" s="25">
        <v>0</v>
      </c>
      <c r="G88" s="25">
        <f t="shared" si="2"/>
        <v>0</v>
      </c>
    </row>
    <row r="89" spans="1:7" s="16" customFormat="1" ht="12.75" customHeight="1">
      <c r="A89" s="58">
        <f t="shared" si="3"/>
        <v>81</v>
      </c>
      <c r="B89" s="19" t="s">
        <v>400</v>
      </c>
      <c r="C89" s="17" t="s">
        <v>115</v>
      </c>
      <c r="D89" s="19" t="s">
        <v>0</v>
      </c>
      <c r="E89" s="24">
        <v>27</v>
      </c>
      <c r="F89" s="25">
        <v>0</v>
      </c>
      <c r="G89" s="25">
        <f t="shared" si="2"/>
        <v>0</v>
      </c>
    </row>
    <row r="90" spans="1:7" s="16" customFormat="1" ht="12.75" customHeight="1">
      <c r="A90" s="58">
        <f t="shared" si="3"/>
        <v>82</v>
      </c>
      <c r="B90" s="19" t="s">
        <v>401</v>
      </c>
      <c r="C90" s="17" t="s">
        <v>116</v>
      </c>
      <c r="D90" s="19" t="s">
        <v>0</v>
      </c>
      <c r="E90" s="24">
        <v>528</v>
      </c>
      <c r="F90" s="25">
        <v>0</v>
      </c>
      <c r="G90" s="25">
        <f t="shared" si="2"/>
        <v>0</v>
      </c>
    </row>
    <row r="91" spans="1:7" s="16" customFormat="1" ht="12.75" customHeight="1">
      <c r="A91" s="58">
        <f t="shared" si="3"/>
        <v>83</v>
      </c>
      <c r="B91" s="19" t="s">
        <v>402</v>
      </c>
      <c r="C91" s="17" t="s">
        <v>117</v>
      </c>
      <c r="D91" s="19" t="s">
        <v>0</v>
      </c>
      <c r="E91" s="24">
        <v>10</v>
      </c>
      <c r="F91" s="25">
        <v>0</v>
      </c>
      <c r="G91" s="25">
        <f t="shared" si="2"/>
        <v>0</v>
      </c>
    </row>
    <row r="92" spans="1:7" s="16" customFormat="1" ht="12.75" customHeight="1">
      <c r="A92" s="58">
        <f t="shared" si="3"/>
        <v>84</v>
      </c>
      <c r="B92" s="19" t="s">
        <v>403</v>
      </c>
      <c r="C92" s="17" t="s">
        <v>118</v>
      </c>
      <c r="D92" s="19" t="s">
        <v>0</v>
      </c>
      <c r="E92" s="24">
        <v>170</v>
      </c>
      <c r="F92" s="25">
        <v>0</v>
      </c>
      <c r="G92" s="25">
        <f t="shared" si="2"/>
        <v>0</v>
      </c>
    </row>
    <row r="93" spans="1:7" s="16" customFormat="1" ht="12.75" customHeight="1">
      <c r="A93" s="58">
        <f t="shared" si="3"/>
        <v>85</v>
      </c>
      <c r="B93" s="19" t="s">
        <v>404</v>
      </c>
      <c r="C93" s="17" t="s">
        <v>119</v>
      </c>
      <c r="D93" s="19" t="s">
        <v>0</v>
      </c>
      <c r="E93" s="24">
        <v>1102</v>
      </c>
      <c r="F93" s="25">
        <v>0</v>
      </c>
      <c r="G93" s="25">
        <f t="shared" si="2"/>
        <v>0</v>
      </c>
    </row>
    <row r="94" spans="1:7" s="16" customFormat="1" ht="12.75" customHeight="1">
      <c r="A94" s="58">
        <f t="shared" si="3"/>
        <v>86</v>
      </c>
      <c r="B94" s="19" t="s">
        <v>405</v>
      </c>
      <c r="C94" s="17" t="s">
        <v>120</v>
      </c>
      <c r="D94" s="19" t="s">
        <v>0</v>
      </c>
      <c r="E94" s="24">
        <v>5</v>
      </c>
      <c r="F94" s="25">
        <v>0</v>
      </c>
      <c r="G94" s="25">
        <f t="shared" si="2"/>
        <v>0</v>
      </c>
    </row>
    <row r="95" spans="1:7" s="16" customFormat="1" ht="12.75" customHeight="1">
      <c r="A95" s="58">
        <f t="shared" si="3"/>
        <v>87</v>
      </c>
      <c r="B95" s="20" t="s">
        <v>406</v>
      </c>
      <c r="C95" s="18" t="s">
        <v>121</v>
      </c>
      <c r="D95" s="19" t="s">
        <v>0</v>
      </c>
      <c r="E95" s="24">
        <v>1</v>
      </c>
      <c r="F95" s="25">
        <v>0</v>
      </c>
      <c r="G95" s="25">
        <f t="shared" si="2"/>
        <v>0</v>
      </c>
    </row>
    <row r="96" spans="1:7" s="16" customFormat="1" ht="12.75" customHeight="1">
      <c r="A96" s="58">
        <f t="shared" si="3"/>
        <v>88</v>
      </c>
      <c r="B96" s="19" t="s">
        <v>407</v>
      </c>
      <c r="C96" s="17" t="s">
        <v>122</v>
      </c>
      <c r="D96" s="19" t="s">
        <v>0</v>
      </c>
      <c r="E96" s="24">
        <v>1</v>
      </c>
      <c r="F96" s="25">
        <v>0</v>
      </c>
      <c r="G96" s="25">
        <f t="shared" si="2"/>
        <v>0</v>
      </c>
    </row>
    <row r="97" spans="1:7" s="16" customFormat="1" ht="12.75" customHeight="1">
      <c r="A97" s="58">
        <f t="shared" si="3"/>
        <v>89</v>
      </c>
      <c r="B97" s="19" t="s">
        <v>408</v>
      </c>
      <c r="C97" s="17" t="s">
        <v>123</v>
      </c>
      <c r="D97" s="19" t="s">
        <v>0</v>
      </c>
      <c r="E97" s="24">
        <v>1</v>
      </c>
      <c r="F97" s="25">
        <v>0</v>
      </c>
      <c r="G97" s="25">
        <f t="shared" si="2"/>
        <v>0</v>
      </c>
    </row>
    <row r="98" spans="1:7" s="16" customFormat="1" ht="12.75" customHeight="1">
      <c r="A98" s="58">
        <f t="shared" si="3"/>
        <v>90</v>
      </c>
      <c r="B98" s="19" t="s">
        <v>409</v>
      </c>
      <c r="C98" s="17" t="s">
        <v>124</v>
      </c>
      <c r="D98" s="19" t="s">
        <v>0</v>
      </c>
      <c r="E98" s="24">
        <v>1</v>
      </c>
      <c r="F98" s="25">
        <v>0</v>
      </c>
      <c r="G98" s="25">
        <f t="shared" si="2"/>
        <v>0</v>
      </c>
    </row>
    <row r="99" spans="1:7" s="16" customFormat="1" ht="12.75" customHeight="1">
      <c r="A99" s="58">
        <f t="shared" si="3"/>
        <v>91</v>
      </c>
      <c r="B99" s="19" t="s">
        <v>410</v>
      </c>
      <c r="C99" s="17" t="s">
        <v>125</v>
      </c>
      <c r="D99" s="19" t="s">
        <v>606</v>
      </c>
      <c r="E99" s="24">
        <v>1</v>
      </c>
      <c r="F99" s="25">
        <v>0</v>
      </c>
      <c r="G99" s="25">
        <f t="shared" si="2"/>
        <v>0</v>
      </c>
    </row>
    <row r="100" spans="1:7" s="16" customFormat="1" ht="12.75" customHeight="1">
      <c r="A100" s="58">
        <f t="shared" si="3"/>
        <v>92</v>
      </c>
      <c r="B100" s="20" t="s">
        <v>411</v>
      </c>
      <c r="C100" s="18" t="s">
        <v>126</v>
      </c>
      <c r="D100" s="19" t="s">
        <v>606</v>
      </c>
      <c r="E100" s="24">
        <v>1</v>
      </c>
      <c r="F100" s="25">
        <v>0</v>
      </c>
      <c r="G100" s="25">
        <f t="shared" si="2"/>
        <v>0</v>
      </c>
    </row>
    <row r="101" spans="1:7" s="16" customFormat="1" ht="12.75" customHeight="1">
      <c r="A101" s="58">
        <f t="shared" si="3"/>
        <v>93</v>
      </c>
      <c r="B101" s="20" t="s">
        <v>412</v>
      </c>
      <c r="C101" s="18" t="s">
        <v>127</v>
      </c>
      <c r="D101" s="19" t="s">
        <v>606</v>
      </c>
      <c r="E101" s="24">
        <v>1</v>
      </c>
      <c r="F101" s="25">
        <v>0</v>
      </c>
      <c r="G101" s="25">
        <f t="shared" si="2"/>
        <v>0</v>
      </c>
    </row>
    <row r="102" spans="1:7" s="16" customFormat="1" ht="12.75" customHeight="1">
      <c r="A102" s="58">
        <f t="shared" si="3"/>
        <v>94</v>
      </c>
      <c r="B102" s="20" t="s">
        <v>413</v>
      </c>
      <c r="C102" s="18" t="s">
        <v>128</v>
      </c>
      <c r="D102" s="19" t="s">
        <v>606</v>
      </c>
      <c r="E102" s="24">
        <v>1</v>
      </c>
      <c r="F102" s="25">
        <v>0</v>
      </c>
      <c r="G102" s="25">
        <f t="shared" si="2"/>
        <v>0</v>
      </c>
    </row>
    <row r="103" spans="1:7" s="16" customFormat="1" ht="12.75" customHeight="1">
      <c r="A103" s="58">
        <f t="shared" si="3"/>
        <v>95</v>
      </c>
      <c r="B103" s="19" t="s">
        <v>414</v>
      </c>
      <c r="C103" s="17" t="s">
        <v>129</v>
      </c>
      <c r="D103" s="19" t="s">
        <v>0</v>
      </c>
      <c r="E103" s="24">
        <v>42.4</v>
      </c>
      <c r="F103" s="25">
        <v>0</v>
      </c>
      <c r="G103" s="25">
        <f t="shared" si="2"/>
        <v>0</v>
      </c>
    </row>
    <row r="104" spans="1:7" s="16" customFormat="1" ht="12.75" customHeight="1">
      <c r="A104" s="58">
        <f t="shared" si="3"/>
        <v>96</v>
      </c>
      <c r="B104" s="19" t="s">
        <v>415</v>
      </c>
      <c r="C104" s="17" t="s">
        <v>130</v>
      </c>
      <c r="D104" s="19" t="s">
        <v>0</v>
      </c>
      <c r="E104" s="24">
        <v>12</v>
      </c>
      <c r="F104" s="25">
        <v>0</v>
      </c>
      <c r="G104" s="25">
        <f t="shared" si="2"/>
        <v>0</v>
      </c>
    </row>
    <row r="105" spans="1:7" s="16" customFormat="1" ht="14.25" customHeight="1">
      <c r="A105" s="58">
        <f t="shared" si="3"/>
        <v>97</v>
      </c>
      <c r="B105" s="19" t="s">
        <v>416</v>
      </c>
      <c r="C105" s="17" t="s">
        <v>131</v>
      </c>
      <c r="D105" s="19" t="s">
        <v>0</v>
      </c>
      <c r="E105" s="24">
        <v>225</v>
      </c>
      <c r="F105" s="25">
        <v>0</v>
      </c>
      <c r="G105" s="25">
        <f t="shared" si="2"/>
        <v>0</v>
      </c>
    </row>
    <row r="106" spans="1:7" s="16" customFormat="1" ht="12.75" customHeight="1">
      <c r="A106" s="58">
        <f t="shared" si="3"/>
        <v>98</v>
      </c>
      <c r="B106" s="19" t="s">
        <v>417</v>
      </c>
      <c r="C106" s="17" t="s">
        <v>132</v>
      </c>
      <c r="D106" s="19" t="s">
        <v>0</v>
      </c>
      <c r="E106" s="24">
        <v>54</v>
      </c>
      <c r="F106" s="25">
        <v>0</v>
      </c>
      <c r="G106" s="25">
        <f t="shared" si="2"/>
        <v>0</v>
      </c>
    </row>
    <row r="107" spans="1:7" s="16" customFormat="1" ht="12.75" customHeight="1">
      <c r="A107" s="58">
        <f t="shared" si="3"/>
        <v>99</v>
      </c>
      <c r="B107" s="19" t="s">
        <v>418</v>
      </c>
      <c r="C107" s="17" t="s">
        <v>133</v>
      </c>
      <c r="D107" s="19" t="s">
        <v>0</v>
      </c>
      <c r="E107" s="24">
        <v>69</v>
      </c>
      <c r="F107" s="25">
        <v>0</v>
      </c>
      <c r="G107" s="25">
        <f t="shared" si="2"/>
        <v>0</v>
      </c>
    </row>
    <row r="108" spans="1:7" s="16" customFormat="1" ht="12.75" customHeight="1">
      <c r="A108" s="58">
        <f t="shared" si="3"/>
        <v>100</v>
      </c>
      <c r="B108" s="19" t="s">
        <v>419</v>
      </c>
      <c r="C108" s="17" t="s">
        <v>134</v>
      </c>
      <c r="D108" s="19" t="s">
        <v>0</v>
      </c>
      <c r="E108" s="24">
        <v>7</v>
      </c>
      <c r="F108" s="25">
        <v>0</v>
      </c>
      <c r="G108" s="25">
        <f t="shared" si="2"/>
        <v>0</v>
      </c>
    </row>
    <row r="109" spans="1:7" s="16" customFormat="1" ht="12.75" customHeight="1">
      <c r="A109" s="58">
        <f t="shared" si="3"/>
        <v>101</v>
      </c>
      <c r="B109" s="19" t="s">
        <v>420</v>
      </c>
      <c r="C109" s="17" t="s">
        <v>135</v>
      </c>
      <c r="D109" s="19" t="s">
        <v>0</v>
      </c>
      <c r="E109" s="24">
        <v>31</v>
      </c>
      <c r="F109" s="25">
        <v>0</v>
      </c>
      <c r="G109" s="25">
        <f t="shared" si="2"/>
        <v>0</v>
      </c>
    </row>
    <row r="110" spans="1:7" s="16" customFormat="1" ht="12.75" customHeight="1">
      <c r="A110" s="58">
        <f t="shared" si="3"/>
        <v>102</v>
      </c>
      <c r="B110" s="19" t="s">
        <v>421</v>
      </c>
      <c r="C110" s="18" t="s">
        <v>136</v>
      </c>
      <c r="D110" s="19" t="s">
        <v>0</v>
      </c>
      <c r="E110" s="24">
        <v>1</v>
      </c>
      <c r="F110" s="25">
        <v>0</v>
      </c>
      <c r="G110" s="25">
        <f t="shared" si="2"/>
        <v>0</v>
      </c>
    </row>
    <row r="111" spans="1:7" s="16" customFormat="1" ht="12.75" customHeight="1">
      <c r="A111" s="58">
        <f t="shared" si="3"/>
        <v>103</v>
      </c>
      <c r="B111" s="19" t="s">
        <v>422</v>
      </c>
      <c r="C111" s="17" t="s">
        <v>137</v>
      </c>
      <c r="D111" s="19" t="s">
        <v>0</v>
      </c>
      <c r="E111" s="24">
        <v>24</v>
      </c>
      <c r="F111" s="25">
        <v>0</v>
      </c>
      <c r="G111" s="25">
        <f t="shared" si="2"/>
        <v>0</v>
      </c>
    </row>
    <row r="112" spans="1:7" s="16" customFormat="1" ht="12.75" customHeight="1">
      <c r="A112" s="58">
        <f t="shared" si="3"/>
        <v>104</v>
      </c>
      <c r="B112" s="19" t="s">
        <v>423</v>
      </c>
      <c r="C112" s="17" t="s">
        <v>138</v>
      </c>
      <c r="D112" s="19" t="s">
        <v>0</v>
      </c>
      <c r="E112" s="24">
        <v>145</v>
      </c>
      <c r="F112" s="25">
        <v>0</v>
      </c>
      <c r="G112" s="25">
        <f t="shared" si="2"/>
        <v>0</v>
      </c>
    </row>
    <row r="113" spans="1:7" s="16" customFormat="1" ht="13.5" customHeight="1">
      <c r="A113" s="58">
        <f t="shared" si="3"/>
        <v>105</v>
      </c>
      <c r="B113" s="19" t="s">
        <v>424</v>
      </c>
      <c r="C113" s="17" t="s">
        <v>139</v>
      </c>
      <c r="D113" s="19" t="s">
        <v>0</v>
      </c>
      <c r="E113" s="24">
        <v>82</v>
      </c>
      <c r="F113" s="25">
        <v>0</v>
      </c>
      <c r="G113" s="25">
        <f t="shared" si="2"/>
        <v>0</v>
      </c>
    </row>
    <row r="114" spans="1:7" s="16" customFormat="1" ht="12.75" customHeight="1">
      <c r="A114" s="58">
        <f t="shared" si="3"/>
        <v>106</v>
      </c>
      <c r="B114" s="19" t="s">
        <v>425</v>
      </c>
      <c r="C114" s="17" t="s">
        <v>140</v>
      </c>
      <c r="D114" s="19" t="s">
        <v>0</v>
      </c>
      <c r="E114" s="24">
        <v>40</v>
      </c>
      <c r="F114" s="25">
        <v>0</v>
      </c>
      <c r="G114" s="25">
        <f t="shared" si="2"/>
        <v>0</v>
      </c>
    </row>
    <row r="115" spans="1:7" s="16" customFormat="1" ht="12.75" customHeight="1">
      <c r="A115" s="58">
        <f t="shared" si="3"/>
        <v>107</v>
      </c>
      <c r="B115" s="19" t="s">
        <v>426</v>
      </c>
      <c r="C115" s="17" t="s">
        <v>141</v>
      </c>
      <c r="D115" s="19" t="s">
        <v>0</v>
      </c>
      <c r="E115" s="24">
        <v>413</v>
      </c>
      <c r="F115" s="25">
        <v>0</v>
      </c>
      <c r="G115" s="25">
        <f t="shared" si="2"/>
        <v>0</v>
      </c>
    </row>
    <row r="116" spans="1:7" s="16" customFormat="1" ht="12.75" customHeight="1">
      <c r="A116" s="58">
        <f t="shared" si="3"/>
        <v>108</v>
      </c>
      <c r="B116" s="19" t="s">
        <v>427</v>
      </c>
      <c r="C116" s="17" t="s">
        <v>142</v>
      </c>
      <c r="D116" s="19" t="s">
        <v>0</v>
      </c>
      <c r="E116" s="24">
        <v>408</v>
      </c>
      <c r="F116" s="25">
        <v>0</v>
      </c>
      <c r="G116" s="25">
        <f t="shared" si="2"/>
        <v>0</v>
      </c>
    </row>
    <row r="117" spans="1:7" s="16" customFormat="1" ht="12.75" customHeight="1">
      <c r="A117" s="58">
        <f t="shared" si="3"/>
        <v>109</v>
      </c>
      <c r="B117" s="19" t="s">
        <v>428</v>
      </c>
      <c r="C117" s="17" t="s">
        <v>143</v>
      </c>
      <c r="D117" s="19" t="s">
        <v>0</v>
      </c>
      <c r="E117" s="24">
        <v>3263</v>
      </c>
      <c r="F117" s="25">
        <v>0</v>
      </c>
      <c r="G117" s="25">
        <f t="shared" si="2"/>
        <v>0</v>
      </c>
    </row>
    <row r="118" spans="1:7" s="16" customFormat="1" ht="12.75" customHeight="1">
      <c r="A118" s="58">
        <f t="shared" si="3"/>
        <v>110</v>
      </c>
      <c r="B118" s="19" t="s">
        <v>429</v>
      </c>
      <c r="C118" s="17" t="s">
        <v>144</v>
      </c>
      <c r="D118" s="19" t="s">
        <v>0</v>
      </c>
      <c r="E118" s="24">
        <v>472.5</v>
      </c>
      <c r="F118" s="25">
        <v>0</v>
      </c>
      <c r="G118" s="25">
        <f t="shared" si="2"/>
        <v>0</v>
      </c>
    </row>
    <row r="119" spans="1:7" s="16" customFormat="1" ht="12.75" customHeight="1">
      <c r="A119" s="58">
        <f t="shared" si="3"/>
        <v>111</v>
      </c>
      <c r="B119" s="19" t="s">
        <v>430</v>
      </c>
      <c r="C119" s="17" t="s">
        <v>145</v>
      </c>
      <c r="D119" s="19" t="s">
        <v>0</v>
      </c>
      <c r="E119" s="24">
        <v>2023.5</v>
      </c>
      <c r="F119" s="25">
        <v>0</v>
      </c>
      <c r="G119" s="25">
        <f t="shared" si="2"/>
        <v>0</v>
      </c>
    </row>
    <row r="120" spans="1:7" s="16" customFormat="1" ht="12.75" customHeight="1">
      <c r="A120" s="58">
        <f t="shared" si="3"/>
        <v>112</v>
      </c>
      <c r="B120" s="19" t="s">
        <v>431</v>
      </c>
      <c r="C120" s="17" t="s">
        <v>146</v>
      </c>
      <c r="D120" s="19" t="s">
        <v>0</v>
      </c>
      <c r="E120" s="24">
        <v>408</v>
      </c>
      <c r="F120" s="25">
        <v>0</v>
      </c>
      <c r="G120" s="25">
        <f t="shared" si="2"/>
        <v>0</v>
      </c>
    </row>
    <row r="121" spans="1:7" s="16" customFormat="1" ht="12.75" customHeight="1">
      <c r="A121" s="58">
        <f t="shared" si="3"/>
        <v>113</v>
      </c>
      <c r="B121" s="19" t="s">
        <v>432</v>
      </c>
      <c r="C121" s="17" t="s">
        <v>147</v>
      </c>
      <c r="D121" s="19" t="s">
        <v>0</v>
      </c>
      <c r="E121" s="24">
        <v>413</v>
      </c>
      <c r="F121" s="25">
        <v>0</v>
      </c>
      <c r="G121" s="25">
        <f t="shared" si="2"/>
        <v>0</v>
      </c>
    </row>
    <row r="122" spans="1:7" s="16" customFormat="1" ht="12.75" customHeight="1">
      <c r="A122" s="58">
        <f t="shared" si="3"/>
        <v>114</v>
      </c>
      <c r="B122" s="19" t="s">
        <v>433</v>
      </c>
      <c r="C122" s="17" t="s">
        <v>148</v>
      </c>
      <c r="D122" s="19" t="s">
        <v>0</v>
      </c>
      <c r="E122" s="24">
        <v>39</v>
      </c>
      <c r="F122" s="25">
        <v>0</v>
      </c>
      <c r="G122" s="25">
        <f t="shared" si="2"/>
        <v>0</v>
      </c>
    </row>
    <row r="123" spans="1:7" s="16" customFormat="1" ht="12.75" customHeight="1">
      <c r="A123" s="58">
        <f t="shared" si="3"/>
        <v>115</v>
      </c>
      <c r="B123" s="19" t="s">
        <v>434</v>
      </c>
      <c r="C123" s="18" t="s">
        <v>149</v>
      </c>
      <c r="D123" s="19" t="s">
        <v>0</v>
      </c>
      <c r="E123" s="24">
        <v>94</v>
      </c>
      <c r="F123" s="25">
        <v>0</v>
      </c>
      <c r="G123" s="25">
        <f t="shared" si="2"/>
        <v>0</v>
      </c>
    </row>
    <row r="124" spans="1:7" s="16" customFormat="1" ht="12.75" customHeight="1">
      <c r="A124" s="58">
        <f t="shared" si="3"/>
        <v>116</v>
      </c>
      <c r="B124" s="19" t="s">
        <v>435</v>
      </c>
      <c r="C124" s="17" t="s">
        <v>150</v>
      </c>
      <c r="D124" s="19" t="s">
        <v>0</v>
      </c>
      <c r="E124" s="24">
        <v>40</v>
      </c>
      <c r="F124" s="25">
        <v>0</v>
      </c>
      <c r="G124" s="25">
        <f t="shared" si="2"/>
        <v>0</v>
      </c>
    </row>
    <row r="125" spans="1:7" s="16" customFormat="1" ht="12.75" customHeight="1">
      <c r="A125" s="58">
        <f t="shared" si="3"/>
        <v>117</v>
      </c>
      <c r="B125" s="19" t="s">
        <v>436</v>
      </c>
      <c r="C125" s="17" t="s">
        <v>151</v>
      </c>
      <c r="D125" s="19" t="s">
        <v>0</v>
      </c>
      <c r="E125" s="24">
        <v>12</v>
      </c>
      <c r="F125" s="25">
        <v>0</v>
      </c>
      <c r="G125" s="25">
        <f aca="true" t="shared" si="4" ref="G125:G179">ROUND(E125*F125,2)</f>
        <v>0</v>
      </c>
    </row>
    <row r="126" spans="1:7" s="16" customFormat="1" ht="12.75" customHeight="1">
      <c r="A126" s="58">
        <f t="shared" si="3"/>
        <v>118</v>
      </c>
      <c r="B126" s="19" t="s">
        <v>437</v>
      </c>
      <c r="C126" s="18" t="s">
        <v>152</v>
      </c>
      <c r="D126" s="19" t="s">
        <v>0</v>
      </c>
      <c r="E126" s="24">
        <v>40</v>
      </c>
      <c r="F126" s="25">
        <v>0</v>
      </c>
      <c r="G126" s="25">
        <f t="shared" si="4"/>
        <v>0</v>
      </c>
    </row>
    <row r="127" spans="1:7" s="16" customFormat="1" ht="12.75" customHeight="1">
      <c r="A127" s="58">
        <f t="shared" si="3"/>
        <v>119</v>
      </c>
      <c r="B127" s="19" t="s">
        <v>438</v>
      </c>
      <c r="C127" s="18" t="s">
        <v>153</v>
      </c>
      <c r="D127" s="19" t="s">
        <v>0</v>
      </c>
      <c r="E127" s="24">
        <v>40</v>
      </c>
      <c r="F127" s="25">
        <v>0</v>
      </c>
      <c r="G127" s="25">
        <f t="shared" si="4"/>
        <v>0</v>
      </c>
    </row>
    <row r="128" spans="1:7" s="16" customFormat="1" ht="12.75" customHeight="1">
      <c r="A128" s="58">
        <f t="shared" si="3"/>
        <v>120</v>
      </c>
      <c r="B128" s="19" t="s">
        <v>439</v>
      </c>
      <c r="C128" s="18" t="s">
        <v>154</v>
      </c>
      <c r="D128" s="19" t="s">
        <v>0</v>
      </c>
      <c r="E128" s="24">
        <v>80</v>
      </c>
      <c r="F128" s="25">
        <v>0</v>
      </c>
      <c r="G128" s="25">
        <f t="shared" si="4"/>
        <v>0</v>
      </c>
    </row>
    <row r="129" spans="1:7" s="16" customFormat="1" ht="12.75" customHeight="1">
      <c r="A129" s="58">
        <f t="shared" si="3"/>
        <v>121</v>
      </c>
      <c r="B129" s="19" t="s">
        <v>440</v>
      </c>
      <c r="C129" s="17" t="s">
        <v>155</v>
      </c>
      <c r="D129" s="19" t="s">
        <v>0</v>
      </c>
      <c r="E129" s="24">
        <v>145</v>
      </c>
      <c r="F129" s="25">
        <v>0</v>
      </c>
      <c r="G129" s="25">
        <f t="shared" si="4"/>
        <v>0</v>
      </c>
    </row>
    <row r="130" spans="1:7" s="16" customFormat="1" ht="12.75" customHeight="1">
      <c r="A130" s="58">
        <f t="shared" si="3"/>
        <v>122</v>
      </c>
      <c r="B130" s="19" t="s">
        <v>441</v>
      </c>
      <c r="C130" s="17" t="s">
        <v>156</v>
      </c>
      <c r="D130" s="19" t="s">
        <v>0</v>
      </c>
      <c r="E130" s="24">
        <v>480.5</v>
      </c>
      <c r="F130" s="25">
        <v>0</v>
      </c>
      <c r="G130" s="25">
        <f t="shared" si="4"/>
        <v>0</v>
      </c>
    </row>
    <row r="131" spans="1:7" s="16" customFormat="1" ht="12.75" customHeight="1">
      <c r="A131" s="58">
        <f t="shared" si="3"/>
        <v>123</v>
      </c>
      <c r="B131" s="19" t="s">
        <v>442</v>
      </c>
      <c r="C131" s="17" t="s">
        <v>157</v>
      </c>
      <c r="D131" s="19" t="s">
        <v>606</v>
      </c>
      <c r="E131" s="24">
        <v>43</v>
      </c>
      <c r="F131" s="25">
        <v>0</v>
      </c>
      <c r="G131" s="25">
        <f t="shared" si="4"/>
        <v>0</v>
      </c>
    </row>
    <row r="132" spans="1:7" s="16" customFormat="1" ht="12.75" customHeight="1">
      <c r="A132" s="58">
        <f t="shared" si="3"/>
        <v>124</v>
      </c>
      <c r="B132" s="19" t="s">
        <v>443</v>
      </c>
      <c r="C132" s="17" t="s">
        <v>157</v>
      </c>
      <c r="D132" s="19" t="s">
        <v>606</v>
      </c>
      <c r="E132" s="24">
        <v>12</v>
      </c>
      <c r="F132" s="25">
        <v>0</v>
      </c>
      <c r="G132" s="25">
        <f t="shared" si="4"/>
        <v>0</v>
      </c>
    </row>
    <row r="133" spans="1:7" s="16" customFormat="1" ht="12.75" customHeight="1">
      <c r="A133" s="58">
        <f t="shared" si="3"/>
        <v>125</v>
      </c>
      <c r="B133" s="19" t="s">
        <v>444</v>
      </c>
      <c r="C133" s="17" t="s">
        <v>158</v>
      </c>
      <c r="D133" s="19" t="s">
        <v>607</v>
      </c>
      <c r="E133" s="24">
        <v>600</v>
      </c>
      <c r="F133" s="25">
        <v>0</v>
      </c>
      <c r="G133" s="25">
        <f t="shared" si="4"/>
        <v>0</v>
      </c>
    </row>
    <row r="134" spans="1:7" s="16" customFormat="1" ht="12.75" customHeight="1">
      <c r="A134" s="58">
        <f t="shared" si="3"/>
        <v>126</v>
      </c>
      <c r="B134" s="19" t="s">
        <v>445</v>
      </c>
      <c r="C134" s="17" t="s">
        <v>159</v>
      </c>
      <c r="D134" s="19" t="s">
        <v>607</v>
      </c>
      <c r="E134" s="24">
        <v>120</v>
      </c>
      <c r="F134" s="25">
        <v>0</v>
      </c>
      <c r="G134" s="25">
        <f t="shared" si="4"/>
        <v>0</v>
      </c>
    </row>
    <row r="135" spans="1:7" s="16" customFormat="1" ht="12.75" customHeight="1">
      <c r="A135" s="58">
        <f t="shared" si="3"/>
        <v>127</v>
      </c>
      <c r="B135" s="19" t="s">
        <v>446</v>
      </c>
      <c r="C135" s="17" t="s">
        <v>160</v>
      </c>
      <c r="D135" s="19" t="s">
        <v>607</v>
      </c>
      <c r="E135" s="24">
        <v>1200</v>
      </c>
      <c r="F135" s="25">
        <v>0</v>
      </c>
      <c r="G135" s="25">
        <f t="shared" si="4"/>
        <v>0</v>
      </c>
    </row>
    <row r="136" spans="1:7" s="16" customFormat="1" ht="12.75" customHeight="1">
      <c r="A136" s="58">
        <f t="shared" si="3"/>
        <v>128</v>
      </c>
      <c r="B136" s="19" t="s">
        <v>447</v>
      </c>
      <c r="C136" s="17" t="s">
        <v>161</v>
      </c>
      <c r="D136" s="19" t="s">
        <v>607</v>
      </c>
      <c r="E136" s="24">
        <v>150</v>
      </c>
      <c r="F136" s="25">
        <v>0</v>
      </c>
      <c r="G136" s="25">
        <f t="shared" si="4"/>
        <v>0</v>
      </c>
    </row>
    <row r="137" spans="1:7" s="16" customFormat="1" ht="12.75" customHeight="1">
      <c r="A137" s="58">
        <f t="shared" si="3"/>
        <v>129</v>
      </c>
      <c r="B137" s="19" t="s">
        <v>448</v>
      </c>
      <c r="C137" s="17" t="s">
        <v>161</v>
      </c>
      <c r="D137" s="19" t="s">
        <v>607</v>
      </c>
      <c r="E137" s="24">
        <v>3225</v>
      </c>
      <c r="F137" s="25">
        <v>0</v>
      </c>
      <c r="G137" s="25">
        <f t="shared" si="4"/>
        <v>0</v>
      </c>
    </row>
    <row r="138" spans="1:7" s="16" customFormat="1" ht="12.75" customHeight="1">
      <c r="A138" s="58">
        <f t="shared" si="3"/>
        <v>130</v>
      </c>
      <c r="B138" s="19" t="s">
        <v>449</v>
      </c>
      <c r="C138" s="17" t="s">
        <v>162</v>
      </c>
      <c r="D138" s="19" t="s">
        <v>607</v>
      </c>
      <c r="E138" s="24">
        <v>170</v>
      </c>
      <c r="F138" s="25">
        <v>0</v>
      </c>
      <c r="G138" s="25">
        <f t="shared" si="4"/>
        <v>0</v>
      </c>
    </row>
    <row r="139" spans="1:7" s="16" customFormat="1" ht="12.75" customHeight="1">
      <c r="A139" s="58">
        <f aca="true" t="shared" si="5" ref="A139:A202">A138+1</f>
        <v>131</v>
      </c>
      <c r="B139" s="19" t="s">
        <v>450</v>
      </c>
      <c r="C139" s="17" t="s">
        <v>163</v>
      </c>
      <c r="D139" s="19" t="s">
        <v>606</v>
      </c>
      <c r="E139" s="24">
        <v>10</v>
      </c>
      <c r="F139" s="25">
        <v>0</v>
      </c>
      <c r="G139" s="25">
        <f t="shared" si="4"/>
        <v>0</v>
      </c>
    </row>
    <row r="140" spans="1:7" s="16" customFormat="1" ht="12.75" customHeight="1">
      <c r="A140" s="58">
        <f t="shared" si="5"/>
        <v>132</v>
      </c>
      <c r="B140" s="19" t="s">
        <v>451</v>
      </c>
      <c r="C140" s="17" t="s">
        <v>164</v>
      </c>
      <c r="D140" s="19" t="s">
        <v>606</v>
      </c>
      <c r="E140" s="24">
        <v>1</v>
      </c>
      <c r="F140" s="25">
        <v>0</v>
      </c>
      <c r="G140" s="25">
        <f t="shared" si="4"/>
        <v>0</v>
      </c>
    </row>
    <row r="141" spans="1:7" s="16" customFormat="1" ht="12.75" customHeight="1">
      <c r="A141" s="58">
        <f t="shared" si="5"/>
        <v>133</v>
      </c>
      <c r="B141" s="19" t="s">
        <v>452</v>
      </c>
      <c r="C141" s="17" t="s">
        <v>165</v>
      </c>
      <c r="D141" s="19" t="s">
        <v>607</v>
      </c>
      <c r="E141" s="24">
        <v>2765</v>
      </c>
      <c r="F141" s="25">
        <v>0</v>
      </c>
      <c r="G141" s="25">
        <f t="shared" si="4"/>
        <v>0</v>
      </c>
    </row>
    <row r="142" spans="1:7" s="16" customFormat="1" ht="12.75" customHeight="1">
      <c r="A142" s="58">
        <f t="shared" si="5"/>
        <v>134</v>
      </c>
      <c r="B142" s="19" t="s">
        <v>453</v>
      </c>
      <c r="C142" s="17" t="s">
        <v>166</v>
      </c>
      <c r="D142" s="19" t="s">
        <v>607</v>
      </c>
      <c r="E142" s="24">
        <v>610</v>
      </c>
      <c r="F142" s="25">
        <v>0</v>
      </c>
      <c r="G142" s="25">
        <f t="shared" si="4"/>
        <v>0</v>
      </c>
    </row>
    <row r="143" spans="1:7" s="16" customFormat="1" ht="12.75" customHeight="1">
      <c r="A143" s="58">
        <f t="shared" si="5"/>
        <v>135</v>
      </c>
      <c r="B143" s="19" t="s">
        <v>454</v>
      </c>
      <c r="C143" s="17" t="s">
        <v>167</v>
      </c>
      <c r="D143" s="19" t="s">
        <v>0</v>
      </c>
      <c r="E143" s="24">
        <v>5.5</v>
      </c>
      <c r="F143" s="25">
        <v>0</v>
      </c>
      <c r="G143" s="25">
        <f t="shared" si="4"/>
        <v>0</v>
      </c>
    </row>
    <row r="144" spans="1:7" s="16" customFormat="1" ht="12.75" customHeight="1">
      <c r="A144" s="58">
        <f t="shared" si="5"/>
        <v>136</v>
      </c>
      <c r="B144" s="19" t="s">
        <v>455</v>
      </c>
      <c r="C144" s="17" t="s">
        <v>168</v>
      </c>
      <c r="D144" s="19" t="s">
        <v>0</v>
      </c>
      <c r="E144" s="24">
        <v>3.9</v>
      </c>
      <c r="F144" s="25">
        <v>0</v>
      </c>
      <c r="G144" s="25">
        <f t="shared" si="4"/>
        <v>0</v>
      </c>
    </row>
    <row r="145" spans="1:7" s="16" customFormat="1" ht="12.75" customHeight="1">
      <c r="A145" s="58">
        <f t="shared" si="5"/>
        <v>137</v>
      </c>
      <c r="B145" s="19" t="s">
        <v>456</v>
      </c>
      <c r="C145" s="17" t="s">
        <v>169</v>
      </c>
      <c r="D145" s="19" t="s">
        <v>606</v>
      </c>
      <c r="E145" s="24">
        <v>3</v>
      </c>
      <c r="F145" s="25">
        <v>0</v>
      </c>
      <c r="G145" s="25">
        <f t="shared" si="4"/>
        <v>0</v>
      </c>
    </row>
    <row r="146" spans="1:7" s="16" customFormat="1" ht="12.75" customHeight="1">
      <c r="A146" s="58">
        <f t="shared" si="5"/>
        <v>138</v>
      </c>
      <c r="B146" s="19" t="s">
        <v>457</v>
      </c>
      <c r="C146" s="17" t="s">
        <v>170</v>
      </c>
      <c r="D146" s="19" t="s">
        <v>606</v>
      </c>
      <c r="E146" s="24">
        <v>2</v>
      </c>
      <c r="F146" s="25">
        <v>0</v>
      </c>
      <c r="G146" s="25">
        <f t="shared" si="4"/>
        <v>0</v>
      </c>
    </row>
    <row r="147" spans="1:8" s="16" customFormat="1" ht="12.75" customHeight="1">
      <c r="A147" s="58">
        <f t="shared" si="5"/>
        <v>139</v>
      </c>
      <c r="B147" s="19" t="s">
        <v>458</v>
      </c>
      <c r="C147" s="17" t="s">
        <v>171</v>
      </c>
      <c r="D147" s="19" t="s">
        <v>606</v>
      </c>
      <c r="E147" s="24">
        <v>4</v>
      </c>
      <c r="F147" s="25">
        <v>0</v>
      </c>
      <c r="G147" s="25">
        <f t="shared" si="4"/>
        <v>0</v>
      </c>
      <c r="H147" s="39"/>
    </row>
    <row r="148" spans="1:7" s="16" customFormat="1" ht="12.75" customHeight="1">
      <c r="A148" s="58">
        <f t="shared" si="5"/>
        <v>140</v>
      </c>
      <c r="B148" s="19" t="s">
        <v>459</v>
      </c>
      <c r="C148" s="17" t="s">
        <v>172</v>
      </c>
      <c r="D148" s="19" t="s">
        <v>606</v>
      </c>
      <c r="E148" s="24">
        <v>6</v>
      </c>
      <c r="F148" s="25">
        <v>0</v>
      </c>
      <c r="G148" s="25">
        <f t="shared" si="4"/>
        <v>0</v>
      </c>
    </row>
    <row r="149" spans="1:7" s="16" customFormat="1" ht="12.75" customHeight="1">
      <c r="A149" s="58">
        <f t="shared" si="5"/>
        <v>141</v>
      </c>
      <c r="B149" s="19" t="s">
        <v>460</v>
      </c>
      <c r="C149" s="17" t="s">
        <v>173</v>
      </c>
      <c r="D149" s="19" t="s">
        <v>599</v>
      </c>
      <c r="E149" s="24">
        <v>78.95</v>
      </c>
      <c r="F149" s="25">
        <v>0</v>
      </c>
      <c r="G149" s="25">
        <f t="shared" si="4"/>
        <v>0</v>
      </c>
    </row>
    <row r="150" spans="1:7" s="16" customFormat="1" ht="12.75" customHeight="1">
      <c r="A150" s="58">
        <f t="shared" si="5"/>
        <v>142</v>
      </c>
      <c r="B150" s="19" t="s">
        <v>461</v>
      </c>
      <c r="C150" s="17" t="s">
        <v>174</v>
      </c>
      <c r="D150" s="19" t="s">
        <v>606</v>
      </c>
      <c r="E150" s="24">
        <v>243</v>
      </c>
      <c r="F150" s="25">
        <v>0</v>
      </c>
      <c r="G150" s="25">
        <f t="shared" si="4"/>
        <v>0</v>
      </c>
    </row>
    <row r="151" spans="1:7" s="16" customFormat="1" ht="12.75" customHeight="1">
      <c r="A151" s="58">
        <f t="shared" si="5"/>
        <v>143</v>
      </c>
      <c r="B151" s="19" t="s">
        <v>462</v>
      </c>
      <c r="C151" s="17" t="s">
        <v>175</v>
      </c>
      <c r="D151" s="19" t="s">
        <v>606</v>
      </c>
      <c r="E151" s="24">
        <v>24</v>
      </c>
      <c r="F151" s="25">
        <v>0</v>
      </c>
      <c r="G151" s="25">
        <f t="shared" si="4"/>
        <v>0</v>
      </c>
    </row>
    <row r="152" spans="1:7" s="16" customFormat="1" ht="12.75" customHeight="1">
      <c r="A152" s="58">
        <f t="shared" si="5"/>
        <v>144</v>
      </c>
      <c r="B152" s="19" t="s">
        <v>463</v>
      </c>
      <c r="C152" s="17" t="s">
        <v>176</v>
      </c>
      <c r="D152" s="19" t="s">
        <v>605</v>
      </c>
      <c r="E152" s="24">
        <v>1810</v>
      </c>
      <c r="F152" s="25">
        <v>0</v>
      </c>
      <c r="G152" s="25">
        <f t="shared" si="4"/>
        <v>0</v>
      </c>
    </row>
    <row r="153" spans="1:7" s="16" customFormat="1" ht="12.75" customHeight="1">
      <c r="A153" s="58">
        <f t="shared" si="5"/>
        <v>145</v>
      </c>
      <c r="B153" s="19" t="s">
        <v>464</v>
      </c>
      <c r="C153" s="17" t="s">
        <v>177</v>
      </c>
      <c r="D153" s="19" t="s">
        <v>606</v>
      </c>
      <c r="E153" s="24">
        <v>15</v>
      </c>
      <c r="F153" s="25">
        <v>0</v>
      </c>
      <c r="G153" s="25">
        <f t="shared" si="4"/>
        <v>0</v>
      </c>
    </row>
    <row r="154" spans="1:7" s="16" customFormat="1" ht="12.75" customHeight="1">
      <c r="A154" s="58">
        <f t="shared" si="5"/>
        <v>146</v>
      </c>
      <c r="B154" s="19" t="s">
        <v>465</v>
      </c>
      <c r="C154" s="17" t="s">
        <v>178</v>
      </c>
      <c r="D154" s="19" t="s">
        <v>606</v>
      </c>
      <c r="E154" s="24">
        <v>1</v>
      </c>
      <c r="F154" s="25">
        <v>0</v>
      </c>
      <c r="G154" s="25">
        <f t="shared" si="4"/>
        <v>0</v>
      </c>
    </row>
    <row r="155" spans="1:7" s="16" customFormat="1" ht="12.75" customHeight="1">
      <c r="A155" s="58">
        <f t="shared" si="5"/>
        <v>147</v>
      </c>
      <c r="B155" s="19" t="s">
        <v>466</v>
      </c>
      <c r="C155" s="17" t="s">
        <v>179</v>
      </c>
      <c r="D155" s="19" t="s">
        <v>606</v>
      </c>
      <c r="E155" s="24">
        <v>4</v>
      </c>
      <c r="F155" s="25">
        <v>0</v>
      </c>
      <c r="G155" s="25">
        <f t="shared" si="4"/>
        <v>0</v>
      </c>
    </row>
    <row r="156" spans="1:7" s="16" customFormat="1" ht="12.75" customHeight="1">
      <c r="A156" s="58">
        <f t="shared" si="5"/>
        <v>148</v>
      </c>
      <c r="B156" s="19" t="s">
        <v>467</v>
      </c>
      <c r="C156" s="17" t="s">
        <v>180</v>
      </c>
      <c r="D156" s="19" t="s">
        <v>606</v>
      </c>
      <c r="E156" s="24">
        <v>55</v>
      </c>
      <c r="F156" s="25">
        <v>0</v>
      </c>
      <c r="G156" s="25">
        <f t="shared" si="4"/>
        <v>0</v>
      </c>
    </row>
    <row r="157" spans="1:7" s="16" customFormat="1" ht="12.75" customHeight="1">
      <c r="A157" s="58">
        <f t="shared" si="5"/>
        <v>149</v>
      </c>
      <c r="B157" s="19" t="s">
        <v>468</v>
      </c>
      <c r="C157" s="17" t="s">
        <v>181</v>
      </c>
      <c r="D157" s="19" t="s">
        <v>606</v>
      </c>
      <c r="E157" s="24">
        <v>55</v>
      </c>
      <c r="F157" s="25">
        <v>0</v>
      </c>
      <c r="G157" s="25">
        <f t="shared" si="4"/>
        <v>0</v>
      </c>
    </row>
    <row r="158" spans="1:7" s="16" customFormat="1" ht="12.75" customHeight="1">
      <c r="A158" s="58">
        <f t="shared" si="5"/>
        <v>150</v>
      </c>
      <c r="B158" s="19" t="s">
        <v>469</v>
      </c>
      <c r="C158" s="17" t="s">
        <v>182</v>
      </c>
      <c r="D158" s="19" t="s">
        <v>606</v>
      </c>
      <c r="E158" s="24">
        <v>1</v>
      </c>
      <c r="F158" s="25">
        <v>0</v>
      </c>
      <c r="G158" s="25">
        <f t="shared" si="4"/>
        <v>0</v>
      </c>
    </row>
    <row r="159" spans="1:7" s="16" customFormat="1" ht="12.75" customHeight="1">
      <c r="A159" s="58">
        <f t="shared" si="5"/>
        <v>151</v>
      </c>
      <c r="B159" s="19" t="s">
        <v>470</v>
      </c>
      <c r="C159" s="17" t="s">
        <v>183</v>
      </c>
      <c r="D159" s="19" t="s">
        <v>606</v>
      </c>
      <c r="E159" s="24">
        <v>24</v>
      </c>
      <c r="F159" s="25">
        <v>0</v>
      </c>
      <c r="G159" s="25">
        <f t="shared" si="4"/>
        <v>0</v>
      </c>
    </row>
    <row r="160" spans="1:7" s="16" customFormat="1" ht="12.75" customHeight="1">
      <c r="A160" s="58">
        <f t="shared" si="5"/>
        <v>152</v>
      </c>
      <c r="B160" s="19" t="s">
        <v>471</v>
      </c>
      <c r="C160" s="17" t="s">
        <v>184</v>
      </c>
      <c r="D160" s="19" t="s">
        <v>606</v>
      </c>
      <c r="E160" s="24">
        <v>1</v>
      </c>
      <c r="F160" s="25">
        <v>0</v>
      </c>
      <c r="G160" s="25">
        <f t="shared" si="4"/>
        <v>0</v>
      </c>
    </row>
    <row r="161" spans="1:7" s="16" customFormat="1" ht="12.75" customHeight="1">
      <c r="A161" s="58">
        <f t="shared" si="5"/>
        <v>153</v>
      </c>
      <c r="B161" s="19" t="s">
        <v>472</v>
      </c>
      <c r="C161" s="17" t="s">
        <v>185</v>
      </c>
      <c r="D161" s="19" t="s">
        <v>606</v>
      </c>
      <c r="E161" s="24">
        <v>4</v>
      </c>
      <c r="F161" s="25">
        <v>0</v>
      </c>
      <c r="G161" s="25">
        <f t="shared" si="4"/>
        <v>0</v>
      </c>
    </row>
    <row r="162" spans="1:7" s="16" customFormat="1" ht="12.75" customHeight="1">
      <c r="A162" s="58">
        <f t="shared" si="5"/>
        <v>154</v>
      </c>
      <c r="B162" s="19" t="s">
        <v>473</v>
      </c>
      <c r="C162" s="17" t="s">
        <v>186</v>
      </c>
      <c r="D162" s="19" t="s">
        <v>599</v>
      </c>
      <c r="E162" s="24">
        <v>435</v>
      </c>
      <c r="F162" s="25">
        <v>0</v>
      </c>
      <c r="G162" s="25">
        <f t="shared" si="4"/>
        <v>0</v>
      </c>
    </row>
    <row r="163" spans="1:7" s="16" customFormat="1" ht="12.75" customHeight="1">
      <c r="A163" s="58">
        <f t="shared" si="5"/>
        <v>155</v>
      </c>
      <c r="B163" s="19" t="s">
        <v>474</v>
      </c>
      <c r="C163" s="17" t="s">
        <v>187</v>
      </c>
      <c r="D163" s="19" t="s">
        <v>599</v>
      </c>
      <c r="E163" s="24">
        <v>870</v>
      </c>
      <c r="F163" s="25">
        <v>0</v>
      </c>
      <c r="G163" s="25">
        <f t="shared" si="4"/>
        <v>0</v>
      </c>
    </row>
    <row r="164" spans="1:7" s="16" customFormat="1" ht="12.75" customHeight="1">
      <c r="A164" s="58">
        <f t="shared" si="5"/>
        <v>156</v>
      </c>
      <c r="B164" s="19" t="s">
        <v>475</v>
      </c>
      <c r="C164" s="17" t="s">
        <v>188</v>
      </c>
      <c r="D164" s="19" t="s">
        <v>599</v>
      </c>
      <c r="E164" s="24">
        <v>435</v>
      </c>
      <c r="F164" s="25">
        <v>0</v>
      </c>
      <c r="G164" s="25">
        <f t="shared" si="4"/>
        <v>0</v>
      </c>
    </row>
    <row r="165" spans="1:7" s="16" customFormat="1" ht="12.75" customHeight="1">
      <c r="A165" s="58">
        <f t="shared" si="5"/>
        <v>157</v>
      </c>
      <c r="B165" s="19" t="s">
        <v>476</v>
      </c>
      <c r="C165" s="17" t="s">
        <v>189</v>
      </c>
      <c r="D165" s="19" t="s">
        <v>599</v>
      </c>
      <c r="E165" s="24">
        <v>6372</v>
      </c>
      <c r="F165" s="25">
        <v>0</v>
      </c>
      <c r="G165" s="25">
        <f t="shared" si="4"/>
        <v>0</v>
      </c>
    </row>
    <row r="166" spans="1:7" s="16" customFormat="1" ht="12.75" customHeight="1">
      <c r="A166" s="58">
        <f t="shared" si="5"/>
        <v>158</v>
      </c>
      <c r="B166" s="19" t="s">
        <v>478</v>
      </c>
      <c r="C166" s="17" t="s">
        <v>191</v>
      </c>
      <c r="D166" s="19" t="s">
        <v>599</v>
      </c>
      <c r="E166" s="24">
        <v>192</v>
      </c>
      <c r="F166" s="25">
        <v>0</v>
      </c>
      <c r="G166" s="25">
        <f t="shared" si="4"/>
        <v>0</v>
      </c>
    </row>
    <row r="167" spans="1:7" s="16" customFormat="1" ht="12.75" customHeight="1">
      <c r="A167" s="58">
        <f t="shared" si="5"/>
        <v>159</v>
      </c>
      <c r="B167" s="19" t="s">
        <v>479</v>
      </c>
      <c r="C167" s="17" t="s">
        <v>192</v>
      </c>
      <c r="D167" s="19" t="s">
        <v>599</v>
      </c>
      <c r="E167" s="24">
        <v>435</v>
      </c>
      <c r="F167" s="25">
        <v>0</v>
      </c>
      <c r="G167" s="25">
        <f t="shared" si="4"/>
        <v>0</v>
      </c>
    </row>
    <row r="168" spans="1:7" s="16" customFormat="1" ht="12.75" customHeight="1">
      <c r="A168" s="58">
        <f t="shared" si="5"/>
        <v>160</v>
      </c>
      <c r="B168" s="19" t="s">
        <v>481</v>
      </c>
      <c r="C168" s="17" t="s">
        <v>194</v>
      </c>
      <c r="D168" s="19" t="s">
        <v>599</v>
      </c>
      <c r="E168" s="24">
        <v>192</v>
      </c>
      <c r="F168" s="25">
        <v>0</v>
      </c>
      <c r="G168" s="25">
        <f t="shared" si="4"/>
        <v>0</v>
      </c>
    </row>
    <row r="169" spans="1:7" s="16" customFormat="1" ht="12.75" customHeight="1">
      <c r="A169" s="58">
        <f t="shared" si="5"/>
        <v>161</v>
      </c>
      <c r="B169" s="19" t="s">
        <v>482</v>
      </c>
      <c r="C169" s="17" t="s">
        <v>195</v>
      </c>
      <c r="D169" s="19" t="s">
        <v>599</v>
      </c>
      <c r="E169" s="24">
        <v>40</v>
      </c>
      <c r="F169" s="25">
        <v>0</v>
      </c>
      <c r="G169" s="25">
        <f t="shared" si="4"/>
        <v>0</v>
      </c>
    </row>
    <row r="170" spans="1:7" s="16" customFormat="1" ht="12.75" customHeight="1">
      <c r="A170" s="58">
        <f t="shared" si="5"/>
        <v>162</v>
      </c>
      <c r="B170" s="19" t="s">
        <v>483</v>
      </c>
      <c r="C170" s="17" t="s">
        <v>196</v>
      </c>
      <c r="D170" s="19" t="s">
        <v>599</v>
      </c>
      <c r="E170" s="24">
        <v>80</v>
      </c>
      <c r="F170" s="25">
        <v>0</v>
      </c>
      <c r="G170" s="25">
        <f t="shared" si="4"/>
        <v>0</v>
      </c>
    </row>
    <row r="171" spans="1:7" s="16" customFormat="1" ht="12.75" customHeight="1">
      <c r="A171" s="58">
        <f t="shared" si="5"/>
        <v>163</v>
      </c>
      <c r="B171" s="19" t="s">
        <v>485</v>
      </c>
      <c r="C171" s="17" t="s">
        <v>198</v>
      </c>
      <c r="D171" s="19" t="s">
        <v>599</v>
      </c>
      <c r="E171" s="24">
        <v>50</v>
      </c>
      <c r="F171" s="25">
        <v>0</v>
      </c>
      <c r="G171" s="25">
        <f t="shared" si="4"/>
        <v>0</v>
      </c>
    </row>
    <row r="172" spans="1:7" s="16" customFormat="1" ht="12.75" customHeight="1">
      <c r="A172" s="58">
        <f t="shared" si="5"/>
        <v>164</v>
      </c>
      <c r="B172" s="19" t="s">
        <v>486</v>
      </c>
      <c r="C172" s="17" t="s">
        <v>199</v>
      </c>
      <c r="D172" s="19" t="s">
        <v>0</v>
      </c>
      <c r="E172" s="24">
        <v>923</v>
      </c>
      <c r="F172" s="25">
        <v>0</v>
      </c>
      <c r="G172" s="25">
        <f t="shared" si="4"/>
        <v>0</v>
      </c>
    </row>
    <row r="173" spans="1:7" s="16" customFormat="1" ht="12.75" customHeight="1">
      <c r="A173" s="58">
        <f t="shared" si="5"/>
        <v>165</v>
      </c>
      <c r="B173" s="19" t="s">
        <v>493</v>
      </c>
      <c r="C173" s="17" t="s">
        <v>206</v>
      </c>
      <c r="D173" s="19" t="s">
        <v>606</v>
      </c>
      <c r="E173" s="24">
        <v>15</v>
      </c>
      <c r="F173" s="25">
        <v>0</v>
      </c>
      <c r="G173" s="25">
        <f t="shared" si="4"/>
        <v>0</v>
      </c>
    </row>
    <row r="174" spans="1:7" s="16" customFormat="1" ht="12.75" customHeight="1">
      <c r="A174" s="58">
        <f t="shared" si="5"/>
        <v>166</v>
      </c>
      <c r="B174" s="19" t="s">
        <v>494</v>
      </c>
      <c r="C174" s="17" t="s">
        <v>207</v>
      </c>
      <c r="D174" s="19" t="s">
        <v>599</v>
      </c>
      <c r="E174" s="24">
        <v>100</v>
      </c>
      <c r="F174" s="25">
        <v>0</v>
      </c>
      <c r="G174" s="25">
        <f t="shared" si="4"/>
        <v>0</v>
      </c>
    </row>
    <row r="175" spans="1:7" s="16" customFormat="1" ht="12.75" customHeight="1">
      <c r="A175" s="58">
        <f t="shared" si="5"/>
        <v>167</v>
      </c>
      <c r="B175" s="20" t="s">
        <v>495</v>
      </c>
      <c r="C175" s="17" t="s">
        <v>208</v>
      </c>
      <c r="D175" s="19" t="s">
        <v>0</v>
      </c>
      <c r="E175" s="24">
        <v>160</v>
      </c>
      <c r="F175" s="25">
        <v>0</v>
      </c>
      <c r="G175" s="25">
        <f t="shared" si="4"/>
        <v>0</v>
      </c>
    </row>
    <row r="176" spans="1:7" s="16" customFormat="1" ht="12.75" customHeight="1">
      <c r="A176" s="58">
        <f t="shared" si="5"/>
        <v>168</v>
      </c>
      <c r="B176" s="20" t="s">
        <v>496</v>
      </c>
      <c r="C176" s="17" t="s">
        <v>209</v>
      </c>
      <c r="D176" s="19" t="s">
        <v>0</v>
      </c>
      <c r="E176" s="24">
        <v>180</v>
      </c>
      <c r="F176" s="25">
        <v>0</v>
      </c>
      <c r="G176" s="25">
        <f t="shared" si="4"/>
        <v>0</v>
      </c>
    </row>
    <row r="177" spans="1:7" s="16" customFormat="1" ht="12.75" customHeight="1">
      <c r="A177" s="58">
        <f t="shared" si="5"/>
        <v>169</v>
      </c>
      <c r="B177" s="19" t="s">
        <v>497</v>
      </c>
      <c r="C177" s="17" t="s">
        <v>210</v>
      </c>
      <c r="D177" s="19" t="s">
        <v>0</v>
      </c>
      <c r="E177" s="24">
        <v>180</v>
      </c>
      <c r="F177" s="25">
        <v>0</v>
      </c>
      <c r="G177" s="25">
        <f t="shared" si="4"/>
        <v>0</v>
      </c>
    </row>
    <row r="178" spans="1:7" s="16" customFormat="1" ht="12.75" customHeight="1">
      <c r="A178" s="58">
        <f t="shared" si="5"/>
        <v>170</v>
      </c>
      <c r="B178" s="19" t="s">
        <v>498</v>
      </c>
      <c r="C178" s="17" t="s">
        <v>211</v>
      </c>
      <c r="D178" s="19" t="s">
        <v>0</v>
      </c>
      <c r="E178" s="24">
        <v>36</v>
      </c>
      <c r="F178" s="25">
        <v>0</v>
      </c>
      <c r="G178" s="25">
        <f t="shared" si="4"/>
        <v>0</v>
      </c>
    </row>
    <row r="179" spans="1:7" s="16" customFormat="1" ht="12.75" customHeight="1">
      <c r="A179" s="58">
        <f t="shared" si="5"/>
        <v>171</v>
      </c>
      <c r="B179" s="19" t="s">
        <v>499</v>
      </c>
      <c r="C179" s="17" t="s">
        <v>212</v>
      </c>
      <c r="D179" s="19" t="s">
        <v>0</v>
      </c>
      <c r="E179" s="24">
        <v>26</v>
      </c>
      <c r="F179" s="25">
        <v>0</v>
      </c>
      <c r="G179" s="25">
        <f t="shared" si="4"/>
        <v>0</v>
      </c>
    </row>
    <row r="180" spans="1:7" s="16" customFormat="1" ht="12.75" customHeight="1">
      <c r="A180" s="58">
        <f t="shared" si="5"/>
        <v>172</v>
      </c>
      <c r="B180" s="19" t="s">
        <v>500</v>
      </c>
      <c r="C180" s="17" t="s">
        <v>213</v>
      </c>
      <c r="D180" s="19" t="s">
        <v>0</v>
      </c>
      <c r="E180" s="24">
        <v>72</v>
      </c>
      <c r="F180" s="25">
        <v>0</v>
      </c>
      <c r="G180" s="25">
        <f aca="true" t="shared" si="6" ref="G180:G244">ROUND(E180*F180,2)</f>
        <v>0</v>
      </c>
    </row>
    <row r="181" spans="1:7" s="16" customFormat="1" ht="12.75" customHeight="1">
      <c r="A181" s="58">
        <f t="shared" si="5"/>
        <v>173</v>
      </c>
      <c r="B181" s="19" t="s">
        <v>501</v>
      </c>
      <c r="C181" s="17" t="s">
        <v>214</v>
      </c>
      <c r="D181" s="19" t="s">
        <v>0</v>
      </c>
      <c r="E181" s="24">
        <v>40</v>
      </c>
      <c r="F181" s="25">
        <v>0</v>
      </c>
      <c r="G181" s="25">
        <f t="shared" si="6"/>
        <v>0</v>
      </c>
    </row>
    <row r="182" spans="1:7" s="16" customFormat="1" ht="12.75" customHeight="1">
      <c r="A182" s="58">
        <f t="shared" si="5"/>
        <v>174</v>
      </c>
      <c r="B182" s="19" t="s">
        <v>502</v>
      </c>
      <c r="C182" s="17" t="s">
        <v>215</v>
      </c>
      <c r="D182" s="19" t="s">
        <v>0</v>
      </c>
      <c r="E182" s="24">
        <v>536</v>
      </c>
      <c r="F182" s="25">
        <v>0</v>
      </c>
      <c r="G182" s="25">
        <f t="shared" si="6"/>
        <v>0</v>
      </c>
    </row>
    <row r="183" spans="1:7" s="16" customFormat="1" ht="12.75" customHeight="1">
      <c r="A183" s="58">
        <f t="shared" si="5"/>
        <v>175</v>
      </c>
      <c r="B183" s="19" t="s">
        <v>503</v>
      </c>
      <c r="C183" s="17" t="s">
        <v>216</v>
      </c>
      <c r="D183" s="19" t="s">
        <v>0</v>
      </c>
      <c r="E183" s="24">
        <v>108</v>
      </c>
      <c r="F183" s="25">
        <v>0</v>
      </c>
      <c r="G183" s="25">
        <f t="shared" si="6"/>
        <v>0</v>
      </c>
    </row>
    <row r="184" spans="1:7" s="16" customFormat="1" ht="12.75" customHeight="1">
      <c r="A184" s="58">
        <f t="shared" si="5"/>
        <v>176</v>
      </c>
      <c r="B184" s="19" t="s">
        <v>504</v>
      </c>
      <c r="C184" s="17" t="s">
        <v>217</v>
      </c>
      <c r="D184" s="19" t="s">
        <v>0</v>
      </c>
      <c r="E184" s="24">
        <v>40</v>
      </c>
      <c r="F184" s="25">
        <v>0</v>
      </c>
      <c r="G184" s="25">
        <f t="shared" si="6"/>
        <v>0</v>
      </c>
    </row>
    <row r="185" spans="1:7" s="16" customFormat="1" ht="12.75" customHeight="1">
      <c r="A185" s="58">
        <f t="shared" si="5"/>
        <v>177</v>
      </c>
      <c r="B185" s="19" t="s">
        <v>505</v>
      </c>
      <c r="C185" s="17" t="s">
        <v>218</v>
      </c>
      <c r="D185" s="19" t="s">
        <v>0</v>
      </c>
      <c r="E185" s="24">
        <v>40</v>
      </c>
      <c r="F185" s="25">
        <v>0</v>
      </c>
      <c r="G185" s="25">
        <f t="shared" si="6"/>
        <v>0</v>
      </c>
    </row>
    <row r="186" spans="1:7" s="16" customFormat="1" ht="12.75" customHeight="1">
      <c r="A186" s="58">
        <f t="shared" si="5"/>
        <v>178</v>
      </c>
      <c r="B186" s="19" t="s">
        <v>506</v>
      </c>
      <c r="C186" s="17" t="s">
        <v>219</v>
      </c>
      <c r="D186" s="19" t="s">
        <v>0</v>
      </c>
      <c r="E186" s="24">
        <v>10</v>
      </c>
      <c r="F186" s="25">
        <v>0</v>
      </c>
      <c r="G186" s="25">
        <f t="shared" si="6"/>
        <v>0</v>
      </c>
    </row>
    <row r="187" spans="1:7" s="16" customFormat="1" ht="12.75" customHeight="1">
      <c r="A187" s="58">
        <f t="shared" si="5"/>
        <v>179</v>
      </c>
      <c r="B187" s="19" t="s">
        <v>507</v>
      </c>
      <c r="C187" s="17" t="s">
        <v>220</v>
      </c>
      <c r="D187" s="19" t="s">
        <v>0</v>
      </c>
      <c r="E187" s="24">
        <v>20</v>
      </c>
      <c r="F187" s="25">
        <v>0</v>
      </c>
      <c r="G187" s="25">
        <f t="shared" si="6"/>
        <v>0</v>
      </c>
    </row>
    <row r="188" spans="1:7" s="16" customFormat="1" ht="12.75" customHeight="1">
      <c r="A188" s="58">
        <f t="shared" si="5"/>
        <v>180</v>
      </c>
      <c r="B188" s="19" t="s">
        <v>508</v>
      </c>
      <c r="C188" s="17" t="s">
        <v>221</v>
      </c>
      <c r="D188" s="19" t="s">
        <v>0</v>
      </c>
      <c r="E188" s="24">
        <v>20</v>
      </c>
      <c r="F188" s="25">
        <v>0</v>
      </c>
      <c r="G188" s="25">
        <f t="shared" si="6"/>
        <v>0</v>
      </c>
    </row>
    <row r="189" spans="1:7" s="16" customFormat="1" ht="12.75" customHeight="1">
      <c r="A189" s="58">
        <f t="shared" si="5"/>
        <v>181</v>
      </c>
      <c r="B189" s="19" t="s">
        <v>509</v>
      </c>
      <c r="C189" s="17" t="s">
        <v>222</v>
      </c>
      <c r="D189" s="19" t="s">
        <v>0</v>
      </c>
      <c r="E189" s="24">
        <v>10</v>
      </c>
      <c r="F189" s="25">
        <v>0</v>
      </c>
      <c r="G189" s="25">
        <f t="shared" si="6"/>
        <v>0</v>
      </c>
    </row>
    <row r="190" spans="1:7" s="16" customFormat="1" ht="12.75" customHeight="1">
      <c r="A190" s="58">
        <f t="shared" si="5"/>
        <v>182</v>
      </c>
      <c r="B190" s="19" t="s">
        <v>510</v>
      </c>
      <c r="C190" s="17" t="s">
        <v>223</v>
      </c>
      <c r="D190" s="19" t="s">
        <v>0</v>
      </c>
      <c r="E190" s="24">
        <v>2</v>
      </c>
      <c r="F190" s="25">
        <v>0</v>
      </c>
      <c r="G190" s="25">
        <f t="shared" si="6"/>
        <v>0</v>
      </c>
    </row>
    <row r="191" spans="1:7" s="16" customFormat="1" ht="12.75" customHeight="1">
      <c r="A191" s="58">
        <f t="shared" si="5"/>
        <v>183</v>
      </c>
      <c r="B191" s="19" t="s">
        <v>511</v>
      </c>
      <c r="C191" s="17" t="s">
        <v>224</v>
      </c>
      <c r="D191" s="19" t="s">
        <v>0</v>
      </c>
      <c r="E191" s="24">
        <v>2</v>
      </c>
      <c r="F191" s="25">
        <v>0</v>
      </c>
      <c r="G191" s="25">
        <f t="shared" si="6"/>
        <v>0</v>
      </c>
    </row>
    <row r="192" spans="1:7" s="16" customFormat="1" ht="12.75" customHeight="1">
      <c r="A192" s="58">
        <f t="shared" si="5"/>
        <v>184</v>
      </c>
      <c r="B192" s="19" t="s">
        <v>512</v>
      </c>
      <c r="C192" s="17" t="s">
        <v>225</v>
      </c>
      <c r="D192" s="19" t="s">
        <v>0</v>
      </c>
      <c r="E192" s="24">
        <v>2</v>
      </c>
      <c r="F192" s="25">
        <v>0</v>
      </c>
      <c r="G192" s="25">
        <f t="shared" si="6"/>
        <v>0</v>
      </c>
    </row>
    <row r="193" spans="1:7" s="16" customFormat="1" ht="12.75" customHeight="1">
      <c r="A193" s="58">
        <f t="shared" si="5"/>
        <v>185</v>
      </c>
      <c r="B193" s="19" t="s">
        <v>513</v>
      </c>
      <c r="C193" s="17" t="s">
        <v>226</v>
      </c>
      <c r="D193" s="19" t="s">
        <v>0</v>
      </c>
      <c r="E193" s="24">
        <v>42</v>
      </c>
      <c r="F193" s="25">
        <v>0</v>
      </c>
      <c r="G193" s="25">
        <f t="shared" si="6"/>
        <v>0</v>
      </c>
    </row>
    <row r="194" spans="1:7" s="16" customFormat="1" ht="12.75" customHeight="1">
      <c r="A194" s="58">
        <f t="shared" si="5"/>
        <v>186</v>
      </c>
      <c r="B194" s="19" t="s">
        <v>514</v>
      </c>
      <c r="C194" s="18" t="s">
        <v>227</v>
      </c>
      <c r="D194" s="19" t="s">
        <v>0</v>
      </c>
      <c r="E194" s="24">
        <v>234</v>
      </c>
      <c r="F194" s="25">
        <v>0</v>
      </c>
      <c r="G194" s="25">
        <f t="shared" si="6"/>
        <v>0</v>
      </c>
    </row>
    <row r="195" spans="1:7" s="16" customFormat="1" ht="12.75" customHeight="1">
      <c r="A195" s="58">
        <f t="shared" si="5"/>
        <v>187</v>
      </c>
      <c r="B195" s="19" t="s">
        <v>515</v>
      </c>
      <c r="C195" s="18" t="s">
        <v>228</v>
      </c>
      <c r="D195" s="19" t="s">
        <v>606</v>
      </c>
      <c r="E195" s="24">
        <v>2</v>
      </c>
      <c r="F195" s="25">
        <v>0</v>
      </c>
      <c r="G195" s="25">
        <f t="shared" si="6"/>
        <v>0</v>
      </c>
    </row>
    <row r="196" spans="1:7" s="16" customFormat="1" ht="12.75" customHeight="1">
      <c r="A196" s="58">
        <f t="shared" si="5"/>
        <v>188</v>
      </c>
      <c r="B196" s="19" t="s">
        <v>516</v>
      </c>
      <c r="C196" s="18" t="s">
        <v>229</v>
      </c>
      <c r="D196" s="19" t="s">
        <v>606</v>
      </c>
      <c r="E196" s="24">
        <v>2</v>
      </c>
      <c r="F196" s="25">
        <v>0</v>
      </c>
      <c r="G196" s="25">
        <f t="shared" si="6"/>
        <v>0</v>
      </c>
    </row>
    <row r="197" spans="1:7" s="16" customFormat="1" ht="12.75" customHeight="1">
      <c r="A197" s="58">
        <f t="shared" si="5"/>
        <v>189</v>
      </c>
      <c r="B197" s="19" t="s">
        <v>517</v>
      </c>
      <c r="C197" s="18" t="s">
        <v>230</v>
      </c>
      <c r="D197" s="19" t="s">
        <v>606</v>
      </c>
      <c r="E197" s="24">
        <v>4</v>
      </c>
      <c r="F197" s="25">
        <v>0</v>
      </c>
      <c r="G197" s="25">
        <f t="shared" si="6"/>
        <v>0</v>
      </c>
    </row>
    <row r="198" spans="1:7" s="16" customFormat="1" ht="11.25" customHeight="1">
      <c r="A198" s="58">
        <f t="shared" si="5"/>
        <v>190</v>
      </c>
      <c r="B198" s="20" t="s">
        <v>518</v>
      </c>
      <c r="C198" s="18" t="s">
        <v>231</v>
      </c>
      <c r="D198" s="19" t="s">
        <v>606</v>
      </c>
      <c r="E198" s="24">
        <v>2</v>
      </c>
      <c r="F198" s="25">
        <v>0</v>
      </c>
      <c r="G198" s="25">
        <f t="shared" si="6"/>
        <v>0</v>
      </c>
    </row>
    <row r="199" spans="1:7" s="16" customFormat="1" ht="12.75" customHeight="1">
      <c r="A199" s="58">
        <f t="shared" si="5"/>
        <v>191</v>
      </c>
      <c r="B199" s="19" t="s">
        <v>519</v>
      </c>
      <c r="C199" s="18" t="s">
        <v>232</v>
      </c>
      <c r="D199" s="19" t="s">
        <v>606</v>
      </c>
      <c r="E199" s="24">
        <v>1</v>
      </c>
      <c r="F199" s="25">
        <v>0</v>
      </c>
      <c r="G199" s="25">
        <f t="shared" si="6"/>
        <v>0</v>
      </c>
    </row>
    <row r="200" spans="1:7" s="16" customFormat="1" ht="12.75" customHeight="1">
      <c r="A200" s="58">
        <f t="shared" si="5"/>
        <v>192</v>
      </c>
      <c r="B200" s="19" t="s">
        <v>520</v>
      </c>
      <c r="C200" s="18" t="s">
        <v>233</v>
      </c>
      <c r="D200" s="19" t="s">
        <v>606</v>
      </c>
      <c r="E200" s="24">
        <v>1</v>
      </c>
      <c r="F200" s="25">
        <v>0</v>
      </c>
      <c r="G200" s="25">
        <f t="shared" si="6"/>
        <v>0</v>
      </c>
    </row>
    <row r="201" spans="1:7" s="16" customFormat="1" ht="12.75" customHeight="1">
      <c r="A201" s="58">
        <f t="shared" si="5"/>
        <v>193</v>
      </c>
      <c r="B201" s="19" t="s">
        <v>521</v>
      </c>
      <c r="C201" s="18" t="s">
        <v>234</v>
      </c>
      <c r="D201" s="19" t="s">
        <v>606</v>
      </c>
      <c r="E201" s="24">
        <v>2</v>
      </c>
      <c r="F201" s="25">
        <v>0</v>
      </c>
      <c r="G201" s="25">
        <f t="shared" si="6"/>
        <v>0</v>
      </c>
    </row>
    <row r="202" spans="1:7" s="16" customFormat="1" ht="12.75" customHeight="1">
      <c r="A202" s="58">
        <f t="shared" si="5"/>
        <v>194</v>
      </c>
      <c r="B202" s="19" t="s">
        <v>522</v>
      </c>
      <c r="C202" s="17" t="s">
        <v>235</v>
      </c>
      <c r="D202" s="19" t="s">
        <v>606</v>
      </c>
      <c r="E202" s="24">
        <v>6</v>
      </c>
      <c r="F202" s="25">
        <v>0</v>
      </c>
      <c r="G202" s="25">
        <f t="shared" si="6"/>
        <v>0</v>
      </c>
    </row>
    <row r="203" spans="1:7" s="16" customFormat="1" ht="12.75" customHeight="1">
      <c r="A203" s="58">
        <f aca="true" t="shared" si="7" ref="A203:A266">A202+1</f>
        <v>195</v>
      </c>
      <c r="B203" s="19" t="s">
        <v>523</v>
      </c>
      <c r="C203" s="17" t="s">
        <v>236</v>
      </c>
      <c r="D203" s="19" t="s">
        <v>606</v>
      </c>
      <c r="E203" s="24">
        <v>2</v>
      </c>
      <c r="F203" s="25">
        <v>0</v>
      </c>
      <c r="G203" s="25">
        <f t="shared" si="6"/>
        <v>0</v>
      </c>
    </row>
    <row r="204" spans="1:7" s="16" customFormat="1" ht="12.75" customHeight="1">
      <c r="A204" s="58">
        <f t="shared" si="7"/>
        <v>196</v>
      </c>
      <c r="B204" s="19" t="s">
        <v>524</v>
      </c>
      <c r="C204" s="17" t="s">
        <v>237</v>
      </c>
      <c r="D204" s="19" t="s">
        <v>606</v>
      </c>
      <c r="E204" s="24">
        <v>6</v>
      </c>
      <c r="F204" s="25">
        <v>0</v>
      </c>
      <c r="G204" s="25">
        <f t="shared" si="6"/>
        <v>0</v>
      </c>
    </row>
    <row r="205" spans="1:7" s="16" customFormat="1" ht="12.75" customHeight="1">
      <c r="A205" s="58">
        <f t="shared" si="7"/>
        <v>197</v>
      </c>
      <c r="B205" s="19" t="s">
        <v>525</v>
      </c>
      <c r="C205" s="17" t="s">
        <v>238</v>
      </c>
      <c r="D205" s="19" t="s">
        <v>606</v>
      </c>
      <c r="E205" s="24">
        <v>1</v>
      </c>
      <c r="F205" s="25">
        <v>0</v>
      </c>
      <c r="G205" s="25">
        <f t="shared" si="6"/>
        <v>0</v>
      </c>
    </row>
    <row r="206" spans="1:7" s="16" customFormat="1" ht="12.75" customHeight="1">
      <c r="A206" s="58">
        <f t="shared" si="7"/>
        <v>198</v>
      </c>
      <c r="B206" s="19" t="s">
        <v>526</v>
      </c>
      <c r="C206" s="17" t="s">
        <v>239</v>
      </c>
      <c r="D206" s="19" t="s">
        <v>606</v>
      </c>
      <c r="E206" s="24">
        <v>2</v>
      </c>
      <c r="F206" s="25">
        <v>0</v>
      </c>
      <c r="G206" s="25">
        <f t="shared" si="6"/>
        <v>0</v>
      </c>
    </row>
    <row r="207" spans="1:7" s="16" customFormat="1" ht="12.75" customHeight="1">
      <c r="A207" s="58">
        <f t="shared" si="7"/>
        <v>199</v>
      </c>
      <c r="B207" s="21" t="s">
        <v>527</v>
      </c>
      <c r="C207" s="17" t="s">
        <v>240</v>
      </c>
      <c r="D207" s="19" t="s">
        <v>606</v>
      </c>
      <c r="E207" s="24">
        <v>2</v>
      </c>
      <c r="F207" s="25">
        <v>0</v>
      </c>
      <c r="G207" s="25">
        <f t="shared" si="6"/>
        <v>0</v>
      </c>
    </row>
    <row r="208" spans="1:7" s="16" customFormat="1" ht="12.75" customHeight="1">
      <c r="A208" s="58">
        <f t="shared" si="7"/>
        <v>200</v>
      </c>
      <c r="B208" s="20" t="s">
        <v>528</v>
      </c>
      <c r="C208" s="17" t="s">
        <v>241</v>
      </c>
      <c r="D208" s="19" t="s">
        <v>606</v>
      </c>
      <c r="E208" s="24">
        <v>4</v>
      </c>
      <c r="F208" s="25">
        <v>0</v>
      </c>
      <c r="G208" s="25">
        <f t="shared" si="6"/>
        <v>0</v>
      </c>
    </row>
    <row r="209" spans="1:7" s="16" customFormat="1" ht="12.75" customHeight="1">
      <c r="A209" s="58">
        <f t="shared" si="7"/>
        <v>201</v>
      </c>
      <c r="B209" s="21" t="s">
        <v>529</v>
      </c>
      <c r="C209" s="17" t="s">
        <v>242</v>
      </c>
      <c r="D209" s="19" t="s">
        <v>606</v>
      </c>
      <c r="E209" s="24">
        <v>30</v>
      </c>
      <c r="F209" s="25">
        <v>0</v>
      </c>
      <c r="G209" s="25">
        <f t="shared" si="6"/>
        <v>0</v>
      </c>
    </row>
    <row r="210" spans="1:7" s="16" customFormat="1" ht="12.75" customHeight="1">
      <c r="A210" s="58">
        <f t="shared" si="7"/>
        <v>202</v>
      </c>
      <c r="B210" s="22" t="s">
        <v>530</v>
      </c>
      <c r="C210" s="17" t="s">
        <v>243</v>
      </c>
      <c r="D210" s="19" t="s">
        <v>606</v>
      </c>
      <c r="E210" s="24">
        <v>36</v>
      </c>
      <c r="F210" s="25">
        <v>0</v>
      </c>
      <c r="G210" s="25">
        <f t="shared" si="6"/>
        <v>0</v>
      </c>
    </row>
    <row r="211" spans="1:7" s="16" customFormat="1" ht="12.75" customHeight="1">
      <c r="A211" s="58">
        <f t="shared" si="7"/>
        <v>203</v>
      </c>
      <c r="B211" s="22" t="s">
        <v>531</v>
      </c>
      <c r="C211" s="17" t="s">
        <v>244</v>
      </c>
      <c r="D211" s="19" t="s">
        <v>606</v>
      </c>
      <c r="E211" s="24">
        <v>42</v>
      </c>
      <c r="F211" s="25">
        <v>0</v>
      </c>
      <c r="G211" s="25">
        <f t="shared" si="6"/>
        <v>0</v>
      </c>
    </row>
    <row r="212" spans="1:7" s="16" customFormat="1" ht="12.75" customHeight="1">
      <c r="A212" s="58">
        <f t="shared" si="7"/>
        <v>204</v>
      </c>
      <c r="B212" s="22" t="s">
        <v>532</v>
      </c>
      <c r="C212" s="17" t="s">
        <v>245</v>
      </c>
      <c r="D212" s="19" t="s">
        <v>606</v>
      </c>
      <c r="E212" s="24">
        <v>8</v>
      </c>
      <c r="F212" s="25">
        <v>0</v>
      </c>
      <c r="G212" s="25">
        <f t="shared" si="6"/>
        <v>0</v>
      </c>
    </row>
    <row r="213" spans="1:7" s="16" customFormat="1" ht="12.75" customHeight="1">
      <c r="A213" s="58">
        <f t="shared" si="7"/>
        <v>205</v>
      </c>
      <c r="B213" s="22" t="s">
        <v>533</v>
      </c>
      <c r="C213" s="17" t="s">
        <v>246</v>
      </c>
      <c r="D213" s="19" t="s">
        <v>606</v>
      </c>
      <c r="E213" s="24">
        <v>12</v>
      </c>
      <c r="F213" s="25">
        <v>0</v>
      </c>
      <c r="G213" s="25">
        <f t="shared" si="6"/>
        <v>0</v>
      </c>
    </row>
    <row r="214" spans="1:7" s="16" customFormat="1" ht="12.75" customHeight="1">
      <c r="A214" s="58">
        <f t="shared" si="7"/>
        <v>206</v>
      </c>
      <c r="B214" s="22" t="s">
        <v>534</v>
      </c>
      <c r="C214" s="17" t="s">
        <v>247</v>
      </c>
      <c r="D214" s="19" t="s">
        <v>606</v>
      </c>
      <c r="E214" s="24">
        <v>12</v>
      </c>
      <c r="F214" s="25">
        <v>0</v>
      </c>
      <c r="G214" s="25">
        <f t="shared" si="6"/>
        <v>0</v>
      </c>
    </row>
    <row r="215" spans="1:7" s="16" customFormat="1" ht="12.75" customHeight="1">
      <c r="A215" s="58">
        <f t="shared" si="7"/>
        <v>207</v>
      </c>
      <c r="B215" s="23" t="s">
        <v>535</v>
      </c>
      <c r="C215" s="17" t="s">
        <v>248</v>
      </c>
      <c r="D215" s="19" t="s">
        <v>606</v>
      </c>
      <c r="E215" s="24">
        <v>8</v>
      </c>
      <c r="F215" s="25">
        <v>0</v>
      </c>
      <c r="G215" s="25">
        <f t="shared" si="6"/>
        <v>0</v>
      </c>
    </row>
    <row r="216" spans="1:7" s="16" customFormat="1" ht="12.75" customHeight="1">
      <c r="A216" s="58">
        <f t="shared" si="7"/>
        <v>208</v>
      </c>
      <c r="B216" s="22" t="s">
        <v>536</v>
      </c>
      <c r="C216" s="17" t="s">
        <v>249</v>
      </c>
      <c r="D216" s="19" t="s">
        <v>606</v>
      </c>
      <c r="E216" s="24">
        <v>72</v>
      </c>
      <c r="F216" s="25">
        <v>0</v>
      </c>
      <c r="G216" s="25">
        <f t="shared" si="6"/>
        <v>0</v>
      </c>
    </row>
    <row r="217" spans="1:7" s="16" customFormat="1" ht="12.75" customHeight="1">
      <c r="A217" s="58">
        <f t="shared" si="7"/>
        <v>209</v>
      </c>
      <c r="B217" s="22" t="s">
        <v>537</v>
      </c>
      <c r="C217" s="17" t="s">
        <v>250</v>
      </c>
      <c r="D217" s="19" t="s">
        <v>606</v>
      </c>
      <c r="E217" s="24">
        <v>44</v>
      </c>
      <c r="F217" s="25">
        <v>0</v>
      </c>
      <c r="G217" s="25">
        <f t="shared" si="6"/>
        <v>0</v>
      </c>
    </row>
    <row r="218" spans="1:7" s="16" customFormat="1" ht="12.75" customHeight="1">
      <c r="A218" s="58">
        <f t="shared" si="7"/>
        <v>210</v>
      </c>
      <c r="B218" s="22" t="s">
        <v>538</v>
      </c>
      <c r="C218" s="17" t="s">
        <v>251</v>
      </c>
      <c r="D218" s="19" t="s">
        <v>606</v>
      </c>
      <c r="E218" s="24">
        <v>2</v>
      </c>
      <c r="F218" s="25">
        <v>0</v>
      </c>
      <c r="G218" s="25">
        <f t="shared" si="6"/>
        <v>0</v>
      </c>
    </row>
    <row r="219" spans="1:7" s="16" customFormat="1" ht="12.75" customHeight="1">
      <c r="A219" s="58">
        <f t="shared" si="7"/>
        <v>211</v>
      </c>
      <c r="B219" s="22" t="s">
        <v>539</v>
      </c>
      <c r="C219" s="17" t="s">
        <v>252</v>
      </c>
      <c r="D219" s="19" t="s">
        <v>606</v>
      </c>
      <c r="E219" s="24">
        <v>2</v>
      </c>
      <c r="F219" s="25">
        <v>0</v>
      </c>
      <c r="G219" s="25">
        <f t="shared" si="6"/>
        <v>0</v>
      </c>
    </row>
    <row r="220" spans="1:7" s="16" customFormat="1" ht="12.75" customHeight="1">
      <c r="A220" s="58">
        <f t="shared" si="7"/>
        <v>212</v>
      </c>
      <c r="B220" s="22" t="s">
        <v>540</v>
      </c>
      <c r="C220" s="17" t="s">
        <v>253</v>
      </c>
      <c r="D220" s="19" t="s">
        <v>606</v>
      </c>
      <c r="E220" s="24">
        <v>12</v>
      </c>
      <c r="F220" s="25">
        <v>0</v>
      </c>
      <c r="G220" s="25">
        <f t="shared" si="6"/>
        <v>0</v>
      </c>
    </row>
    <row r="221" spans="1:7" s="16" customFormat="1" ht="12.75" customHeight="1">
      <c r="A221" s="58">
        <f t="shared" si="7"/>
        <v>213</v>
      </c>
      <c r="B221" s="22" t="s">
        <v>541</v>
      </c>
      <c r="C221" s="17" t="s">
        <v>254</v>
      </c>
      <c r="D221" s="19" t="s">
        <v>606</v>
      </c>
      <c r="E221" s="24">
        <v>8</v>
      </c>
      <c r="F221" s="25">
        <v>0</v>
      </c>
      <c r="G221" s="25">
        <f t="shared" si="6"/>
        <v>0</v>
      </c>
    </row>
    <row r="222" spans="1:7" s="16" customFormat="1" ht="12.75" customHeight="1">
      <c r="A222" s="58">
        <f t="shared" si="7"/>
        <v>214</v>
      </c>
      <c r="B222" s="22" t="s">
        <v>542</v>
      </c>
      <c r="C222" s="17" t="s">
        <v>255</v>
      </c>
      <c r="D222" s="19" t="s">
        <v>606</v>
      </c>
      <c r="E222" s="24">
        <v>12</v>
      </c>
      <c r="F222" s="25">
        <v>0</v>
      </c>
      <c r="G222" s="25">
        <f t="shared" si="6"/>
        <v>0</v>
      </c>
    </row>
    <row r="223" spans="1:7" s="16" customFormat="1" ht="12.75" customHeight="1">
      <c r="A223" s="58">
        <f t="shared" si="7"/>
        <v>215</v>
      </c>
      <c r="B223" s="22" t="s">
        <v>543</v>
      </c>
      <c r="C223" s="17" t="s">
        <v>256</v>
      </c>
      <c r="D223" s="19" t="s">
        <v>606</v>
      </c>
      <c r="E223" s="24">
        <v>2</v>
      </c>
      <c r="F223" s="25">
        <v>0</v>
      </c>
      <c r="G223" s="25">
        <f t="shared" si="6"/>
        <v>0</v>
      </c>
    </row>
    <row r="224" spans="1:7" s="16" customFormat="1" ht="12.75" customHeight="1">
      <c r="A224" s="58">
        <f t="shared" si="7"/>
        <v>216</v>
      </c>
      <c r="B224" s="22" t="s">
        <v>544</v>
      </c>
      <c r="C224" s="17" t="s">
        <v>257</v>
      </c>
      <c r="D224" s="19" t="s">
        <v>606</v>
      </c>
      <c r="E224" s="24">
        <v>4</v>
      </c>
      <c r="F224" s="25">
        <v>0</v>
      </c>
      <c r="G224" s="25">
        <f t="shared" si="6"/>
        <v>0</v>
      </c>
    </row>
    <row r="225" spans="1:7" s="16" customFormat="1" ht="12.75" customHeight="1">
      <c r="A225" s="58">
        <f t="shared" si="7"/>
        <v>217</v>
      </c>
      <c r="B225" s="22" t="s">
        <v>545</v>
      </c>
      <c r="C225" s="17" t="s">
        <v>258</v>
      </c>
      <c r="D225" s="19" t="s">
        <v>606</v>
      </c>
      <c r="E225" s="24">
        <v>2</v>
      </c>
      <c r="F225" s="25">
        <v>0</v>
      </c>
      <c r="G225" s="25">
        <f t="shared" si="6"/>
        <v>0</v>
      </c>
    </row>
    <row r="226" spans="1:7" s="16" customFormat="1" ht="12.75" customHeight="1">
      <c r="A226" s="58">
        <f t="shared" si="7"/>
        <v>218</v>
      </c>
      <c r="B226" s="22" t="s">
        <v>546</v>
      </c>
      <c r="C226" s="17" t="s">
        <v>259</v>
      </c>
      <c r="D226" s="19" t="s">
        <v>606</v>
      </c>
      <c r="E226" s="24">
        <v>2</v>
      </c>
      <c r="F226" s="25">
        <v>0</v>
      </c>
      <c r="G226" s="25">
        <f t="shared" si="6"/>
        <v>0</v>
      </c>
    </row>
    <row r="227" spans="1:7" s="16" customFormat="1" ht="12.75" customHeight="1">
      <c r="A227" s="58">
        <f t="shared" si="7"/>
        <v>219</v>
      </c>
      <c r="B227" s="22" t="s">
        <v>547</v>
      </c>
      <c r="C227" s="18" t="s">
        <v>260</v>
      </c>
      <c r="D227" s="19" t="s">
        <v>606</v>
      </c>
      <c r="E227" s="24">
        <v>38</v>
      </c>
      <c r="F227" s="25">
        <v>0</v>
      </c>
      <c r="G227" s="25">
        <f t="shared" si="6"/>
        <v>0</v>
      </c>
    </row>
    <row r="228" spans="1:7" s="16" customFormat="1" ht="12.75" customHeight="1">
      <c r="A228" s="58">
        <f t="shared" si="7"/>
        <v>220</v>
      </c>
      <c r="B228" s="22" t="s">
        <v>548</v>
      </c>
      <c r="C228" s="17" t="s">
        <v>261</v>
      </c>
      <c r="D228" s="19" t="s">
        <v>606</v>
      </c>
      <c r="E228" s="24">
        <v>20</v>
      </c>
      <c r="F228" s="25">
        <v>0</v>
      </c>
      <c r="G228" s="25">
        <f t="shared" si="6"/>
        <v>0</v>
      </c>
    </row>
    <row r="229" spans="1:7" s="16" customFormat="1" ht="12.75" customHeight="1">
      <c r="A229" s="58">
        <f t="shared" si="7"/>
        <v>221</v>
      </c>
      <c r="B229" s="22" t="s">
        <v>549</v>
      </c>
      <c r="C229" s="17" t="s">
        <v>262</v>
      </c>
      <c r="D229" s="19" t="s">
        <v>606</v>
      </c>
      <c r="E229" s="24">
        <v>2</v>
      </c>
      <c r="F229" s="25">
        <v>0</v>
      </c>
      <c r="G229" s="25">
        <f t="shared" si="6"/>
        <v>0</v>
      </c>
    </row>
    <row r="230" spans="1:7" s="16" customFormat="1" ht="12.75" customHeight="1">
      <c r="A230" s="58">
        <f t="shared" si="7"/>
        <v>222</v>
      </c>
      <c r="B230" s="22" t="s">
        <v>550</v>
      </c>
      <c r="C230" s="17" t="s">
        <v>263</v>
      </c>
      <c r="D230" s="19" t="s">
        <v>606</v>
      </c>
      <c r="E230" s="24">
        <v>2</v>
      </c>
      <c r="F230" s="25">
        <v>0</v>
      </c>
      <c r="G230" s="25">
        <f t="shared" si="6"/>
        <v>0</v>
      </c>
    </row>
    <row r="231" spans="1:7" s="16" customFormat="1" ht="12.75" customHeight="1">
      <c r="A231" s="58">
        <f t="shared" si="7"/>
        <v>223</v>
      </c>
      <c r="B231" s="22" t="s">
        <v>708</v>
      </c>
      <c r="C231" s="18" t="s">
        <v>709</v>
      </c>
      <c r="D231" s="19" t="s">
        <v>606</v>
      </c>
      <c r="E231" s="24">
        <v>2</v>
      </c>
      <c r="F231" s="25">
        <v>0</v>
      </c>
      <c r="G231" s="25">
        <f t="shared" si="6"/>
        <v>0</v>
      </c>
    </row>
    <row r="232" spans="1:7" s="16" customFormat="1" ht="12.75" customHeight="1">
      <c r="A232" s="58">
        <f t="shared" si="7"/>
        <v>224</v>
      </c>
      <c r="B232" s="22" t="s">
        <v>551</v>
      </c>
      <c r="C232" s="18" t="s">
        <v>264</v>
      </c>
      <c r="D232" s="19" t="s">
        <v>606</v>
      </c>
      <c r="E232" s="24">
        <v>2</v>
      </c>
      <c r="F232" s="25">
        <v>0</v>
      </c>
      <c r="G232" s="25">
        <f t="shared" si="6"/>
        <v>0</v>
      </c>
    </row>
    <row r="233" spans="1:7" s="16" customFormat="1" ht="12.75" customHeight="1">
      <c r="A233" s="58">
        <f t="shared" si="7"/>
        <v>225</v>
      </c>
      <c r="B233" s="22" t="s">
        <v>552</v>
      </c>
      <c r="C233" s="17" t="s">
        <v>265</v>
      </c>
      <c r="D233" s="19" t="s">
        <v>606</v>
      </c>
      <c r="E233" s="24">
        <v>4</v>
      </c>
      <c r="F233" s="25">
        <v>0</v>
      </c>
      <c r="G233" s="25">
        <f t="shared" si="6"/>
        <v>0</v>
      </c>
    </row>
    <row r="234" spans="1:7" s="16" customFormat="1" ht="12.75" customHeight="1">
      <c r="A234" s="58">
        <f t="shared" si="7"/>
        <v>226</v>
      </c>
      <c r="B234" s="22" t="s">
        <v>553</v>
      </c>
      <c r="C234" s="17" t="s">
        <v>266</v>
      </c>
      <c r="D234" s="19" t="s">
        <v>606</v>
      </c>
      <c r="E234" s="24">
        <v>2</v>
      </c>
      <c r="F234" s="25">
        <v>0</v>
      </c>
      <c r="G234" s="25">
        <f t="shared" si="6"/>
        <v>0</v>
      </c>
    </row>
    <row r="235" spans="1:7" s="16" customFormat="1" ht="12.75" customHeight="1">
      <c r="A235" s="58">
        <f t="shared" si="7"/>
        <v>227</v>
      </c>
      <c r="B235" s="22" t="s">
        <v>554</v>
      </c>
      <c r="C235" s="17" t="s">
        <v>267</v>
      </c>
      <c r="D235" s="19" t="s">
        <v>606</v>
      </c>
      <c r="E235" s="24">
        <v>2</v>
      </c>
      <c r="F235" s="25">
        <v>0</v>
      </c>
      <c r="G235" s="25">
        <f t="shared" si="6"/>
        <v>0</v>
      </c>
    </row>
    <row r="236" spans="1:7" s="16" customFormat="1" ht="12.75" customHeight="1">
      <c r="A236" s="58">
        <f t="shared" si="7"/>
        <v>228</v>
      </c>
      <c r="B236" s="22" t="s">
        <v>555</v>
      </c>
      <c r="C236" s="17" t="s">
        <v>268</v>
      </c>
      <c r="D236" s="19" t="s">
        <v>606</v>
      </c>
      <c r="E236" s="24">
        <v>2</v>
      </c>
      <c r="F236" s="25">
        <v>0</v>
      </c>
      <c r="G236" s="25">
        <f t="shared" si="6"/>
        <v>0</v>
      </c>
    </row>
    <row r="237" spans="1:7" s="16" customFormat="1" ht="12.75" customHeight="1">
      <c r="A237" s="58">
        <f t="shared" si="7"/>
        <v>229</v>
      </c>
      <c r="B237" s="22" t="s">
        <v>556</v>
      </c>
      <c r="C237" s="17" t="s">
        <v>269</v>
      </c>
      <c r="D237" s="19" t="s">
        <v>606</v>
      </c>
      <c r="E237" s="24">
        <v>2</v>
      </c>
      <c r="F237" s="25">
        <v>0</v>
      </c>
      <c r="G237" s="25">
        <f t="shared" si="6"/>
        <v>0</v>
      </c>
    </row>
    <row r="238" spans="1:7" s="16" customFormat="1" ht="12.75" customHeight="1">
      <c r="A238" s="58">
        <f t="shared" si="7"/>
        <v>230</v>
      </c>
      <c r="B238" s="22" t="s">
        <v>557</v>
      </c>
      <c r="C238" s="17" t="s">
        <v>270</v>
      </c>
      <c r="D238" s="19" t="s">
        <v>606</v>
      </c>
      <c r="E238" s="24">
        <v>200</v>
      </c>
      <c r="F238" s="25">
        <v>0</v>
      </c>
      <c r="G238" s="25">
        <f t="shared" si="6"/>
        <v>0</v>
      </c>
    </row>
    <row r="239" spans="1:7" s="16" customFormat="1" ht="12.75" customHeight="1">
      <c r="A239" s="58">
        <f t="shared" si="7"/>
        <v>231</v>
      </c>
      <c r="B239" s="22" t="s">
        <v>558</v>
      </c>
      <c r="C239" s="17" t="s">
        <v>271</v>
      </c>
      <c r="D239" s="19" t="s">
        <v>606</v>
      </c>
      <c r="E239" s="24">
        <v>70</v>
      </c>
      <c r="F239" s="25">
        <v>0</v>
      </c>
      <c r="G239" s="25">
        <f t="shared" si="6"/>
        <v>0</v>
      </c>
    </row>
    <row r="240" spans="1:7" s="16" customFormat="1" ht="12.75" customHeight="1">
      <c r="A240" s="58">
        <f t="shared" si="7"/>
        <v>232</v>
      </c>
      <c r="B240" s="22" t="s">
        <v>559</v>
      </c>
      <c r="C240" s="17" t="s">
        <v>272</v>
      </c>
      <c r="D240" s="19" t="s">
        <v>606</v>
      </c>
      <c r="E240" s="24">
        <v>50</v>
      </c>
      <c r="F240" s="25">
        <v>0</v>
      </c>
      <c r="G240" s="25">
        <f t="shared" si="6"/>
        <v>0</v>
      </c>
    </row>
    <row r="241" spans="1:7" s="16" customFormat="1" ht="12.75" customHeight="1">
      <c r="A241" s="58">
        <f t="shared" si="7"/>
        <v>233</v>
      </c>
      <c r="B241" s="22" t="s">
        <v>560</v>
      </c>
      <c r="C241" s="17" t="s">
        <v>273</v>
      </c>
      <c r="D241" s="19" t="s">
        <v>606</v>
      </c>
      <c r="E241" s="24">
        <v>1000</v>
      </c>
      <c r="F241" s="25">
        <v>0</v>
      </c>
      <c r="G241" s="25">
        <f t="shared" si="6"/>
        <v>0</v>
      </c>
    </row>
    <row r="242" spans="1:7" s="16" customFormat="1" ht="12.75" customHeight="1">
      <c r="A242" s="58">
        <f t="shared" si="7"/>
        <v>234</v>
      </c>
      <c r="B242" s="22" t="s">
        <v>561</v>
      </c>
      <c r="C242" s="17" t="s">
        <v>274</v>
      </c>
      <c r="D242" s="19" t="s">
        <v>606</v>
      </c>
      <c r="E242" s="24">
        <v>4</v>
      </c>
      <c r="F242" s="25">
        <v>0</v>
      </c>
      <c r="G242" s="25">
        <f t="shared" si="6"/>
        <v>0</v>
      </c>
    </row>
    <row r="243" spans="1:7" s="16" customFormat="1" ht="12.75" customHeight="1">
      <c r="A243" s="58">
        <f t="shared" si="7"/>
        <v>235</v>
      </c>
      <c r="B243" s="22" t="s">
        <v>562</v>
      </c>
      <c r="C243" s="17" t="s">
        <v>275</v>
      </c>
      <c r="D243" s="19" t="s">
        <v>606</v>
      </c>
      <c r="E243" s="24">
        <v>2</v>
      </c>
      <c r="F243" s="25">
        <v>0</v>
      </c>
      <c r="G243" s="25">
        <f t="shared" si="6"/>
        <v>0</v>
      </c>
    </row>
    <row r="244" spans="1:7" s="16" customFormat="1" ht="12.75" customHeight="1">
      <c r="A244" s="58">
        <f t="shared" si="7"/>
        <v>236</v>
      </c>
      <c r="B244" s="21" t="s">
        <v>563</v>
      </c>
      <c r="C244" s="17" t="s">
        <v>276</v>
      </c>
      <c r="D244" s="19" t="s">
        <v>606</v>
      </c>
      <c r="E244" s="24">
        <v>2</v>
      </c>
      <c r="F244" s="25">
        <v>0</v>
      </c>
      <c r="G244" s="25">
        <f t="shared" si="6"/>
        <v>0</v>
      </c>
    </row>
    <row r="245" spans="1:7" s="16" customFormat="1" ht="12.75" customHeight="1">
      <c r="A245" s="58">
        <f t="shared" si="7"/>
        <v>237</v>
      </c>
      <c r="B245" s="21" t="s">
        <v>564</v>
      </c>
      <c r="C245" s="17" t="s">
        <v>277</v>
      </c>
      <c r="D245" s="19" t="s">
        <v>606</v>
      </c>
      <c r="E245" s="24">
        <v>3</v>
      </c>
      <c r="F245" s="25">
        <v>0</v>
      </c>
      <c r="G245" s="25">
        <f aca="true" t="shared" si="8" ref="G245:G278">ROUND(E245*F245,2)</f>
        <v>0</v>
      </c>
    </row>
    <row r="246" spans="1:7" s="16" customFormat="1" ht="12.75" customHeight="1">
      <c r="A246" s="58">
        <f t="shared" si="7"/>
        <v>238</v>
      </c>
      <c r="B246" s="21" t="s">
        <v>565</v>
      </c>
      <c r="C246" s="17" t="s">
        <v>278</v>
      </c>
      <c r="D246" s="19" t="s">
        <v>606</v>
      </c>
      <c r="E246" s="24">
        <v>4</v>
      </c>
      <c r="F246" s="25">
        <v>0</v>
      </c>
      <c r="G246" s="25">
        <f t="shared" si="8"/>
        <v>0</v>
      </c>
    </row>
    <row r="247" spans="1:7" s="16" customFormat="1" ht="12.75" customHeight="1">
      <c r="A247" s="58">
        <f t="shared" si="7"/>
        <v>239</v>
      </c>
      <c r="B247" s="21" t="s">
        <v>566</v>
      </c>
      <c r="C247" s="17" t="s">
        <v>279</v>
      </c>
      <c r="D247" s="19" t="s">
        <v>606</v>
      </c>
      <c r="E247" s="24">
        <v>1</v>
      </c>
      <c r="F247" s="25">
        <v>0</v>
      </c>
      <c r="G247" s="25">
        <f t="shared" si="8"/>
        <v>0</v>
      </c>
    </row>
    <row r="248" spans="1:7" s="16" customFormat="1" ht="12.75" customHeight="1">
      <c r="A248" s="58">
        <f t="shared" si="7"/>
        <v>240</v>
      </c>
      <c r="B248" s="21" t="s">
        <v>567</v>
      </c>
      <c r="C248" s="17" t="s">
        <v>280</v>
      </c>
      <c r="D248" s="19" t="s">
        <v>606</v>
      </c>
      <c r="E248" s="24">
        <v>2</v>
      </c>
      <c r="F248" s="25">
        <v>0</v>
      </c>
      <c r="G248" s="25">
        <f t="shared" si="8"/>
        <v>0</v>
      </c>
    </row>
    <row r="249" spans="1:7" s="16" customFormat="1" ht="12.75" customHeight="1">
      <c r="A249" s="58">
        <f t="shared" si="7"/>
        <v>241</v>
      </c>
      <c r="B249" s="21" t="s">
        <v>568</v>
      </c>
      <c r="C249" s="17" t="s">
        <v>281</v>
      </c>
      <c r="D249" s="19" t="s">
        <v>606</v>
      </c>
      <c r="E249" s="24">
        <v>2</v>
      </c>
      <c r="F249" s="25">
        <v>0</v>
      </c>
      <c r="G249" s="25">
        <f t="shared" si="8"/>
        <v>0</v>
      </c>
    </row>
    <row r="250" spans="1:7" s="16" customFormat="1" ht="12.75" customHeight="1">
      <c r="A250" s="58">
        <f t="shared" si="7"/>
        <v>242</v>
      </c>
      <c r="B250" s="21" t="s">
        <v>569</v>
      </c>
      <c r="C250" s="17" t="s">
        <v>282</v>
      </c>
      <c r="D250" s="19" t="s">
        <v>606</v>
      </c>
      <c r="E250" s="24">
        <v>7</v>
      </c>
      <c r="F250" s="25">
        <v>0</v>
      </c>
      <c r="G250" s="25">
        <f t="shared" si="8"/>
        <v>0</v>
      </c>
    </row>
    <row r="251" spans="1:7" s="16" customFormat="1" ht="12.75" customHeight="1">
      <c r="A251" s="58">
        <f t="shared" si="7"/>
        <v>243</v>
      </c>
      <c r="B251" s="21" t="s">
        <v>570</v>
      </c>
      <c r="C251" s="17" t="s">
        <v>283</v>
      </c>
      <c r="D251" s="19" t="s">
        <v>606</v>
      </c>
      <c r="E251" s="24">
        <v>900</v>
      </c>
      <c r="F251" s="25">
        <v>0</v>
      </c>
      <c r="G251" s="25">
        <f t="shared" si="8"/>
        <v>0</v>
      </c>
    </row>
    <row r="252" spans="1:7" s="16" customFormat="1" ht="12.75" customHeight="1">
      <c r="A252" s="58">
        <f t="shared" si="7"/>
        <v>244</v>
      </c>
      <c r="B252" s="21" t="s">
        <v>571</v>
      </c>
      <c r="C252" s="17" t="s">
        <v>284</v>
      </c>
      <c r="D252" s="19" t="s">
        <v>0</v>
      </c>
      <c r="E252" s="24">
        <v>600</v>
      </c>
      <c r="F252" s="25">
        <v>0</v>
      </c>
      <c r="G252" s="25">
        <f t="shared" si="8"/>
        <v>0</v>
      </c>
    </row>
    <row r="253" spans="1:7" s="16" customFormat="1" ht="12.75" customHeight="1">
      <c r="A253" s="58">
        <f t="shared" si="7"/>
        <v>245</v>
      </c>
      <c r="B253" s="21" t="s">
        <v>572</v>
      </c>
      <c r="C253" s="17" t="s">
        <v>285</v>
      </c>
      <c r="D253" s="19" t="s">
        <v>0</v>
      </c>
      <c r="E253" s="24">
        <v>120</v>
      </c>
      <c r="F253" s="25">
        <v>0</v>
      </c>
      <c r="G253" s="25">
        <f t="shared" si="8"/>
        <v>0</v>
      </c>
    </row>
    <row r="254" spans="1:7" s="16" customFormat="1" ht="12.75" customHeight="1">
      <c r="A254" s="58">
        <f t="shared" si="7"/>
        <v>246</v>
      </c>
      <c r="B254" s="21" t="s">
        <v>573</v>
      </c>
      <c r="C254" s="17" t="s">
        <v>286</v>
      </c>
      <c r="D254" s="19" t="s">
        <v>0</v>
      </c>
      <c r="E254" s="24">
        <v>700</v>
      </c>
      <c r="F254" s="25">
        <v>0</v>
      </c>
      <c r="G254" s="25">
        <f t="shared" si="8"/>
        <v>0</v>
      </c>
    </row>
    <row r="255" spans="1:7" s="16" customFormat="1" ht="12.75" customHeight="1">
      <c r="A255" s="58">
        <f t="shared" si="7"/>
        <v>247</v>
      </c>
      <c r="B255" s="21" t="s">
        <v>574</v>
      </c>
      <c r="C255" s="17" t="s">
        <v>287</v>
      </c>
      <c r="D255" s="19" t="s">
        <v>0</v>
      </c>
      <c r="E255" s="24">
        <v>350</v>
      </c>
      <c r="F255" s="25">
        <v>0</v>
      </c>
      <c r="G255" s="25">
        <f t="shared" si="8"/>
        <v>0</v>
      </c>
    </row>
    <row r="256" spans="1:7" s="16" customFormat="1" ht="12.75" customHeight="1">
      <c r="A256" s="58">
        <f t="shared" si="7"/>
        <v>248</v>
      </c>
      <c r="B256" s="21" t="s">
        <v>575</v>
      </c>
      <c r="C256" s="17" t="s">
        <v>288</v>
      </c>
      <c r="D256" s="19" t="s">
        <v>606</v>
      </c>
      <c r="E256" s="24">
        <v>1</v>
      </c>
      <c r="F256" s="25">
        <v>0</v>
      </c>
      <c r="G256" s="25">
        <f t="shared" si="8"/>
        <v>0</v>
      </c>
    </row>
    <row r="257" spans="1:7" s="16" customFormat="1" ht="12.75" customHeight="1">
      <c r="A257" s="58">
        <f t="shared" si="7"/>
        <v>249</v>
      </c>
      <c r="B257" s="21" t="s">
        <v>576</v>
      </c>
      <c r="C257" s="18" t="s">
        <v>289</v>
      </c>
      <c r="D257" s="19" t="s">
        <v>606</v>
      </c>
      <c r="E257" s="24">
        <v>1</v>
      </c>
      <c r="F257" s="25">
        <v>0</v>
      </c>
      <c r="G257" s="25">
        <f t="shared" si="8"/>
        <v>0</v>
      </c>
    </row>
    <row r="258" spans="1:7" s="16" customFormat="1" ht="12.75" customHeight="1">
      <c r="A258" s="58">
        <f t="shared" si="7"/>
        <v>250</v>
      </c>
      <c r="B258" s="21" t="s">
        <v>577</v>
      </c>
      <c r="C258" s="17" t="s">
        <v>290</v>
      </c>
      <c r="D258" s="19" t="s">
        <v>606</v>
      </c>
      <c r="E258" s="24">
        <v>1</v>
      </c>
      <c r="F258" s="25">
        <v>0</v>
      </c>
      <c r="G258" s="25">
        <f t="shared" si="8"/>
        <v>0</v>
      </c>
    </row>
    <row r="259" spans="1:7" s="16" customFormat="1" ht="12.75" customHeight="1">
      <c r="A259" s="58">
        <f t="shared" si="7"/>
        <v>251</v>
      </c>
      <c r="B259" s="21" t="s">
        <v>578</v>
      </c>
      <c r="C259" s="17" t="s">
        <v>291</v>
      </c>
      <c r="D259" s="19" t="s">
        <v>606</v>
      </c>
      <c r="E259" s="24">
        <v>1</v>
      </c>
      <c r="F259" s="25">
        <v>0</v>
      </c>
      <c r="G259" s="25">
        <f t="shared" si="8"/>
        <v>0</v>
      </c>
    </row>
    <row r="260" spans="1:7" s="16" customFormat="1" ht="12.75" customHeight="1">
      <c r="A260" s="58">
        <f t="shared" si="7"/>
        <v>252</v>
      </c>
      <c r="B260" s="21" t="s">
        <v>579</v>
      </c>
      <c r="C260" s="17" t="s">
        <v>288</v>
      </c>
      <c r="D260" s="19" t="s">
        <v>606</v>
      </c>
      <c r="E260" s="24">
        <v>10</v>
      </c>
      <c r="F260" s="25">
        <v>0</v>
      </c>
      <c r="G260" s="25">
        <f t="shared" si="8"/>
        <v>0</v>
      </c>
    </row>
    <row r="261" spans="1:7" s="16" customFormat="1" ht="12.75" customHeight="1">
      <c r="A261" s="58">
        <f t="shared" si="7"/>
        <v>253</v>
      </c>
      <c r="B261" s="21" t="s">
        <v>580</v>
      </c>
      <c r="C261" s="17" t="s">
        <v>289</v>
      </c>
      <c r="D261" s="19" t="s">
        <v>606</v>
      </c>
      <c r="E261" s="24">
        <v>2</v>
      </c>
      <c r="F261" s="25">
        <v>0</v>
      </c>
      <c r="G261" s="25">
        <f t="shared" si="8"/>
        <v>0</v>
      </c>
    </row>
    <row r="262" spans="1:7" s="16" customFormat="1" ht="12.75" customHeight="1">
      <c r="A262" s="58">
        <f t="shared" si="7"/>
        <v>254</v>
      </c>
      <c r="B262" s="21" t="s">
        <v>581</v>
      </c>
      <c r="C262" s="17" t="s">
        <v>290</v>
      </c>
      <c r="D262" s="19" t="s">
        <v>606</v>
      </c>
      <c r="E262" s="24">
        <v>10</v>
      </c>
      <c r="F262" s="25">
        <v>0</v>
      </c>
      <c r="G262" s="25">
        <f t="shared" si="8"/>
        <v>0</v>
      </c>
    </row>
    <row r="263" spans="1:7" s="16" customFormat="1" ht="12.75" customHeight="1">
      <c r="A263" s="58">
        <f t="shared" si="7"/>
        <v>255</v>
      </c>
      <c r="B263" s="21" t="s">
        <v>582</v>
      </c>
      <c r="C263" s="17" t="s">
        <v>291</v>
      </c>
      <c r="D263" s="19" t="s">
        <v>606</v>
      </c>
      <c r="E263" s="24">
        <v>4</v>
      </c>
      <c r="F263" s="25">
        <v>0</v>
      </c>
      <c r="G263" s="25">
        <f t="shared" si="8"/>
        <v>0</v>
      </c>
    </row>
    <row r="264" spans="1:7" s="16" customFormat="1" ht="12.75" customHeight="1">
      <c r="A264" s="58">
        <f t="shared" si="7"/>
        <v>256</v>
      </c>
      <c r="B264" s="21" t="s">
        <v>583</v>
      </c>
      <c r="C264" s="17" t="s">
        <v>292</v>
      </c>
      <c r="D264" s="19" t="s">
        <v>606</v>
      </c>
      <c r="E264" s="24">
        <v>1</v>
      </c>
      <c r="F264" s="25">
        <v>0</v>
      </c>
      <c r="G264" s="25">
        <f t="shared" si="8"/>
        <v>0</v>
      </c>
    </row>
    <row r="265" spans="1:7" s="16" customFormat="1" ht="12.75" customHeight="1">
      <c r="A265" s="58">
        <f t="shared" si="7"/>
        <v>257</v>
      </c>
      <c r="B265" s="21" t="s">
        <v>584</v>
      </c>
      <c r="C265" s="18" t="s">
        <v>293</v>
      </c>
      <c r="D265" s="19" t="s">
        <v>606</v>
      </c>
      <c r="E265" s="24">
        <v>1</v>
      </c>
      <c r="F265" s="25">
        <v>0</v>
      </c>
      <c r="G265" s="25">
        <f t="shared" si="8"/>
        <v>0</v>
      </c>
    </row>
    <row r="266" spans="1:7" s="16" customFormat="1" ht="12.75" customHeight="1">
      <c r="A266" s="58">
        <f t="shared" si="7"/>
        <v>258</v>
      </c>
      <c r="B266" s="21" t="s">
        <v>585</v>
      </c>
      <c r="C266" s="17" t="s">
        <v>294</v>
      </c>
      <c r="D266" s="19" t="s">
        <v>606</v>
      </c>
      <c r="E266" s="24">
        <v>1</v>
      </c>
      <c r="F266" s="25">
        <v>0</v>
      </c>
      <c r="G266" s="25">
        <f t="shared" si="8"/>
        <v>0</v>
      </c>
    </row>
    <row r="267" spans="1:7" s="16" customFormat="1" ht="12.75" customHeight="1">
      <c r="A267" s="58">
        <f aca="true" t="shared" si="9" ref="A267:A278">A266+1</f>
        <v>259</v>
      </c>
      <c r="B267" s="21" t="s">
        <v>586</v>
      </c>
      <c r="C267" s="17" t="s">
        <v>295</v>
      </c>
      <c r="D267" s="19" t="s">
        <v>606</v>
      </c>
      <c r="E267" s="24">
        <v>7</v>
      </c>
      <c r="F267" s="25">
        <v>0</v>
      </c>
      <c r="G267" s="25">
        <f t="shared" si="8"/>
        <v>0</v>
      </c>
    </row>
    <row r="268" spans="1:7" s="16" customFormat="1" ht="12.75" customHeight="1">
      <c r="A268" s="58">
        <f t="shared" si="9"/>
        <v>260</v>
      </c>
      <c r="B268" s="21" t="s">
        <v>587</v>
      </c>
      <c r="C268" s="17" t="s">
        <v>296</v>
      </c>
      <c r="D268" s="19" t="s">
        <v>606</v>
      </c>
      <c r="E268" s="24">
        <v>1</v>
      </c>
      <c r="F268" s="25">
        <v>0</v>
      </c>
      <c r="G268" s="25">
        <f t="shared" si="8"/>
        <v>0</v>
      </c>
    </row>
    <row r="269" spans="1:7" s="16" customFormat="1" ht="12.75" customHeight="1">
      <c r="A269" s="58">
        <f t="shared" si="9"/>
        <v>261</v>
      </c>
      <c r="B269" s="21" t="s">
        <v>588</v>
      </c>
      <c r="C269" s="18" t="s">
        <v>297</v>
      </c>
      <c r="D269" s="19" t="s">
        <v>606</v>
      </c>
      <c r="E269" s="24">
        <v>1</v>
      </c>
      <c r="F269" s="25">
        <v>0</v>
      </c>
      <c r="G269" s="25">
        <f t="shared" si="8"/>
        <v>0</v>
      </c>
    </row>
    <row r="270" spans="1:7" s="16" customFormat="1" ht="12.75" customHeight="1">
      <c r="A270" s="58">
        <f t="shared" si="9"/>
        <v>262</v>
      </c>
      <c r="B270" s="21" t="s">
        <v>589</v>
      </c>
      <c r="C270" s="17" t="s">
        <v>298</v>
      </c>
      <c r="D270" s="19" t="s">
        <v>606</v>
      </c>
      <c r="E270" s="24">
        <v>1</v>
      </c>
      <c r="F270" s="25">
        <v>0</v>
      </c>
      <c r="G270" s="25">
        <f t="shared" si="8"/>
        <v>0</v>
      </c>
    </row>
    <row r="271" spans="1:7" s="16" customFormat="1" ht="12.75" customHeight="1">
      <c r="A271" s="58">
        <f t="shared" si="9"/>
        <v>263</v>
      </c>
      <c r="B271" s="21" t="s">
        <v>590</v>
      </c>
      <c r="C271" s="17" t="s">
        <v>299</v>
      </c>
      <c r="D271" s="19" t="s">
        <v>606</v>
      </c>
      <c r="E271" s="24">
        <v>7</v>
      </c>
      <c r="F271" s="25">
        <v>0</v>
      </c>
      <c r="G271" s="25">
        <f t="shared" si="8"/>
        <v>0</v>
      </c>
    </row>
    <row r="272" spans="1:7" s="16" customFormat="1" ht="12.75" customHeight="1">
      <c r="A272" s="58">
        <f t="shared" si="9"/>
        <v>264</v>
      </c>
      <c r="B272" s="21" t="s">
        <v>591</v>
      </c>
      <c r="C272" s="17" t="s">
        <v>300</v>
      </c>
      <c r="D272" s="19" t="s">
        <v>606</v>
      </c>
      <c r="E272" s="24">
        <v>1</v>
      </c>
      <c r="F272" s="25">
        <v>0</v>
      </c>
      <c r="G272" s="25">
        <f t="shared" si="8"/>
        <v>0</v>
      </c>
    </row>
    <row r="273" spans="1:7" s="16" customFormat="1" ht="12.75" customHeight="1">
      <c r="A273" s="58">
        <f t="shared" si="9"/>
        <v>265</v>
      </c>
      <c r="B273" s="19" t="s">
        <v>592</v>
      </c>
      <c r="C273" s="17" t="s">
        <v>301</v>
      </c>
      <c r="D273" s="19" t="s">
        <v>606</v>
      </c>
      <c r="E273" s="24">
        <v>900</v>
      </c>
      <c r="F273" s="25">
        <v>0</v>
      </c>
      <c r="G273" s="25">
        <f t="shared" si="8"/>
        <v>0</v>
      </c>
    </row>
    <row r="274" spans="1:7" s="16" customFormat="1" ht="12.75" customHeight="1">
      <c r="A274" s="58">
        <f t="shared" si="9"/>
        <v>266</v>
      </c>
      <c r="B274" s="19" t="s">
        <v>593</v>
      </c>
      <c r="C274" s="17" t="s">
        <v>302</v>
      </c>
      <c r="D274" s="19" t="s">
        <v>606</v>
      </c>
      <c r="E274" s="24">
        <v>1</v>
      </c>
      <c r="F274" s="25">
        <v>0</v>
      </c>
      <c r="G274" s="25">
        <f t="shared" si="8"/>
        <v>0</v>
      </c>
    </row>
    <row r="275" spans="1:7" s="16" customFormat="1" ht="12.75" customHeight="1">
      <c r="A275" s="58">
        <f t="shared" si="9"/>
        <v>267</v>
      </c>
      <c r="B275" s="19" t="s">
        <v>594</v>
      </c>
      <c r="C275" s="18" t="s">
        <v>303</v>
      </c>
      <c r="D275" s="19" t="s">
        <v>606</v>
      </c>
      <c r="E275" s="24">
        <v>3</v>
      </c>
      <c r="F275" s="25">
        <v>0</v>
      </c>
      <c r="G275" s="25">
        <f t="shared" si="8"/>
        <v>0</v>
      </c>
    </row>
    <row r="276" spans="1:7" s="16" customFormat="1" ht="12.75" customHeight="1">
      <c r="A276" s="58">
        <f t="shared" si="9"/>
        <v>268</v>
      </c>
      <c r="B276" s="19" t="s">
        <v>595</v>
      </c>
      <c r="C276" s="17" t="s">
        <v>304</v>
      </c>
      <c r="D276" s="19" t="s">
        <v>606</v>
      </c>
      <c r="E276" s="24">
        <v>1</v>
      </c>
      <c r="F276" s="25">
        <v>0</v>
      </c>
      <c r="G276" s="25">
        <f t="shared" si="8"/>
        <v>0</v>
      </c>
    </row>
    <row r="277" spans="1:7" s="16" customFormat="1" ht="12.75" customHeight="1">
      <c r="A277" s="58">
        <f t="shared" si="9"/>
        <v>269</v>
      </c>
      <c r="B277" s="19" t="s">
        <v>596</v>
      </c>
      <c r="C277" s="17" t="s">
        <v>305</v>
      </c>
      <c r="D277" s="19" t="s">
        <v>606</v>
      </c>
      <c r="E277" s="24">
        <v>1</v>
      </c>
      <c r="F277" s="25">
        <v>0</v>
      </c>
      <c r="G277" s="25">
        <f t="shared" si="8"/>
        <v>0</v>
      </c>
    </row>
    <row r="278" spans="1:7" s="16" customFormat="1" ht="12.75" customHeight="1">
      <c r="A278" s="58">
        <f t="shared" si="9"/>
        <v>270</v>
      </c>
      <c r="B278" s="19" t="s">
        <v>597</v>
      </c>
      <c r="C278" s="17" t="s">
        <v>306</v>
      </c>
      <c r="D278" s="19" t="s">
        <v>606</v>
      </c>
      <c r="E278" s="24">
        <v>12.5</v>
      </c>
      <c r="F278" s="25">
        <v>0</v>
      </c>
      <c r="G278" s="25">
        <f t="shared" si="8"/>
        <v>0</v>
      </c>
    </row>
    <row r="279" spans="1:7" s="16" customFormat="1" ht="12.75" customHeight="1">
      <c r="A279" s="59"/>
      <c r="B279" s="47"/>
      <c r="C279" s="48"/>
      <c r="D279" s="49"/>
      <c r="E279" s="50"/>
      <c r="F279" s="51"/>
      <c r="G279" s="52"/>
    </row>
    <row r="280" spans="1:9" s="16" customFormat="1" ht="12.75">
      <c r="A280" s="59"/>
      <c r="B280" s="10"/>
      <c r="C280" s="74" t="s">
        <v>701</v>
      </c>
      <c r="D280" s="69"/>
      <c r="E280" s="69"/>
      <c r="F280" s="73"/>
      <c r="G280" s="11">
        <f>SUM(G9:G278)</f>
        <v>0</v>
      </c>
      <c r="I280" s="40"/>
    </row>
    <row r="281" spans="1:7" s="16" customFormat="1" ht="24.75" customHeight="1">
      <c r="A281" s="75" t="s">
        <v>715</v>
      </c>
      <c r="B281" s="75"/>
      <c r="C281" s="75"/>
      <c r="D281" s="75"/>
      <c r="E281" s="75"/>
      <c r="F281" s="75"/>
      <c r="G281" s="75"/>
    </row>
    <row r="282" spans="1:9" s="16" customFormat="1" ht="36">
      <c r="A282" s="60"/>
      <c r="B282" s="30" t="s">
        <v>3</v>
      </c>
      <c r="C282" s="31" t="s">
        <v>4</v>
      </c>
      <c r="D282" s="31" t="s">
        <v>5</v>
      </c>
      <c r="E282" s="31" t="s">
        <v>6</v>
      </c>
      <c r="F282" s="31" t="s">
        <v>7</v>
      </c>
      <c r="G282" s="31" t="s">
        <v>8</v>
      </c>
      <c r="I282" s="65"/>
    </row>
    <row r="283" spans="1:7" s="16" customFormat="1" ht="12.75" customHeight="1">
      <c r="A283" s="58"/>
      <c r="B283" s="37"/>
      <c r="C283" s="55" t="s">
        <v>703</v>
      </c>
      <c r="D283" s="54"/>
      <c r="E283" s="54"/>
      <c r="F283" s="54"/>
      <c r="G283" s="54"/>
    </row>
    <row r="284" spans="1:7" s="16" customFormat="1" ht="12.75" customHeight="1">
      <c r="A284" s="58">
        <v>271</v>
      </c>
      <c r="B284" s="19" t="s">
        <v>308</v>
      </c>
      <c r="C284" s="17" t="s">
        <v>24</v>
      </c>
      <c r="D284" s="19" t="s">
        <v>599</v>
      </c>
      <c r="E284" s="24">
        <v>50</v>
      </c>
      <c r="F284" s="25">
        <v>0</v>
      </c>
      <c r="G284" s="25">
        <f aca="true" t="shared" si="10" ref="G284:G293">ROUND(E284*F284,2)</f>
        <v>0</v>
      </c>
    </row>
    <row r="285" spans="1:7" s="4" customFormat="1" ht="12">
      <c r="A285" s="58">
        <f>A284+1</f>
        <v>272</v>
      </c>
      <c r="B285" s="19" t="s">
        <v>309</v>
      </c>
      <c r="C285" s="17" t="s">
        <v>25</v>
      </c>
      <c r="D285" s="19" t="s">
        <v>599</v>
      </c>
      <c r="E285" s="24">
        <v>10</v>
      </c>
      <c r="F285" s="25">
        <v>0</v>
      </c>
      <c r="G285" s="25">
        <f t="shared" si="10"/>
        <v>0</v>
      </c>
    </row>
    <row r="286" spans="1:7" s="16" customFormat="1" ht="12.75" customHeight="1">
      <c r="A286" s="58">
        <f aca="true" t="shared" si="11" ref="A286:A327">A285+1</f>
        <v>273</v>
      </c>
      <c r="B286" s="19" t="s">
        <v>310</v>
      </c>
      <c r="C286" s="17" t="s">
        <v>26</v>
      </c>
      <c r="D286" s="19" t="s">
        <v>599</v>
      </c>
      <c r="E286" s="24">
        <v>10</v>
      </c>
      <c r="F286" s="25">
        <v>0</v>
      </c>
      <c r="G286" s="25">
        <f t="shared" si="10"/>
        <v>0</v>
      </c>
    </row>
    <row r="287" spans="1:7" s="16" customFormat="1" ht="12.75" customHeight="1">
      <c r="A287" s="58">
        <f t="shared" si="11"/>
        <v>274</v>
      </c>
      <c r="B287" s="19" t="s">
        <v>311</v>
      </c>
      <c r="C287" s="17" t="s">
        <v>27</v>
      </c>
      <c r="D287" s="19" t="s">
        <v>599</v>
      </c>
      <c r="E287" s="24">
        <v>10</v>
      </c>
      <c r="F287" s="25">
        <v>0</v>
      </c>
      <c r="G287" s="25">
        <f t="shared" si="10"/>
        <v>0</v>
      </c>
    </row>
    <row r="288" spans="1:7" s="16" customFormat="1" ht="12.75" customHeight="1">
      <c r="A288" s="58">
        <f t="shared" si="11"/>
        <v>275</v>
      </c>
      <c r="B288" s="19" t="s">
        <v>312</v>
      </c>
      <c r="C288" s="17" t="s">
        <v>28</v>
      </c>
      <c r="D288" s="19" t="s">
        <v>599</v>
      </c>
      <c r="E288" s="24">
        <v>10</v>
      </c>
      <c r="F288" s="25">
        <v>0</v>
      </c>
      <c r="G288" s="25">
        <f t="shared" si="10"/>
        <v>0</v>
      </c>
    </row>
    <row r="289" spans="1:7" s="15" customFormat="1" ht="12">
      <c r="A289" s="58">
        <f t="shared" si="11"/>
        <v>276</v>
      </c>
      <c r="B289" s="19" t="s">
        <v>313</v>
      </c>
      <c r="C289" s="17" t="s">
        <v>29</v>
      </c>
      <c r="D289" s="19" t="s">
        <v>598</v>
      </c>
      <c r="E289" s="26">
        <v>200</v>
      </c>
      <c r="F289" s="64">
        <v>0</v>
      </c>
      <c r="G289" s="25">
        <f t="shared" si="10"/>
        <v>0</v>
      </c>
    </row>
    <row r="290" spans="1:7" s="16" customFormat="1" ht="12.75" customHeight="1">
      <c r="A290" s="58">
        <f t="shared" si="11"/>
        <v>277</v>
      </c>
      <c r="B290" s="19" t="s">
        <v>314</v>
      </c>
      <c r="C290" s="17" t="s">
        <v>30</v>
      </c>
      <c r="D290" s="19" t="s">
        <v>598</v>
      </c>
      <c r="E290" s="26">
        <v>200</v>
      </c>
      <c r="F290" s="64">
        <v>0</v>
      </c>
      <c r="G290" s="25">
        <f t="shared" si="10"/>
        <v>0</v>
      </c>
    </row>
    <row r="291" spans="1:7" s="16" customFormat="1" ht="12.75" customHeight="1">
      <c r="A291" s="58">
        <f t="shared" si="11"/>
        <v>278</v>
      </c>
      <c r="B291" s="19" t="s">
        <v>315</v>
      </c>
      <c r="C291" s="18" t="s">
        <v>31</v>
      </c>
      <c r="D291" s="19" t="s">
        <v>600</v>
      </c>
      <c r="E291" s="26">
        <v>25</v>
      </c>
      <c r="F291" s="64">
        <f>F10</f>
        <v>0</v>
      </c>
      <c r="G291" s="25">
        <f t="shared" si="10"/>
        <v>0</v>
      </c>
    </row>
    <row r="292" spans="1:7" s="16" customFormat="1" ht="12.75" customHeight="1">
      <c r="A292" s="58">
        <f t="shared" si="11"/>
        <v>279</v>
      </c>
      <c r="B292" s="19" t="s">
        <v>316</v>
      </c>
      <c r="C292" s="17" t="s">
        <v>32</v>
      </c>
      <c r="D292" s="19" t="s">
        <v>600</v>
      </c>
      <c r="E292" s="26">
        <v>25</v>
      </c>
      <c r="F292" s="64">
        <f>F11</f>
        <v>0</v>
      </c>
      <c r="G292" s="25">
        <f t="shared" si="10"/>
        <v>0</v>
      </c>
    </row>
    <row r="293" spans="1:7" s="16" customFormat="1" ht="12.75" customHeight="1">
      <c r="A293" s="58">
        <f t="shared" si="11"/>
        <v>280</v>
      </c>
      <c r="B293" s="20" t="s">
        <v>327</v>
      </c>
      <c r="C293" s="17" t="s">
        <v>43</v>
      </c>
      <c r="D293" s="19" t="s">
        <v>0</v>
      </c>
      <c r="E293" s="26">
        <v>615</v>
      </c>
      <c r="F293" s="64">
        <f>F22</f>
        <v>0</v>
      </c>
      <c r="G293" s="25">
        <f t="shared" si="10"/>
        <v>0</v>
      </c>
    </row>
    <row r="294" spans="1:7" s="16" customFormat="1" ht="12.75" customHeight="1">
      <c r="A294" s="58">
        <f t="shared" si="11"/>
        <v>281</v>
      </c>
      <c r="B294" s="19" t="s">
        <v>328</v>
      </c>
      <c r="C294" s="18" t="s">
        <v>44</v>
      </c>
      <c r="D294" s="19" t="s">
        <v>0</v>
      </c>
      <c r="E294" s="24">
        <v>535</v>
      </c>
      <c r="F294" s="64">
        <v>0</v>
      </c>
      <c r="G294" s="25">
        <f aca="true" t="shared" si="12" ref="G294:G305">ROUND(E294*F294,2)</f>
        <v>0</v>
      </c>
    </row>
    <row r="295" spans="1:7" s="16" customFormat="1" ht="12.75" customHeight="1">
      <c r="A295" s="58">
        <f t="shared" si="11"/>
        <v>282</v>
      </c>
      <c r="B295" s="19" t="s">
        <v>329</v>
      </c>
      <c r="C295" s="17" t="s">
        <v>45</v>
      </c>
      <c r="D295" s="19" t="s">
        <v>601</v>
      </c>
      <c r="E295" s="24">
        <v>10</v>
      </c>
      <c r="F295" s="64">
        <v>0</v>
      </c>
      <c r="G295" s="25">
        <f t="shared" si="12"/>
        <v>0</v>
      </c>
    </row>
    <row r="296" spans="1:7" s="16" customFormat="1" ht="12.75" customHeight="1">
      <c r="A296" s="58">
        <f t="shared" si="11"/>
        <v>283</v>
      </c>
      <c r="B296" s="20" t="s">
        <v>330</v>
      </c>
      <c r="C296" s="18" t="s">
        <v>46</v>
      </c>
      <c r="D296" s="19" t="s">
        <v>0</v>
      </c>
      <c r="E296" s="24">
        <v>60</v>
      </c>
      <c r="F296" s="64">
        <v>0</v>
      </c>
      <c r="G296" s="25">
        <f t="shared" si="12"/>
        <v>0</v>
      </c>
    </row>
    <row r="297" spans="1:7" s="16" customFormat="1" ht="12.75" customHeight="1">
      <c r="A297" s="58">
        <f t="shared" si="11"/>
        <v>284</v>
      </c>
      <c r="B297" s="20" t="s">
        <v>331</v>
      </c>
      <c r="C297" s="18" t="s">
        <v>47</v>
      </c>
      <c r="D297" s="19" t="s">
        <v>601</v>
      </c>
      <c r="E297" s="24">
        <v>50</v>
      </c>
      <c r="F297" s="64">
        <f>F23</f>
        <v>0</v>
      </c>
      <c r="G297" s="25">
        <f t="shared" si="12"/>
        <v>0</v>
      </c>
    </row>
    <row r="298" spans="1:7" s="16" customFormat="1" ht="12.75" customHeight="1">
      <c r="A298" s="58">
        <f t="shared" si="11"/>
        <v>285</v>
      </c>
      <c r="B298" s="19" t="s">
        <v>333</v>
      </c>
      <c r="C298" s="17" t="s">
        <v>49</v>
      </c>
      <c r="D298" s="19" t="s">
        <v>601</v>
      </c>
      <c r="E298" s="24">
        <v>10</v>
      </c>
      <c r="F298" s="64">
        <v>0</v>
      </c>
      <c r="G298" s="25">
        <f t="shared" si="12"/>
        <v>0</v>
      </c>
    </row>
    <row r="299" spans="1:7" s="16" customFormat="1" ht="12.75" customHeight="1">
      <c r="A299" s="58">
        <f t="shared" si="11"/>
        <v>286</v>
      </c>
      <c r="B299" s="19" t="s">
        <v>334</v>
      </c>
      <c r="C299" s="18" t="s">
        <v>50</v>
      </c>
      <c r="D299" s="19" t="s">
        <v>0</v>
      </c>
      <c r="E299" s="24">
        <v>60</v>
      </c>
      <c r="F299" s="64">
        <v>0</v>
      </c>
      <c r="G299" s="25">
        <f t="shared" si="12"/>
        <v>0</v>
      </c>
    </row>
    <row r="300" spans="1:7" s="16" customFormat="1" ht="12.75" customHeight="1">
      <c r="A300" s="58">
        <f t="shared" si="11"/>
        <v>287</v>
      </c>
      <c r="B300" s="19" t="s">
        <v>335</v>
      </c>
      <c r="C300" s="17" t="s">
        <v>51</v>
      </c>
      <c r="D300" s="19" t="s">
        <v>601</v>
      </c>
      <c r="E300" s="24">
        <v>50</v>
      </c>
      <c r="F300" s="64">
        <f>F25</f>
        <v>0</v>
      </c>
      <c r="G300" s="25">
        <f t="shared" si="12"/>
        <v>0</v>
      </c>
    </row>
    <row r="301" spans="1:7" s="16" customFormat="1" ht="12.75" customHeight="1">
      <c r="A301" s="58">
        <f t="shared" si="11"/>
        <v>288</v>
      </c>
      <c r="B301" s="19" t="s">
        <v>337</v>
      </c>
      <c r="C301" s="17" t="s">
        <v>53</v>
      </c>
      <c r="D301" s="19" t="s">
        <v>602</v>
      </c>
      <c r="E301" s="24">
        <v>1142.6</v>
      </c>
      <c r="F301" s="64">
        <f>F27</f>
        <v>0</v>
      </c>
      <c r="G301" s="25">
        <f t="shared" si="12"/>
        <v>0</v>
      </c>
    </row>
    <row r="302" spans="1:7" s="16" customFormat="1" ht="12.75" customHeight="1">
      <c r="A302" s="58">
        <f t="shared" si="11"/>
        <v>289</v>
      </c>
      <c r="B302" s="19" t="s">
        <v>349</v>
      </c>
      <c r="C302" s="17" t="s">
        <v>64</v>
      </c>
      <c r="D302" s="19" t="s">
        <v>602</v>
      </c>
      <c r="E302" s="24">
        <v>1372</v>
      </c>
      <c r="F302" s="64">
        <v>0</v>
      </c>
      <c r="G302" s="25">
        <f t="shared" si="12"/>
        <v>0</v>
      </c>
    </row>
    <row r="303" spans="1:7" s="16" customFormat="1" ht="12.75" customHeight="1">
      <c r="A303" s="58">
        <f t="shared" si="11"/>
        <v>290</v>
      </c>
      <c r="B303" s="19" t="s">
        <v>351</v>
      </c>
      <c r="C303" s="17" t="s">
        <v>66</v>
      </c>
      <c r="D303" s="19" t="s">
        <v>602</v>
      </c>
      <c r="E303" s="24">
        <v>1285.82</v>
      </c>
      <c r="F303" s="64">
        <f>F41</f>
        <v>0</v>
      </c>
      <c r="G303" s="25">
        <f t="shared" si="12"/>
        <v>0</v>
      </c>
    </row>
    <row r="304" spans="1:7" s="16" customFormat="1" ht="12.75" customHeight="1">
      <c r="A304" s="58">
        <f t="shared" si="11"/>
        <v>291</v>
      </c>
      <c r="B304" s="19" t="s">
        <v>352</v>
      </c>
      <c r="C304" s="18" t="s">
        <v>67</v>
      </c>
      <c r="D304" s="19" t="s">
        <v>602</v>
      </c>
      <c r="E304" s="24">
        <v>170</v>
      </c>
      <c r="F304" s="64">
        <v>0</v>
      </c>
      <c r="G304" s="25">
        <f t="shared" si="12"/>
        <v>0</v>
      </c>
    </row>
    <row r="305" spans="1:7" s="16" customFormat="1" ht="12.75" customHeight="1">
      <c r="A305" s="58">
        <f t="shared" si="11"/>
        <v>292</v>
      </c>
      <c r="B305" s="19" t="s">
        <v>353</v>
      </c>
      <c r="C305" s="17" t="s">
        <v>68</v>
      </c>
      <c r="D305" s="19" t="s">
        <v>602</v>
      </c>
      <c r="E305" s="24">
        <v>170</v>
      </c>
      <c r="F305" s="64">
        <v>0</v>
      </c>
      <c r="G305" s="25">
        <f t="shared" si="12"/>
        <v>0</v>
      </c>
    </row>
    <row r="306" spans="1:7" s="16" customFormat="1" ht="12.75" customHeight="1">
      <c r="A306" s="58">
        <f t="shared" si="11"/>
        <v>293</v>
      </c>
      <c r="B306" s="19" t="s">
        <v>360</v>
      </c>
      <c r="C306" s="17" t="s">
        <v>75</v>
      </c>
      <c r="D306" s="19" t="s">
        <v>603</v>
      </c>
      <c r="E306" s="24">
        <v>1028.34</v>
      </c>
      <c r="F306" s="64">
        <f>F48</f>
        <v>0</v>
      </c>
      <c r="G306" s="25">
        <f aca="true" t="shared" si="13" ref="G306:G318">ROUND(E306*F306,2)</f>
        <v>0</v>
      </c>
    </row>
    <row r="307" spans="1:7" s="16" customFormat="1" ht="12.75" customHeight="1">
      <c r="A307" s="58">
        <f t="shared" si="11"/>
        <v>294</v>
      </c>
      <c r="B307" s="19" t="s">
        <v>361</v>
      </c>
      <c r="C307" s="17" t="s">
        <v>76</v>
      </c>
      <c r="D307" s="19" t="s">
        <v>603</v>
      </c>
      <c r="E307" s="24">
        <v>1322.74</v>
      </c>
      <c r="F307" s="64">
        <f>F49</f>
        <v>0</v>
      </c>
      <c r="G307" s="25">
        <f t="shared" si="13"/>
        <v>0</v>
      </c>
    </row>
    <row r="308" spans="1:7" s="16" customFormat="1" ht="12.75" customHeight="1">
      <c r="A308" s="58">
        <f t="shared" si="11"/>
        <v>295</v>
      </c>
      <c r="B308" s="19" t="s">
        <v>363</v>
      </c>
      <c r="C308" s="17" t="s">
        <v>78</v>
      </c>
      <c r="D308" s="19" t="s">
        <v>603</v>
      </c>
      <c r="E308" s="24">
        <v>32.5</v>
      </c>
      <c r="F308" s="64">
        <f>F51</f>
        <v>0</v>
      </c>
      <c r="G308" s="25">
        <f t="shared" si="13"/>
        <v>0</v>
      </c>
    </row>
    <row r="309" spans="1:7" s="16" customFormat="1" ht="12.75" customHeight="1">
      <c r="A309" s="58">
        <f t="shared" si="11"/>
        <v>296</v>
      </c>
      <c r="B309" s="19" t="s">
        <v>473</v>
      </c>
      <c r="C309" s="17" t="s">
        <v>186</v>
      </c>
      <c r="D309" s="19" t="s">
        <v>599</v>
      </c>
      <c r="E309" s="24">
        <v>8250</v>
      </c>
      <c r="F309" s="64">
        <f>F162</f>
        <v>0</v>
      </c>
      <c r="G309" s="25">
        <f t="shared" si="13"/>
        <v>0</v>
      </c>
    </row>
    <row r="310" spans="1:7" s="16" customFormat="1" ht="12.75" customHeight="1">
      <c r="A310" s="58">
        <f t="shared" si="11"/>
        <v>297</v>
      </c>
      <c r="B310" s="19" t="s">
        <v>474</v>
      </c>
      <c r="C310" s="17" t="s">
        <v>187</v>
      </c>
      <c r="D310" s="19" t="s">
        <v>599</v>
      </c>
      <c r="E310" s="24">
        <v>13243</v>
      </c>
      <c r="F310" s="64">
        <f>F163</f>
        <v>0</v>
      </c>
      <c r="G310" s="25">
        <f t="shared" si="13"/>
        <v>0</v>
      </c>
    </row>
    <row r="311" spans="1:7" s="16" customFormat="1" ht="12.75" customHeight="1">
      <c r="A311" s="58">
        <f t="shared" si="11"/>
        <v>298</v>
      </c>
      <c r="B311" s="19" t="s">
        <v>475</v>
      </c>
      <c r="C311" s="17" t="s">
        <v>188</v>
      </c>
      <c r="D311" s="19" t="s">
        <v>599</v>
      </c>
      <c r="E311" s="24">
        <v>8250</v>
      </c>
      <c r="F311" s="64">
        <f>F164</f>
        <v>0</v>
      </c>
      <c r="G311" s="25">
        <f t="shared" si="13"/>
        <v>0</v>
      </c>
    </row>
    <row r="312" spans="1:7" s="16" customFormat="1" ht="22.5">
      <c r="A312" s="58">
        <f t="shared" si="11"/>
        <v>299</v>
      </c>
      <c r="B312" s="19" t="s">
        <v>476</v>
      </c>
      <c r="C312" s="17" t="s">
        <v>189</v>
      </c>
      <c r="D312" s="19" t="s">
        <v>599</v>
      </c>
      <c r="E312" s="24">
        <v>92829</v>
      </c>
      <c r="F312" s="64">
        <f>F165</f>
        <v>0</v>
      </c>
      <c r="G312" s="25">
        <f t="shared" si="13"/>
        <v>0</v>
      </c>
    </row>
    <row r="313" spans="1:7" s="16" customFormat="1" ht="12.75" customHeight="1">
      <c r="A313" s="58">
        <f t="shared" si="11"/>
        <v>300</v>
      </c>
      <c r="B313" s="19" t="s">
        <v>477</v>
      </c>
      <c r="C313" s="17" t="s">
        <v>190</v>
      </c>
      <c r="D313" s="19" t="s">
        <v>599</v>
      </c>
      <c r="E313" s="24">
        <v>1</v>
      </c>
      <c r="F313" s="64">
        <v>0</v>
      </c>
      <c r="G313" s="25">
        <f t="shared" si="13"/>
        <v>0</v>
      </c>
    </row>
    <row r="314" spans="1:7" s="16" customFormat="1" ht="12.75" customHeight="1">
      <c r="A314" s="58">
        <f t="shared" si="11"/>
        <v>301</v>
      </c>
      <c r="B314" s="19" t="s">
        <v>478</v>
      </c>
      <c r="C314" s="17" t="s">
        <v>191</v>
      </c>
      <c r="D314" s="19" t="s">
        <v>599</v>
      </c>
      <c r="E314" s="24">
        <v>3257</v>
      </c>
      <c r="F314" s="64">
        <f>F166</f>
        <v>0</v>
      </c>
      <c r="G314" s="25">
        <f t="shared" si="13"/>
        <v>0</v>
      </c>
    </row>
    <row r="315" spans="1:7" s="16" customFormat="1" ht="12.75" customHeight="1">
      <c r="A315" s="58">
        <f t="shared" si="11"/>
        <v>302</v>
      </c>
      <c r="B315" s="19" t="s">
        <v>479</v>
      </c>
      <c r="C315" s="17" t="s">
        <v>192</v>
      </c>
      <c r="D315" s="19" t="s">
        <v>599</v>
      </c>
      <c r="E315" s="24">
        <v>4993</v>
      </c>
      <c r="F315" s="64">
        <f>F167</f>
        <v>0</v>
      </c>
      <c r="G315" s="25">
        <f t="shared" si="13"/>
        <v>0</v>
      </c>
    </row>
    <row r="316" spans="1:7" s="16" customFormat="1" ht="12.75" customHeight="1">
      <c r="A316" s="58">
        <f t="shared" si="11"/>
        <v>303</v>
      </c>
      <c r="B316" s="19" t="s">
        <v>480</v>
      </c>
      <c r="C316" s="17" t="s">
        <v>193</v>
      </c>
      <c r="D316" s="19" t="s">
        <v>599</v>
      </c>
      <c r="E316" s="24">
        <v>7250</v>
      </c>
      <c r="F316" s="64">
        <v>0</v>
      </c>
      <c r="G316" s="25">
        <f t="shared" si="13"/>
        <v>0</v>
      </c>
    </row>
    <row r="317" spans="1:7" s="16" customFormat="1" ht="12.75" customHeight="1">
      <c r="A317" s="58">
        <f t="shared" si="11"/>
        <v>304</v>
      </c>
      <c r="B317" s="19" t="s">
        <v>481</v>
      </c>
      <c r="C317" s="17" t="s">
        <v>710</v>
      </c>
      <c r="D317" s="19" t="s">
        <v>599</v>
      </c>
      <c r="E317" s="24">
        <v>300</v>
      </c>
      <c r="F317" s="64">
        <f>F168</f>
        <v>0</v>
      </c>
      <c r="G317" s="25">
        <f t="shared" si="13"/>
        <v>0</v>
      </c>
    </row>
    <row r="318" spans="1:7" s="16" customFormat="1" ht="12.75" customHeight="1">
      <c r="A318" s="58">
        <f t="shared" si="11"/>
        <v>305</v>
      </c>
      <c r="B318" s="19" t="s">
        <v>483</v>
      </c>
      <c r="C318" s="17" t="s">
        <v>196</v>
      </c>
      <c r="D318" s="19" t="s">
        <v>599</v>
      </c>
      <c r="E318" s="24">
        <v>64.5</v>
      </c>
      <c r="F318" s="64">
        <f>F170</f>
        <v>0</v>
      </c>
      <c r="G318" s="25">
        <f t="shared" si="13"/>
        <v>0</v>
      </c>
    </row>
    <row r="319" spans="1:7" s="16" customFormat="1" ht="12.75" customHeight="1">
      <c r="A319" s="58">
        <f t="shared" si="11"/>
        <v>306</v>
      </c>
      <c r="B319" s="19" t="s">
        <v>484</v>
      </c>
      <c r="C319" s="17" t="s">
        <v>197</v>
      </c>
      <c r="D319" s="19" t="s">
        <v>0</v>
      </c>
      <c r="E319" s="24">
        <v>643</v>
      </c>
      <c r="F319" s="64">
        <v>0</v>
      </c>
      <c r="G319" s="25">
        <f aca="true" t="shared" si="14" ref="G319:G327">ROUND(E319*F319,2)</f>
        <v>0</v>
      </c>
    </row>
    <row r="320" spans="1:7" s="16" customFormat="1" ht="12.75" customHeight="1">
      <c r="A320" s="58">
        <f t="shared" si="11"/>
        <v>307</v>
      </c>
      <c r="B320" s="19" t="s">
        <v>486</v>
      </c>
      <c r="C320" s="17" t="s">
        <v>199</v>
      </c>
      <c r="D320" s="19" t="s">
        <v>0</v>
      </c>
      <c r="E320" s="24">
        <v>285</v>
      </c>
      <c r="F320" s="64">
        <f>F172</f>
        <v>0</v>
      </c>
      <c r="G320" s="25">
        <f t="shared" si="14"/>
        <v>0</v>
      </c>
    </row>
    <row r="321" spans="1:7" s="16" customFormat="1" ht="22.5">
      <c r="A321" s="58">
        <f t="shared" si="11"/>
        <v>308</v>
      </c>
      <c r="B321" s="19" t="s">
        <v>487</v>
      </c>
      <c r="C321" s="17" t="s">
        <v>200</v>
      </c>
      <c r="D321" s="19" t="s">
        <v>606</v>
      </c>
      <c r="E321" s="24">
        <v>10</v>
      </c>
      <c r="F321" s="64">
        <v>0</v>
      </c>
      <c r="G321" s="25">
        <f t="shared" si="14"/>
        <v>0</v>
      </c>
    </row>
    <row r="322" spans="1:7" s="16" customFormat="1" ht="12.75" customHeight="1">
      <c r="A322" s="58">
        <f t="shared" si="11"/>
        <v>309</v>
      </c>
      <c r="B322" s="19" t="s">
        <v>488</v>
      </c>
      <c r="C322" s="17" t="s">
        <v>201</v>
      </c>
      <c r="D322" s="19" t="s">
        <v>606</v>
      </c>
      <c r="E322" s="24">
        <v>10</v>
      </c>
      <c r="F322" s="25">
        <v>0</v>
      </c>
      <c r="G322" s="25">
        <f t="shared" si="14"/>
        <v>0</v>
      </c>
    </row>
    <row r="323" spans="1:7" s="16" customFormat="1" ht="12.75" customHeight="1">
      <c r="A323" s="58">
        <f t="shared" si="11"/>
        <v>310</v>
      </c>
      <c r="B323" s="19" t="s">
        <v>489</v>
      </c>
      <c r="C323" s="17" t="s">
        <v>202</v>
      </c>
      <c r="D323" s="19" t="s">
        <v>0</v>
      </c>
      <c r="E323" s="24">
        <v>1000</v>
      </c>
      <c r="F323" s="25">
        <v>0</v>
      </c>
      <c r="G323" s="25">
        <f t="shared" si="14"/>
        <v>0</v>
      </c>
    </row>
    <row r="324" spans="1:7" s="16" customFormat="1" ht="12.75" customHeight="1">
      <c r="A324" s="58">
        <f t="shared" si="11"/>
        <v>311</v>
      </c>
      <c r="B324" s="19" t="s">
        <v>490</v>
      </c>
      <c r="C324" s="17" t="s">
        <v>203</v>
      </c>
      <c r="D324" s="19" t="s">
        <v>599</v>
      </c>
      <c r="E324" s="24">
        <v>100</v>
      </c>
      <c r="F324" s="25">
        <v>0</v>
      </c>
      <c r="G324" s="25">
        <f t="shared" si="14"/>
        <v>0</v>
      </c>
    </row>
    <row r="325" spans="1:7" s="16" customFormat="1" ht="12.75" customHeight="1">
      <c r="A325" s="58">
        <f t="shared" si="11"/>
        <v>312</v>
      </c>
      <c r="B325" s="19" t="s">
        <v>491</v>
      </c>
      <c r="C325" s="17" t="s">
        <v>204</v>
      </c>
      <c r="D325" s="19" t="s">
        <v>0</v>
      </c>
      <c r="E325" s="24">
        <v>1000</v>
      </c>
      <c r="F325" s="25">
        <v>0</v>
      </c>
      <c r="G325" s="25">
        <f t="shared" si="14"/>
        <v>0</v>
      </c>
    </row>
    <row r="326" spans="1:7" s="16" customFormat="1" ht="12.75" customHeight="1">
      <c r="A326" s="58">
        <f t="shared" si="11"/>
        <v>313</v>
      </c>
      <c r="B326" s="19" t="s">
        <v>492</v>
      </c>
      <c r="C326" s="17" t="s">
        <v>205</v>
      </c>
      <c r="D326" s="19" t="s">
        <v>599</v>
      </c>
      <c r="E326" s="24">
        <v>100</v>
      </c>
      <c r="F326" s="25">
        <v>0</v>
      </c>
      <c r="G326" s="25">
        <f t="shared" si="14"/>
        <v>0</v>
      </c>
    </row>
    <row r="327" spans="1:7" s="16" customFormat="1" ht="12.75" customHeight="1">
      <c r="A327" s="58">
        <f t="shared" si="11"/>
        <v>314</v>
      </c>
      <c r="B327" s="19" t="s">
        <v>711</v>
      </c>
      <c r="C327" s="17" t="s">
        <v>712</v>
      </c>
      <c r="D327" s="19" t="s">
        <v>606</v>
      </c>
      <c r="E327" s="24">
        <v>1</v>
      </c>
      <c r="F327" s="25">
        <v>0</v>
      </c>
      <c r="G327" s="25">
        <f t="shared" si="14"/>
        <v>0</v>
      </c>
    </row>
    <row r="328" spans="1:7" s="16" customFormat="1" ht="12.75" customHeight="1">
      <c r="A328" s="58"/>
      <c r="B328" s="19"/>
      <c r="C328" s="66"/>
      <c r="D328" s="19"/>
      <c r="E328" s="24"/>
      <c r="F328" s="25">
        <v>0</v>
      </c>
      <c r="G328" s="25">
        <f aca="true" t="shared" si="15" ref="G328:G339">ROUND(E328*F328,2)</f>
        <v>0</v>
      </c>
    </row>
    <row r="329" spans="1:7" s="16" customFormat="1" ht="12.75" customHeight="1">
      <c r="A329" s="58"/>
      <c r="B329" s="19"/>
      <c r="C329" s="66"/>
      <c r="D329" s="19"/>
      <c r="E329" s="24"/>
      <c r="F329" s="25">
        <v>0</v>
      </c>
      <c r="G329" s="25">
        <f t="shared" si="15"/>
        <v>0</v>
      </c>
    </row>
    <row r="330" spans="1:7" s="16" customFormat="1" ht="12.75" customHeight="1">
      <c r="A330" s="58"/>
      <c r="B330" s="19"/>
      <c r="C330" s="66"/>
      <c r="D330" s="19"/>
      <c r="E330" s="24"/>
      <c r="F330" s="25">
        <v>0</v>
      </c>
      <c r="G330" s="25">
        <f t="shared" si="15"/>
        <v>0</v>
      </c>
    </row>
    <row r="331" spans="1:7" s="16" customFormat="1" ht="12.75" customHeight="1">
      <c r="A331" s="58"/>
      <c r="B331" s="19"/>
      <c r="C331" s="66"/>
      <c r="D331" s="19"/>
      <c r="E331" s="24"/>
      <c r="F331" s="25">
        <v>0</v>
      </c>
      <c r="G331" s="25">
        <f t="shared" si="15"/>
        <v>0</v>
      </c>
    </row>
    <row r="332" spans="1:7" s="16" customFormat="1" ht="12.75" customHeight="1">
      <c r="A332" s="58"/>
      <c r="B332" s="19"/>
      <c r="C332" s="66"/>
      <c r="D332" s="19"/>
      <c r="E332" s="24"/>
      <c r="F332" s="25">
        <v>0</v>
      </c>
      <c r="G332" s="25">
        <f t="shared" si="15"/>
        <v>0</v>
      </c>
    </row>
    <row r="333" spans="1:7" s="16" customFormat="1" ht="12.75" customHeight="1">
      <c r="A333" s="58"/>
      <c r="B333" s="19"/>
      <c r="C333" s="66"/>
      <c r="D333" s="19"/>
      <c r="E333" s="24"/>
      <c r="F333" s="25">
        <v>0</v>
      </c>
      <c r="G333" s="25">
        <f t="shared" si="15"/>
        <v>0</v>
      </c>
    </row>
    <row r="334" spans="1:7" s="16" customFormat="1" ht="12.75" customHeight="1">
      <c r="A334" s="58"/>
      <c r="B334" s="19"/>
      <c r="C334" s="66"/>
      <c r="D334" s="19"/>
      <c r="E334" s="24"/>
      <c r="F334" s="25">
        <v>0</v>
      </c>
      <c r="G334" s="25">
        <f t="shared" si="15"/>
        <v>0</v>
      </c>
    </row>
    <row r="335" spans="1:7" s="16" customFormat="1" ht="12.75" customHeight="1">
      <c r="A335" s="58"/>
      <c r="B335" s="19"/>
      <c r="C335" s="66"/>
      <c r="D335" s="19"/>
      <c r="E335" s="24"/>
      <c r="F335" s="25">
        <v>0</v>
      </c>
      <c r="G335" s="25">
        <f t="shared" si="15"/>
        <v>0</v>
      </c>
    </row>
    <row r="336" spans="1:7" s="16" customFormat="1" ht="12.75" customHeight="1">
      <c r="A336" s="58"/>
      <c r="B336" s="19"/>
      <c r="C336" s="66"/>
      <c r="D336" s="19"/>
      <c r="E336" s="24"/>
      <c r="F336" s="25">
        <v>0</v>
      </c>
      <c r="G336" s="25">
        <f t="shared" si="15"/>
        <v>0</v>
      </c>
    </row>
    <row r="337" spans="1:7" s="16" customFormat="1" ht="12.75" customHeight="1">
      <c r="A337" s="58"/>
      <c r="B337" s="19"/>
      <c r="C337" s="66"/>
      <c r="D337" s="19"/>
      <c r="E337" s="24"/>
      <c r="F337" s="25">
        <v>0</v>
      </c>
      <c r="G337" s="25">
        <f t="shared" si="15"/>
        <v>0</v>
      </c>
    </row>
    <row r="338" spans="1:7" s="16" customFormat="1" ht="12.75" customHeight="1">
      <c r="A338" s="58"/>
      <c r="B338" s="19"/>
      <c r="C338" s="66"/>
      <c r="D338" s="19"/>
      <c r="E338" s="24"/>
      <c r="F338" s="25">
        <v>0</v>
      </c>
      <c r="G338" s="25">
        <f t="shared" si="15"/>
        <v>0</v>
      </c>
    </row>
    <row r="339" spans="1:7" s="16" customFormat="1" ht="12.75" customHeight="1">
      <c r="A339" s="58"/>
      <c r="B339" s="19"/>
      <c r="C339" s="66"/>
      <c r="D339" s="19"/>
      <c r="E339" s="24"/>
      <c r="F339" s="25">
        <v>0</v>
      </c>
      <c r="G339" s="25">
        <f t="shared" si="15"/>
        <v>0</v>
      </c>
    </row>
    <row r="340" spans="1:7" s="16" customFormat="1" ht="12.75" customHeight="1">
      <c r="A340" s="59"/>
      <c r="B340" s="47"/>
      <c r="C340" s="48"/>
      <c r="D340" s="49"/>
      <c r="E340" s="50"/>
      <c r="F340" s="51"/>
      <c r="G340" s="52"/>
    </row>
    <row r="341" spans="1:7" s="16" customFormat="1" ht="12.75" customHeight="1">
      <c r="A341" s="61"/>
      <c r="B341" s="38"/>
      <c r="C341" s="74" t="s">
        <v>713</v>
      </c>
      <c r="D341" s="69"/>
      <c r="E341" s="69"/>
      <c r="F341" s="73"/>
      <c r="G341" s="11">
        <f>SUM(G284:G339)</f>
        <v>0</v>
      </c>
    </row>
    <row r="342" spans="1:7" s="16" customFormat="1" ht="12.75" customHeight="1">
      <c r="A342" s="61"/>
      <c r="B342" s="38"/>
      <c r="C342" s="32"/>
      <c r="D342" s="29"/>
      <c r="E342" s="33"/>
      <c r="F342" s="35"/>
      <c r="G342" s="34"/>
    </row>
    <row r="343" spans="1:7" ht="12">
      <c r="A343" s="59"/>
      <c r="C343" s="3" t="s">
        <v>15</v>
      </c>
      <c r="G343" s="6"/>
    </row>
    <row r="344" spans="1:7" ht="12">
      <c r="A344" s="62"/>
      <c r="G344" s="6"/>
    </row>
    <row r="345" spans="1:12" s="16" customFormat="1" ht="12">
      <c r="A345" s="58">
        <v>315</v>
      </c>
      <c r="B345" s="19" t="s">
        <v>657</v>
      </c>
      <c r="C345" s="17" t="s">
        <v>609</v>
      </c>
      <c r="D345" s="19" t="s">
        <v>599</v>
      </c>
      <c r="E345" s="24">
        <v>800</v>
      </c>
      <c r="F345" s="25">
        <v>4</v>
      </c>
      <c r="G345" s="25">
        <f aca="true" t="shared" si="16" ref="G345:G390">ROUND(E345*F345,2)</f>
        <v>3200</v>
      </c>
      <c r="J345" s="27"/>
      <c r="K345" s="28"/>
      <c r="L345" s="28"/>
    </row>
    <row r="346" spans="1:12" s="16" customFormat="1" ht="12">
      <c r="A346" s="58">
        <f>A345+1</f>
        <v>316</v>
      </c>
      <c r="B346" s="19" t="s">
        <v>658</v>
      </c>
      <c r="C346" s="17" t="s">
        <v>610</v>
      </c>
      <c r="D346" s="19" t="s">
        <v>599</v>
      </c>
      <c r="E346" s="24">
        <v>4240</v>
      </c>
      <c r="F346" s="25">
        <v>0.56</v>
      </c>
      <c r="G346" s="25">
        <f t="shared" si="16"/>
        <v>2374.4</v>
      </c>
      <c r="J346" s="27"/>
      <c r="K346" s="28"/>
      <c r="L346" s="28"/>
    </row>
    <row r="347" spans="1:12" s="16" customFormat="1" ht="12">
      <c r="A347" s="58">
        <f aca="true" t="shared" si="17" ref="A347:A390">A346+1</f>
        <v>317</v>
      </c>
      <c r="B347" s="19" t="s">
        <v>659</v>
      </c>
      <c r="C347" s="17" t="s">
        <v>611</v>
      </c>
      <c r="D347" s="19" t="s">
        <v>0</v>
      </c>
      <c r="E347" s="24">
        <v>20</v>
      </c>
      <c r="F347" s="25">
        <v>97.58</v>
      </c>
      <c r="G347" s="25">
        <f t="shared" si="16"/>
        <v>1951.6</v>
      </c>
      <c r="J347" s="27"/>
      <c r="K347" s="28"/>
      <c r="L347" s="28"/>
    </row>
    <row r="348" spans="1:12" s="16" customFormat="1" ht="12">
      <c r="A348" s="58">
        <f t="shared" si="17"/>
        <v>318</v>
      </c>
      <c r="B348" s="19" t="s">
        <v>660</v>
      </c>
      <c r="C348" s="17" t="s">
        <v>612</v>
      </c>
      <c r="D348" s="19" t="s">
        <v>606</v>
      </c>
      <c r="E348" s="24">
        <v>2</v>
      </c>
      <c r="F348" s="25">
        <v>88.68</v>
      </c>
      <c r="G348" s="25">
        <f t="shared" si="16"/>
        <v>177.36</v>
      </c>
      <c r="J348" s="27"/>
      <c r="K348" s="28"/>
      <c r="L348" s="28"/>
    </row>
    <row r="349" spans="1:12" s="16" customFormat="1" ht="12">
      <c r="A349" s="58">
        <f t="shared" si="17"/>
        <v>319</v>
      </c>
      <c r="B349" s="19" t="s">
        <v>661</v>
      </c>
      <c r="C349" s="17" t="s">
        <v>613</v>
      </c>
      <c r="D349" s="19" t="s">
        <v>654</v>
      </c>
      <c r="E349" s="24">
        <v>98</v>
      </c>
      <c r="F349" s="25">
        <v>18.08</v>
      </c>
      <c r="G349" s="25">
        <f t="shared" si="16"/>
        <v>1771.84</v>
      </c>
      <c r="J349" s="27"/>
      <c r="K349" s="28"/>
      <c r="L349" s="28"/>
    </row>
    <row r="350" spans="1:12" s="16" customFormat="1" ht="12">
      <c r="A350" s="58">
        <f t="shared" si="17"/>
        <v>320</v>
      </c>
      <c r="B350" s="19" t="s">
        <v>662</v>
      </c>
      <c r="C350" s="18" t="s">
        <v>613</v>
      </c>
      <c r="D350" s="19" t="s">
        <v>654</v>
      </c>
      <c r="E350" s="24">
        <v>98</v>
      </c>
      <c r="F350" s="25">
        <v>16.7</v>
      </c>
      <c r="G350" s="25">
        <f t="shared" si="16"/>
        <v>1636.6</v>
      </c>
      <c r="J350" s="27"/>
      <c r="K350" s="28"/>
      <c r="L350" s="28"/>
    </row>
    <row r="351" spans="1:12" s="16" customFormat="1" ht="12">
      <c r="A351" s="58">
        <f t="shared" si="17"/>
        <v>321</v>
      </c>
      <c r="B351" s="19" t="s">
        <v>663</v>
      </c>
      <c r="C351" s="18" t="s">
        <v>614</v>
      </c>
      <c r="D351" s="19" t="s">
        <v>654</v>
      </c>
      <c r="E351" s="24">
        <v>390</v>
      </c>
      <c r="F351" s="25">
        <v>33.39</v>
      </c>
      <c r="G351" s="25">
        <f t="shared" si="16"/>
        <v>13022.1</v>
      </c>
      <c r="J351" s="27"/>
      <c r="K351" s="28"/>
      <c r="L351" s="28"/>
    </row>
    <row r="352" spans="1:12" s="16" customFormat="1" ht="12">
      <c r="A352" s="58">
        <f t="shared" si="17"/>
        <v>322</v>
      </c>
      <c r="B352" s="19" t="s">
        <v>664</v>
      </c>
      <c r="C352" s="18" t="s">
        <v>615</v>
      </c>
      <c r="D352" s="19" t="s">
        <v>606</v>
      </c>
      <c r="E352" s="24">
        <v>1</v>
      </c>
      <c r="F352" s="25">
        <v>311</v>
      </c>
      <c r="G352" s="25">
        <f t="shared" si="16"/>
        <v>311</v>
      </c>
      <c r="J352" s="27"/>
      <c r="K352" s="28"/>
      <c r="L352" s="28"/>
    </row>
    <row r="353" spans="1:12" s="16" customFormat="1" ht="12">
      <c r="A353" s="58">
        <f t="shared" si="17"/>
        <v>323</v>
      </c>
      <c r="B353" s="19" t="s">
        <v>665</v>
      </c>
      <c r="C353" s="18" t="s">
        <v>616</v>
      </c>
      <c r="D353" s="19" t="s">
        <v>606</v>
      </c>
      <c r="E353" s="24">
        <v>240</v>
      </c>
      <c r="F353" s="25">
        <v>7.4</v>
      </c>
      <c r="G353" s="25">
        <f t="shared" si="16"/>
        <v>1776</v>
      </c>
      <c r="J353" s="27"/>
      <c r="K353" s="28"/>
      <c r="L353" s="28"/>
    </row>
    <row r="354" spans="1:12" s="16" customFormat="1" ht="12">
      <c r="A354" s="58">
        <f t="shared" si="17"/>
        <v>324</v>
      </c>
      <c r="B354" s="19" t="s">
        <v>666</v>
      </c>
      <c r="C354" s="18" t="s">
        <v>617</v>
      </c>
      <c r="D354" s="19" t="s">
        <v>606</v>
      </c>
      <c r="E354" s="24">
        <v>1</v>
      </c>
      <c r="F354" s="25">
        <v>230</v>
      </c>
      <c r="G354" s="25">
        <f t="shared" si="16"/>
        <v>230</v>
      </c>
      <c r="J354" s="27"/>
      <c r="K354" s="28"/>
      <c r="L354" s="28"/>
    </row>
    <row r="355" spans="1:12" s="16" customFormat="1" ht="12">
      <c r="A355" s="58">
        <f t="shared" si="17"/>
        <v>325</v>
      </c>
      <c r="B355" s="19" t="s">
        <v>667</v>
      </c>
      <c r="C355" s="18" t="s">
        <v>618</v>
      </c>
      <c r="D355" s="19" t="s">
        <v>606</v>
      </c>
      <c r="E355" s="24">
        <v>240</v>
      </c>
      <c r="F355" s="25">
        <v>3.15</v>
      </c>
      <c r="G355" s="25">
        <f t="shared" si="16"/>
        <v>756</v>
      </c>
      <c r="J355" s="27"/>
      <c r="K355" s="28"/>
      <c r="L355" s="28"/>
    </row>
    <row r="356" spans="1:12" s="16" customFormat="1" ht="12">
      <c r="A356" s="58">
        <f t="shared" si="17"/>
        <v>326</v>
      </c>
      <c r="B356" s="19" t="s">
        <v>668</v>
      </c>
      <c r="C356" s="18" t="s">
        <v>619</v>
      </c>
      <c r="D356" s="19" t="s">
        <v>606</v>
      </c>
      <c r="E356" s="24">
        <v>1</v>
      </c>
      <c r="F356" s="25">
        <v>260</v>
      </c>
      <c r="G356" s="25">
        <f t="shared" si="16"/>
        <v>260</v>
      </c>
      <c r="J356" s="27"/>
      <c r="K356" s="28"/>
      <c r="L356" s="28"/>
    </row>
    <row r="357" spans="1:12" s="16" customFormat="1" ht="12">
      <c r="A357" s="58">
        <f t="shared" si="17"/>
        <v>327</v>
      </c>
      <c r="B357" s="19" t="s">
        <v>669</v>
      </c>
      <c r="C357" s="18" t="s">
        <v>620</v>
      </c>
      <c r="D357" s="19" t="s">
        <v>654</v>
      </c>
      <c r="E357" s="24">
        <v>240</v>
      </c>
      <c r="F357" s="25">
        <v>8.3</v>
      </c>
      <c r="G357" s="25">
        <f t="shared" si="16"/>
        <v>1992</v>
      </c>
      <c r="J357" s="27"/>
      <c r="K357" s="28"/>
      <c r="L357" s="28"/>
    </row>
    <row r="358" spans="1:12" s="16" customFormat="1" ht="12">
      <c r="A358" s="58">
        <f t="shared" si="17"/>
        <v>328</v>
      </c>
      <c r="B358" s="19" t="s">
        <v>670</v>
      </c>
      <c r="C358" s="18" t="s">
        <v>621</v>
      </c>
      <c r="D358" s="19" t="s">
        <v>654</v>
      </c>
      <c r="E358" s="24">
        <v>120</v>
      </c>
      <c r="F358" s="25">
        <v>72.93</v>
      </c>
      <c r="G358" s="25">
        <f t="shared" si="16"/>
        <v>8751.6</v>
      </c>
      <c r="J358" s="27"/>
      <c r="K358" s="28"/>
      <c r="L358" s="28"/>
    </row>
    <row r="359" spans="1:12" s="16" customFormat="1" ht="12">
      <c r="A359" s="58">
        <f t="shared" si="17"/>
        <v>329</v>
      </c>
      <c r="B359" s="19" t="s">
        <v>671</v>
      </c>
      <c r="C359" s="18" t="s">
        <v>622</v>
      </c>
      <c r="D359" s="19" t="s">
        <v>0</v>
      </c>
      <c r="E359" s="24">
        <v>80</v>
      </c>
      <c r="F359" s="25">
        <v>28.79</v>
      </c>
      <c r="G359" s="25">
        <f t="shared" si="16"/>
        <v>2303.2</v>
      </c>
      <c r="J359" s="27"/>
      <c r="K359" s="28"/>
      <c r="L359" s="28"/>
    </row>
    <row r="360" spans="1:12" s="16" customFormat="1" ht="12">
      <c r="A360" s="58">
        <f t="shared" si="17"/>
        <v>330</v>
      </c>
      <c r="B360" s="19" t="s">
        <v>672</v>
      </c>
      <c r="C360" s="18" t="s">
        <v>623</v>
      </c>
      <c r="D360" s="19" t="s">
        <v>0</v>
      </c>
      <c r="E360" s="24">
        <v>300</v>
      </c>
      <c r="F360" s="25">
        <v>35.99</v>
      </c>
      <c r="G360" s="25">
        <f t="shared" si="16"/>
        <v>10797</v>
      </c>
      <c r="J360" s="27"/>
      <c r="K360" s="28"/>
      <c r="L360" s="28"/>
    </row>
    <row r="361" spans="1:12" s="16" customFormat="1" ht="12">
      <c r="A361" s="58">
        <f t="shared" si="17"/>
        <v>331</v>
      </c>
      <c r="B361" s="19" t="s">
        <v>673</v>
      </c>
      <c r="C361" s="18" t="s">
        <v>624</v>
      </c>
      <c r="D361" s="19" t="s">
        <v>0</v>
      </c>
      <c r="E361" s="24">
        <v>25</v>
      </c>
      <c r="F361" s="25">
        <v>34.3</v>
      </c>
      <c r="G361" s="25">
        <f t="shared" si="16"/>
        <v>857.5</v>
      </c>
      <c r="J361" s="27"/>
      <c r="K361" s="28"/>
      <c r="L361" s="28"/>
    </row>
    <row r="362" spans="1:12" s="16" customFormat="1" ht="12">
      <c r="A362" s="58">
        <f t="shared" si="17"/>
        <v>332</v>
      </c>
      <c r="B362" s="19" t="s">
        <v>674</v>
      </c>
      <c r="C362" s="18" t="s">
        <v>625</v>
      </c>
      <c r="D362" s="19" t="s">
        <v>0</v>
      </c>
      <c r="E362" s="24">
        <v>40.45</v>
      </c>
      <c r="F362" s="25">
        <v>20.77</v>
      </c>
      <c r="G362" s="25">
        <f t="shared" si="16"/>
        <v>840.15</v>
      </c>
      <c r="J362" s="27"/>
      <c r="K362" s="28"/>
      <c r="L362" s="28"/>
    </row>
    <row r="363" spans="1:12" s="16" customFormat="1" ht="12">
      <c r="A363" s="58">
        <f t="shared" si="17"/>
        <v>333</v>
      </c>
      <c r="B363" s="19" t="s">
        <v>675</v>
      </c>
      <c r="C363" s="18" t="s">
        <v>626</v>
      </c>
      <c r="D363" s="19" t="s">
        <v>606</v>
      </c>
      <c r="E363" s="24">
        <v>225</v>
      </c>
      <c r="F363" s="25">
        <v>1.45</v>
      </c>
      <c r="G363" s="25">
        <f t="shared" si="16"/>
        <v>326.25</v>
      </c>
      <c r="J363" s="27"/>
      <c r="K363" s="28"/>
      <c r="L363" s="28"/>
    </row>
    <row r="364" spans="1:12" s="16" customFormat="1" ht="12">
      <c r="A364" s="58">
        <f t="shared" si="17"/>
        <v>334</v>
      </c>
      <c r="B364" s="19" t="s">
        <v>676</v>
      </c>
      <c r="C364" s="18" t="s">
        <v>627</v>
      </c>
      <c r="D364" s="19" t="s">
        <v>606</v>
      </c>
      <c r="E364" s="24">
        <v>90</v>
      </c>
      <c r="F364" s="25">
        <v>3.04</v>
      </c>
      <c r="G364" s="25">
        <f t="shared" si="16"/>
        <v>273.6</v>
      </c>
      <c r="J364" s="27"/>
      <c r="K364" s="28"/>
      <c r="L364" s="28"/>
    </row>
    <row r="365" spans="1:12" s="16" customFormat="1" ht="12">
      <c r="A365" s="58">
        <f t="shared" si="17"/>
        <v>335</v>
      </c>
      <c r="B365" s="19" t="s">
        <v>677</v>
      </c>
      <c r="C365" s="18" t="s">
        <v>628</v>
      </c>
      <c r="D365" s="19" t="s">
        <v>606</v>
      </c>
      <c r="E365" s="24">
        <v>90</v>
      </c>
      <c r="F365" s="25">
        <v>4.25</v>
      </c>
      <c r="G365" s="25">
        <f t="shared" si="16"/>
        <v>382.5</v>
      </c>
      <c r="J365" s="27"/>
      <c r="K365" s="28"/>
      <c r="L365" s="28"/>
    </row>
    <row r="366" spans="1:12" s="16" customFormat="1" ht="12">
      <c r="A366" s="58">
        <f t="shared" si="17"/>
        <v>336</v>
      </c>
      <c r="B366" s="19" t="s">
        <v>678</v>
      </c>
      <c r="C366" s="18" t="s">
        <v>629</v>
      </c>
      <c r="D366" s="19" t="s">
        <v>606</v>
      </c>
      <c r="E366" s="24">
        <v>90</v>
      </c>
      <c r="F366" s="25">
        <v>9.2</v>
      </c>
      <c r="G366" s="25">
        <f t="shared" si="16"/>
        <v>828</v>
      </c>
      <c r="J366" s="27"/>
      <c r="K366" s="28"/>
      <c r="L366" s="28"/>
    </row>
    <row r="367" spans="1:12" s="16" customFormat="1" ht="12">
      <c r="A367" s="58">
        <f t="shared" si="17"/>
        <v>337</v>
      </c>
      <c r="B367" s="19" t="s">
        <v>679</v>
      </c>
      <c r="C367" s="18" t="s">
        <v>630</v>
      </c>
      <c r="D367" s="19" t="s">
        <v>606</v>
      </c>
      <c r="E367" s="24">
        <v>18</v>
      </c>
      <c r="F367" s="25">
        <v>23.06</v>
      </c>
      <c r="G367" s="25">
        <f t="shared" si="16"/>
        <v>415.08</v>
      </c>
      <c r="J367" s="27"/>
      <c r="K367" s="28"/>
      <c r="L367" s="28"/>
    </row>
    <row r="368" spans="1:12" s="16" customFormat="1" ht="12">
      <c r="A368" s="58">
        <f t="shared" si="17"/>
        <v>338</v>
      </c>
      <c r="B368" s="19" t="s">
        <v>680</v>
      </c>
      <c r="C368" s="18" t="s">
        <v>631</v>
      </c>
      <c r="D368" s="19" t="s">
        <v>606</v>
      </c>
      <c r="E368" s="24">
        <v>394.67</v>
      </c>
      <c r="F368" s="25">
        <v>3.04</v>
      </c>
      <c r="G368" s="25">
        <f t="shared" si="16"/>
        <v>1199.8</v>
      </c>
      <c r="J368" s="27"/>
      <c r="K368" s="28"/>
      <c r="L368" s="28"/>
    </row>
    <row r="369" spans="1:12" s="16" customFormat="1" ht="12">
      <c r="A369" s="58">
        <f t="shared" si="17"/>
        <v>339</v>
      </c>
      <c r="B369" s="19" t="s">
        <v>681</v>
      </c>
      <c r="C369" s="18" t="s">
        <v>632</v>
      </c>
      <c r="D369" s="19" t="s">
        <v>606</v>
      </c>
      <c r="E369" s="24">
        <v>280</v>
      </c>
      <c r="F369" s="25">
        <v>10.28</v>
      </c>
      <c r="G369" s="25">
        <f t="shared" si="16"/>
        <v>2878.4</v>
      </c>
      <c r="J369" s="27"/>
      <c r="K369" s="28"/>
      <c r="L369" s="28"/>
    </row>
    <row r="370" spans="1:12" s="16" customFormat="1" ht="12">
      <c r="A370" s="58">
        <f t="shared" si="17"/>
        <v>340</v>
      </c>
      <c r="B370" s="19" t="s">
        <v>682</v>
      </c>
      <c r="C370" s="18" t="s">
        <v>633</v>
      </c>
      <c r="D370" s="19" t="s">
        <v>606</v>
      </c>
      <c r="E370" s="24">
        <v>40</v>
      </c>
      <c r="F370" s="25">
        <v>17.24</v>
      </c>
      <c r="G370" s="25">
        <f t="shared" si="16"/>
        <v>689.6</v>
      </c>
      <c r="J370" s="27"/>
      <c r="K370" s="28"/>
      <c r="L370" s="28"/>
    </row>
    <row r="371" spans="1:12" s="16" customFormat="1" ht="12">
      <c r="A371" s="58">
        <f t="shared" si="17"/>
        <v>341</v>
      </c>
      <c r="B371" s="19" t="s">
        <v>683</v>
      </c>
      <c r="C371" s="18" t="s">
        <v>634</v>
      </c>
      <c r="D371" s="19" t="s">
        <v>606</v>
      </c>
      <c r="E371" s="24">
        <v>270</v>
      </c>
      <c r="F371" s="25">
        <v>0.74</v>
      </c>
      <c r="G371" s="25">
        <f t="shared" si="16"/>
        <v>199.8</v>
      </c>
      <c r="J371" s="27"/>
      <c r="K371" s="28"/>
      <c r="L371" s="28"/>
    </row>
    <row r="372" spans="1:12" s="16" customFormat="1" ht="12">
      <c r="A372" s="58">
        <f t="shared" si="17"/>
        <v>342</v>
      </c>
      <c r="B372" s="19" t="s">
        <v>684</v>
      </c>
      <c r="C372" s="18" t="s">
        <v>635</v>
      </c>
      <c r="D372" s="19" t="s">
        <v>606</v>
      </c>
      <c r="E372" s="24">
        <v>4</v>
      </c>
      <c r="F372" s="25">
        <v>19.04</v>
      </c>
      <c r="G372" s="25">
        <f t="shared" si="16"/>
        <v>76.16</v>
      </c>
      <c r="J372" s="27"/>
      <c r="K372" s="28"/>
      <c r="L372" s="28"/>
    </row>
    <row r="373" spans="1:12" s="16" customFormat="1" ht="22.5">
      <c r="A373" s="58">
        <f t="shared" si="17"/>
        <v>343</v>
      </c>
      <c r="B373" s="19" t="s">
        <v>685</v>
      </c>
      <c r="C373" s="18" t="s">
        <v>636</v>
      </c>
      <c r="D373" s="19" t="s">
        <v>606</v>
      </c>
      <c r="E373" s="24">
        <v>4</v>
      </c>
      <c r="F373" s="25">
        <v>11.78</v>
      </c>
      <c r="G373" s="25">
        <f t="shared" si="16"/>
        <v>47.12</v>
      </c>
      <c r="J373" s="27"/>
      <c r="K373" s="28"/>
      <c r="L373" s="28"/>
    </row>
    <row r="374" spans="1:12" s="16" customFormat="1" ht="12">
      <c r="A374" s="58">
        <f t="shared" si="17"/>
        <v>344</v>
      </c>
      <c r="B374" s="19" t="s">
        <v>686</v>
      </c>
      <c r="C374" s="18" t="s">
        <v>637</v>
      </c>
      <c r="D374" s="19" t="s">
        <v>606</v>
      </c>
      <c r="E374" s="24">
        <v>19.5</v>
      </c>
      <c r="F374" s="25">
        <v>68.66</v>
      </c>
      <c r="G374" s="25">
        <f t="shared" si="16"/>
        <v>1338.87</v>
      </c>
      <c r="J374" s="27"/>
      <c r="K374" s="28"/>
      <c r="L374" s="28"/>
    </row>
    <row r="375" spans="1:12" s="16" customFormat="1" ht="22.5">
      <c r="A375" s="58">
        <f t="shared" si="17"/>
        <v>345</v>
      </c>
      <c r="B375" s="19" t="s">
        <v>687</v>
      </c>
      <c r="C375" s="18" t="s">
        <v>638</v>
      </c>
      <c r="D375" s="19" t="s">
        <v>606</v>
      </c>
      <c r="E375" s="24">
        <v>20</v>
      </c>
      <c r="F375" s="25">
        <v>3.93</v>
      </c>
      <c r="G375" s="25">
        <f t="shared" si="16"/>
        <v>78.6</v>
      </c>
      <c r="J375" s="27"/>
      <c r="K375" s="28"/>
      <c r="L375" s="28"/>
    </row>
    <row r="376" spans="1:12" s="16" customFormat="1" ht="12">
      <c r="A376" s="58">
        <f t="shared" si="17"/>
        <v>346</v>
      </c>
      <c r="B376" s="19" t="s">
        <v>688</v>
      </c>
      <c r="C376" s="18" t="s">
        <v>639</v>
      </c>
      <c r="D376" s="19" t="s">
        <v>606</v>
      </c>
      <c r="E376" s="24">
        <v>300</v>
      </c>
      <c r="F376" s="25">
        <v>0.61</v>
      </c>
      <c r="G376" s="25">
        <f t="shared" si="16"/>
        <v>183</v>
      </c>
      <c r="J376" s="27"/>
      <c r="K376" s="28"/>
      <c r="L376" s="28"/>
    </row>
    <row r="377" spans="1:12" s="16" customFormat="1" ht="12">
      <c r="A377" s="58">
        <f t="shared" si="17"/>
        <v>347</v>
      </c>
      <c r="B377" s="19" t="s">
        <v>689</v>
      </c>
      <c r="C377" s="18" t="s">
        <v>640</v>
      </c>
      <c r="D377" s="19" t="s">
        <v>606</v>
      </c>
      <c r="E377" s="24">
        <v>2</v>
      </c>
      <c r="F377" s="25">
        <v>23.33</v>
      </c>
      <c r="G377" s="25">
        <f t="shared" si="16"/>
        <v>46.66</v>
      </c>
      <c r="J377" s="27"/>
      <c r="K377" s="28"/>
      <c r="L377" s="28"/>
    </row>
    <row r="378" spans="1:12" s="16" customFormat="1" ht="12">
      <c r="A378" s="58">
        <f t="shared" si="17"/>
        <v>348</v>
      </c>
      <c r="B378" s="19" t="s">
        <v>690</v>
      </c>
      <c r="C378" s="18" t="s">
        <v>641</v>
      </c>
      <c r="D378" s="19" t="s">
        <v>655</v>
      </c>
      <c r="E378" s="24">
        <v>1</v>
      </c>
      <c r="F378" s="25">
        <v>12150</v>
      </c>
      <c r="G378" s="25">
        <f t="shared" si="16"/>
        <v>12150</v>
      </c>
      <c r="J378" s="27"/>
      <c r="K378" s="28"/>
      <c r="L378" s="28"/>
    </row>
    <row r="379" spans="1:12" s="16" customFormat="1" ht="22.5">
      <c r="A379" s="58">
        <f t="shared" si="17"/>
        <v>349</v>
      </c>
      <c r="B379" s="19" t="s">
        <v>691</v>
      </c>
      <c r="C379" s="18" t="s">
        <v>642</v>
      </c>
      <c r="D379" s="19" t="s">
        <v>599</v>
      </c>
      <c r="E379" s="24">
        <v>200</v>
      </c>
      <c r="F379" s="25">
        <v>29.18</v>
      </c>
      <c r="G379" s="25">
        <f t="shared" si="16"/>
        <v>5836</v>
      </c>
      <c r="J379" s="27"/>
      <c r="K379" s="28"/>
      <c r="L379" s="28"/>
    </row>
    <row r="380" spans="1:12" s="16" customFormat="1" ht="12">
      <c r="A380" s="58">
        <f t="shared" si="17"/>
        <v>350</v>
      </c>
      <c r="B380" s="19" t="s">
        <v>692</v>
      </c>
      <c r="C380" s="18" t="s">
        <v>643</v>
      </c>
      <c r="D380" s="19" t="s">
        <v>599</v>
      </c>
      <c r="E380" s="24">
        <v>36000</v>
      </c>
      <c r="F380" s="25">
        <v>0.69</v>
      </c>
      <c r="G380" s="25">
        <f t="shared" si="16"/>
        <v>24840</v>
      </c>
      <c r="J380" s="27"/>
      <c r="K380" s="28"/>
      <c r="L380" s="28"/>
    </row>
    <row r="381" spans="1:12" s="16" customFormat="1" ht="12">
      <c r="A381" s="58">
        <f t="shared" si="17"/>
        <v>351</v>
      </c>
      <c r="B381" s="19" t="s">
        <v>693</v>
      </c>
      <c r="C381" s="18" t="s">
        <v>644</v>
      </c>
      <c r="D381" s="19" t="s">
        <v>599</v>
      </c>
      <c r="E381" s="24">
        <v>120</v>
      </c>
      <c r="F381" s="25">
        <v>3.02</v>
      </c>
      <c r="G381" s="25">
        <f t="shared" si="16"/>
        <v>362.4</v>
      </c>
      <c r="J381" s="27"/>
      <c r="K381" s="28"/>
      <c r="L381" s="28"/>
    </row>
    <row r="382" spans="1:12" s="16" customFormat="1" ht="12">
      <c r="A382" s="58">
        <f t="shared" si="17"/>
        <v>352</v>
      </c>
      <c r="B382" s="19" t="s">
        <v>694</v>
      </c>
      <c r="C382" s="18" t="s">
        <v>645</v>
      </c>
      <c r="D382" s="19" t="s">
        <v>599</v>
      </c>
      <c r="E382" s="24">
        <v>1520</v>
      </c>
      <c r="F382" s="25">
        <v>5.83</v>
      </c>
      <c r="G382" s="25">
        <f t="shared" si="16"/>
        <v>8861.6</v>
      </c>
      <c r="J382" s="27"/>
      <c r="K382" s="28"/>
      <c r="L382" s="28"/>
    </row>
    <row r="383" spans="1:12" s="16" customFormat="1" ht="12">
      <c r="A383" s="58">
        <f t="shared" si="17"/>
        <v>353</v>
      </c>
      <c r="B383" s="19" t="s">
        <v>695</v>
      </c>
      <c r="C383" s="18" t="s">
        <v>646</v>
      </c>
      <c r="D383" s="19" t="s">
        <v>599</v>
      </c>
      <c r="E383" s="24">
        <v>400</v>
      </c>
      <c r="F383" s="25">
        <v>34.31</v>
      </c>
      <c r="G383" s="25">
        <f t="shared" si="16"/>
        <v>13724</v>
      </c>
      <c r="J383" s="27"/>
      <c r="K383" s="28"/>
      <c r="L383" s="28"/>
    </row>
    <row r="384" spans="1:12" s="16" customFormat="1" ht="12">
      <c r="A384" s="58">
        <f t="shared" si="17"/>
        <v>354</v>
      </c>
      <c r="B384" s="19" t="s">
        <v>390</v>
      </c>
      <c r="C384" s="18" t="s">
        <v>647</v>
      </c>
      <c r="D384" s="19" t="s">
        <v>605</v>
      </c>
      <c r="E384" s="24">
        <v>2120</v>
      </c>
      <c r="F384" s="25">
        <v>0.94</v>
      </c>
      <c r="G384" s="25">
        <f t="shared" si="16"/>
        <v>1992.8</v>
      </c>
      <c r="J384" s="27"/>
      <c r="K384" s="28"/>
      <c r="L384" s="28"/>
    </row>
    <row r="385" spans="1:12" s="16" customFormat="1" ht="12">
      <c r="A385" s="58">
        <f t="shared" si="17"/>
        <v>355</v>
      </c>
      <c r="B385" s="19" t="s">
        <v>490</v>
      </c>
      <c r="C385" s="18" t="s">
        <v>648</v>
      </c>
      <c r="D385" s="19" t="s">
        <v>599</v>
      </c>
      <c r="E385" s="24">
        <v>13.75</v>
      </c>
      <c r="F385" s="25">
        <v>4.13</v>
      </c>
      <c r="G385" s="25">
        <f t="shared" si="16"/>
        <v>56.79</v>
      </c>
      <c r="J385" s="27"/>
      <c r="K385" s="28"/>
      <c r="L385" s="28"/>
    </row>
    <row r="386" spans="1:12" s="16" customFormat="1" ht="12">
      <c r="A386" s="58">
        <f t="shared" si="17"/>
        <v>356</v>
      </c>
      <c r="B386" s="19" t="s">
        <v>696</v>
      </c>
      <c r="C386" s="18" t="s">
        <v>649</v>
      </c>
      <c r="D386" s="19" t="s">
        <v>599</v>
      </c>
      <c r="E386" s="24">
        <v>13.75</v>
      </c>
      <c r="F386" s="25">
        <v>8.5</v>
      </c>
      <c r="G386" s="25">
        <f t="shared" si="16"/>
        <v>116.88</v>
      </c>
      <c r="J386" s="27"/>
      <c r="K386" s="28"/>
      <c r="L386" s="28"/>
    </row>
    <row r="387" spans="1:12" s="16" customFormat="1" ht="12">
      <c r="A387" s="58">
        <f t="shared" si="17"/>
        <v>357</v>
      </c>
      <c r="B387" s="19" t="s">
        <v>697</v>
      </c>
      <c r="C387" s="18" t="s">
        <v>650</v>
      </c>
      <c r="D387" s="19" t="s">
        <v>655</v>
      </c>
      <c r="E387" s="24">
        <v>1</v>
      </c>
      <c r="F387" s="25">
        <v>368.1</v>
      </c>
      <c r="G387" s="25">
        <f t="shared" si="16"/>
        <v>368.1</v>
      </c>
      <c r="J387" s="27"/>
      <c r="K387" s="28"/>
      <c r="L387" s="28"/>
    </row>
    <row r="388" spans="1:12" s="16" customFormat="1" ht="12">
      <c r="A388" s="58">
        <f t="shared" si="17"/>
        <v>358</v>
      </c>
      <c r="B388" s="19" t="s">
        <v>698</v>
      </c>
      <c r="C388" s="18" t="s">
        <v>651</v>
      </c>
      <c r="D388" s="19" t="s">
        <v>0</v>
      </c>
      <c r="E388" s="24">
        <v>40.45</v>
      </c>
      <c r="F388" s="25">
        <v>27.99</v>
      </c>
      <c r="G388" s="25">
        <f t="shared" si="16"/>
        <v>1132.2</v>
      </c>
      <c r="J388" s="27"/>
      <c r="K388" s="28"/>
      <c r="L388" s="28"/>
    </row>
    <row r="389" spans="1:12" s="16" customFormat="1" ht="12">
      <c r="A389" s="58">
        <f t="shared" si="17"/>
        <v>359</v>
      </c>
      <c r="B389" s="19" t="s">
        <v>699</v>
      </c>
      <c r="C389" s="18" t="s">
        <v>652</v>
      </c>
      <c r="D389" s="19" t="s">
        <v>656</v>
      </c>
      <c r="E389" s="24">
        <v>1.5</v>
      </c>
      <c r="F389" s="25">
        <v>22.62</v>
      </c>
      <c r="G389" s="25">
        <f t="shared" si="16"/>
        <v>33.93</v>
      </c>
      <c r="J389" s="27"/>
      <c r="K389" s="28"/>
      <c r="L389" s="28"/>
    </row>
    <row r="390" spans="1:12" s="16" customFormat="1" ht="12">
      <c r="A390" s="58">
        <f t="shared" si="17"/>
        <v>360</v>
      </c>
      <c r="B390" s="19" t="s">
        <v>700</v>
      </c>
      <c r="C390" s="18" t="s">
        <v>653</v>
      </c>
      <c r="D390" s="19" t="s">
        <v>656</v>
      </c>
      <c r="E390" s="24">
        <v>16</v>
      </c>
      <c r="F390" s="25">
        <v>22.62</v>
      </c>
      <c r="G390" s="25">
        <f t="shared" si="16"/>
        <v>361.92</v>
      </c>
      <c r="H390" s="28"/>
      <c r="J390" s="27"/>
      <c r="K390" s="28"/>
      <c r="L390" s="28"/>
    </row>
    <row r="391" spans="1:12" s="10" customFormat="1" ht="24" customHeight="1">
      <c r="A391" s="61"/>
      <c r="C391" s="68" t="s">
        <v>18</v>
      </c>
      <c r="D391" s="69"/>
      <c r="E391" s="69"/>
      <c r="F391" s="73"/>
      <c r="G391" s="11">
        <f>SUM(G345:G390)</f>
        <v>131808.41000000003</v>
      </c>
      <c r="J391" s="27"/>
      <c r="K391" s="28"/>
      <c r="L391" s="28"/>
    </row>
    <row r="393" ht="12">
      <c r="A393" s="63"/>
    </row>
    <row r="395" spans="1:7" s="5" customFormat="1" ht="36" customHeight="1">
      <c r="A395" s="63"/>
      <c r="C395" s="79" t="s">
        <v>9</v>
      </c>
      <c r="D395" s="80"/>
      <c r="E395" s="80"/>
      <c r="F395" s="80"/>
      <c r="G395" s="81"/>
    </row>
    <row r="396" ht="12">
      <c r="A396" s="63"/>
    </row>
    <row r="397" spans="1:7" s="5" customFormat="1" ht="36" customHeight="1">
      <c r="A397" s="63"/>
      <c r="C397" s="68" t="s">
        <v>10</v>
      </c>
      <c r="D397" s="69"/>
      <c r="E397" s="69"/>
      <c r="F397" s="69"/>
      <c r="G397" s="7">
        <f>G280</f>
        <v>0</v>
      </c>
    </row>
    <row r="398" spans="1:7" s="5" customFormat="1" ht="36" customHeight="1">
      <c r="A398" s="63"/>
      <c r="C398" s="68" t="s">
        <v>11</v>
      </c>
      <c r="D398" s="69"/>
      <c r="E398" s="69"/>
      <c r="F398" s="69"/>
      <c r="G398" s="7">
        <f>G341</f>
        <v>0</v>
      </c>
    </row>
    <row r="399" spans="1:7" s="5" customFormat="1" ht="36" customHeight="1">
      <c r="A399" s="63"/>
      <c r="C399" s="68" t="s">
        <v>12</v>
      </c>
      <c r="D399" s="69"/>
      <c r="E399" s="69"/>
      <c r="F399" s="69"/>
      <c r="G399" s="7">
        <f>SUM(G397:G398)</f>
        <v>0</v>
      </c>
    </row>
    <row r="400" spans="1:11" s="5" customFormat="1" ht="36" customHeight="1">
      <c r="A400" s="63"/>
      <c r="C400" s="68" t="s">
        <v>13</v>
      </c>
      <c r="D400" s="69"/>
      <c r="E400" s="69"/>
      <c r="F400" s="69"/>
      <c r="G400" s="7">
        <v>2632097.48</v>
      </c>
      <c r="K400" s="13"/>
    </row>
    <row r="401" spans="1:7" s="5" customFormat="1" ht="36" customHeight="1">
      <c r="A401" s="63"/>
      <c r="C401" s="68" t="s">
        <v>14</v>
      </c>
      <c r="D401" s="69"/>
      <c r="E401" s="69"/>
      <c r="F401" s="69"/>
      <c r="G401" s="12">
        <f>1-(G399/G400)</f>
        <v>1</v>
      </c>
    </row>
    <row r="402" spans="1:7" s="5" customFormat="1" ht="36" customHeight="1">
      <c r="A402" s="61"/>
      <c r="C402" s="68" t="s">
        <v>17</v>
      </c>
      <c r="D402" s="69"/>
      <c r="E402" s="69"/>
      <c r="F402" s="69"/>
      <c r="G402" s="7">
        <f>G391</f>
        <v>131808.41000000003</v>
      </c>
    </row>
    <row r="403" spans="1:7" s="5" customFormat="1" ht="36" customHeight="1">
      <c r="A403" s="61"/>
      <c r="C403" s="77" t="s">
        <v>16</v>
      </c>
      <c r="D403" s="78"/>
      <c r="E403" s="78"/>
      <c r="F403" s="78"/>
      <c r="G403" s="8">
        <f>SUM(G399+G402)</f>
        <v>131808.41000000003</v>
      </c>
    </row>
    <row r="406" ht="12">
      <c r="C406" s="3" t="s">
        <v>22</v>
      </c>
    </row>
    <row r="408" spans="3:7" ht="24" customHeight="1">
      <c r="C408" s="67" t="s">
        <v>19</v>
      </c>
      <c r="D408" s="67"/>
      <c r="E408" s="67"/>
      <c r="F408" s="67"/>
      <c r="G408" s="67"/>
    </row>
    <row r="409" spans="3:7" ht="12">
      <c r="C409" s="14"/>
      <c r="D409" s="14"/>
      <c r="E409" s="14"/>
      <c r="F409" s="14"/>
      <c r="G409" s="14"/>
    </row>
    <row r="410" spans="3:7" ht="24" customHeight="1">
      <c r="C410" s="67" t="s">
        <v>20</v>
      </c>
      <c r="D410" s="67"/>
      <c r="E410" s="67"/>
      <c r="F410" s="67"/>
      <c r="G410" s="67"/>
    </row>
    <row r="411" spans="3:7" ht="12">
      <c r="C411" s="14"/>
      <c r="D411" s="14"/>
      <c r="E411" s="14"/>
      <c r="F411" s="14"/>
      <c r="G411" s="14"/>
    </row>
    <row r="412" spans="3:7" ht="24" customHeight="1">
      <c r="C412" s="67" t="s">
        <v>21</v>
      </c>
      <c r="D412" s="67"/>
      <c r="E412" s="67"/>
      <c r="F412" s="67"/>
      <c r="G412" s="67"/>
    </row>
    <row r="413" spans="3:7" ht="12">
      <c r="C413" s="14"/>
      <c r="D413" s="14"/>
      <c r="E413" s="14"/>
      <c r="F413" s="14"/>
      <c r="G413" s="14"/>
    </row>
    <row r="414" spans="3:7" ht="24" customHeight="1">
      <c r="C414" s="67" t="s">
        <v>21</v>
      </c>
      <c r="D414" s="67"/>
      <c r="E414" s="67"/>
      <c r="F414" s="67"/>
      <c r="G414" s="67"/>
    </row>
    <row r="415" spans="3:7" ht="12">
      <c r="C415" s="14"/>
      <c r="D415" s="14"/>
      <c r="E415" s="14"/>
      <c r="F415" s="14"/>
      <c r="G415" s="14"/>
    </row>
    <row r="416" spans="3:7" ht="24" customHeight="1">
      <c r="C416" s="67" t="s">
        <v>21</v>
      </c>
      <c r="D416" s="67"/>
      <c r="E416" s="67"/>
      <c r="F416" s="67"/>
      <c r="G416" s="67"/>
    </row>
    <row r="417" spans="3:7" ht="12">
      <c r="C417" s="14"/>
      <c r="D417" s="14"/>
      <c r="E417" s="14"/>
      <c r="F417" s="14"/>
      <c r="G417" s="14"/>
    </row>
    <row r="418" spans="3:7" ht="24" customHeight="1">
      <c r="C418" s="67" t="s">
        <v>21</v>
      </c>
      <c r="D418" s="67"/>
      <c r="E418" s="67"/>
      <c r="F418" s="67"/>
      <c r="G418" s="67"/>
    </row>
    <row r="419" spans="3:7" ht="12">
      <c r="C419" s="14"/>
      <c r="D419" s="14"/>
      <c r="E419" s="14"/>
      <c r="F419" s="14"/>
      <c r="G419" s="14"/>
    </row>
    <row r="420" spans="3:7" ht="24" customHeight="1">
      <c r="C420" s="67" t="s">
        <v>21</v>
      </c>
      <c r="D420" s="67"/>
      <c r="E420" s="67"/>
      <c r="F420" s="67"/>
      <c r="G420" s="67"/>
    </row>
    <row r="423" spans="3:7" ht="24" customHeight="1">
      <c r="C423" s="76"/>
      <c r="D423" s="76"/>
      <c r="E423" s="76"/>
      <c r="F423" s="76"/>
      <c r="G423" s="76"/>
    </row>
  </sheetData>
  <sheetProtection password="C750" sheet="1" objects="1" scenarios="1"/>
  <protectedRanges>
    <protectedRange sqref="A328:F339" name="Intervallo4"/>
    <protectedRange sqref="F9:F278" name="Intervallo1"/>
    <protectedRange sqref="F284:F290 F294:F296 F298:F299 F302 F304:F305 F313 F316 F319 F321:F339" name="Intervallo2"/>
    <protectedRange sqref="E284:E339" name="Intervallo3"/>
  </protectedRanges>
  <mergeCells count="22">
    <mergeCell ref="C423:G423"/>
    <mergeCell ref="C403:F403"/>
    <mergeCell ref="C397:F397"/>
    <mergeCell ref="C395:G395"/>
    <mergeCell ref="C399:F399"/>
    <mergeCell ref="C398:F398"/>
    <mergeCell ref="C418:G418"/>
    <mergeCell ref="C420:G420"/>
    <mergeCell ref="C400:F400"/>
    <mergeCell ref="C401:F401"/>
    <mergeCell ref="A1:G1"/>
    <mergeCell ref="A3:G3"/>
    <mergeCell ref="C391:F391"/>
    <mergeCell ref="C280:F280"/>
    <mergeCell ref="C341:F341"/>
    <mergeCell ref="A281:G281"/>
    <mergeCell ref="C416:G416"/>
    <mergeCell ref="C402:F402"/>
    <mergeCell ref="C408:G408"/>
    <mergeCell ref="C410:G410"/>
    <mergeCell ref="C412:G412"/>
    <mergeCell ref="C414:G414"/>
  </mergeCells>
  <printOptions/>
  <pageMargins left="0.5905511811023623" right="0.5905511811023623" top="0.77" bottom="0.55" header="0.36" footer="0.33"/>
  <pageSetup fitToHeight="2" horizontalDpi="600" verticalDpi="600" orientation="portrait" paperSize="9" scale="82" r:id="rId1"/>
  <headerFooter alignWithMargins="0">
    <oddHeader>&amp;L2012-06
ASM - via Hofer &amp;C
&amp;R (R E 04a)
Lista delle categorie delle lavorazioni e forniture con prezzi unitari</oddHeader>
    <oddFooter>&amp;R&amp;P/&amp;N</oddFooter>
  </headerFooter>
  <rowBreaks count="3" manualBreakCount="3">
    <brk id="280" max="255" man="1"/>
    <brk id="341" max="255" man="1"/>
    <brk id="392" max="255" man="1"/>
  </rowBreaks>
  <ignoredErrors>
    <ignoredError sqref="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PC05</cp:lastModifiedBy>
  <cp:lastPrinted>2013-03-06T17:09:41Z</cp:lastPrinted>
  <dcterms:created xsi:type="dcterms:W3CDTF">2012-08-30T12:58:50Z</dcterms:created>
  <dcterms:modified xsi:type="dcterms:W3CDTF">2013-06-05T09:56:42Z</dcterms:modified>
  <cp:category/>
  <cp:version/>
  <cp:contentType/>
  <cp:contentStatus/>
</cp:coreProperties>
</file>