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75" windowWidth="23250" windowHeight="1210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<sst xmlns="http://schemas.openxmlformats.org/spreadsheetml/2006/main" count="1989" uniqueCount="1238">
  <si>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</si>
  <si>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</si>
  <si>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</si>
  <si>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</si>
  <si>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</si>
  <si>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</si>
  <si>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</si>
  <si>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</si>
  <si>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</si>
  <si>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</si>
  <si>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</si>
  <si>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</si>
  <si>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</si>
  <si>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</si>
  <si>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</si>
  <si>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</si>
  <si>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</si>
  <si>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</si>
  <si>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</si>
  <si>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</si>
  <si>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</si>
  <si>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</si>
  <si>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</si>
  <si>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</si>
  <si>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</si>
  <si>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</si>
  <si>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</si>
  <si>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</si>
  <si>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</si>
  <si>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</si>
  <si>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</si>
  <si>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</si>
  <si>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</si>
  <si>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</si>
  <si>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</si>
  <si>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</si>
  <si>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</si>
  <si>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</si>
  <si>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</si>
  <si>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</si>
  <si>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</si>
  <si>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</si>
  <si>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</si>
  <si>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</si>
  <si>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</si>
  <si>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</si>
  <si>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</si>
  <si>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</si>
  <si>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</si>
  <si>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</si>
  <si>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</si>
  <si>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</si>
  <si>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</si>
  <si>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</si>
  <si>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</si>
  <si>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</si>
  <si>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</si>
  <si>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</si>
  <si>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</si>
  <si>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</si>
  <si>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</si>
  <si>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</si>
  <si>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</si>
  <si>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</si>
  <si>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</si>
  <si>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</si>
  <si>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</si>
  <si>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</si>
  <si>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</si>
  <si>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</si>
  <si>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</si>
  <si>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</si>
  <si>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</si>
  <si>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</si>
  <si>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</si>
  <si>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</si>
  <si>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</si>
  <si>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</si>
  <si>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</si>
  <si>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</si>
  <si>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</si>
  <si>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</si>
  <si>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</si>
  <si>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</si>
  <si>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</si>
  <si>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</si>
  <si>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</si>
  <si>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</si>
  <si>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</si>
  <si>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</si>
  <si>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</si>
  <si>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</si>
  <si>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</si>
  <si>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</si>
  <si>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</si>
  <si>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</si>
  <si>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</si>
  <si>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</si>
  <si>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</si>
  <si>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</si>
  <si>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</si>
  <si>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</si>
  <si>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</si>
  <si>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</si>
  <si>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</si>
  <si>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</si>
  <si>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</si>
  <si>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</si>
  <si>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</si>
  <si>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</si>
  <si>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</si>
  <si>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</si>
  <si>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</si>
  <si>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</si>
  <si>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</si>
  <si>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</si>
  <si>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</si>
  <si>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</si>
  <si>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</si>
  <si>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</si>
  <si>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</si>
  <si>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</si>
  <si>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</si>
  <si>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</si>
  <si>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</si>
  <si>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</si>
  <si>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</si>
  <si>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</si>
  <si>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</si>
  <si>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</si>
  <si>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</si>
  <si>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</si>
  <si>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</si>
  <si>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</si>
  <si>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</si>
  <si>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</si>
  <si>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</si>
  <si>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</si>
  <si>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</si>
  <si>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</si>
  <si>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</si>
  <si>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</si>
  <si>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</si>
  <si>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</si>
  <si>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</si>
  <si>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</si>
  <si>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</si>
  <si>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</si>
  <si>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</si>
  <si>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</si>
  <si>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</si>
  <si>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</si>
  <si>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</si>
  <si>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</si>
  <si>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</si>
  <si>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</si>
  <si>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</si>
  <si>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</si>
  <si>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</si>
  <si>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</si>
  <si>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</si>
  <si>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</si>
  <si>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</si>
  <si>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</si>
  <si>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</si>
  <si>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</si>
  <si>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</si>
  <si>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</si>
  <si>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</si>
  <si>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</si>
  <si>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</si>
  <si>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</si>
  <si>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</si>
  <si>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</si>
  <si>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</si>
  <si>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</si>
  <si>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</si>
  <si>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</si>
  <si>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</si>
  <si>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</si>
  <si>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</si>
  <si>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</si>
  <si>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</si>
  <si>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</si>
  <si>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</si>
  <si>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</si>
  <si>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</si>
  <si>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</si>
  <si>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</si>
  <si>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</si>
  <si>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</si>
  <si>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</si>
  <si>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</si>
  <si>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</si>
  <si>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</si>
  <si>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</si>
  <si>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</si>
  <si>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</si>
  <si>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</si>
  <si>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</si>
  <si>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</si>
  <si>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</si>
  <si>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</si>
  <si>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</si>
  <si>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</si>
  <si>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</si>
  <si>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</si>
  <si>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</si>
  <si>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</si>
  <si>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</si>
  <si>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</si>
  <si>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</si>
  <si>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</si>
  <si>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</si>
  <si>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</si>
  <si>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</si>
  <si>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</si>
  <si>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</si>
  <si>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</si>
  <si>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</si>
  <si>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</si>
  <si>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</si>
  <si>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</si>
  <si>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</si>
  <si>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</si>
  <si>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</si>
  <si>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</si>
  <si>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</si>
  <si>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</si>
  <si>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</si>
  <si>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</si>
  <si>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</si>
  <si>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</si>
  <si>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</si>
  <si>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</si>
  <si>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</si>
  <si>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</si>
  <si>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</si>
  <si>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</si>
  <si>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</si>
  <si>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</si>
  <si>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</si>
  <si>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</si>
  <si>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</si>
  <si>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</si>
  <si>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</si>
  <si>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</si>
  <si>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</si>
  <si>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</si>
  <si>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</si>
  <si>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</si>
  <si>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</si>
  <si>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</si>
  <si>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</si>
  <si>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</si>
  <si>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</si>
  <si>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</si>
  <si>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</si>
  <si>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</si>
  <si>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</si>
  <si>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</si>
  <si>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</si>
  <si>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</si>
  <si>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</si>
  <si>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</si>
  <si>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</si>
  <si>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</si>
  <si>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</si>
  <si>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</si>
  <si>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</si>
  <si>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</si>
  <si>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</si>
  <si>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</si>
  <si>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</si>
  <si>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</si>
  <si>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</si>
  <si>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</si>
  <si>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</si>
  <si>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</si>
  <si>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</si>
  <si>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</si>
  <si>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</si>
  <si>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</si>
  <si>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</si>
  <si>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</si>
  <si>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</si>
  <si>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</si>
  <si>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</si>
  <si>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</si>
  <si>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</si>
  <si>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51</t>
  </si>
  <si>
    <t>ELEMENTARPREISE</t>
  </si>
  <si>
    <t/>
  </si>
  <si>
    <t>51.01</t>
  </si>
  <si>
    <t>STUNDENLÖHNE</t>
  </si>
  <si>
    <t>51.01.01</t>
  </si>
  <si>
    <t>Bausektor</t>
  </si>
  <si>
    <t>51.01.01.01</t>
  </si>
  <si>
    <t>Hochspez. Facharbeiter oder Meister</t>
  </si>
  <si>
    <t>h</t>
  </si>
  <si>
    <t>51.01.01.02</t>
  </si>
  <si>
    <t>Spez. Facharbeiter</t>
  </si>
  <si>
    <t>51.01.01.03</t>
  </si>
  <si>
    <t>Qualifizierter Facharbeiter</t>
  </si>
  <si>
    <t>51.01.01.04</t>
  </si>
  <si>
    <t>Arbeiter</t>
  </si>
  <si>
    <t>51.02</t>
  </si>
  <si>
    <t>MIETEN</t>
  </si>
  <si>
    <t>51.02.01</t>
  </si>
  <si>
    <t>TRANSPORTGERÄTE</t>
  </si>
  <si>
    <t>51.02.01.14</t>
  </si>
  <si>
    <t>Lastwagen mit Kippbrücke, 3- seitig</t>
  </si>
  <si>
    <t>51.02.01.14G</t>
  </si>
  <si>
    <t>Gewicht (Sondergenehmigung) 33 t</t>
  </si>
  <si>
    <t>51.02.02</t>
  </si>
  <si>
    <t>ERDBEWEGUNGS- UND LADEMASCHINEN</t>
  </si>
  <si>
    <t>51.02.02.01</t>
  </si>
  <si>
    <t>Hydraulik-Bagger mit gummibereift, Motorleistung:</t>
  </si>
  <si>
    <t>51.02.02.01E</t>
  </si>
  <si>
    <t>Hydraulik-Bagger gummibereift, Motorleistung: von 102 bis 152 kW (137 - 204 PS)</t>
  </si>
  <si>
    <t>51.02.02.01F</t>
  </si>
  <si>
    <t>Hydraulik-Bagger gummibereift, Motorleistung: von 153 bis 203 kW (205 - 272 PS)</t>
  </si>
  <si>
    <t>51.02.02.02</t>
  </si>
  <si>
    <t>Löffelbagger mit Raupen, Schnellverschluss, Hammer und Zangenanlage:</t>
  </si>
  <si>
    <t>51.02.02.02C</t>
  </si>
  <si>
    <t>Hydraulik-Bagger mit Raupen, Motorleistung: von 51 bis 76 kW</t>
  </si>
  <si>
    <t>51.02.02.02E</t>
  </si>
  <si>
    <t>Hydraulik-Bagger mit Raupen, Motorleistung: von 110 bis 152 kW</t>
  </si>
  <si>
    <t>51.02.02.02F</t>
  </si>
  <si>
    <t>Hydraulik-Bagger mit Raupen, Motorleistung: von 153 bis 203 kW</t>
  </si>
  <si>
    <t>53</t>
  </si>
  <si>
    <t>VORBEREITUNGS- UND ABSCHLUSSARBEITEN</t>
  </si>
  <si>
    <t>53.02</t>
  </si>
  <si>
    <t>RODUNGSARBEITEN</t>
  </si>
  <si>
    <t>53.02.01</t>
  </si>
  <si>
    <t>RODUNGEN</t>
  </si>
  <si>
    <t>53.02.01.01</t>
  </si>
  <si>
    <t>Rodungen - inbegriffen das Fällen von Bäumen mit Durchmesser bis 15 cm</t>
  </si>
  <si>
    <t>m2</t>
  </si>
  <si>
    <t>53.02.01.05</t>
  </si>
  <si>
    <t>Rodung von Obstwiesen</t>
  </si>
  <si>
    <t>53.02.02</t>
  </si>
  <si>
    <t>FÄLLEN VON BÄUMEN</t>
  </si>
  <si>
    <t>53.02.02.01</t>
  </si>
  <si>
    <t>Fällen von Bäumen</t>
  </si>
  <si>
    <t>53.02.02.01A</t>
  </si>
  <si>
    <t>Durchmesser 16 bis 20 cm</t>
  </si>
  <si>
    <t>Nr</t>
  </si>
  <si>
    <t>53.02.02.01B</t>
  </si>
  <si>
    <t>Durchmesser 21 bis 30 cm</t>
  </si>
  <si>
    <t>53.02.02.01C</t>
  </si>
  <si>
    <t>Durchmesser 31 bis 40 cm</t>
  </si>
  <si>
    <t>53.02.02.01D</t>
  </si>
  <si>
    <t>Durchmesser 41 bis 60 cm</t>
  </si>
  <si>
    <t>53.02.02.01E</t>
  </si>
  <si>
    <t>Durchmesser über 60 cm</t>
  </si>
  <si>
    <t>53.02.05</t>
  </si>
  <si>
    <t>ENTFERNEN VON WURZELSTÖCKEN</t>
  </si>
  <si>
    <t>53.02.05.03</t>
  </si>
  <si>
    <t>Entfernen von Wurzelstöcken, Durchmesser:</t>
  </si>
  <si>
    <t>53.02.05.03A</t>
  </si>
  <si>
    <t>16 bis 20 cm</t>
  </si>
  <si>
    <t>53.02.05.03B</t>
  </si>
  <si>
    <t>21 bis 30 cm</t>
  </si>
  <si>
    <t>53.02.05.03C</t>
  </si>
  <si>
    <t>31 bis 40 cm</t>
  </si>
  <si>
    <t>53.02.05.03D</t>
  </si>
  <si>
    <t>41 bis 60 cm</t>
  </si>
  <si>
    <t>53.02.05.03E</t>
  </si>
  <si>
    <t>über 60 cm</t>
  </si>
  <si>
    <t>53.05</t>
  </si>
  <si>
    <t>BELAGSSCHNEIDEARBEITEN</t>
  </si>
  <si>
    <t>53.05.01</t>
  </si>
  <si>
    <t>SCHNEIDEN VON BITUMINÖSEN BELÄGEN</t>
  </si>
  <si>
    <t>53.05.01.01</t>
  </si>
  <si>
    <t>Schneiden von bituminösen Belägen</t>
  </si>
  <si>
    <t>53.05.01.01A</t>
  </si>
  <si>
    <t>Belagstärke bis 10,0 cm</t>
  </si>
  <si>
    <t>m</t>
  </si>
  <si>
    <t>53.05.01.01B</t>
  </si>
  <si>
    <t>Belagstärke über 10,0 cm bis 20,0 cm</t>
  </si>
  <si>
    <t>53.05.01.01C</t>
  </si>
  <si>
    <t>Belagstärke über 20,0 cm</t>
  </si>
  <si>
    <t>53.10</t>
  </si>
  <si>
    <t>AUSBAUEN VON GEGENSTÄNDEN</t>
  </si>
  <si>
    <t>53.10.01</t>
  </si>
  <si>
    <t>AUSBAU VON LEITPFLÖCKEN</t>
  </si>
  <si>
    <t>53.10.01.01</t>
  </si>
  <si>
    <t>Ausbau von Leitpflöcken</t>
  </si>
  <si>
    <t>53.10.02</t>
  </si>
  <si>
    <t>AUSBAU VON STRASSENSCHILDERN</t>
  </si>
  <si>
    <t>53.10.02.01</t>
  </si>
  <si>
    <t>Ausbau von Straßenschildern</t>
  </si>
  <si>
    <t>53.10.03</t>
  </si>
  <si>
    <t>AUSBAU VON LEITPLANKEN</t>
  </si>
  <si>
    <t>53.10.03.01</t>
  </si>
  <si>
    <t>Ausbau von Leitplanken</t>
  </si>
  <si>
    <t>53.10.03.01A</t>
  </si>
  <si>
    <t>Leitplanke mit Handlauf</t>
  </si>
  <si>
    <t>53.10.03.01B</t>
  </si>
  <si>
    <t>Leitplanke ohne Handlauf</t>
  </si>
  <si>
    <t>53.10.04</t>
  </si>
  <si>
    <t>AUSBAU VON MASTEN</t>
  </si>
  <si>
    <t>53.10.04.01</t>
  </si>
  <si>
    <t>Ausbau von elektrischen Leitungsmasten</t>
  </si>
  <si>
    <t>53.10.04.01A</t>
  </si>
  <si>
    <t>Mastenlänge: bis 6,00 m</t>
  </si>
  <si>
    <t>53.10.06</t>
  </si>
  <si>
    <t>AUSBAU VON ZÄUNEN</t>
  </si>
  <si>
    <t>53.10.06.01</t>
  </si>
  <si>
    <t>Ausbau von Zäunen</t>
  </si>
  <si>
    <t>53.10.06.01A</t>
  </si>
  <si>
    <t>Zaun mit waagrechtem Aufbau                   h &lt;= 1,50</t>
  </si>
  <si>
    <t>53.10.08</t>
  </si>
  <si>
    <t>AUSBAU VON REGNER</t>
  </si>
  <si>
    <t>53.10.08.01</t>
  </si>
  <si>
    <t>Ausbau von Regner</t>
  </si>
  <si>
    <t>53.10.10</t>
  </si>
  <si>
    <t>AUSBAU VON SCHACHTABDECKUNGEN UND EINLÄUFEN</t>
  </si>
  <si>
    <t>53.10.10.01</t>
  </si>
  <si>
    <t>Ausbau von Schachtabdeckungen und Einläufen</t>
  </si>
  <si>
    <t>53.10.10.01A</t>
  </si>
  <si>
    <t>Schachtabdeckungen und Einläufe von Verkehrsflächen</t>
  </si>
  <si>
    <t>53.10.15</t>
  </si>
  <si>
    <t>AUSBAU VON WASSERLEITUNGSZUBEHÖR</t>
  </si>
  <si>
    <t>53.10.15.15</t>
  </si>
  <si>
    <t>Ausbau bestehender Hydranten</t>
  </si>
  <si>
    <t>53.11</t>
  </si>
  <si>
    <t>WIEDEREINBAU VON AUSGEBAUTEN GEGENSTÄNDEN</t>
  </si>
  <si>
    <t>53.11.01</t>
  </si>
  <si>
    <t>WIEDEREINBAU VON LEITPFLÖCKEN</t>
  </si>
  <si>
    <t>53.11.01.01</t>
  </si>
  <si>
    <t>Wiedereinbau von Leitpflöcken</t>
  </si>
  <si>
    <t>53.11.02</t>
  </si>
  <si>
    <t>WIEDEREINBAU VON STRASSENSCHILDERN</t>
  </si>
  <si>
    <t>53.11.02.01</t>
  </si>
  <si>
    <t>Wiedereinbau von Straßenschildern an den von der BL angegebenen Stellen</t>
  </si>
  <si>
    <t>53.11.03</t>
  </si>
  <si>
    <t>WIEDEREINBAU VON LEITPLANKEN</t>
  </si>
  <si>
    <t>53.11.03.01</t>
  </si>
  <si>
    <t>Wiedereinbau von Leitplanken</t>
  </si>
  <si>
    <t>53.11.03.01B</t>
  </si>
  <si>
    <t>53.11.04</t>
  </si>
  <si>
    <t>WIEDEREINBAU VON MASTEN</t>
  </si>
  <si>
    <t>53.11.04.01</t>
  </si>
  <si>
    <t>Wiedereinbau von elektrischen Leitungsmasten</t>
  </si>
  <si>
    <t>53.11.04.01A</t>
  </si>
  <si>
    <t>53.11.08</t>
  </si>
  <si>
    <t>WIEDEREINBAU VON REGNER</t>
  </si>
  <si>
    <t>53.11.08.01</t>
  </si>
  <si>
    <t>Wiedereinbau von Regner</t>
  </si>
  <si>
    <t>53.11.10</t>
  </si>
  <si>
    <t>WIEDEREINBAU VON SCHACHTABDECKUNGEN UND EINLÄUFEN</t>
  </si>
  <si>
    <t>53.11.10.01</t>
  </si>
  <si>
    <t>Wiedereinbau von Schachtabdeckungen und Einläufen von Verkehrsflächen</t>
  </si>
  <si>
    <t>54</t>
  </si>
  <si>
    <t>ERDBEWEGUNGEN, ABBRUCHARBEITEN</t>
  </si>
  <si>
    <t>54.01</t>
  </si>
  <si>
    <t>AUSHÜBE</t>
  </si>
  <si>
    <t>54.01.01</t>
  </si>
  <si>
    <t>ALLGEMEINER AUSHUB (OFFENE AUSHUBARBEITEN)</t>
  </si>
  <si>
    <t>54.01.01.01</t>
  </si>
  <si>
    <t>Allgemeiner Aushub im Material</t>
  </si>
  <si>
    <t>m3</t>
  </si>
  <si>
    <t>54.01.01.05</t>
  </si>
  <si>
    <t>Ausgraben von Steinblöcken bei allgemeinem Aushub</t>
  </si>
  <si>
    <t>54.01.01.07</t>
  </si>
  <si>
    <t>Zerkleinerung von Steinblöcken im Naturlager bei allgemeinem Aushub</t>
  </si>
  <si>
    <t>54.01.01.07B</t>
  </si>
  <si>
    <t>mittels hydraulischer oder pneumatischer Werkzeuge, auf dem Aushubgerät montiert</t>
  </si>
  <si>
    <t>54.01.01.10</t>
  </si>
  <si>
    <t>Allgemeiner Aushub in Pickelfels</t>
  </si>
  <si>
    <t>Allgemeiner Aushub in kompaktem Fels</t>
  </si>
  <si>
    <t>54.01.01.15B</t>
  </si>
  <si>
    <t>54.01.01.90</t>
  </si>
  <si>
    <t>Aufpreis für Tiefen über 3,50 m.</t>
  </si>
  <si>
    <t>54.01.01.90A</t>
  </si>
  <si>
    <t>Tiefe über 3,50 m bis 4,50 m</t>
  </si>
  <si>
    <t>54.01.01.90B</t>
  </si>
  <si>
    <t>Tiefe über 4,50 m bis 6,00 m</t>
  </si>
  <si>
    <t>54.01.02</t>
  </si>
  <si>
    <t>GRABENAUSHUB (AUSHUBARBEITEN MIT VORGESCHRIEBENEM QUERSCHNITT)</t>
  </si>
  <si>
    <t>54.01.02.01</t>
  </si>
  <si>
    <t>Grabenaushub in Material jedwelcher Konsistenz</t>
  </si>
  <si>
    <t>54.01.02.01A</t>
  </si>
  <si>
    <t>inkl. Aufladen und Transport</t>
  </si>
  <si>
    <t>54.01.02.01B</t>
  </si>
  <si>
    <t>seitliche Lagerung innerhalb 5,0 m, ohne Aufladen und ohne Abtransport</t>
  </si>
  <si>
    <t>54.01.02.05</t>
  </si>
  <si>
    <t>Ausgraben von Steinblöcken bei Grabenaushub</t>
  </si>
  <si>
    <t>54.01.02.07</t>
  </si>
  <si>
    <t>Zerkleinerung von Steinblöcken im Naturlager bei Grabenaushub</t>
  </si>
  <si>
    <t>54.01.02.07B</t>
  </si>
  <si>
    <t>54.01.02.10</t>
  </si>
  <si>
    <t>Grabenaushub in Pickelfels</t>
  </si>
  <si>
    <t>54.01.02.10A</t>
  </si>
  <si>
    <t>inkl. Aufladen und Abtransport</t>
  </si>
  <si>
    <t>54.01.02.10B</t>
  </si>
  <si>
    <t>seitliches Lagern innerhalb 5,0 m, ohne Aufladen und ohne Abtransport</t>
  </si>
  <si>
    <t>54.01.02.20</t>
  </si>
  <si>
    <t>Grabenaushub in kompaktem Fels, ohne Sprengstoff</t>
  </si>
  <si>
    <t>54.01.02.20A</t>
  </si>
  <si>
    <t>54.01.02.20B</t>
  </si>
  <si>
    <t>54.01.02.30</t>
  </si>
  <si>
    <t>Grabenaushub von Hand für Quellfassungen</t>
  </si>
  <si>
    <t>54.01.90</t>
  </si>
  <si>
    <t>AUFPREISE FÜR BESONDERE ERSCHWERNISSE</t>
  </si>
  <si>
    <t>54.01.90.01</t>
  </si>
  <si>
    <t>Aufpreis für Handaushub</t>
  </si>
  <si>
    <t>54.01.90.01A</t>
  </si>
  <si>
    <t>in Material jedwelcher Konsistenz und Natur</t>
  </si>
  <si>
    <t>54.01.90.01B</t>
  </si>
  <si>
    <t>in Pickelfels</t>
  </si>
  <si>
    <t>54.01.90.01C</t>
  </si>
  <si>
    <t>in kompaktem Fels, unter Verwendung von pneumatischen Geräten</t>
  </si>
  <si>
    <t>54.01.90.05</t>
  </si>
  <si>
    <t>Aufpreis für Aushub innerhalb von Bach- und Flußläufen</t>
  </si>
  <si>
    <t>54.01.90.05A</t>
  </si>
  <si>
    <t>Einleitung innerhalb R = 50 m</t>
  </si>
  <si>
    <t>54.01.90.50</t>
  </si>
  <si>
    <t>Aufpreis für Tiefe (Grabenaushub)</t>
  </si>
  <si>
    <t>54.01.90.50A</t>
  </si>
  <si>
    <t>bis 2,50 m</t>
  </si>
  <si>
    <t>54.01.90.50B</t>
  </si>
  <si>
    <t>bis 3,50 m</t>
  </si>
  <si>
    <t>54.02</t>
  </si>
  <si>
    <t>ABBRUCHARBEITEN</t>
  </si>
  <si>
    <t>54.02.03</t>
  </si>
  <si>
    <t>ABBRUCH VON STEINMAUERWERK UND BETON</t>
  </si>
  <si>
    <t>54.02.03.05</t>
  </si>
  <si>
    <t>Abbruch von Trockenmauerwerk</t>
  </si>
  <si>
    <t>54.02.03.10</t>
  </si>
  <si>
    <t>Abbruch von Mischmauerwerk</t>
  </si>
  <si>
    <t>54.02.03.15</t>
  </si>
  <si>
    <t>Abbruch von Betonmauerwerk</t>
  </si>
  <si>
    <t>54.02.03.15A</t>
  </si>
  <si>
    <t>mit pneumatischen Werkzeugen von Hand (Preßlufthämmer)</t>
  </si>
  <si>
    <t>54.02.05</t>
  </si>
  <si>
    <t>ABBRUCH VON STAHLBETONSTRUKTUREN</t>
  </si>
  <si>
    <t>54.02.05.05</t>
  </si>
  <si>
    <t>Abbruch von Stahlbetonstrukturen</t>
  </si>
  <si>
    <t>54.02.05.05A</t>
  </si>
  <si>
    <t>mit peumatischen Werkzeugen von Hand (Preßlufthämmer)</t>
  </si>
  <si>
    <t>54.02.20</t>
  </si>
  <si>
    <t>ABBRUCH VON FAHRBAHNBELÄGEN</t>
  </si>
  <si>
    <t>54.02.20.03</t>
  </si>
  <si>
    <t>Abbruch von bituminöser Fahrbahndecke</t>
  </si>
  <si>
    <t>54.02.20.03A</t>
  </si>
  <si>
    <t>Belagstärke Stärke bis 10 cm</t>
  </si>
  <si>
    <t>54.02.20.03B</t>
  </si>
  <si>
    <t>Belagstärke über 10 cm bis 20 cm</t>
  </si>
  <si>
    <t>54.02.20.03C</t>
  </si>
  <si>
    <t>Belagstärke über 20 cm</t>
  </si>
  <si>
    <t>54.08</t>
  </si>
  <si>
    <t>HERSTELLEN DER AUFSTANDSFLÄCHE VON DÄMMEN</t>
  </si>
  <si>
    <t>54.08.01</t>
  </si>
  <si>
    <t>HERSTELLEN DES PLANUMS (AUFSTANDSFLÄCHE) VON DÄMMEN, AUFSCHÜTTUNGEN MIT MATERIAL</t>
  </si>
  <si>
    <t>54.08.01.03</t>
  </si>
  <si>
    <t>Verdichtung des Planums</t>
  </si>
  <si>
    <t>54.08.01.03B</t>
  </si>
  <si>
    <t>Auf Böden der Gruppen A4, A2-6, A2-7, A5.(GU, G:T, GU, U, T, SU, TL, TM)</t>
  </si>
  <si>
    <t>54.10</t>
  </si>
  <si>
    <t>AUFSCHÜTTUNGEN UND WIEDERAUFFÜLLUNGEN</t>
  </si>
  <si>
    <t>54.10.03</t>
  </si>
  <si>
    <t>LIEFERUNG VON FREMDMATERIAL UND AUSFÜHREN VON AUFSCHÜTTUNGEN UND WIEDERAUFFÜLLUNGEN</t>
  </si>
  <si>
    <t>54.10.03.03</t>
  </si>
  <si>
    <t>Dämme, Aufschüttungen und Wiederauffüllungen</t>
  </si>
  <si>
    <t>54.10.03.03A</t>
  </si>
  <si>
    <t>für setzungsempfindliche Bauwerke</t>
  </si>
  <si>
    <t>54.10.03.03B</t>
  </si>
  <si>
    <t>für setzungsunempfindliche Bauwerke</t>
  </si>
  <si>
    <t>54.10.03.05</t>
  </si>
  <si>
    <t>Wiederauffüllen von Grabenaushub</t>
  </si>
  <si>
    <t>54.10.03.05A</t>
  </si>
  <si>
    <t>54.10.03.05B</t>
  </si>
  <si>
    <t>54.10.03.10</t>
  </si>
  <si>
    <t>Lieferung und Einbau von gewaschenem Sand</t>
  </si>
  <si>
    <t>54.10.03.20</t>
  </si>
  <si>
    <t>Lieferung und Einbau von Grobschotter</t>
  </si>
  <si>
    <t>54.14</t>
  </si>
  <si>
    <t>ARBEITEN MIT GEOTEXTILIEN (VLIESE)</t>
  </si>
  <si>
    <t>54.14.01</t>
  </si>
  <si>
    <t>GEOTEXTIL MIT ENDLOSFADEN FÜR DRAINAGEN UND BODENVERBESSERUNGEN</t>
  </si>
  <si>
    <t>54.14.01.01</t>
  </si>
  <si>
    <t>Geotextil mit Endlosfaden</t>
  </si>
  <si>
    <t>54.14.01.01E</t>
  </si>
  <si>
    <t>R 19,0 kN/m</t>
  </si>
  <si>
    <t>54.16</t>
  </si>
  <si>
    <t>TRAG- UND FROSTSCHUTZSCHICHTEN</t>
  </si>
  <si>
    <t>54.16.03</t>
  </si>
  <si>
    <t>LIEFERUNG VON FREMDMATERIAL UND AUSFÜHRUNG VON TRAGSCHICHTEN</t>
  </si>
  <si>
    <t>54.16.03.01</t>
  </si>
  <si>
    <t>Lieferung von Fremdmaterial Material in Erstanwendung und/oder Recyclingmaterial und Ausführung von Tragschichten</t>
  </si>
  <si>
    <t>54.16.03.01A</t>
  </si>
  <si>
    <t>Schichtstärke im eingebauten Zustand: 20 cm</t>
  </si>
  <si>
    <t>54.16.03.01D</t>
  </si>
  <si>
    <t>nach Volumen im eingebauten Zustand</t>
  </si>
  <si>
    <t>54.16.03.05</t>
  </si>
  <si>
    <t>Wiedererrichtung von Tragschichten (Material in Erstanwendung und/oder Recyclingmaterial in Zusammenhang mit Grabenaushub</t>
  </si>
  <si>
    <t>54.16.03.05C</t>
  </si>
  <si>
    <t>Schichtstärke im eingebauten Zustand: 50 cm</t>
  </si>
  <si>
    <t>54.16.03.05D</t>
  </si>
  <si>
    <t>54.16.03.10</t>
  </si>
  <si>
    <t>Lieferung  und  Einbau  von    korngrößenmäßig    stabilisiertem    Material (Material in Erstanwendung und/oder Recyclingmaterial)  für  den  Oberflächenverschluß</t>
  </si>
  <si>
    <t>54.16.03.10A</t>
  </si>
  <si>
    <t>Schichtstärke im eingebauten Zustand: 5 cm</t>
  </si>
  <si>
    <t>54.16.03.10B</t>
  </si>
  <si>
    <t>54.16.03.15</t>
  </si>
  <si>
    <t>Lieferung  und  Einbau  von  korngrößenmäßig  stabilisiertem  Material (Material in Erstanwendung und/oder Recyclingmaterial) für  höhenmäßige Anschlußbereiche von Tragschichten</t>
  </si>
  <si>
    <t>54.16.03.15A</t>
  </si>
  <si>
    <t>54.16.07</t>
  </si>
  <si>
    <t>BODENSTABILISIERUNG UND RECYCLING</t>
  </si>
  <si>
    <t>54.16.07.03</t>
  </si>
  <si>
    <t>Stabilisierung mit Zement von unteren Tragschichten.</t>
  </si>
  <si>
    <t>54.16.07.03A</t>
  </si>
  <si>
    <t>Stabilisierung  von  unteren Tragschichten durch Zementbehandlung vor Ort mittels Stabilisierungsmaschine.</t>
  </si>
  <si>
    <t>54.16.07.03B</t>
  </si>
  <si>
    <t>Auf -  und Abbau der Baustelle.</t>
  </si>
  <si>
    <t>psch</t>
  </si>
  <si>
    <t>54.16.07.03C</t>
  </si>
  <si>
    <t>Spezifische Eignungsprüfungen für die optimale Mischung.</t>
  </si>
  <si>
    <t>54.20</t>
  </si>
  <si>
    <t>DRAINAGEN</t>
  </si>
  <si>
    <t>54.20.05</t>
  </si>
  <si>
    <t>HINTERMAUERUNGEN</t>
  </si>
  <si>
    <t>54.20.05.05</t>
  </si>
  <si>
    <t>Drainagehintermauerung, Mindest-Schichtstärke: 30 cm</t>
  </si>
  <si>
    <t>54.20.10</t>
  </si>
  <si>
    <t>LIEFERUNG UND EINBAU VON FILTERMATERIAL</t>
  </si>
  <si>
    <t>54.20.10.01</t>
  </si>
  <si>
    <t>Drainagematerial, ungeschichtet</t>
  </si>
  <si>
    <t>54.20.10.01B</t>
  </si>
  <si>
    <t>Sieblinienbereich (mm) 35/70</t>
  </si>
  <si>
    <t>54.30</t>
  </si>
  <si>
    <t>ARBEITEN MIT MUTTERERDE</t>
  </si>
  <si>
    <t>54.30.02</t>
  </si>
  <si>
    <t>LIEFERUNG VON MUTTERERDE, KOMPOST, TORF</t>
  </si>
  <si>
    <t>54.30.02.01</t>
  </si>
  <si>
    <t>Lieferung von Muttererde</t>
  </si>
  <si>
    <t>54.30.03</t>
  </si>
  <si>
    <t>AUFLADEN, TRANSPORT UND ABLADEN VON MUTTERERDE, KOMPOST, TORF</t>
  </si>
  <si>
    <t>54.30.03.05</t>
  </si>
  <si>
    <t>Aufladen, Transport und Abladen von Muttererde, Kompost, Torf</t>
  </si>
  <si>
    <t>54.30.03.05A</t>
  </si>
  <si>
    <t>Muttererde, Kompost, Torf: lose</t>
  </si>
  <si>
    <t>54.30.05</t>
  </si>
  <si>
    <t>AUSBREITEN UND EINEBNEN VON MUTTERBODEN, AUSBRINGEN VON GRASNARBEN, KOMPOST, TORF</t>
  </si>
  <si>
    <t>54.30.05.01</t>
  </si>
  <si>
    <t>Ausbreiten und Verteilen von Muttererde, Kompost, Torf</t>
  </si>
  <si>
    <t>54.30.05.01B</t>
  </si>
  <si>
    <t>Schichtstärke 16 - 25 cm</t>
  </si>
  <si>
    <t>54.45</t>
  </si>
  <si>
    <t>DEPONIEGEBÜHREN</t>
  </si>
  <si>
    <t>54.45.02</t>
  </si>
  <si>
    <t>DEPONIEGEBÜHREN FÜR BAUSCHUTT</t>
  </si>
  <si>
    <t>54.45.02.01</t>
  </si>
  <si>
    <t>Kl.2/A: mineralischer Baustellenabfall</t>
  </si>
  <si>
    <t>t</t>
  </si>
  <si>
    <t>54.45.02.03</t>
  </si>
  <si>
    <t>Kl.2/C: Asphalt</t>
  </si>
  <si>
    <t>54.45.02.04</t>
  </si>
  <si>
    <t>Kl.3/A: Bauschutt mit 10% Beimengungen</t>
  </si>
  <si>
    <t>54.45.02.08</t>
  </si>
  <si>
    <t>Kl.4/A: bewehrter Beton</t>
  </si>
  <si>
    <t>56</t>
  </si>
  <si>
    <t>GRABENVERBAUWÄNDE, BÖSCHUNGSVERKLEIDUNGEN</t>
  </si>
  <si>
    <t>56.06</t>
  </si>
  <si>
    <t>SPRITZBETON</t>
  </si>
  <si>
    <t>56.06.02</t>
  </si>
  <si>
    <t>VERKLEIDUNG VON BÖSCHUNGEN</t>
  </si>
  <si>
    <t>56.06.02.01</t>
  </si>
  <si>
    <t>Spritzbeton C20/25</t>
  </si>
  <si>
    <t>56.06.02.01A</t>
  </si>
  <si>
    <t>Schichtstärke 5 cm</t>
  </si>
  <si>
    <t>56.06.05</t>
  </si>
  <si>
    <t>BEWEHRUNGSSTAHL FÜR SPRITZBETON</t>
  </si>
  <si>
    <t>56.06.05.01</t>
  </si>
  <si>
    <t>Elektrisch verschweißtes Baustahlgitter</t>
  </si>
  <si>
    <t>56.06.05.01A</t>
  </si>
  <si>
    <t>B450C</t>
  </si>
  <si>
    <t>kg</t>
  </si>
  <si>
    <t>56.12</t>
  </si>
  <si>
    <t>PFAHLWÄNDE AUS KLEINKALIBRIGEN PFÄHLEN</t>
  </si>
  <si>
    <t>56.12.01</t>
  </si>
  <si>
    <t>EINRICHTEN UND RÄUMEN DER BAUSTELLE FÜR DIE HERSTELLUNG VON KLEINBOHRPFÄHLEN (MICROPALI)</t>
  </si>
  <si>
    <t>56.12.01.01</t>
  </si>
  <si>
    <t>Einrichten und Räumen der Baustelle für die Herstellung von Kleinbohrpfählen</t>
  </si>
  <si>
    <t>56.12.02</t>
  </si>
  <si>
    <t>BOHRUNG FÜR KLEINBOHRPFÄHLE (MICROPALI)</t>
  </si>
  <si>
    <t>Kleinkalibriger Bohrpfahl, ausgeführt mittels Dreh- oder Drehschlagbohrung mit Verrohrung</t>
  </si>
  <si>
    <t>56.12.02.01C</t>
  </si>
  <si>
    <t>D 160 - 229 mm (9 ")</t>
  </si>
  <si>
    <t>56.12.03</t>
  </si>
  <si>
    <t>BEWEHRUNG FÜR KLEINKALIBRIGE BOHRPFÄHLE</t>
  </si>
  <si>
    <t>56.12.03.10</t>
  </si>
  <si>
    <t>Bewehrungsrohre für kleinkalibrige Bohrpfähle</t>
  </si>
  <si>
    <t>56.12.03.10A</t>
  </si>
  <si>
    <t>Rohr ungelocht</t>
  </si>
  <si>
    <t>56.21</t>
  </si>
  <si>
    <t>NÄGEL (PASSIVE ANKER) FÜR ARBEITEN OBERTAGE</t>
  </si>
  <si>
    <t>56.21.02</t>
  </si>
  <si>
    <t>SELBSTBOHRANKER</t>
  </si>
  <si>
    <t>56.21.02.01</t>
  </si>
  <si>
    <t>Liefern, Bohren und Versetzen von Selbstbohrankern, inkl. Ankerplatte, Kopfmutter, Verlängerungsmuffen und dazugehöriger Bohrkrone.</t>
  </si>
  <si>
    <t>56.21.02.01E</t>
  </si>
  <si>
    <t>Last an der Streckgrenze: 280 KN</t>
  </si>
  <si>
    <t>56.80</t>
  </si>
  <si>
    <t>NEBENARBEITEN</t>
  </si>
  <si>
    <t>56.80.05</t>
  </si>
  <si>
    <t>KOPFBALKEN FÜR KLEINBOHRPFÄHLE</t>
  </si>
  <si>
    <t>Verbindungs- und Verteilungsträger</t>
  </si>
  <si>
    <t>56.80.05.01C</t>
  </si>
  <si>
    <t>C 25/30</t>
  </si>
  <si>
    <t>57</t>
  </si>
  <si>
    <t>SPEZIALGRÜNDUNGEN</t>
  </si>
  <si>
    <t>57.03</t>
  </si>
  <si>
    <t>KLEINKALIBRIGE GRÜNDUNGSPFÄHLE (MICROPALI)</t>
  </si>
  <si>
    <t>57.03.02</t>
  </si>
  <si>
    <t>57.03.02.01C</t>
  </si>
  <si>
    <t>57.10</t>
  </si>
  <si>
    <t>STAHLBEWEHRUNG FÜR PFÄHLE</t>
  </si>
  <si>
    <t>57.10.01</t>
  </si>
  <si>
    <t>WALZSTAHL-BEWEHRUNG</t>
  </si>
  <si>
    <t>57.10.01.01</t>
  </si>
  <si>
    <t>Walzstahl-Bewehrung</t>
  </si>
  <si>
    <t>57.10.01.01A</t>
  </si>
  <si>
    <t>S 235</t>
  </si>
  <si>
    <t>58</t>
  </si>
  <si>
    <t>BETON UND STAHLBETON</t>
  </si>
  <si>
    <t>58.02</t>
  </si>
  <si>
    <t>SCHALUNGEN</t>
  </si>
  <si>
    <t>58.02.01</t>
  </si>
  <si>
    <t>SCHALUNGEN FÜR AM BODEN AUFLIEGENDE STRUKTUREN, UNTERMAUERUNGEN</t>
  </si>
  <si>
    <t>58.02.01.02</t>
  </si>
  <si>
    <t>Seitliche Abschalung für Streifenfundamente</t>
  </si>
  <si>
    <t>58.02.01.02A</t>
  </si>
  <si>
    <t>für Oberflächenstruktur S1-S2</t>
  </si>
  <si>
    <t>58.02.02</t>
  </si>
  <si>
    <t>SCHALUNGEN FÜR MAUERN UND WÄNDE</t>
  </si>
  <si>
    <t>58.02.02.02</t>
  </si>
  <si>
    <t>Schalung für geradlinige Mauern und Wände</t>
  </si>
  <si>
    <t>58.02.02.02C</t>
  </si>
  <si>
    <t>für Oberflächenstruktur S3</t>
  </si>
  <si>
    <t>58.03</t>
  </si>
  <si>
    <t>BETON FÜR BEWEHRTE UND UNBEWEHRTE BAUWERKE</t>
  </si>
  <si>
    <t>58.03.01</t>
  </si>
  <si>
    <t>UNTERBETON, AUSGLEICHSBETON, FÜLLBETON UND DRAINAGEBETON</t>
  </si>
  <si>
    <t>58.03.01.01</t>
  </si>
  <si>
    <t>Liefern und Einbauen von Unterbeton, Ausgleichsbeton und Füllbeton (Standard-Expositionsklassen)</t>
  </si>
  <si>
    <t>58.03.01.01B</t>
  </si>
  <si>
    <t>Festigkeitsklasse C 12/15</t>
  </si>
  <si>
    <t>58.03.02</t>
  </si>
  <si>
    <t>BETON FÜR BAUWERKE JEDWELCHER LAGE, FORM UND ABMESSUNG</t>
  </si>
  <si>
    <t>58.03.02.01</t>
  </si>
  <si>
    <t>Beton für Bauwerke</t>
  </si>
  <si>
    <t>58.03.02.01C</t>
  </si>
  <si>
    <t>Festigkeitsklasse C 20/25</t>
  </si>
  <si>
    <t>58.03.02.07</t>
  </si>
  <si>
    <t>Beton für Bauwerke, mit Expositionsklasse XC</t>
  </si>
  <si>
    <t>58.03.02.07A</t>
  </si>
  <si>
    <t>Festigkeitsklasse C 25/30 - XC1/XC2</t>
  </si>
  <si>
    <t>58.03.02.09</t>
  </si>
  <si>
    <t>Beton für Bauwerke, mit Expositionsklasse XF</t>
  </si>
  <si>
    <t>58.03.02.09A</t>
  </si>
  <si>
    <t>Festigkeitsklasse C 25/30 - XF2</t>
  </si>
  <si>
    <t>58.10</t>
  </si>
  <si>
    <t>BEWEHRUNGSSTAHL</t>
  </si>
  <si>
    <t>58.10.02</t>
  </si>
  <si>
    <t>Betonstabstahl</t>
  </si>
  <si>
    <t>58.10.02.02</t>
  </si>
  <si>
    <t>58.10.02.02B</t>
  </si>
  <si>
    <t>gerippter Betonstabstahl B450C</t>
  </si>
  <si>
    <t>58.10.03</t>
  </si>
  <si>
    <t>Betonstahlmatten</t>
  </si>
  <si>
    <t>58.10.03.02</t>
  </si>
  <si>
    <t>58.10.03.02A</t>
  </si>
  <si>
    <t>gerippter Stahl, B450C</t>
  </si>
  <si>
    <t>58.86</t>
  </si>
  <si>
    <t>REGELBAUWERKE</t>
  </si>
  <si>
    <t>58.86.30</t>
  </si>
  <si>
    <t>REGELSCHÄCHTE</t>
  </si>
  <si>
    <t>58.86.30.05</t>
  </si>
  <si>
    <t>TELECOM-Regelschächte</t>
  </si>
  <si>
    <t>58.86.30.05A</t>
  </si>
  <si>
    <t>Abmessungen  60/60/80 cm</t>
  </si>
  <si>
    <t>58.86.30.05B</t>
  </si>
  <si>
    <t>Abmessungen  60/120/100 cm</t>
  </si>
  <si>
    <t>59</t>
  </si>
  <si>
    <t>MAUERWERK AUS NATUR- UND KUNSTSTEIN</t>
  </si>
  <si>
    <t>59.05</t>
  </si>
  <si>
    <t>TROCKENMAUERWERK</t>
  </si>
  <si>
    <t>59.05.01</t>
  </si>
  <si>
    <t>TROCKENMAUERN AUS NATURSTEIN ODER FERTIGTEILELEMENTEN</t>
  </si>
  <si>
    <t>59.05.01.10</t>
  </si>
  <si>
    <t>Zyklopenmauern</t>
  </si>
  <si>
    <t>59.05.01.10A</t>
  </si>
  <si>
    <t>mit Porphyrsteinen, inkl. Lieferung</t>
  </si>
  <si>
    <t>59.09</t>
  </si>
  <si>
    <t>BAUWERKE AUS NATURSTEIN UND BETON</t>
  </si>
  <si>
    <t>59.09.01</t>
  </si>
  <si>
    <t>MAUERWERK</t>
  </si>
  <si>
    <t>59.09.01.01</t>
  </si>
  <si>
    <t>Grobes Mosaikmauerwerk aus Naturstein und Beton</t>
  </si>
  <si>
    <t>59.09.01.01C</t>
  </si>
  <si>
    <t>Porphyr inkl. Lieferung, Beton C 20/25 - Größtkorn Ø max. 16 mm</t>
  </si>
  <si>
    <t>59.09.05</t>
  </si>
  <si>
    <t>FREISTEHENDE KLEINBAUWERKE</t>
  </si>
  <si>
    <t>59.09.05.01</t>
  </si>
  <si>
    <t>Freistehende Kleinbauwerke aus Naturstein und Beton</t>
  </si>
  <si>
    <t>59.09.05.01B</t>
  </si>
  <si>
    <t>Beton C 20/25 - Größtkorn Ø max. 16 mm</t>
  </si>
  <si>
    <t>59.90</t>
  </si>
  <si>
    <t>AUFPREISE</t>
  </si>
  <si>
    <t>59.90.05</t>
  </si>
  <si>
    <t>AUFPREIS FÜR GROSSE MAUERHÖHEN</t>
  </si>
  <si>
    <t>59.90.05.05</t>
  </si>
  <si>
    <t>Aufpreis für Futtermauern</t>
  </si>
  <si>
    <t>59.90.05.05A</t>
  </si>
  <si>
    <t>für die Errichtung der Mauern</t>
  </si>
  <si>
    <t>59.90.05.05B</t>
  </si>
  <si>
    <t>für das Verfugen</t>
  </si>
  <si>
    <t>61</t>
  </si>
  <si>
    <t>BETONFERTIGTEILE</t>
  </si>
  <si>
    <t>FERTIGTEIL-DOPPELWAND</t>
  </si>
  <si>
    <t>Liefern und Einbau von Doppelwand-Fertigteil glatt in vibroverdichtetem Beton zur Errichtung von Stützmauern aus Stahlbeton mit  Ergänzungsbetonierung.</t>
  </si>
  <si>
    <t>Doppelscheibe glatt - Sichtfläche vertikal Höhe bis 8,00m</t>
  </si>
  <si>
    <t>75</t>
  </si>
  <si>
    <t>ROHRLEITUNGEN, LIEFERUNG UND EINBAU</t>
  </si>
  <si>
    <t>75.03</t>
  </si>
  <si>
    <t>GUSSROHRE</t>
  </si>
  <si>
    <t>75.03.02</t>
  </si>
  <si>
    <t>DUKTILE SPHÄROGUSSROHRE FÜR TRINKWASSERLEITUNGEN</t>
  </si>
  <si>
    <t>75.03.02.09</t>
  </si>
  <si>
    <t>Duktiles Gussrohr  Klasse K10, normale Verkleidung, Standardverbindung</t>
  </si>
  <si>
    <t>75.03.02.09A</t>
  </si>
  <si>
    <t>DN mm 80, C50</t>
  </si>
  <si>
    <t>75.03.03</t>
  </si>
  <si>
    <t>DUKTILE SPHÄROGUßROHRE FÜR KANALISATION</t>
  </si>
  <si>
    <t>75.03.03.01</t>
  </si>
  <si>
    <t>Duktiles Gussrohr, , normale Verkleidung, Standardverbindung</t>
  </si>
  <si>
    <t>75.03.03.01A</t>
  </si>
  <si>
    <t>75.10</t>
  </si>
  <si>
    <t>KUNSTSTOFFROHRE</t>
  </si>
  <si>
    <t>75.10.01</t>
  </si>
  <si>
    <t>POLYÄTHYLENROHRE FÜR WASSER-, GASLEITUNGEN UND KABELVERLEGUNG</t>
  </si>
  <si>
    <t>75.10.01.30</t>
  </si>
  <si>
    <t>Polyäthylenrohr  PE100 für Wasserleitung - PN 16</t>
  </si>
  <si>
    <t>75.10.01.30E</t>
  </si>
  <si>
    <t>DN mm 63</t>
  </si>
  <si>
    <t>75.10.01.30H</t>
  </si>
  <si>
    <t>DN mm 110</t>
  </si>
  <si>
    <t>75.10.01.30I</t>
  </si>
  <si>
    <t>DN mm 125</t>
  </si>
  <si>
    <t>75.10.01.40</t>
  </si>
  <si>
    <t>Polyäthylenrohre als Kabelschutzrohre</t>
  </si>
  <si>
    <t>75.10.01.40A</t>
  </si>
  <si>
    <t>DN  63 mm</t>
  </si>
  <si>
    <t>75.10.01.40C</t>
  </si>
  <si>
    <t>DN 110 mm</t>
  </si>
  <si>
    <t>75.10.01.40D</t>
  </si>
  <si>
    <t>DN 125 mm</t>
  </si>
  <si>
    <t>75.10.04</t>
  </si>
  <si>
    <t>PVC-ROHRE FÜR KANALISATION</t>
  </si>
  <si>
    <t>75.10.04.05</t>
  </si>
  <si>
    <t>PVC-Rohre für Kanalisation</t>
  </si>
  <si>
    <t>75.10.04.05C</t>
  </si>
  <si>
    <t>DN 160</t>
  </si>
  <si>
    <t>75.10.04.05D</t>
  </si>
  <si>
    <t>DN 200</t>
  </si>
  <si>
    <t>75.10.04.05F</t>
  </si>
  <si>
    <t>DN 315</t>
  </si>
  <si>
    <t>75.10.04.10</t>
  </si>
  <si>
    <t>PVC-Kanalrohrbögen - 15°</t>
  </si>
  <si>
    <t>75.10.04.10C</t>
  </si>
  <si>
    <t>75.10.04.11</t>
  </si>
  <si>
    <t>PVC-Kanalrohrbögen - 30°</t>
  </si>
  <si>
    <t>75.10.04.11C</t>
  </si>
  <si>
    <t>75.10.05</t>
  </si>
  <si>
    <t>PVC-ODER PE-ROHRE FÜR DRAINAGEN</t>
  </si>
  <si>
    <t>75.10.05.15</t>
  </si>
  <si>
    <t>PVC-oder PE- Drainagerohr, Typ C</t>
  </si>
  <si>
    <t>75.10.05.15E</t>
  </si>
  <si>
    <t>DN mm 160</t>
  </si>
  <si>
    <t xml:space="preserve">Drainagerohr  gerippt PEHD </t>
  </si>
  <si>
    <t xml:space="preserve">Teilsickerrohr, Mehrzweckrohr DN250  SN8 </t>
  </si>
  <si>
    <t xml:space="preserve">Teilsickerrohr, Mehrzweckrohr DN315  SN8 </t>
  </si>
  <si>
    <t>75.10.09</t>
  </si>
  <si>
    <t>POLYPROPYLEN- DREISCHICHTROHRE FÜR KANALISATION</t>
  </si>
  <si>
    <t>75.10.09.02</t>
  </si>
  <si>
    <t>Polypropylen- Dreischichtrohre SN12</t>
  </si>
  <si>
    <t>75.10.09.02D</t>
  </si>
  <si>
    <t>75.10.09.02E</t>
  </si>
  <si>
    <t>DN 400</t>
  </si>
  <si>
    <t>75.20</t>
  </si>
  <si>
    <t>BETONROHRE</t>
  </si>
  <si>
    <t>75.20.02</t>
  </si>
  <si>
    <t>ZENTRIFUGIERTE STAHLBETONROHRE</t>
  </si>
  <si>
    <t>75.20.02.05</t>
  </si>
  <si>
    <t>Kreisrundes, zentrifugiertes Stahlbetonrohr</t>
  </si>
  <si>
    <t>75.20.02.05F</t>
  </si>
  <si>
    <t>Durchmesser cm 80</t>
  </si>
  <si>
    <t>75.80</t>
  </si>
  <si>
    <t>ZUSATZARBEITEN</t>
  </si>
  <si>
    <t>75.80.05</t>
  </si>
  <si>
    <t>WARN- UND ORTUNGSBÄNDER</t>
  </si>
  <si>
    <t>75.80.05.05</t>
  </si>
  <si>
    <t>Liefern und Einbau von Warnbändern</t>
  </si>
  <si>
    <t>75.80.05.10</t>
  </si>
  <si>
    <t>Ortungsband</t>
  </si>
  <si>
    <t>75.90</t>
  </si>
  <si>
    <t>75.90.02</t>
  </si>
  <si>
    <t>AUFPREISE FÜR VOLLE BETONUMMANTELUNG</t>
  </si>
  <si>
    <t>75.90.02.05</t>
  </si>
  <si>
    <t>Kreisrundes Rohr</t>
  </si>
  <si>
    <t>75.90.02.05A</t>
  </si>
  <si>
    <t>bis DN mm 200</t>
  </si>
  <si>
    <t>75.90.02.05B</t>
  </si>
  <si>
    <t>DN mm 201 - 300</t>
  </si>
  <si>
    <t>77</t>
  </si>
  <si>
    <t>VORGEFERTIGTE SCHÄCHTE</t>
  </si>
  <si>
    <t>77.03</t>
  </si>
  <si>
    <t>STRASSENEINLAUFSCHÄCHTE</t>
  </si>
  <si>
    <t>77.03.02</t>
  </si>
  <si>
    <t>STRASSENEINLAUFSCHÄCHTE, DIN 4052</t>
  </si>
  <si>
    <t>77.03.02.01</t>
  </si>
  <si>
    <t>Kreisrunder Straßeneinlaufschacht: komplett</t>
  </si>
  <si>
    <t>77.03.02.01A</t>
  </si>
  <si>
    <t>Höhe:  59 cm für kurzen Eimer, ohne Geruchverschluß</t>
  </si>
  <si>
    <t>77.16</t>
  </si>
  <si>
    <t>SCHÄCHTE AUS STAHLBETON, RECHTECKIG</t>
  </si>
  <si>
    <t>77.16.01</t>
  </si>
  <si>
    <t>SCHÄCHTE FÜR NICHT AGGRESSIVES MILIEU</t>
  </si>
  <si>
    <t>77.16.01.01</t>
  </si>
  <si>
    <t>Schacht 0,10 bar</t>
  </si>
  <si>
    <t>77.16.01.01A</t>
  </si>
  <si>
    <t>80 x 100 cm</t>
  </si>
  <si>
    <t>cm</t>
  </si>
  <si>
    <t>77.16.01.01F</t>
  </si>
  <si>
    <t>150 x 150 cm</t>
  </si>
  <si>
    <t>78</t>
  </si>
  <si>
    <t>SCHACHTABDECKUNGEN, EINLÄUFE, ROSTE, RIGOLEN, SCHACHTZUBEHÖR</t>
  </si>
  <si>
    <t>78.01</t>
  </si>
  <si>
    <t>SCHACHTABDECKUNGEN AUS GUSSEISEN</t>
  </si>
  <si>
    <t>78.01.01</t>
  </si>
  <si>
    <t>SCHACHTABDECKUNGEN, VOLLSTÄNDIG AUS GUSSEISEN</t>
  </si>
  <si>
    <t>78.01.01.01</t>
  </si>
  <si>
    <t>Kreisförmige Schachtabdeckung</t>
  </si>
  <si>
    <t>78.01.01.01C</t>
  </si>
  <si>
    <t>Prüflast 400 kN  Gewicht 170/180 kg</t>
  </si>
  <si>
    <t>78.01.01.20</t>
  </si>
  <si>
    <t>Schachtabdeckung aus Gußeisen</t>
  </si>
  <si>
    <t>78.01.01.25</t>
  </si>
  <si>
    <t>Rechteckige Schachtabdeckungen aus Sphäroguß, mit dreieckförmigen Deckelhälften Klasse D 400</t>
  </si>
  <si>
    <t>78.01.01.25A</t>
  </si>
  <si>
    <t>60 x 60 cm</t>
  </si>
  <si>
    <t>78.01.01.25B</t>
  </si>
  <si>
    <t>60 x 120 cm</t>
  </si>
  <si>
    <t>78.02</t>
  </si>
  <si>
    <t>STRASSENEINLÄUFE AUS GUSSEISEN</t>
  </si>
  <si>
    <t>78.02.01</t>
  </si>
  <si>
    <t>STRASSENEINLÄUFE AUS GUSSEISEN MIT RAHMEN AUS GUSSEISEN ODER GUSSEISEN/BETON (BEGU)</t>
  </si>
  <si>
    <t>78.02.01.06</t>
  </si>
  <si>
    <t>Straßeneinlauf Typ "Rekord"</t>
  </si>
  <si>
    <t>78.02.01.06A</t>
  </si>
  <si>
    <t>ebener Einlauf  Gewicht 95/105 kg</t>
  </si>
  <si>
    <t>78.02.90</t>
  </si>
  <si>
    <t>STRASSENEINLAUFSZUBEHÖR</t>
  </si>
  <si>
    <t>78.02.90.01</t>
  </si>
  <si>
    <t>Geschiebeeimer</t>
  </si>
  <si>
    <t>78.02.90.01A</t>
  </si>
  <si>
    <t>kurze Ausführung (L = 25 cm)</t>
  </si>
  <si>
    <t>80</t>
  </si>
  <si>
    <t>WASSERLEITUNGSZUBEHÖR</t>
  </si>
  <si>
    <t>80.25</t>
  </si>
  <si>
    <t>AUSSTATTUNGSZUBEHÖR FÜR WASSERBEHÄLTER UND QUELLKAMMERN</t>
  </si>
  <si>
    <t>80.25.35</t>
  </si>
  <si>
    <t>MARKIERUNGSSTEINEN</t>
  </si>
  <si>
    <t>80.25.35.02</t>
  </si>
  <si>
    <t>Markierungssteine aus Naturstein</t>
  </si>
  <si>
    <t>80.25.35.02A</t>
  </si>
  <si>
    <t>Markierungsstein aus Porphyr</t>
  </si>
  <si>
    <t>85</t>
  </si>
  <si>
    <t>BELAGSARBEITEN</t>
  </si>
  <si>
    <t>85.05</t>
  </si>
  <si>
    <t>BITUMINÖSE BELÄGE</t>
  </si>
  <si>
    <t>85.05.01</t>
  </si>
  <si>
    <t>VORBEREITUNGSARBEITEN</t>
  </si>
  <si>
    <t>85.05.01.01</t>
  </si>
  <si>
    <t>Abtragen von bituminösem Belag mit Fräse</t>
  </si>
  <si>
    <t>85.05.01.01B</t>
  </si>
  <si>
    <t>s bis 3,0 cm</t>
  </si>
  <si>
    <t>85.05.10</t>
  </si>
  <si>
    <t>BELÄGE AUS BITUMINÖSEM MISCHGUT</t>
  </si>
  <si>
    <t>85.05.10.01</t>
  </si>
  <si>
    <t>Baustelleneinrichtung für den Einbau von bituminösen Belagsschichten.</t>
  </si>
  <si>
    <t>85.05.10.12</t>
  </si>
  <si>
    <t>Bituminöses Mischgut AC20 für Binderschichten</t>
  </si>
  <si>
    <t>85.05.10.12A</t>
  </si>
  <si>
    <t>je m2 und cm Schichtstärke, eingebaut</t>
  </si>
  <si>
    <t>85.05.10.15</t>
  </si>
  <si>
    <t>Aufbringen einer Haftbrücke aus normaler Bitumenemulsion</t>
  </si>
  <si>
    <t>85.05.10.22</t>
  </si>
  <si>
    <t>Bituminöses Mischgut AC12 für Verschleißschichten</t>
  </si>
  <si>
    <t>85.05.10.22A</t>
  </si>
  <si>
    <t>Schichtstärke, eingebaut: 3 cm</t>
  </si>
  <si>
    <t>86</t>
  </si>
  <si>
    <t>STRASSENREGELBAUWERKE, 
STRASSENZUBEHÖR, 
STRASSENBESCHILDERUNG
 UND BODENMARKIERUNG</t>
  </si>
  <si>
    <t>86.01</t>
  </si>
  <si>
    <t>RANDSTEINE</t>
  </si>
  <si>
    <t>86.01.02</t>
  </si>
  <si>
    <t>BETONRANDSTEINE</t>
  </si>
  <si>
    <t>86.01.02.01</t>
  </si>
  <si>
    <t>Betonrandstein Typ "Bolzano" 12/15/30 cm</t>
  </si>
  <si>
    <t>86.01.02.01B</t>
  </si>
  <si>
    <t>C 35/45 frost- und tausalzbeständig</t>
  </si>
  <si>
    <t>KUNETTEN UND STÜTZMAUERAUFSÄTZE</t>
  </si>
  <si>
    <t>86.02.03</t>
  </si>
  <si>
    <t>STÜTZMAUERAUFSÄTZE AUS STAHLBETON</t>
  </si>
  <si>
    <t>Stützmaueraufsätze zur Abgrenzung von Straßenfahrbahnen</t>
  </si>
  <si>
    <t>86.02.03.01D</t>
  </si>
  <si>
    <t>Fünfeckquerschnitt  B/H nach Anordnung der BL</t>
  </si>
  <si>
    <t>86.10</t>
  </si>
  <si>
    <t>STRASSENLEITPLANKEN</t>
  </si>
  <si>
    <t>86.10.02</t>
  </si>
  <si>
    <t>STRASSENLEITPLANKE AUS STAHL, HOMOLOGIERT UND/ODER ZERTIFIZIERT</t>
  </si>
  <si>
    <t>86.10.02.01</t>
  </si>
  <si>
    <t>Straßenleitplanke aus Stahl, PAB H2 BPC inkl. Handlauf (Brückenrand)</t>
  </si>
  <si>
    <t>86.10.02.02</t>
  </si>
  <si>
    <t>Straßenleitplanke aus Stahl, PAB H2 CE</t>
  </si>
  <si>
    <t>86.10.02.03</t>
  </si>
  <si>
    <t>Straßenleitplanke aus Stahl, PAB H2 TE (Seitenrand)</t>
  </si>
  <si>
    <t>86.10.02.06</t>
  </si>
  <si>
    <t>Versenktes Endstück für eine Straßenleitplanke aus Stahl Typ PAB H2 CE - 2,00 m</t>
  </si>
  <si>
    <t>86.10.02.07</t>
  </si>
  <si>
    <t>Endstück Handlauf für Straßenleitplanken Typ PAB H2</t>
  </si>
  <si>
    <t>86.10.02.07C</t>
  </si>
  <si>
    <t>Endstück Standard für Erdreich</t>
  </si>
  <si>
    <t>86.14</t>
  </si>
  <si>
    <t>LEITPFLÖCKE</t>
  </si>
  <si>
    <t>86.14.01</t>
  </si>
  <si>
    <t>86.14.01.02</t>
  </si>
  <si>
    <t>Leitpflock Typ "Provinz Bozen"</t>
  </si>
  <si>
    <t>86.18</t>
  </si>
  <si>
    <t>FELSSICHERUNG</t>
  </si>
  <si>
    <t>86.18.03</t>
  </si>
  <si>
    <t>FELSSICHERUNG DURCH EINFACHE ODER VERSTÄRKTE METALLNETZE</t>
  </si>
  <si>
    <t>86.18.03.02</t>
  </si>
  <si>
    <t>Felsverhängung mittels Metallnetzen</t>
  </si>
  <si>
    <t>86.18.03.02A</t>
  </si>
  <si>
    <t>Metallgitternetz mit doppelter Torsion, 8x10 Durchmesser 3,00 mm</t>
  </si>
  <si>
    <t>86.21</t>
  </si>
  <si>
    <t>ERGÄNZENDE POSITION ZU DEN FELSSICHERUNG (86.18) UND STEINSCHLAGSCHUTZBAUTEN (86.20)</t>
  </si>
  <si>
    <t>86.21.03</t>
  </si>
  <si>
    <t>VERANKERUNGEN UND METALLSEILE</t>
  </si>
  <si>
    <t>86.21.03.20</t>
  </si>
  <si>
    <t>Stahlseil vom Typ AMZ</t>
  </si>
  <si>
    <t>86.21.03.20C</t>
  </si>
  <si>
    <t>Durchmesser 12 mm</t>
  </si>
  <si>
    <t>86.22</t>
  </si>
  <si>
    <t>SCHUTZGITTER, ZÄUNE</t>
  </si>
  <si>
    <t>86.22.02</t>
  </si>
  <si>
    <t>ZÄUNE</t>
  </si>
  <si>
    <t>86.22.02.02</t>
  </si>
  <si>
    <t>Metallischer Maschendrahtzaun (mit Kunststoffbeschichtung)</t>
  </si>
  <si>
    <t>86.22.02.02A</t>
  </si>
  <si>
    <t>H &lt;= 1,50 m</t>
  </si>
  <si>
    <t>86.30</t>
  </si>
  <si>
    <t>STRASSENBESCHILDERUNG UND BODENMARKIERUNG</t>
  </si>
  <si>
    <t>86.30.01</t>
  </si>
  <si>
    <t>STRASSENBESCHILDERUNG</t>
  </si>
  <si>
    <t>86.30.01.01</t>
  </si>
  <si>
    <t>Regulamentäres Vorschriftsschild, kreisrund, Klasse 2</t>
  </si>
  <si>
    <t>86.30.01.01B</t>
  </si>
  <si>
    <t>ø 60 cm in Aluminium  25/10 mm</t>
  </si>
  <si>
    <t>86.30.01.06</t>
  </si>
  <si>
    <t>Regulamentäres Warnschild, dreieckig, Klasse 2</t>
  </si>
  <si>
    <t>86.30.01.06B</t>
  </si>
  <si>
    <t>60/60/60 cm in Aluminium  25/10 mm</t>
  </si>
  <si>
    <t>86.30.01.11</t>
  </si>
  <si>
    <t>Regulamentäres Rechteckschild, Klasse 2</t>
  </si>
  <si>
    <t>86.30.01.11C</t>
  </si>
  <si>
    <t>27/80 cm in Aluminium 25/10 mm</t>
  </si>
  <si>
    <t>25/25 cm  in Aluminium 25/10 mm</t>
  </si>
  <si>
    <t>86.30.01.16</t>
  </si>
  <si>
    <t>Regulamentäres Kurvenleitmal, modular</t>
  </si>
  <si>
    <t>86.30.01.16A</t>
  </si>
  <si>
    <t>60/60 cm in Aluminium  25/10 mm</t>
  </si>
  <si>
    <t>86.30.01.18</t>
  </si>
  <si>
    <t>Regulamentäre Leittafel für Hindernisse</t>
  </si>
  <si>
    <t>86.30.01.18A</t>
  </si>
  <si>
    <t>25/45 cm</t>
  </si>
  <si>
    <t>86.30.01.21</t>
  </si>
  <si>
    <t>Verkehrsspiegel, parabolisch</t>
  </si>
  <si>
    <t>86.30.01.21C</t>
  </si>
  <si>
    <t>D = 90 cm</t>
  </si>
  <si>
    <t>86.30.01.22</t>
  </si>
  <si>
    <t>Rohrstange aus Stahl S235</t>
  </si>
  <si>
    <t>86.30.01.22D</t>
  </si>
  <si>
    <t>ø 60 mm   4,20 kg/ml  mit Drehsicherung</t>
  </si>
  <si>
    <t>86.30.01.80</t>
  </si>
  <si>
    <t>Fundamentblöcke</t>
  </si>
  <si>
    <t>86.30.01.80B</t>
  </si>
  <si>
    <t>Abmessungen des Fundamentblockes 40/40/50 cm</t>
  </si>
  <si>
    <t>86.30.01.83</t>
  </si>
  <si>
    <t>Einbau von Verkehrsschilderstangen am Steher der Leitplanke</t>
  </si>
  <si>
    <t>86.30.01.83B</t>
  </si>
  <si>
    <t>Montage mit Auskragung</t>
  </si>
  <si>
    <t>86.30.02</t>
  </si>
  <si>
    <t>BODENMARKIERUNG</t>
  </si>
  <si>
    <t>86.30.02.01</t>
  </si>
  <si>
    <t>Aufbringung von horizontaler Bodenmarkierung</t>
  </si>
  <si>
    <t>86.30.02.01B</t>
  </si>
  <si>
    <t>rückstrahlende Lackfarbe, Flächen, Schriften</t>
  </si>
  <si>
    <t>86.30.02.01E</t>
  </si>
  <si>
    <t>rückstrahlende Lackfarbe, Streifen B = 15 cm</t>
  </si>
  <si>
    <t>86.30.02.01K</t>
  </si>
  <si>
    <t>rückstrahlende Lackfarbe, Stoplinie bestehend aus einer Reihe von Dreiecken B = 60 cm; H = 70 cm</t>
  </si>
  <si>
    <t>86.30.02.01O</t>
  </si>
  <si>
    <t>rückstrahlende Lackfarbe, Begenzungsstreifen für Haltestelle mit der Schrift „BUS“ klein</t>
  </si>
  <si>
    <t>87</t>
  </si>
  <si>
    <t>ELEKTRISCHE LEITUNGEN, ÖFFENTLICHE BELEUCHTUNG</t>
  </si>
  <si>
    <t>87.05</t>
  </si>
  <si>
    <t>MASTENFUNDAMENTE</t>
  </si>
  <si>
    <t>87.05.05</t>
  </si>
  <si>
    <t>BLOCKFUNDAMENTE</t>
  </si>
  <si>
    <t>87.05.05.15</t>
  </si>
  <si>
    <t>Vorgefertigte Blockfundamente</t>
  </si>
  <si>
    <t>87.05.05.15B</t>
  </si>
  <si>
    <t>Abmessungen L/B/H: 110/70/80 cm; axb: 40x40 cm; D: 21,0 cm</t>
  </si>
  <si>
    <t>87.35</t>
  </si>
  <si>
    <t>ERDUNGSARBEITEN</t>
  </si>
  <si>
    <t>87.35.05</t>
  </si>
  <si>
    <t>ERDUNGSLEITER</t>
  </si>
  <si>
    <t>87.35.05.05</t>
  </si>
  <si>
    <t>Flachstahlband, verzinkt</t>
  </si>
  <si>
    <t>87.35.05.05D</t>
  </si>
  <si>
    <t>Q = 105 mm2, 30/3,5 mm, verzinkt 70 Mikron</t>
  </si>
  <si>
    <t>87.35.05.10</t>
  </si>
  <si>
    <t>Kupferseil, blank</t>
  </si>
  <si>
    <t>87.35.05.10E</t>
  </si>
  <si>
    <t>Q = 70 mm2</t>
  </si>
  <si>
    <t>87.35.05.15</t>
  </si>
  <si>
    <t>Erdungsleiter, isoliert</t>
  </si>
  <si>
    <t>87.35.05.15E</t>
  </si>
  <si>
    <t>87.35.10</t>
  </si>
  <si>
    <t>PROFILSTABERDER (ERDUNGSPFOSTEN)</t>
  </si>
  <si>
    <t>87.35.10.05</t>
  </si>
  <si>
    <t>Kreuzprofilerder, verzinkt</t>
  </si>
  <si>
    <t>87.35.10.05B</t>
  </si>
  <si>
    <t>L = 1000 mm, verzinkt s = 70 Mikron</t>
  </si>
  <si>
    <t>96</t>
  </si>
  <si>
    <t>BEGRÜNUNGS- UND GÄRTNERARBEITEN</t>
  </si>
  <si>
    <t>96.01</t>
  </si>
  <si>
    <t>BEGRÜNUNGSARBEITEN</t>
  </si>
  <si>
    <t>96.01.01</t>
  </si>
  <si>
    <t>AUSSAAT</t>
  </si>
  <si>
    <t>96.01.01.01</t>
  </si>
  <si>
    <t>Trockenaussaat von Samenmischungen</t>
  </si>
  <si>
    <t xml:space="preserve">Warnposten </t>
  </si>
  <si>
    <t>Stunde</t>
  </si>
  <si>
    <t>52</t>
  </si>
  <si>
    <t>ALLGEMEINE UND BESONDERE LASTEN DER BAUSTELLE</t>
  </si>
  <si>
    <t>52.02</t>
  </si>
  <si>
    <t>BESONDERE BAUSTELLENLASTEN</t>
  </si>
  <si>
    <t>52.02.02</t>
  </si>
  <si>
    <t>BESONDERE BAUSTELLENINSTALLATIONEN</t>
  </si>
  <si>
    <t>52.02.02.02</t>
  </si>
  <si>
    <t>Installation und Instandhaltung homologierte Baustellen-Straßenverkehr-Signalanlage verkehrsabhängig mit Sensorbetrieb</t>
  </si>
  <si>
    <t>Homologierte Baustellen-Straßenverkehr-Signalanlage verkehrsabhängig mit Sensorbetrieb</t>
  </si>
  <si>
    <t>Vorhalten von Fertigteilbauzaun mobil, Höhe 2.0 m</t>
  </si>
  <si>
    <t>für den ersten Monat (30 d) oder Bruchteil</t>
  </si>
  <si>
    <t>für jeden folgenden Monat</t>
  </si>
  <si>
    <t>Vorhalten von Bauzaun Höhe 1.0 m aus Polyäthylen-Gitternetz</t>
  </si>
  <si>
    <t>Vorhalten von Fertigteil-Leitelementen aus Beton, vom Typ New Jersey</t>
  </si>
  <si>
    <t>Vorhalten von Leitelementen aus Polyäthylen vom Typ New Jersey</t>
  </si>
  <si>
    <t>Flexibles Leitelement</t>
  </si>
  <si>
    <t>Einsatz eines jeden Leitelementes</t>
  </si>
  <si>
    <t>Anbringen und  Entfernen eines jeden Leitelementes</t>
  </si>
  <si>
    <t>Leitkegel aus Gummi</t>
  </si>
  <si>
    <t>Höhe Leitkegel 50 cm, mit  3 reflektierenden Streifen</t>
  </si>
  <si>
    <t>Aufstellen und Entfernen eines jeden Leitkegels</t>
  </si>
  <si>
    <t>Absperrschranke richtungweisend</t>
  </si>
  <si>
    <t>Abmessungen 60x240 cm, mit reflektierenden Streifen Klasse II</t>
  </si>
  <si>
    <t>Leitbake</t>
  </si>
  <si>
    <t>Abmessungen 20x80 cm, reflektierend Klasse II</t>
  </si>
  <si>
    <t>Sack zum Beschweren</t>
  </si>
  <si>
    <t>mit hermetischem Verschluss, gefüllt mit Wasser oder Sand</t>
  </si>
  <si>
    <t>Warnfahnen oder Winkerkelle für Streckenposten</t>
  </si>
  <si>
    <t>Kosten für generelle Sicherheitsmaßnahmen</t>
  </si>
  <si>
    <t>OG3</t>
  </si>
  <si>
    <t xml:space="preserve">OS1 </t>
  </si>
  <si>
    <t>OS21</t>
  </si>
  <si>
    <t>OS10</t>
  </si>
  <si>
    <t>OG3; OS1; OS10; OS12; OS21</t>
  </si>
  <si>
    <t>Ausbau und Beseitigung von Gefahrenstellen auf der Landesstraße Nr.136 Afing. Gemeinde Jenesien. Baulos 3 von Km 6,000 bis Km 7,150</t>
  </si>
  <si>
    <t>51.01.01.05</t>
  </si>
  <si>
    <t>52.02.02.02C</t>
  </si>
  <si>
    <t>52.02.02.03</t>
  </si>
  <si>
    <t>52.02.02.03B</t>
  </si>
  <si>
    <t>52.02.02.03C</t>
  </si>
  <si>
    <t>52.02.02.07</t>
  </si>
  <si>
    <t>52.02.02.07B</t>
  </si>
  <si>
    <t>52.02.02.07C</t>
  </si>
  <si>
    <t>52.02.02.09</t>
  </si>
  <si>
    <t>52.02.02.09B</t>
  </si>
  <si>
    <t>52.02.02.09C</t>
  </si>
  <si>
    <t>52.02.02.11</t>
  </si>
  <si>
    <t>52.02.02.11A</t>
  </si>
  <si>
    <t>52.02.02.11B</t>
  </si>
  <si>
    <t>52.02.02.31</t>
  </si>
  <si>
    <t>52.02.02.31B</t>
  </si>
  <si>
    <t>52.02.02.33</t>
  </si>
  <si>
    <t>52.02.02.33B</t>
  </si>
  <si>
    <t>52.02.02.40</t>
  </si>
  <si>
    <t>52.02.02.40B</t>
  </si>
  <si>
    <t>52.02.02.97</t>
  </si>
  <si>
    <t>52.02.02.05</t>
  </si>
  <si>
    <t>52.02.02.05B</t>
  </si>
  <si>
    <t>52.02.02.05C</t>
  </si>
  <si>
    <t>52.02.02.15</t>
  </si>
  <si>
    <t>52.02.02.15B</t>
  </si>
  <si>
    <t>52.02.02.15D</t>
  </si>
  <si>
    <t>52.02.02.65</t>
  </si>
  <si>
    <t>54.01.01.15</t>
  </si>
  <si>
    <t>56.12.02.01</t>
  </si>
  <si>
    <t>56.80.05.01</t>
  </si>
  <si>
    <t>57.03.02.01</t>
  </si>
  <si>
    <t>61.05</t>
  </si>
  <si>
    <t>61.05.01</t>
  </si>
  <si>
    <t>61.05.01.01</t>
  </si>
  <si>
    <t>86.02</t>
  </si>
  <si>
    <t>86.02.03.01</t>
  </si>
  <si>
    <t>86.30.01.11N</t>
  </si>
  <si>
    <t>75.10.05.25</t>
  </si>
  <si>
    <t>75.10.05.25E</t>
  </si>
  <si>
    <t>75.10.05.25F</t>
  </si>
  <si>
    <t>OS12B</t>
  </si>
  <si>
    <t>OS12A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</si>
</sst>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34" borderId="13" xfId="0" applyNumberFormat="1" applyFont="1" applyFill="1" applyBorder="1" applyAlignment="1" applyProtection="1">
      <alignment/>
      <protection locked="0"/>
    </xf>
    <xf numFmtId="166" fontId="3" fillId="34" borderId="13" xfId="0" applyNumberFormat="1" applyFont="1" applyFill="1" applyBorder="1" applyAlignment="1" applyProtection="1">
      <alignment vertical="center"/>
      <protection hidden="1" locked="0"/>
    </xf>
    <xf numFmtId="167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167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34" borderId="13" xfId="49" applyNumberFormat="1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NumberFormat="1" applyFont="1" applyFill="1" applyBorder="1" applyAlignment="1" applyProtection="1">
      <alignment vertical="center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2" fontId="4" fillId="36" borderId="13" xfId="49" applyNumberFormat="1" applyFont="1" applyFill="1" applyBorder="1" applyAlignment="1" applyProtection="1">
      <alignment vertical="center" wrapText="1"/>
      <protection hidden="1" locked="0"/>
    </xf>
    <xf numFmtId="7" fontId="4" fillId="36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4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4" xfId="49" applyNumberFormat="1" applyFont="1" applyFill="1" applyBorder="1" applyAlignment="1" applyProtection="1">
      <alignment horizontal="center" vertical="center" wrapText="1"/>
      <protection hidden="1" locked="0"/>
    </xf>
    <xf numFmtId="2" fontId="4" fillId="36" borderId="13" xfId="49" applyNumberFormat="1" applyFont="1" applyFill="1" applyBorder="1" applyAlignment="1" applyProtection="1">
      <alignment vertical="center" wrapText="1"/>
      <protection hidden="1"/>
    </xf>
    <xf numFmtId="10" fontId="4" fillId="37" borderId="13" xfId="58" applyNumberFormat="1" applyFont="1" applyFill="1" applyBorder="1" applyAlignment="1" applyProtection="1">
      <alignment vertical="center" wrapText="1"/>
      <protection hidden="1" locked="0"/>
    </xf>
    <xf numFmtId="0" fontId="4" fillId="38" borderId="11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2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4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1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 applyProtection="1">
      <alignment horizontal="center"/>
      <protection hidden="1"/>
    </xf>
    <xf numFmtId="7" fontId="7" fillId="40" borderId="13" xfId="49" applyNumberFormat="1" applyFont="1" applyFill="1" applyBorder="1" applyAlignment="1" applyProtection="1">
      <alignment horizontal="center" vertical="center" wrapText="1"/>
      <protection hidden="1" locked="0"/>
    </xf>
    <xf numFmtId="2" fontId="4" fillId="37" borderId="13" xfId="0" applyNumberFormat="1" applyFont="1" applyFill="1" applyBorder="1" applyAlignment="1" applyProtection="1">
      <alignment/>
      <protection hidden="1"/>
    </xf>
    <xf numFmtId="2" fontId="4" fillId="37" borderId="13" xfId="49" applyNumberFormat="1" applyFont="1" applyFill="1" applyBorder="1" applyAlignment="1" applyProtection="1">
      <alignment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9" borderId="11" xfId="0" applyFont="1" applyFill="1" applyBorder="1" applyAlignment="1" applyProtection="1">
      <alignment horizontal="center"/>
      <protection locked="0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0" fontId="0" fillId="41" borderId="0" xfId="0" applyFill="1" applyAlignment="1" applyProtection="1">
      <alignment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28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E10" sqref="E10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04" t="s">
        <v>283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3" spans="1:8" ht="12.75">
      <c r="A3" s="107" t="s">
        <v>244</v>
      </c>
      <c r="B3" s="108"/>
      <c r="C3" s="109"/>
      <c r="D3" s="110" t="s">
        <v>1194</v>
      </c>
      <c r="E3" s="110"/>
      <c r="F3" s="110"/>
      <c r="G3" s="110"/>
      <c r="H3" s="110"/>
    </row>
    <row r="4" spans="1:7" ht="12.75">
      <c r="A4" s="1"/>
      <c r="C4" s="11"/>
      <c r="F4" s="2"/>
      <c r="G4" s="2"/>
    </row>
    <row r="5" spans="1:8" ht="15">
      <c r="A5" s="3" t="s">
        <v>245</v>
      </c>
      <c r="B5" s="3"/>
      <c r="C5" s="48"/>
      <c r="D5" s="3"/>
      <c r="E5" s="4"/>
      <c r="F5" s="5"/>
      <c r="G5" s="5"/>
      <c r="H5" s="8"/>
    </row>
    <row r="6" spans="1:8" ht="12.75">
      <c r="A6" s="6" t="s">
        <v>246</v>
      </c>
      <c r="B6" s="7"/>
      <c r="C6" s="49"/>
      <c r="D6" s="7"/>
      <c r="E6" s="111" t="s">
        <v>60</v>
      </c>
      <c r="F6" s="112"/>
      <c r="G6" s="113"/>
      <c r="H6" s="113"/>
    </row>
    <row r="7" spans="1:8" ht="12.75">
      <c r="A7" s="41"/>
      <c r="B7" s="40"/>
      <c r="C7" s="50"/>
      <c r="D7"/>
      <c r="E7"/>
      <c r="F7" s="8"/>
      <c r="G7" s="2"/>
      <c r="H7" s="8"/>
    </row>
    <row r="8" spans="1:8" ht="12.75">
      <c r="A8" s="9" t="s">
        <v>247</v>
      </c>
      <c r="B8" s="10"/>
      <c r="C8" s="51"/>
      <c r="D8" s="10"/>
      <c r="E8" s="114" t="s">
        <v>26</v>
      </c>
      <c r="F8" s="115"/>
      <c r="G8" s="116"/>
      <c r="H8" s="116"/>
    </row>
    <row r="9" spans="1:8" ht="12.75">
      <c r="A9" s="41"/>
      <c r="B9" s="40"/>
      <c r="C9" s="50"/>
      <c r="D9"/>
      <c r="E9"/>
      <c r="F9" s="8"/>
      <c r="G9" s="2"/>
      <c r="H9" s="8"/>
    </row>
    <row r="10" spans="1:8" ht="12.75">
      <c r="A10" s="6" t="s">
        <v>288</v>
      </c>
      <c r="B10" s="7"/>
      <c r="C10" s="49"/>
      <c r="D10" s="7"/>
      <c r="E10" s="77">
        <v>1710157.93</v>
      </c>
      <c r="F10" s="8"/>
      <c r="G10" s="2"/>
      <c r="H10" s="8"/>
    </row>
    <row r="11" spans="1:8" ht="12.75">
      <c r="A11" s="6" t="s">
        <v>289</v>
      </c>
      <c r="B11" s="7"/>
      <c r="C11" s="49"/>
      <c r="D11" s="7"/>
      <c r="E11" s="77"/>
      <c r="F11" s="52"/>
      <c r="G11" s="52"/>
      <c r="H11" s="52"/>
    </row>
    <row r="12" spans="1:7" ht="12.75">
      <c r="A12" s="1"/>
      <c r="E12" s="11"/>
      <c r="F12" s="2"/>
      <c r="G12" s="2"/>
    </row>
    <row r="13" spans="1:8" ht="12.75">
      <c r="A13" s="68" t="s">
        <v>275</v>
      </c>
      <c r="B13" s="7"/>
      <c r="C13" s="7"/>
      <c r="D13" s="7"/>
      <c r="E13" s="57"/>
      <c r="F13" s="53"/>
      <c r="G13" s="53"/>
      <c r="H13" s="53"/>
    </row>
    <row r="14" spans="1:8" ht="12.75">
      <c r="A14" s="1"/>
      <c r="F14" s="2"/>
      <c r="G14" s="2"/>
      <c r="H14" s="8"/>
    </row>
    <row r="15" spans="1:8" s="40" customFormat="1" ht="12.75">
      <c r="A15" s="6" t="s">
        <v>276</v>
      </c>
      <c r="B15" s="7"/>
      <c r="C15" s="49"/>
      <c r="D15" s="7"/>
      <c r="E15" s="61">
        <v>2016</v>
      </c>
      <c r="F15" s="60"/>
      <c r="G15" s="60"/>
      <c r="H15" s="60"/>
    </row>
    <row r="16" spans="1:8" ht="12.75">
      <c r="A16" s="1"/>
      <c r="F16" s="2"/>
      <c r="G16" s="2"/>
      <c r="H16" s="8"/>
    </row>
    <row r="17" spans="1:8" ht="12.75">
      <c r="A17" s="9" t="s">
        <v>248</v>
      </c>
      <c r="B17" s="10"/>
      <c r="C17" s="10"/>
      <c r="D17" s="10"/>
      <c r="E17" s="58"/>
      <c r="F17" s="54"/>
      <c r="G17" s="54"/>
      <c r="H17" s="54"/>
    </row>
    <row r="18" spans="1:8" ht="12.75">
      <c r="A18" s="72"/>
      <c r="B18" s="72"/>
      <c r="C18" s="72"/>
      <c r="D18" s="72"/>
      <c r="E18" s="54"/>
      <c r="F18" s="54"/>
      <c r="G18" s="54"/>
      <c r="H18" s="54"/>
    </row>
    <row r="19" spans="1:8" ht="12.75">
      <c r="A19" s="9" t="s">
        <v>281</v>
      </c>
      <c r="B19" s="10"/>
      <c r="C19" s="51"/>
      <c r="D19" s="10"/>
      <c r="E19" s="62"/>
      <c r="F19" s="54"/>
      <c r="G19" s="54"/>
      <c r="H19" s="54"/>
    </row>
    <row r="20" spans="1:8" ht="12.75">
      <c r="A20" s="1"/>
      <c r="B20" s="12"/>
      <c r="C20" s="12"/>
      <c r="D20" s="12"/>
      <c r="E20" s="12"/>
      <c r="F20" s="2"/>
      <c r="G20" s="55"/>
      <c r="H20" s="8"/>
    </row>
    <row r="21" spans="1:8" ht="12.75">
      <c r="A21" s="9" t="s">
        <v>249</v>
      </c>
      <c r="B21" s="10"/>
      <c r="C21" s="10"/>
      <c r="D21" s="10"/>
      <c r="E21" s="59"/>
      <c r="F21" s="56"/>
      <c r="G21" s="56"/>
      <c r="H21" s="56"/>
    </row>
    <row r="22" ht="12.75">
      <c r="A22" s="1"/>
    </row>
    <row r="23" spans="1:7" ht="12.75">
      <c r="A23" s="12"/>
      <c r="B23" s="12"/>
      <c r="C23" s="12"/>
      <c r="D23" s="12"/>
      <c r="E23" s="12"/>
      <c r="F23" s="12"/>
      <c r="G23" s="12"/>
    </row>
    <row r="24" spans="1:7" ht="12.75">
      <c r="A24" s="1"/>
      <c r="G24" s="2"/>
    </row>
    <row r="25" spans="1:7" ht="15">
      <c r="A25" s="4" t="s">
        <v>250</v>
      </c>
      <c r="B25" s="4"/>
      <c r="C25" s="4"/>
      <c r="D25" s="4"/>
      <c r="E25" s="4"/>
      <c r="F25" s="4"/>
      <c r="G25" s="5"/>
    </row>
    <row r="26" spans="1:9" s="40" customFormat="1" ht="15">
      <c r="A26" s="6" t="s">
        <v>251</v>
      </c>
      <c r="B26" s="6"/>
      <c r="C26" s="6"/>
      <c r="D26" s="65"/>
      <c r="E26" s="98"/>
      <c r="F26" s="99"/>
      <c r="G26" s="99"/>
      <c r="H26" s="100"/>
      <c r="I26" s="5"/>
    </row>
    <row r="27" spans="1:9" s="40" customFormat="1" ht="15">
      <c r="A27" s="42"/>
      <c r="B27" s="42"/>
      <c r="C27" s="42"/>
      <c r="D27" s="19"/>
      <c r="E27" s="73"/>
      <c r="F27" s="73"/>
      <c r="G27" s="73"/>
      <c r="H27" s="73"/>
      <c r="I27" s="5"/>
    </row>
    <row r="28" spans="1:8" s="40" customFormat="1" ht="12.75">
      <c r="A28" s="6" t="s">
        <v>252</v>
      </c>
      <c r="B28" s="6"/>
      <c r="C28" s="49"/>
      <c r="D28" s="63"/>
      <c r="E28" s="98"/>
      <c r="F28" s="99"/>
      <c r="G28" s="99"/>
      <c r="H28" s="100"/>
    </row>
    <row r="29" spans="1:7" ht="15">
      <c r="A29" s="1"/>
      <c r="B29" s="4"/>
      <c r="C29" s="4"/>
      <c r="D29" s="4"/>
      <c r="E29" s="4"/>
      <c r="F29" s="4"/>
      <c r="G29" s="5"/>
    </row>
    <row r="30" spans="1:8" ht="12.75">
      <c r="A30" s="6" t="s">
        <v>253</v>
      </c>
      <c r="B30" s="7"/>
      <c r="C30" s="7"/>
      <c r="D30" s="63"/>
      <c r="E30" s="117"/>
      <c r="F30" s="118"/>
      <c r="G30" s="118"/>
      <c r="H30" s="119"/>
    </row>
    <row r="31" ht="12.75">
      <c r="A31" s="1"/>
    </row>
    <row r="32" spans="2:7" ht="12.75">
      <c r="B32" s="27"/>
      <c r="C32" s="27"/>
      <c r="D32" s="27"/>
      <c r="E32" s="28"/>
      <c r="F32" s="28"/>
      <c r="G32" s="28"/>
    </row>
    <row r="33" spans="2:7" ht="12.75">
      <c r="B33" s="27"/>
      <c r="C33" s="27"/>
      <c r="D33" s="27"/>
      <c r="E33" s="29"/>
      <c r="F33" s="29"/>
      <c r="G33" s="29"/>
    </row>
    <row r="34" spans="1:8" ht="54.75" customHeight="1">
      <c r="A34" s="101" t="s">
        <v>270</v>
      </c>
      <c r="B34" s="101"/>
      <c r="C34" s="101"/>
      <c r="D34" s="101"/>
      <c r="E34" s="101"/>
      <c r="F34" s="101"/>
      <c r="G34" s="101"/>
      <c r="H34" s="101"/>
    </row>
    <row r="35" spans="1:8" ht="54.75" customHeight="1">
      <c r="A35" s="90" t="s">
        <v>271</v>
      </c>
      <c r="B35" s="91"/>
      <c r="C35" s="91"/>
      <c r="D35" s="92"/>
      <c r="E35" s="103">
        <f>Aufmaß!H6</f>
        <v>0</v>
      </c>
      <c r="F35" s="103"/>
      <c r="G35" s="103"/>
      <c r="H35" s="103"/>
    </row>
    <row r="36" spans="1:8" ht="54.75" customHeight="1">
      <c r="A36" s="87" t="s">
        <v>272</v>
      </c>
      <c r="B36" s="88"/>
      <c r="C36" s="88"/>
      <c r="D36" s="89"/>
      <c r="E36" s="86">
        <f>Pauschal!H6</f>
        <v>0</v>
      </c>
      <c r="F36" s="86"/>
      <c r="G36" s="86"/>
      <c r="H36" s="86"/>
    </row>
    <row r="37" spans="1:8" ht="54.75" customHeight="1">
      <c r="A37" s="90" t="s">
        <v>286</v>
      </c>
      <c r="B37" s="91"/>
      <c r="C37" s="91"/>
      <c r="D37" s="92"/>
      <c r="E37" s="102">
        <f>SUM(E35:E36)</f>
        <v>0</v>
      </c>
      <c r="F37" s="102"/>
      <c r="G37" s="102"/>
      <c r="H37" s="102"/>
    </row>
    <row r="38" spans="1:8" ht="54.75" customHeight="1">
      <c r="A38" s="87" t="s">
        <v>273</v>
      </c>
      <c r="B38" s="88"/>
      <c r="C38" s="88"/>
      <c r="D38" s="89"/>
      <c r="E38" s="86">
        <f>IF(AND(E10&gt;0,E11&gt;0),SUM(E10:E11),IF(E10&gt;0,E10,IF(E11&gt;0,E11,0)))</f>
        <v>1710157.93</v>
      </c>
      <c r="F38" s="86"/>
      <c r="G38" s="86"/>
      <c r="H38" s="86"/>
    </row>
    <row r="39" spans="1:8" ht="54.75" customHeight="1">
      <c r="A39" s="90" t="str">
        <f>IF(E39&lt;0,"Abschlag in %",IF(E39&gt;0,"Aufschlag in %",""))</f>
        <v>Abschlag in %</v>
      </c>
      <c r="B39" s="91"/>
      <c r="C39" s="91"/>
      <c r="D39" s="92"/>
      <c r="E39" s="94">
        <f>IF(E38=0,0,(E37/E38)-1)</f>
        <v>-1</v>
      </c>
      <c r="F39" s="94"/>
      <c r="G39" s="94"/>
      <c r="H39" s="94"/>
    </row>
    <row r="40" spans="1:8" ht="54.75" customHeight="1">
      <c r="A40" s="87" t="s">
        <v>282</v>
      </c>
      <c r="B40" s="88"/>
      <c r="C40" s="88"/>
      <c r="D40" s="89"/>
      <c r="E40" s="95"/>
      <c r="F40" s="96"/>
      <c r="G40" s="96"/>
      <c r="H40" s="97"/>
    </row>
    <row r="41" spans="1:8" ht="54.75" customHeight="1">
      <c r="A41" s="90" t="s">
        <v>274</v>
      </c>
      <c r="B41" s="91"/>
      <c r="C41" s="91"/>
      <c r="D41" s="92"/>
      <c r="E41" s="93">
        <f>+Sicherheitsmaßnahmen!H6</f>
        <v>39842.07</v>
      </c>
      <c r="F41" s="93"/>
      <c r="G41" s="93"/>
      <c r="H41" s="93"/>
    </row>
    <row r="42" spans="1:8" ht="54.75" customHeight="1">
      <c r="A42" s="90" t="s">
        <v>287</v>
      </c>
      <c r="B42" s="91"/>
      <c r="C42" s="91"/>
      <c r="D42" s="92"/>
      <c r="E42" s="86">
        <f>E37+E41</f>
        <v>39842.07</v>
      </c>
      <c r="F42" s="86"/>
      <c r="G42" s="86"/>
      <c r="H42" s="86"/>
    </row>
  </sheetData>
  <sheetProtection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7:E18 E13 G8 E6 E8 G6">
    <cfRule type="cellIs" priority="18" dxfId="3" operator="notEqual" stopIfTrue="1">
      <formula>""</formula>
    </cfRule>
  </conditionalFormatting>
  <conditionalFormatting sqref="E26:E27">
    <cfRule type="cellIs" priority="17" dxfId="3" operator="notEqual" stopIfTrue="1">
      <formula>""</formula>
    </cfRule>
  </conditionalFormatting>
  <conditionalFormatting sqref="E28">
    <cfRule type="cellIs" priority="15" dxfId="3" operator="notEqual" stopIfTrue="1">
      <formula>""</formula>
    </cfRule>
  </conditionalFormatting>
  <conditionalFormatting sqref="E15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19">
    <cfRule type="cellIs" priority="9" dxfId="3" operator="notEqual" stopIfTrue="1">
      <formula>""</formula>
    </cfRule>
  </conditionalFormatting>
  <conditionalFormatting sqref="E10:E11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4"/>
  <sheetViews>
    <sheetView tabSelected="1" zoomScalePageLayoutView="0" workbookViewId="0" topLeftCell="A418">
      <selection activeCell="Q428" sqref="Q428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2" customWidth="1"/>
    <col min="7" max="7" width="14.00390625" style="85" customWidth="1"/>
    <col min="8" max="8" width="17.00390625" style="40" customWidth="1"/>
    <col min="9" max="16384" width="11.421875" style="40" customWidth="1"/>
  </cols>
  <sheetData>
    <row r="1" spans="1:11" ht="15" customHeight="1">
      <c r="A1" s="104" t="s">
        <v>278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20" t="s">
        <v>280</v>
      </c>
      <c r="E6" s="121"/>
      <c r="F6" s="121"/>
      <c r="G6" s="122"/>
      <c r="H6" s="71">
        <f>SUM($H$17:$H$9906)</f>
        <v>0</v>
      </c>
    </row>
    <row r="7" spans="1:8" ht="12.75">
      <c r="A7" s="1"/>
      <c r="D7" s="20" t="s">
        <v>279</v>
      </c>
      <c r="E7" s="21"/>
      <c r="F7" s="21"/>
      <c r="G7" s="21"/>
      <c r="H7" s="71">
        <f>+ANGEBOT!E10</f>
        <v>1710157.93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67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48"/>
      <c r="D15" s="3"/>
      <c r="E15" s="3"/>
      <c r="F15" s="3"/>
      <c r="G15" s="3"/>
    </row>
    <row r="16" spans="1:14" ht="65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3"/>
    </row>
    <row r="17" spans="1:10" ht="12.75">
      <c r="A17" s="18"/>
      <c r="B17" s="32" t="s">
        <v>290</v>
      </c>
      <c r="C17" s="32"/>
      <c r="D17" s="66" t="s">
        <v>291</v>
      </c>
      <c r="E17" s="33" t="s">
        <v>292</v>
      </c>
      <c r="F17" s="84"/>
      <c r="G17" s="83"/>
      <c r="H17" s="70"/>
      <c r="I17" s="75">
        <f>IF(E17&lt;&gt;"","A","")</f>
      </c>
      <c r="J17" s="39"/>
    </row>
    <row r="18" spans="1:13" ht="12.75">
      <c r="A18" s="18"/>
      <c r="B18" s="32" t="s">
        <v>293</v>
      </c>
      <c r="C18" s="32"/>
      <c r="D18" s="66" t="s">
        <v>294</v>
      </c>
      <c r="E18" s="33" t="s">
        <v>292</v>
      </c>
      <c r="F18" s="84"/>
      <c r="G18" s="83"/>
      <c r="H18" s="70"/>
      <c r="I18" s="75">
        <f aca="true" t="shared" si="0" ref="I18:I49">IF(E18&lt;&gt;"","A","")</f>
      </c>
      <c r="J18" s="39"/>
      <c r="M18" s="44"/>
    </row>
    <row r="19" spans="1:13" ht="12.75">
      <c r="A19" s="18"/>
      <c r="B19" s="32" t="s">
        <v>295</v>
      </c>
      <c r="C19" s="32"/>
      <c r="D19" s="66" t="s">
        <v>296</v>
      </c>
      <c r="E19" s="33" t="s">
        <v>292</v>
      </c>
      <c r="F19" s="84"/>
      <c r="G19" s="83"/>
      <c r="H19" s="70"/>
      <c r="I19" s="75">
        <f t="shared" si="0"/>
      </c>
      <c r="J19" s="39"/>
      <c r="M19" s="45"/>
    </row>
    <row r="20" spans="1:13" ht="12.75">
      <c r="A20" s="18">
        <v>1</v>
      </c>
      <c r="B20" s="32" t="s">
        <v>297</v>
      </c>
      <c r="C20" s="32"/>
      <c r="D20" s="66" t="s">
        <v>298</v>
      </c>
      <c r="E20" s="33" t="s">
        <v>299</v>
      </c>
      <c r="F20" s="84">
        <v>15</v>
      </c>
      <c r="G20" s="83"/>
      <c r="H20" s="70">
        <f>ROUND(F20*G20,2)</f>
        <v>0</v>
      </c>
      <c r="I20" s="75" t="str">
        <f t="shared" si="0"/>
        <v>A</v>
      </c>
      <c r="J20" s="39" t="s">
        <v>1189</v>
      </c>
      <c r="M20" s="44"/>
    </row>
    <row r="21" spans="1:10" ht="12.75">
      <c r="A21" s="18">
        <v>2</v>
      </c>
      <c r="B21" s="32" t="s">
        <v>300</v>
      </c>
      <c r="C21" s="32"/>
      <c r="D21" s="66" t="s">
        <v>301</v>
      </c>
      <c r="E21" s="33" t="s">
        <v>299</v>
      </c>
      <c r="F21" s="84">
        <v>46</v>
      </c>
      <c r="G21" s="83"/>
      <c r="H21" s="70">
        <f>ROUND(F21*G21,2)</f>
        <v>0</v>
      </c>
      <c r="I21" s="75" t="str">
        <f t="shared" si="0"/>
        <v>A</v>
      </c>
      <c r="J21" s="39" t="s">
        <v>1189</v>
      </c>
    </row>
    <row r="22" spans="1:10" ht="12.75">
      <c r="A22" s="18">
        <v>3</v>
      </c>
      <c r="B22" s="32" t="s">
        <v>302</v>
      </c>
      <c r="C22" s="32"/>
      <c r="D22" s="66" t="s">
        <v>303</v>
      </c>
      <c r="E22" s="33" t="s">
        <v>299</v>
      </c>
      <c r="F22" s="84">
        <v>46</v>
      </c>
      <c r="G22" s="83"/>
      <c r="H22" s="70">
        <f>ROUND(F22*G22,2)</f>
        <v>0</v>
      </c>
      <c r="I22" s="75" t="str">
        <f t="shared" si="0"/>
        <v>A</v>
      </c>
      <c r="J22" s="39" t="s">
        <v>1189</v>
      </c>
    </row>
    <row r="23" spans="1:10" ht="12.75">
      <c r="A23" s="18">
        <v>4</v>
      </c>
      <c r="B23" s="32" t="s">
        <v>304</v>
      </c>
      <c r="C23" s="32"/>
      <c r="D23" s="66" t="s">
        <v>305</v>
      </c>
      <c r="E23" s="33" t="s">
        <v>299</v>
      </c>
      <c r="F23" s="84">
        <v>15</v>
      </c>
      <c r="G23" s="83"/>
      <c r="H23" s="70">
        <f>ROUND(F23*G23,2)</f>
        <v>0</v>
      </c>
      <c r="I23" s="75" t="str">
        <f t="shared" si="0"/>
        <v>A</v>
      </c>
      <c r="J23" s="39" t="s">
        <v>1189</v>
      </c>
    </row>
    <row r="24" spans="1:13" ht="12.75">
      <c r="A24" s="18"/>
      <c r="B24" s="32"/>
      <c r="C24" s="32"/>
      <c r="D24" s="66"/>
      <c r="E24" s="33"/>
      <c r="F24" s="84"/>
      <c r="G24" s="83"/>
      <c r="H24" s="70"/>
      <c r="I24" s="75">
        <f t="shared" si="0"/>
      </c>
      <c r="J24" s="39"/>
      <c r="M24" s="45"/>
    </row>
    <row r="25" spans="1:13" ht="12.75">
      <c r="A25" s="18"/>
      <c r="B25" s="32" t="s">
        <v>306</v>
      </c>
      <c r="C25" s="47"/>
      <c r="D25" s="66" t="s">
        <v>307</v>
      </c>
      <c r="E25" s="33" t="s">
        <v>292</v>
      </c>
      <c r="F25" s="84"/>
      <c r="G25" s="83"/>
      <c r="H25" s="70"/>
      <c r="I25" s="75">
        <f t="shared" si="0"/>
      </c>
      <c r="J25" s="39"/>
      <c r="M25" s="44"/>
    </row>
    <row r="26" spans="1:10" ht="12.75">
      <c r="A26" s="18"/>
      <c r="B26" s="32" t="s">
        <v>308</v>
      </c>
      <c r="C26" s="47"/>
      <c r="D26" s="66" t="s">
        <v>309</v>
      </c>
      <c r="E26" s="33" t="s">
        <v>292</v>
      </c>
      <c r="F26" s="84"/>
      <c r="G26" s="83"/>
      <c r="H26" s="70"/>
      <c r="I26" s="75">
        <f t="shared" si="0"/>
      </c>
      <c r="J26" s="39"/>
    </row>
    <row r="27" spans="1:10" ht="12.75">
      <c r="A27" s="18"/>
      <c r="B27" s="32" t="s">
        <v>310</v>
      </c>
      <c r="C27" s="47"/>
      <c r="D27" s="66" t="s">
        <v>311</v>
      </c>
      <c r="E27" s="33" t="s">
        <v>292</v>
      </c>
      <c r="F27" s="84"/>
      <c r="G27" s="83"/>
      <c r="H27" s="70"/>
      <c r="I27" s="75">
        <f t="shared" si="0"/>
      </c>
      <c r="J27" s="39"/>
    </row>
    <row r="28" spans="1:10" ht="12.75">
      <c r="A28" s="18">
        <v>5</v>
      </c>
      <c r="B28" s="32" t="s">
        <v>312</v>
      </c>
      <c r="C28" s="47"/>
      <c r="D28" s="66" t="s">
        <v>313</v>
      </c>
      <c r="E28" s="33" t="s">
        <v>299</v>
      </c>
      <c r="F28" s="84">
        <v>15</v>
      </c>
      <c r="G28" s="83"/>
      <c r="H28" s="70">
        <f>ROUND(F28*G28,2)</f>
        <v>0</v>
      </c>
      <c r="I28" s="75" t="str">
        <f t="shared" si="0"/>
        <v>A</v>
      </c>
      <c r="J28" s="39" t="s">
        <v>1189</v>
      </c>
    </row>
    <row r="29" spans="1:13" ht="12.75">
      <c r="A29" s="18"/>
      <c r="B29" s="32" t="s">
        <v>314</v>
      </c>
      <c r="C29" s="47"/>
      <c r="D29" s="66" t="s">
        <v>315</v>
      </c>
      <c r="E29" s="33" t="s">
        <v>292</v>
      </c>
      <c r="F29" s="84"/>
      <c r="G29" s="83"/>
      <c r="H29" s="70"/>
      <c r="I29" s="75">
        <f t="shared" si="0"/>
      </c>
      <c r="J29" s="39"/>
      <c r="M29" s="44"/>
    </row>
    <row r="30" spans="1:13" ht="12.75">
      <c r="A30" s="18"/>
      <c r="B30" s="32" t="s">
        <v>316</v>
      </c>
      <c r="C30" s="47"/>
      <c r="D30" s="66" t="s">
        <v>317</v>
      </c>
      <c r="E30" s="33" t="s">
        <v>292</v>
      </c>
      <c r="F30" s="84"/>
      <c r="G30" s="83"/>
      <c r="H30" s="70"/>
      <c r="I30" s="75">
        <f t="shared" si="0"/>
      </c>
      <c r="J30" s="39"/>
      <c r="M30" s="45"/>
    </row>
    <row r="31" spans="1:13" ht="24">
      <c r="A31" s="18">
        <v>6</v>
      </c>
      <c r="B31" s="32" t="s">
        <v>318</v>
      </c>
      <c r="C31" s="47"/>
      <c r="D31" s="66" t="s">
        <v>319</v>
      </c>
      <c r="E31" s="33" t="s">
        <v>299</v>
      </c>
      <c r="F31" s="84">
        <v>5</v>
      </c>
      <c r="G31" s="83"/>
      <c r="H31" s="70">
        <f>ROUND(F31*G31,2)</f>
        <v>0</v>
      </c>
      <c r="I31" s="75" t="str">
        <f t="shared" si="0"/>
        <v>A</v>
      </c>
      <c r="J31" s="39" t="s">
        <v>1189</v>
      </c>
      <c r="M31" s="44"/>
    </row>
    <row r="32" spans="1:10" ht="24">
      <c r="A32" s="18">
        <v>7</v>
      </c>
      <c r="B32" s="32" t="s">
        <v>320</v>
      </c>
      <c r="C32" s="47"/>
      <c r="D32" s="66" t="s">
        <v>321</v>
      </c>
      <c r="E32" s="33" t="s">
        <v>299</v>
      </c>
      <c r="F32" s="84">
        <v>20</v>
      </c>
      <c r="G32" s="83"/>
      <c r="H32" s="70">
        <f>ROUND(F32*G32,2)</f>
        <v>0</v>
      </c>
      <c r="I32" s="75" t="str">
        <f t="shared" si="0"/>
        <v>A</v>
      </c>
      <c r="J32" s="39" t="s">
        <v>1189</v>
      </c>
    </row>
    <row r="33" spans="1:10" ht="24">
      <c r="A33" s="18"/>
      <c r="B33" s="32" t="s">
        <v>322</v>
      </c>
      <c r="C33" s="47"/>
      <c r="D33" s="66" t="s">
        <v>323</v>
      </c>
      <c r="E33" s="33" t="s">
        <v>292</v>
      </c>
      <c r="F33" s="84"/>
      <c r="G33" s="83"/>
      <c r="H33" s="70"/>
      <c r="I33" s="75">
        <f t="shared" si="0"/>
      </c>
      <c r="J33" s="39"/>
    </row>
    <row r="34" spans="1:10" ht="12.75">
      <c r="A34" s="18">
        <v>8</v>
      </c>
      <c r="B34" s="32" t="s">
        <v>324</v>
      </c>
      <c r="C34" s="47"/>
      <c r="D34" s="66" t="s">
        <v>325</v>
      </c>
      <c r="E34" s="33" t="s">
        <v>299</v>
      </c>
      <c r="F34" s="84">
        <v>5</v>
      </c>
      <c r="G34" s="83"/>
      <c r="H34" s="70">
        <f>ROUND(F34*G34,2)</f>
        <v>0</v>
      </c>
      <c r="I34" s="75" t="str">
        <f t="shared" si="0"/>
        <v>A</v>
      </c>
      <c r="J34" s="39" t="s">
        <v>1189</v>
      </c>
    </row>
    <row r="35" spans="1:13" ht="12.75">
      <c r="A35" s="18">
        <v>9</v>
      </c>
      <c r="B35" s="32" t="s">
        <v>326</v>
      </c>
      <c r="C35" s="47"/>
      <c r="D35" s="66" t="s">
        <v>327</v>
      </c>
      <c r="E35" s="33" t="s">
        <v>299</v>
      </c>
      <c r="F35" s="84">
        <v>5</v>
      </c>
      <c r="G35" s="83"/>
      <c r="H35" s="70">
        <f>ROUND(F35*G35,2)</f>
        <v>0</v>
      </c>
      <c r="I35" s="75" t="str">
        <f t="shared" si="0"/>
        <v>A</v>
      </c>
      <c r="J35" s="39" t="s">
        <v>1189</v>
      </c>
      <c r="M35" s="44"/>
    </row>
    <row r="36" spans="1:13" ht="12.75">
      <c r="A36" s="18">
        <v>10</v>
      </c>
      <c r="B36" s="32" t="s">
        <v>328</v>
      </c>
      <c r="C36" s="47"/>
      <c r="D36" s="66" t="s">
        <v>329</v>
      </c>
      <c r="E36" s="33" t="s">
        <v>299</v>
      </c>
      <c r="F36" s="84">
        <v>5</v>
      </c>
      <c r="G36" s="83"/>
      <c r="H36" s="70">
        <f>ROUND(F36*G36,2)</f>
        <v>0</v>
      </c>
      <c r="I36" s="75" t="str">
        <f t="shared" si="0"/>
        <v>A</v>
      </c>
      <c r="J36" s="39" t="s">
        <v>1189</v>
      </c>
      <c r="M36" s="45"/>
    </row>
    <row r="37" spans="1:10" ht="12.75">
      <c r="A37" s="18"/>
      <c r="B37" s="32"/>
      <c r="C37" s="47"/>
      <c r="D37" s="66"/>
      <c r="E37" s="33"/>
      <c r="F37" s="84"/>
      <c r="G37" s="83"/>
      <c r="H37" s="70"/>
      <c r="I37" s="75">
        <f t="shared" si="0"/>
      </c>
      <c r="J37" s="34"/>
    </row>
    <row r="38" spans="1:13" ht="12.75">
      <c r="A38" s="18"/>
      <c r="B38" s="32" t="s">
        <v>330</v>
      </c>
      <c r="C38" s="47"/>
      <c r="D38" s="66" t="s">
        <v>331</v>
      </c>
      <c r="E38" s="33" t="s">
        <v>292</v>
      </c>
      <c r="F38" s="84"/>
      <c r="G38" s="83"/>
      <c r="H38" s="70"/>
      <c r="I38" s="75">
        <f t="shared" si="0"/>
      </c>
      <c r="J38" s="39"/>
      <c r="M38" s="44"/>
    </row>
    <row r="39" spans="1:13" ht="12.75">
      <c r="A39" s="18"/>
      <c r="B39" s="32" t="s">
        <v>332</v>
      </c>
      <c r="C39" s="47"/>
      <c r="D39" s="66" t="s">
        <v>333</v>
      </c>
      <c r="E39" s="33" t="s">
        <v>292</v>
      </c>
      <c r="F39" s="84"/>
      <c r="G39" s="83"/>
      <c r="H39" s="70"/>
      <c r="I39" s="75">
        <f t="shared" si="0"/>
      </c>
      <c r="J39" s="39"/>
      <c r="M39" s="45"/>
    </row>
    <row r="40" spans="1:13" ht="12.75">
      <c r="A40" s="18"/>
      <c r="B40" s="32" t="s">
        <v>334</v>
      </c>
      <c r="C40" s="47"/>
      <c r="D40" s="66" t="s">
        <v>335</v>
      </c>
      <c r="E40" s="33" t="s">
        <v>292</v>
      </c>
      <c r="F40" s="84"/>
      <c r="G40" s="83"/>
      <c r="H40" s="70"/>
      <c r="I40" s="75">
        <f t="shared" si="0"/>
      </c>
      <c r="J40" s="39"/>
      <c r="M40" s="44"/>
    </row>
    <row r="41" spans="1:10" ht="24">
      <c r="A41" s="18">
        <v>11</v>
      </c>
      <c r="B41" s="32" t="s">
        <v>336</v>
      </c>
      <c r="C41" s="47"/>
      <c r="D41" s="66" t="s">
        <v>337</v>
      </c>
      <c r="E41" s="33" t="s">
        <v>338</v>
      </c>
      <c r="F41" s="84">
        <v>2100</v>
      </c>
      <c r="G41" s="83"/>
      <c r="H41" s="70">
        <f>ROUND(F41*G41,2)</f>
        <v>0</v>
      </c>
      <c r="I41" s="75" t="str">
        <f t="shared" si="0"/>
        <v>A</v>
      </c>
      <c r="J41" s="39" t="s">
        <v>1189</v>
      </c>
    </row>
    <row r="42" spans="1:10" ht="12.75">
      <c r="A42" s="18">
        <v>12</v>
      </c>
      <c r="B42" s="32" t="s">
        <v>339</v>
      </c>
      <c r="C42" s="47"/>
      <c r="D42" s="66" t="s">
        <v>340</v>
      </c>
      <c r="E42" s="33" t="s">
        <v>338</v>
      </c>
      <c r="F42" s="84">
        <v>400</v>
      </c>
      <c r="G42" s="83"/>
      <c r="H42" s="70">
        <f>ROUND(F42*G42,2)</f>
        <v>0</v>
      </c>
      <c r="I42" s="75" t="str">
        <f t="shared" si="0"/>
        <v>A</v>
      </c>
      <c r="J42" s="39" t="s">
        <v>1189</v>
      </c>
    </row>
    <row r="43" spans="1:10" ht="12.75">
      <c r="A43" s="18"/>
      <c r="B43" s="32" t="s">
        <v>341</v>
      </c>
      <c r="C43" s="47"/>
      <c r="D43" s="66" t="s">
        <v>342</v>
      </c>
      <c r="E43" s="33" t="s">
        <v>292</v>
      </c>
      <c r="F43" s="84"/>
      <c r="G43" s="83"/>
      <c r="H43" s="70"/>
      <c r="I43" s="75">
        <f t="shared" si="0"/>
      </c>
      <c r="J43" s="34"/>
    </row>
    <row r="44" spans="1:13" ht="12.75">
      <c r="A44" s="18"/>
      <c r="B44" s="32" t="s">
        <v>343</v>
      </c>
      <c r="C44" s="47"/>
      <c r="D44" s="66" t="s">
        <v>344</v>
      </c>
      <c r="E44" s="33" t="s">
        <v>292</v>
      </c>
      <c r="F44" s="84"/>
      <c r="G44" s="83"/>
      <c r="H44" s="70"/>
      <c r="I44" s="75">
        <f t="shared" si="0"/>
      </c>
      <c r="J44" s="39"/>
      <c r="M44" s="44"/>
    </row>
    <row r="45" spans="1:13" ht="12.75">
      <c r="A45" s="18">
        <v>13</v>
      </c>
      <c r="B45" s="32" t="s">
        <v>345</v>
      </c>
      <c r="C45" s="47"/>
      <c r="D45" s="66" t="s">
        <v>346</v>
      </c>
      <c r="E45" s="33" t="s">
        <v>347</v>
      </c>
      <c r="F45" s="84">
        <v>35</v>
      </c>
      <c r="G45" s="83"/>
      <c r="H45" s="70">
        <f>ROUND(F45*G45,2)</f>
        <v>0</v>
      </c>
      <c r="I45" s="75" t="str">
        <f t="shared" si="0"/>
        <v>A</v>
      </c>
      <c r="J45" s="39" t="s">
        <v>1189</v>
      </c>
      <c r="M45" s="45"/>
    </row>
    <row r="46" spans="1:13" ht="12.75">
      <c r="A46" s="18">
        <v>14</v>
      </c>
      <c r="B46" s="32" t="s">
        <v>348</v>
      </c>
      <c r="C46" s="47"/>
      <c r="D46" s="66" t="s">
        <v>349</v>
      </c>
      <c r="E46" s="33" t="s">
        <v>347</v>
      </c>
      <c r="F46" s="84">
        <v>25</v>
      </c>
      <c r="G46" s="83"/>
      <c r="H46" s="70">
        <f>ROUND(F46*G46,2)</f>
        <v>0</v>
      </c>
      <c r="I46" s="75" t="str">
        <f t="shared" si="0"/>
        <v>A</v>
      </c>
      <c r="J46" s="39" t="s">
        <v>1189</v>
      </c>
      <c r="M46" s="44"/>
    </row>
    <row r="47" spans="1:10" ht="12.75">
      <c r="A47" s="18">
        <v>15</v>
      </c>
      <c r="B47" s="32" t="s">
        <v>350</v>
      </c>
      <c r="C47" s="47"/>
      <c r="D47" s="66" t="s">
        <v>351</v>
      </c>
      <c r="E47" s="33" t="s">
        <v>347</v>
      </c>
      <c r="F47" s="84">
        <v>25</v>
      </c>
      <c r="G47" s="83"/>
      <c r="H47" s="70">
        <f>ROUND(F47*G47,2)</f>
        <v>0</v>
      </c>
      <c r="I47" s="75" t="str">
        <f t="shared" si="0"/>
        <v>A</v>
      </c>
      <c r="J47" s="39" t="s">
        <v>1189</v>
      </c>
    </row>
    <row r="48" spans="1:10" ht="12.75">
      <c r="A48" s="18">
        <v>16</v>
      </c>
      <c r="B48" s="32" t="s">
        <v>352</v>
      </c>
      <c r="C48" s="47"/>
      <c r="D48" s="66" t="s">
        <v>353</v>
      </c>
      <c r="E48" s="33" t="s">
        <v>347</v>
      </c>
      <c r="F48" s="84">
        <v>15</v>
      </c>
      <c r="G48" s="83"/>
      <c r="H48" s="70">
        <f>ROUND(F48*G48,2)</f>
        <v>0</v>
      </c>
      <c r="I48" s="75" t="str">
        <f t="shared" si="0"/>
        <v>A</v>
      </c>
      <c r="J48" s="39" t="s">
        <v>1189</v>
      </c>
    </row>
    <row r="49" spans="1:10" ht="12.75">
      <c r="A49" s="18">
        <v>17</v>
      </c>
      <c r="B49" s="32" t="s">
        <v>354</v>
      </c>
      <c r="C49" s="47"/>
      <c r="D49" s="66" t="s">
        <v>355</v>
      </c>
      <c r="E49" s="33" t="s">
        <v>347</v>
      </c>
      <c r="F49" s="84">
        <v>10</v>
      </c>
      <c r="G49" s="83"/>
      <c r="H49" s="70">
        <f>ROUND(F49*G49,2)</f>
        <v>0</v>
      </c>
      <c r="I49" s="75" t="str">
        <f t="shared" si="0"/>
        <v>A</v>
      </c>
      <c r="J49" s="39" t="s">
        <v>1189</v>
      </c>
    </row>
    <row r="50" spans="1:10" ht="12.75">
      <c r="A50" s="18"/>
      <c r="B50" s="32" t="s">
        <v>356</v>
      </c>
      <c r="C50" s="47"/>
      <c r="D50" s="66" t="s">
        <v>357</v>
      </c>
      <c r="E50" s="33" t="s">
        <v>292</v>
      </c>
      <c r="F50" s="84"/>
      <c r="G50" s="83"/>
      <c r="H50" s="70"/>
      <c r="I50" s="75">
        <f aca="true" t="shared" si="1" ref="I50:I65">IF(E50&lt;&gt;"","A","")</f>
      </c>
      <c r="J50" s="39"/>
    </row>
    <row r="51" spans="1:10" ht="12.75">
      <c r="A51" s="18"/>
      <c r="B51" s="32" t="s">
        <v>358</v>
      </c>
      <c r="C51" s="47"/>
      <c r="D51" s="66" t="s">
        <v>359</v>
      </c>
      <c r="E51" s="33" t="s">
        <v>292</v>
      </c>
      <c r="F51" s="84"/>
      <c r="G51" s="83"/>
      <c r="H51" s="70"/>
      <c r="I51" s="75">
        <f t="shared" si="1"/>
      </c>
      <c r="J51" s="39"/>
    </row>
    <row r="52" spans="1:10" ht="12.75">
      <c r="A52" s="18">
        <v>18</v>
      </c>
      <c r="B52" s="32" t="s">
        <v>360</v>
      </c>
      <c r="C52" s="47"/>
      <c r="D52" s="66" t="s">
        <v>361</v>
      </c>
      <c r="E52" s="33" t="s">
        <v>347</v>
      </c>
      <c r="F52" s="84">
        <v>35</v>
      </c>
      <c r="G52" s="83"/>
      <c r="H52" s="70">
        <f>ROUND(F52*G52,2)</f>
        <v>0</v>
      </c>
      <c r="I52" s="75" t="str">
        <f t="shared" si="1"/>
        <v>A</v>
      </c>
      <c r="J52" s="39" t="s">
        <v>1189</v>
      </c>
    </row>
    <row r="53" spans="1:10" ht="12.75">
      <c r="A53" s="18">
        <v>19</v>
      </c>
      <c r="B53" s="32" t="s">
        <v>362</v>
      </c>
      <c r="C53" s="47"/>
      <c r="D53" s="66" t="s">
        <v>363</v>
      </c>
      <c r="E53" s="33" t="s">
        <v>347</v>
      </c>
      <c r="F53" s="84">
        <v>25</v>
      </c>
      <c r="G53" s="83"/>
      <c r="H53" s="70">
        <f>ROUND(F53*G53,2)</f>
        <v>0</v>
      </c>
      <c r="I53" s="75" t="str">
        <f t="shared" si="1"/>
        <v>A</v>
      </c>
      <c r="J53" s="39" t="s">
        <v>1189</v>
      </c>
    </row>
    <row r="54" spans="1:10" ht="12.75">
      <c r="A54" s="18">
        <v>20</v>
      </c>
      <c r="B54" s="32" t="s">
        <v>364</v>
      </c>
      <c r="C54" s="47"/>
      <c r="D54" s="66" t="s">
        <v>365</v>
      </c>
      <c r="E54" s="33" t="s">
        <v>347</v>
      </c>
      <c r="F54" s="84">
        <v>25</v>
      </c>
      <c r="G54" s="83"/>
      <c r="H54" s="70">
        <f>ROUND(F54*G54,2)</f>
        <v>0</v>
      </c>
      <c r="I54" s="75" t="str">
        <f t="shared" si="1"/>
        <v>A</v>
      </c>
      <c r="J54" s="39" t="s">
        <v>1189</v>
      </c>
    </row>
    <row r="55" spans="1:10" ht="12.75">
      <c r="A55" s="18">
        <v>21</v>
      </c>
      <c r="B55" s="32" t="s">
        <v>366</v>
      </c>
      <c r="C55" s="47"/>
      <c r="D55" s="66" t="s">
        <v>367</v>
      </c>
      <c r="E55" s="33" t="s">
        <v>347</v>
      </c>
      <c r="F55" s="84">
        <v>15</v>
      </c>
      <c r="G55" s="83"/>
      <c r="H55" s="70">
        <f>ROUND(F55*G55,2)</f>
        <v>0</v>
      </c>
      <c r="I55" s="75" t="str">
        <f t="shared" si="1"/>
        <v>A</v>
      </c>
      <c r="J55" s="39" t="s">
        <v>1189</v>
      </c>
    </row>
    <row r="56" spans="1:10" ht="12.75" customHeight="1">
      <c r="A56" s="18">
        <v>22</v>
      </c>
      <c r="B56" s="32" t="s">
        <v>368</v>
      </c>
      <c r="C56" s="47"/>
      <c r="D56" s="66" t="s">
        <v>369</v>
      </c>
      <c r="E56" s="33" t="s">
        <v>347</v>
      </c>
      <c r="F56" s="84">
        <v>10</v>
      </c>
      <c r="G56" s="83"/>
      <c r="H56" s="70">
        <f>ROUND(F56*G56,2)</f>
        <v>0</v>
      </c>
      <c r="I56" s="75" t="str">
        <f t="shared" si="1"/>
        <v>A</v>
      </c>
      <c r="J56" s="39" t="s">
        <v>1189</v>
      </c>
    </row>
    <row r="57" spans="1:10" ht="12.75">
      <c r="A57" s="18"/>
      <c r="B57" s="32"/>
      <c r="C57" s="47"/>
      <c r="D57" s="66"/>
      <c r="E57" s="33"/>
      <c r="F57" s="84"/>
      <c r="G57" s="83"/>
      <c r="H57" s="70"/>
      <c r="I57" s="75">
        <f t="shared" si="1"/>
      </c>
      <c r="J57" s="39"/>
    </row>
    <row r="58" spans="1:10" ht="12.75">
      <c r="A58" s="18"/>
      <c r="B58" s="32" t="s">
        <v>370</v>
      </c>
      <c r="C58" s="47"/>
      <c r="D58" s="66" t="s">
        <v>371</v>
      </c>
      <c r="E58" s="33" t="s">
        <v>292</v>
      </c>
      <c r="F58" s="84"/>
      <c r="G58" s="83"/>
      <c r="H58" s="70"/>
      <c r="I58" s="75">
        <f t="shared" si="1"/>
      </c>
      <c r="J58" s="39"/>
    </row>
    <row r="59" spans="1:10" ht="12.75">
      <c r="A59" s="18"/>
      <c r="B59" s="32" t="s">
        <v>372</v>
      </c>
      <c r="C59" s="47"/>
      <c r="D59" s="66" t="s">
        <v>373</v>
      </c>
      <c r="E59" s="33" t="s">
        <v>292</v>
      </c>
      <c r="F59" s="84"/>
      <c r="G59" s="83"/>
      <c r="H59" s="70"/>
      <c r="I59" s="75">
        <f t="shared" si="1"/>
      </c>
      <c r="J59" s="39"/>
    </row>
    <row r="60" spans="1:10" ht="12.75">
      <c r="A60" s="18"/>
      <c r="B60" s="32" t="s">
        <v>374</v>
      </c>
      <c r="C60" s="47"/>
      <c r="D60" s="66" t="s">
        <v>375</v>
      </c>
      <c r="E60" s="33" t="s">
        <v>292</v>
      </c>
      <c r="F60" s="84"/>
      <c r="G60" s="83"/>
      <c r="H60" s="70"/>
      <c r="I60" s="75">
        <f t="shared" si="1"/>
      </c>
      <c r="J60" s="39"/>
    </row>
    <row r="61" spans="1:10" ht="12.75">
      <c r="A61" s="18">
        <v>23</v>
      </c>
      <c r="B61" s="32" t="s">
        <v>376</v>
      </c>
      <c r="C61" s="47"/>
      <c r="D61" s="66" t="s">
        <v>377</v>
      </c>
      <c r="E61" s="33" t="s">
        <v>378</v>
      </c>
      <c r="F61" s="84">
        <v>60</v>
      </c>
      <c r="G61" s="83"/>
      <c r="H61" s="70">
        <f>ROUND(F61*G61,2)</f>
        <v>0</v>
      </c>
      <c r="I61" s="75" t="str">
        <f t="shared" si="1"/>
        <v>A</v>
      </c>
      <c r="J61" s="39" t="s">
        <v>1189</v>
      </c>
    </row>
    <row r="62" spans="1:10" ht="12.75">
      <c r="A62" s="18">
        <v>24</v>
      </c>
      <c r="B62" s="32" t="s">
        <v>379</v>
      </c>
      <c r="C62" s="47"/>
      <c r="D62" s="66" t="s">
        <v>380</v>
      </c>
      <c r="E62" s="33" t="s">
        <v>378</v>
      </c>
      <c r="F62" s="84">
        <v>70</v>
      </c>
      <c r="G62" s="83"/>
      <c r="H62" s="70">
        <f>ROUND(F62*G62,2)</f>
        <v>0</v>
      </c>
      <c r="I62" s="75" t="str">
        <f t="shared" si="1"/>
        <v>A</v>
      </c>
      <c r="J62" s="39" t="s">
        <v>1189</v>
      </c>
    </row>
    <row r="63" spans="1:10" ht="12.75">
      <c r="A63" s="18">
        <v>25</v>
      </c>
      <c r="B63" s="32" t="s">
        <v>381</v>
      </c>
      <c r="C63" s="47"/>
      <c r="D63" s="66" t="s">
        <v>382</v>
      </c>
      <c r="E63" s="33" t="s">
        <v>378</v>
      </c>
      <c r="F63" s="84">
        <v>60</v>
      </c>
      <c r="G63" s="83"/>
      <c r="H63" s="70">
        <f>ROUND(F63*G63,2)</f>
        <v>0</v>
      </c>
      <c r="I63" s="75" t="str">
        <f t="shared" si="1"/>
        <v>A</v>
      </c>
      <c r="J63" s="39" t="s">
        <v>1189</v>
      </c>
    </row>
    <row r="64" spans="1:10" ht="12.75">
      <c r="A64" s="18"/>
      <c r="B64" s="32"/>
      <c r="C64" s="47"/>
      <c r="D64" s="66"/>
      <c r="E64" s="33"/>
      <c r="F64" s="84"/>
      <c r="G64" s="83"/>
      <c r="H64" s="70"/>
      <c r="I64" s="75">
        <f t="shared" si="1"/>
      </c>
      <c r="J64" s="39"/>
    </row>
    <row r="65" spans="1:10" ht="12.75">
      <c r="A65" s="18"/>
      <c r="B65" s="32" t="s">
        <v>383</v>
      </c>
      <c r="C65" s="47"/>
      <c r="D65" s="66" t="s">
        <v>384</v>
      </c>
      <c r="E65" s="33" t="s">
        <v>292</v>
      </c>
      <c r="F65" s="84"/>
      <c r="G65" s="83"/>
      <c r="H65" s="70"/>
      <c r="I65" s="75">
        <f t="shared" si="1"/>
      </c>
      <c r="J65" s="39"/>
    </row>
    <row r="66" spans="1:10" ht="12.75">
      <c r="A66" s="18"/>
      <c r="B66" s="32" t="s">
        <v>385</v>
      </c>
      <c r="C66" s="47"/>
      <c r="D66" s="66" t="s">
        <v>386</v>
      </c>
      <c r="E66" s="33" t="s">
        <v>292</v>
      </c>
      <c r="F66" s="84"/>
      <c r="G66" s="83"/>
      <c r="H66" s="70"/>
      <c r="I66" s="75">
        <f aca="true" t="shared" si="2" ref="I66:I126">IF(E66&lt;&gt;"","A","")</f>
      </c>
      <c r="J66" s="39"/>
    </row>
    <row r="67" spans="1:10" ht="12.75">
      <c r="A67" s="18">
        <v>26</v>
      </c>
      <c r="B67" s="32" t="s">
        <v>387</v>
      </c>
      <c r="C67" s="47"/>
      <c r="D67" s="66" t="s">
        <v>388</v>
      </c>
      <c r="E67" s="33" t="s">
        <v>347</v>
      </c>
      <c r="F67" s="84">
        <v>90</v>
      </c>
      <c r="G67" s="83"/>
      <c r="H67" s="70">
        <f>ROUND(F67*G67,2)</f>
        <v>0</v>
      </c>
      <c r="I67" s="75" t="str">
        <f t="shared" si="2"/>
        <v>A</v>
      </c>
      <c r="J67" s="39" t="s">
        <v>1189</v>
      </c>
    </row>
    <row r="68" spans="1:10" ht="12.75">
      <c r="A68" s="18"/>
      <c r="B68" s="32" t="s">
        <v>389</v>
      </c>
      <c r="C68" s="47"/>
      <c r="D68" s="66" t="s">
        <v>390</v>
      </c>
      <c r="E68" s="33" t="s">
        <v>292</v>
      </c>
      <c r="F68" s="84"/>
      <c r="G68" s="83"/>
      <c r="H68" s="70"/>
      <c r="I68" s="75">
        <f t="shared" si="2"/>
      </c>
      <c r="J68" s="39"/>
    </row>
    <row r="69" spans="1:10" ht="12.75">
      <c r="A69" s="18">
        <v>27</v>
      </c>
      <c r="B69" s="32" t="s">
        <v>391</v>
      </c>
      <c r="C69" s="47"/>
      <c r="D69" s="66" t="s">
        <v>392</v>
      </c>
      <c r="E69" s="33" t="s">
        <v>347</v>
      </c>
      <c r="F69" s="84">
        <v>45</v>
      </c>
      <c r="G69" s="83"/>
      <c r="H69" s="70">
        <f>ROUND(F69*G69,2)</f>
        <v>0</v>
      </c>
      <c r="I69" s="75" t="str">
        <f t="shared" si="2"/>
        <v>A</v>
      </c>
      <c r="J69" s="39" t="s">
        <v>1189</v>
      </c>
    </row>
    <row r="70" spans="1:10" ht="12.75">
      <c r="A70" s="18"/>
      <c r="B70" s="32" t="s">
        <v>393</v>
      </c>
      <c r="C70" s="47"/>
      <c r="D70" s="66" t="s">
        <v>394</v>
      </c>
      <c r="E70" s="33" t="s">
        <v>292</v>
      </c>
      <c r="F70" s="84"/>
      <c r="G70" s="83"/>
      <c r="H70" s="70"/>
      <c r="I70" s="75">
        <f t="shared" si="2"/>
      </c>
      <c r="J70" s="39"/>
    </row>
    <row r="71" spans="1:10" ht="12.75">
      <c r="A71" s="18"/>
      <c r="B71" s="32" t="s">
        <v>395</v>
      </c>
      <c r="C71" s="47"/>
      <c r="D71" s="66" t="s">
        <v>396</v>
      </c>
      <c r="E71" s="33" t="s">
        <v>292</v>
      </c>
      <c r="F71" s="84"/>
      <c r="G71" s="83"/>
      <c r="H71" s="70"/>
      <c r="I71" s="75">
        <f t="shared" si="2"/>
      </c>
      <c r="J71" s="39"/>
    </row>
    <row r="72" spans="1:10" ht="12.75">
      <c r="A72" s="18">
        <v>28</v>
      </c>
      <c r="B72" s="32" t="s">
        <v>397</v>
      </c>
      <c r="C72" s="47"/>
      <c r="D72" s="66" t="s">
        <v>398</v>
      </c>
      <c r="E72" s="33" t="s">
        <v>378</v>
      </c>
      <c r="F72" s="84">
        <v>20</v>
      </c>
      <c r="G72" s="83"/>
      <c r="H72" s="70">
        <f>ROUND(F72*G72,2)</f>
        <v>0</v>
      </c>
      <c r="I72" s="75" t="str">
        <f t="shared" si="2"/>
        <v>A</v>
      </c>
      <c r="J72" s="39" t="s">
        <v>1189</v>
      </c>
    </row>
    <row r="73" spans="1:10" ht="12.75">
      <c r="A73" s="18">
        <v>29</v>
      </c>
      <c r="B73" s="32" t="s">
        <v>399</v>
      </c>
      <c r="C73" s="47"/>
      <c r="D73" s="66" t="s">
        <v>400</v>
      </c>
      <c r="E73" s="33" t="s">
        <v>378</v>
      </c>
      <c r="F73" s="84">
        <v>480</v>
      </c>
      <c r="G73" s="83"/>
      <c r="H73" s="70">
        <f>ROUND(F73*G73,2)</f>
        <v>0</v>
      </c>
      <c r="I73" s="75" t="str">
        <f t="shared" si="2"/>
        <v>A</v>
      </c>
      <c r="J73" s="39" t="s">
        <v>1189</v>
      </c>
    </row>
    <row r="74" spans="1:10" ht="12.75">
      <c r="A74" s="18"/>
      <c r="B74" s="32" t="s">
        <v>401</v>
      </c>
      <c r="C74" s="47"/>
      <c r="D74" s="66" t="s">
        <v>402</v>
      </c>
      <c r="E74" s="33" t="s">
        <v>292</v>
      </c>
      <c r="F74" s="84"/>
      <c r="G74" s="83"/>
      <c r="H74" s="70"/>
      <c r="I74" s="75">
        <f t="shared" si="2"/>
      </c>
      <c r="J74" s="39"/>
    </row>
    <row r="75" spans="1:10" ht="12.75">
      <c r="A75" s="18"/>
      <c r="B75" s="32" t="s">
        <v>403</v>
      </c>
      <c r="C75" s="47"/>
      <c r="D75" s="66" t="s">
        <v>404</v>
      </c>
      <c r="E75" s="33" t="s">
        <v>292</v>
      </c>
      <c r="F75" s="84"/>
      <c r="G75" s="83"/>
      <c r="H75" s="70"/>
      <c r="I75" s="75">
        <f t="shared" si="2"/>
      </c>
      <c r="J75" s="39"/>
    </row>
    <row r="76" spans="1:10" ht="12.75">
      <c r="A76" s="18">
        <v>30</v>
      </c>
      <c r="B76" s="32" t="s">
        <v>405</v>
      </c>
      <c r="C76" s="47"/>
      <c r="D76" s="66" t="s">
        <v>406</v>
      </c>
      <c r="E76" s="33" t="s">
        <v>347</v>
      </c>
      <c r="F76" s="84">
        <v>3</v>
      </c>
      <c r="G76" s="83"/>
      <c r="H76" s="70">
        <f>ROUND(F76*G76,2)</f>
        <v>0</v>
      </c>
      <c r="I76" s="75" t="str">
        <f t="shared" si="2"/>
        <v>A</v>
      </c>
      <c r="J76" s="39" t="s">
        <v>1189</v>
      </c>
    </row>
    <row r="77" spans="1:10" ht="12.75">
      <c r="A77" s="18"/>
      <c r="B77" s="32" t="s">
        <v>407</v>
      </c>
      <c r="C77" s="47"/>
      <c r="D77" s="66" t="s">
        <v>408</v>
      </c>
      <c r="E77" s="33" t="s">
        <v>292</v>
      </c>
      <c r="F77" s="84"/>
      <c r="G77" s="83"/>
      <c r="H77" s="70"/>
      <c r="I77" s="75">
        <f t="shared" si="2"/>
      </c>
      <c r="J77" s="39"/>
    </row>
    <row r="78" spans="1:10" ht="12.75">
      <c r="A78" s="18"/>
      <c r="B78" s="32" t="s">
        <v>409</v>
      </c>
      <c r="C78" s="47"/>
      <c r="D78" s="66" t="s">
        <v>410</v>
      </c>
      <c r="E78" s="33" t="s">
        <v>292</v>
      </c>
      <c r="F78" s="84"/>
      <c r="G78" s="83"/>
      <c r="H78" s="70"/>
      <c r="I78" s="75">
        <f t="shared" si="2"/>
      </c>
      <c r="J78" s="39"/>
    </row>
    <row r="79" spans="1:10" ht="12.75">
      <c r="A79" s="18">
        <v>31</v>
      </c>
      <c r="B79" s="32" t="s">
        <v>411</v>
      </c>
      <c r="C79" s="47"/>
      <c r="D79" s="66" t="s">
        <v>412</v>
      </c>
      <c r="E79" s="33" t="s">
        <v>378</v>
      </c>
      <c r="F79" s="84">
        <v>280</v>
      </c>
      <c r="G79" s="83"/>
      <c r="H79" s="70">
        <f>ROUND(F79*G79,2)</f>
        <v>0</v>
      </c>
      <c r="I79" s="75" t="str">
        <f t="shared" si="2"/>
        <v>A</v>
      </c>
      <c r="J79" s="39" t="s">
        <v>1189</v>
      </c>
    </row>
    <row r="80" spans="1:10" ht="12.75">
      <c r="A80" s="18"/>
      <c r="B80" s="32" t="s">
        <v>413</v>
      </c>
      <c r="C80" s="47"/>
      <c r="D80" s="66" t="s">
        <v>414</v>
      </c>
      <c r="E80" s="33" t="s">
        <v>292</v>
      </c>
      <c r="F80" s="84"/>
      <c r="G80" s="83"/>
      <c r="H80" s="70"/>
      <c r="I80" s="75">
        <f t="shared" si="2"/>
      </c>
      <c r="J80" s="39"/>
    </row>
    <row r="81" spans="1:10" ht="12.75">
      <c r="A81" s="18">
        <v>32</v>
      </c>
      <c r="B81" s="32" t="s">
        <v>415</v>
      </c>
      <c r="C81" s="47"/>
      <c r="D81" s="66" t="s">
        <v>416</v>
      </c>
      <c r="E81" s="33" t="s">
        <v>347</v>
      </c>
      <c r="F81" s="84">
        <v>6</v>
      </c>
      <c r="G81" s="83"/>
      <c r="H81" s="70">
        <f>ROUND(F81*G81,2)</f>
        <v>0</v>
      </c>
      <c r="I81" s="75" t="str">
        <f t="shared" si="2"/>
        <v>A</v>
      </c>
      <c r="J81" s="39" t="s">
        <v>1189</v>
      </c>
    </row>
    <row r="82" spans="1:10" ht="12.75">
      <c r="A82" s="18"/>
      <c r="B82" s="32" t="s">
        <v>417</v>
      </c>
      <c r="C82" s="47"/>
      <c r="D82" s="66" t="s">
        <v>418</v>
      </c>
      <c r="E82" s="33" t="s">
        <v>292</v>
      </c>
      <c r="F82" s="84"/>
      <c r="G82" s="83"/>
      <c r="H82" s="70"/>
      <c r="I82" s="75">
        <f t="shared" si="2"/>
      </c>
      <c r="J82" s="39"/>
    </row>
    <row r="83" spans="1:10" ht="12.75">
      <c r="A83" s="18"/>
      <c r="B83" s="32" t="s">
        <v>419</v>
      </c>
      <c r="C83" s="47"/>
      <c r="D83" s="66" t="s">
        <v>420</v>
      </c>
      <c r="E83" s="33" t="s">
        <v>292</v>
      </c>
      <c r="F83" s="84"/>
      <c r="G83" s="83"/>
      <c r="H83" s="70"/>
      <c r="I83" s="75">
        <f t="shared" si="2"/>
      </c>
      <c r="J83" s="39"/>
    </row>
    <row r="84" spans="1:10" ht="12.75">
      <c r="A84" s="18">
        <v>33</v>
      </c>
      <c r="B84" s="32" t="s">
        <v>421</v>
      </c>
      <c r="C84" s="47"/>
      <c r="D84" s="66" t="s">
        <v>422</v>
      </c>
      <c r="E84" s="33" t="s">
        <v>347</v>
      </c>
      <c r="F84" s="84">
        <v>25</v>
      </c>
      <c r="G84" s="83"/>
      <c r="H84" s="70">
        <f>ROUND(F84*G84,2)</f>
        <v>0</v>
      </c>
      <c r="I84" s="75" t="str">
        <f t="shared" si="2"/>
        <v>A</v>
      </c>
      <c r="J84" s="39" t="s">
        <v>1189</v>
      </c>
    </row>
    <row r="85" spans="1:10" ht="12.75">
      <c r="A85" s="18"/>
      <c r="B85" s="32" t="s">
        <v>423</v>
      </c>
      <c r="C85" s="47"/>
      <c r="D85" s="66" t="s">
        <v>424</v>
      </c>
      <c r="E85" s="33" t="s">
        <v>292</v>
      </c>
      <c r="F85" s="84"/>
      <c r="G85" s="83"/>
      <c r="H85" s="70"/>
      <c r="I85" s="75">
        <f t="shared" si="2"/>
      </c>
      <c r="J85" s="39"/>
    </row>
    <row r="86" spans="1:10" ht="12.75">
      <c r="A86" s="18">
        <v>34</v>
      </c>
      <c r="B86" s="32" t="s">
        <v>425</v>
      </c>
      <c r="C86" s="47"/>
      <c r="D86" s="66" t="s">
        <v>426</v>
      </c>
      <c r="E86" s="33" t="s">
        <v>347</v>
      </c>
      <c r="F86" s="84">
        <v>2</v>
      </c>
      <c r="G86" s="83"/>
      <c r="H86" s="70">
        <f>ROUND(F86*G86,2)</f>
        <v>0</v>
      </c>
      <c r="I86" s="75" t="str">
        <f t="shared" si="2"/>
        <v>A</v>
      </c>
      <c r="J86" s="39" t="s">
        <v>1189</v>
      </c>
    </row>
    <row r="87" spans="1:10" ht="12.75">
      <c r="A87" s="18"/>
      <c r="B87" s="32"/>
      <c r="C87" s="47"/>
      <c r="D87" s="66"/>
      <c r="E87" s="33"/>
      <c r="F87" s="84"/>
      <c r="G87" s="83"/>
      <c r="H87" s="70"/>
      <c r="I87" s="75">
        <f t="shared" si="2"/>
      </c>
      <c r="J87" s="39"/>
    </row>
    <row r="88" spans="1:10" ht="12.75">
      <c r="A88" s="18"/>
      <c r="B88" s="32" t="s">
        <v>427</v>
      </c>
      <c r="C88" s="47"/>
      <c r="D88" s="66" t="s">
        <v>428</v>
      </c>
      <c r="E88" s="33" t="s">
        <v>292</v>
      </c>
      <c r="F88" s="84"/>
      <c r="G88" s="83"/>
      <c r="H88" s="70"/>
      <c r="I88" s="75">
        <f t="shared" si="2"/>
      </c>
      <c r="J88" s="39"/>
    </row>
    <row r="89" spans="1:10" ht="12.75">
      <c r="A89" s="18"/>
      <c r="B89" s="32" t="s">
        <v>429</v>
      </c>
      <c r="C89" s="47"/>
      <c r="D89" s="66" t="s">
        <v>430</v>
      </c>
      <c r="E89" s="33" t="s">
        <v>292</v>
      </c>
      <c r="F89" s="84"/>
      <c r="G89" s="83"/>
      <c r="H89" s="70"/>
      <c r="I89" s="75">
        <f t="shared" si="2"/>
      </c>
      <c r="J89" s="39"/>
    </row>
    <row r="90" spans="1:10" ht="12.75">
      <c r="A90" s="18">
        <v>35</v>
      </c>
      <c r="B90" s="32" t="s">
        <v>431</v>
      </c>
      <c r="C90" s="47"/>
      <c r="D90" s="66" t="s">
        <v>432</v>
      </c>
      <c r="E90" s="33" t="s">
        <v>347</v>
      </c>
      <c r="F90" s="84">
        <v>40</v>
      </c>
      <c r="G90" s="83"/>
      <c r="H90" s="70">
        <f>ROUND(F90*G90,2)</f>
        <v>0</v>
      </c>
      <c r="I90" s="75" t="str">
        <f t="shared" si="2"/>
        <v>A</v>
      </c>
      <c r="J90" s="39" t="s">
        <v>1189</v>
      </c>
    </row>
    <row r="91" spans="1:10" ht="12.75">
      <c r="A91" s="18"/>
      <c r="B91" s="32" t="s">
        <v>433</v>
      </c>
      <c r="C91" s="47"/>
      <c r="D91" s="66" t="s">
        <v>434</v>
      </c>
      <c r="E91" s="33" t="s">
        <v>292</v>
      </c>
      <c r="F91" s="84"/>
      <c r="G91" s="83"/>
      <c r="H91" s="70"/>
      <c r="I91" s="75">
        <f t="shared" si="2"/>
      </c>
      <c r="J91" s="39"/>
    </row>
    <row r="92" spans="1:10" ht="24">
      <c r="A92" s="18">
        <v>36</v>
      </c>
      <c r="B92" s="32" t="s">
        <v>435</v>
      </c>
      <c r="C92" s="47"/>
      <c r="D92" s="66" t="s">
        <v>436</v>
      </c>
      <c r="E92" s="33" t="s">
        <v>347</v>
      </c>
      <c r="F92" s="84">
        <v>10</v>
      </c>
      <c r="G92" s="83"/>
      <c r="H92" s="70">
        <f>ROUND(F92*G92,2)</f>
        <v>0</v>
      </c>
      <c r="I92" s="75" t="str">
        <f t="shared" si="2"/>
        <v>A</v>
      </c>
      <c r="J92" s="39" t="s">
        <v>1189</v>
      </c>
    </row>
    <row r="93" spans="1:10" ht="12.75">
      <c r="A93" s="18"/>
      <c r="B93" s="32" t="s">
        <v>437</v>
      </c>
      <c r="C93" s="47"/>
      <c r="D93" s="66" t="s">
        <v>438</v>
      </c>
      <c r="E93" s="33" t="s">
        <v>292</v>
      </c>
      <c r="F93" s="84"/>
      <c r="G93" s="83"/>
      <c r="H93" s="70"/>
      <c r="I93" s="75">
        <f t="shared" si="2"/>
      </c>
      <c r="J93" s="39"/>
    </row>
    <row r="94" spans="1:10" ht="12.75">
      <c r="A94" s="18"/>
      <c r="B94" s="32" t="s">
        <v>439</v>
      </c>
      <c r="C94" s="47"/>
      <c r="D94" s="66" t="s">
        <v>440</v>
      </c>
      <c r="E94" s="33" t="s">
        <v>292</v>
      </c>
      <c r="F94" s="84"/>
      <c r="G94" s="83"/>
      <c r="H94" s="70"/>
      <c r="I94" s="75">
        <f t="shared" si="2"/>
      </c>
      <c r="J94" s="39"/>
    </row>
    <row r="95" spans="1:10" ht="12.75">
      <c r="A95" s="18">
        <v>37</v>
      </c>
      <c r="B95" s="32" t="s">
        <v>441</v>
      </c>
      <c r="C95" s="47"/>
      <c r="D95" s="66" t="s">
        <v>400</v>
      </c>
      <c r="E95" s="33" t="s">
        <v>378</v>
      </c>
      <c r="F95" s="84">
        <v>75</v>
      </c>
      <c r="G95" s="83"/>
      <c r="H95" s="70">
        <f>ROUND(F95*G95,2)</f>
        <v>0</v>
      </c>
      <c r="I95" s="75" t="str">
        <f t="shared" si="2"/>
        <v>A</v>
      </c>
      <c r="J95" s="39" t="s">
        <v>1189</v>
      </c>
    </row>
    <row r="96" spans="1:10" ht="12.75">
      <c r="A96" s="18"/>
      <c r="B96" s="32" t="s">
        <v>442</v>
      </c>
      <c r="C96" s="47"/>
      <c r="D96" s="66" t="s">
        <v>443</v>
      </c>
      <c r="E96" s="33" t="s">
        <v>292</v>
      </c>
      <c r="F96" s="84"/>
      <c r="G96" s="83"/>
      <c r="H96" s="70"/>
      <c r="I96" s="75">
        <f t="shared" si="2"/>
      </c>
      <c r="J96" s="39"/>
    </row>
    <row r="97" spans="1:10" ht="12.75">
      <c r="A97" s="18"/>
      <c r="B97" s="32" t="s">
        <v>444</v>
      </c>
      <c r="C97" s="47"/>
      <c r="D97" s="66" t="s">
        <v>445</v>
      </c>
      <c r="E97" s="33" t="s">
        <v>292</v>
      </c>
      <c r="F97" s="84"/>
      <c r="G97" s="83"/>
      <c r="H97" s="70"/>
      <c r="I97" s="75">
        <f t="shared" si="2"/>
      </c>
      <c r="J97" s="39"/>
    </row>
    <row r="98" spans="1:10" ht="12.75">
      <c r="A98" s="18">
        <v>38</v>
      </c>
      <c r="B98" s="32" t="s">
        <v>446</v>
      </c>
      <c r="C98" s="47"/>
      <c r="D98" s="66" t="s">
        <v>406</v>
      </c>
      <c r="E98" s="33" t="s">
        <v>347</v>
      </c>
      <c r="F98" s="84">
        <v>3</v>
      </c>
      <c r="G98" s="83"/>
      <c r="H98" s="70">
        <f>ROUND(F98*G98,2)</f>
        <v>0</v>
      </c>
      <c r="I98" s="75" t="str">
        <f t="shared" si="2"/>
        <v>A</v>
      </c>
      <c r="J98" s="39" t="s">
        <v>1189</v>
      </c>
    </row>
    <row r="99" spans="1:10" ht="12.75">
      <c r="A99" s="18"/>
      <c r="B99" s="32" t="s">
        <v>447</v>
      </c>
      <c r="C99" s="47"/>
      <c r="D99" s="66" t="s">
        <v>448</v>
      </c>
      <c r="E99" s="33" t="s">
        <v>292</v>
      </c>
      <c r="F99" s="84"/>
      <c r="G99" s="83"/>
      <c r="H99" s="70"/>
      <c r="I99" s="75">
        <f t="shared" si="2"/>
      </c>
      <c r="J99" s="39"/>
    </row>
    <row r="100" spans="1:10" ht="12.75">
      <c r="A100" s="18">
        <v>39</v>
      </c>
      <c r="B100" s="32" t="s">
        <v>449</v>
      </c>
      <c r="C100" s="47"/>
      <c r="D100" s="66" t="s">
        <v>450</v>
      </c>
      <c r="E100" s="33" t="s">
        <v>347</v>
      </c>
      <c r="F100" s="84">
        <v>6</v>
      </c>
      <c r="G100" s="83"/>
      <c r="H100" s="70">
        <f>ROUND(F100*G100,2)</f>
        <v>0</v>
      </c>
      <c r="I100" s="75" t="str">
        <f t="shared" si="2"/>
        <v>A</v>
      </c>
      <c r="J100" s="39" t="s">
        <v>1189</v>
      </c>
    </row>
    <row r="101" spans="1:10" ht="12.75">
      <c r="A101" s="18"/>
      <c r="B101" s="32" t="s">
        <v>451</v>
      </c>
      <c r="C101" s="47"/>
      <c r="D101" s="66" t="s">
        <v>452</v>
      </c>
      <c r="E101" s="33" t="s">
        <v>292</v>
      </c>
      <c r="F101" s="84"/>
      <c r="G101" s="83"/>
      <c r="H101" s="70"/>
      <c r="I101" s="75">
        <f t="shared" si="2"/>
      </c>
      <c r="J101" s="39"/>
    </row>
    <row r="102" spans="1:10" ht="24">
      <c r="A102" s="18">
        <v>40</v>
      </c>
      <c r="B102" s="32" t="s">
        <v>453</v>
      </c>
      <c r="C102" s="47"/>
      <c r="D102" s="66" t="s">
        <v>454</v>
      </c>
      <c r="E102" s="33" t="s">
        <v>347</v>
      </c>
      <c r="F102" s="84">
        <v>3</v>
      </c>
      <c r="G102" s="83"/>
      <c r="H102" s="70">
        <f>ROUND(F102*G102,2)</f>
        <v>0</v>
      </c>
      <c r="I102" s="75" t="str">
        <f t="shared" si="2"/>
        <v>A</v>
      </c>
      <c r="J102" s="39" t="s">
        <v>1189</v>
      </c>
    </row>
    <row r="103" spans="1:10" ht="12.75">
      <c r="A103" s="18"/>
      <c r="B103" s="32"/>
      <c r="C103" s="47"/>
      <c r="D103" s="66"/>
      <c r="E103" s="33"/>
      <c r="F103" s="84"/>
      <c r="G103" s="83"/>
      <c r="H103" s="70"/>
      <c r="I103" s="75">
        <f t="shared" si="2"/>
      </c>
      <c r="J103" s="39"/>
    </row>
    <row r="104" spans="1:10" ht="12.75">
      <c r="A104" s="18"/>
      <c r="B104" s="32" t="s">
        <v>455</v>
      </c>
      <c r="C104" s="47"/>
      <c r="D104" s="66" t="s">
        <v>456</v>
      </c>
      <c r="E104" s="33" t="s">
        <v>292</v>
      </c>
      <c r="F104" s="84"/>
      <c r="G104" s="83"/>
      <c r="H104" s="70"/>
      <c r="I104" s="75">
        <f t="shared" si="2"/>
      </c>
      <c r="J104" s="39"/>
    </row>
    <row r="105" spans="1:10" ht="12.75">
      <c r="A105" s="18"/>
      <c r="B105" s="32" t="s">
        <v>457</v>
      </c>
      <c r="C105" s="47"/>
      <c r="D105" s="66" t="s">
        <v>458</v>
      </c>
      <c r="E105" s="33" t="s">
        <v>292</v>
      </c>
      <c r="F105" s="84"/>
      <c r="G105" s="83"/>
      <c r="H105" s="70"/>
      <c r="I105" s="75">
        <f t="shared" si="2"/>
      </c>
      <c r="J105" s="39"/>
    </row>
    <row r="106" spans="1:10" ht="12.75">
      <c r="A106" s="18"/>
      <c r="B106" s="32" t="s">
        <v>459</v>
      </c>
      <c r="C106" s="47"/>
      <c r="D106" s="66" t="s">
        <v>460</v>
      </c>
      <c r="E106" s="33" t="s">
        <v>292</v>
      </c>
      <c r="F106" s="84"/>
      <c r="G106" s="83"/>
      <c r="H106" s="70"/>
      <c r="I106" s="75">
        <f t="shared" si="2"/>
      </c>
      <c r="J106" s="39"/>
    </row>
    <row r="107" spans="1:10" ht="12.75">
      <c r="A107" s="18">
        <v>41</v>
      </c>
      <c r="B107" s="32" t="s">
        <v>461</v>
      </c>
      <c r="C107" s="47"/>
      <c r="D107" s="66" t="s">
        <v>462</v>
      </c>
      <c r="E107" s="33" t="s">
        <v>463</v>
      </c>
      <c r="F107" s="84">
        <v>12280</v>
      </c>
      <c r="G107" s="83"/>
      <c r="H107" s="70">
        <f>ROUND(F107*G107,2)</f>
        <v>0</v>
      </c>
      <c r="I107" s="75" t="str">
        <f t="shared" si="2"/>
        <v>A</v>
      </c>
      <c r="J107" s="39" t="s">
        <v>1190</v>
      </c>
    </row>
    <row r="108" spans="1:10" ht="12.75">
      <c r="A108" s="18">
        <v>42</v>
      </c>
      <c r="B108" s="32" t="s">
        <v>464</v>
      </c>
      <c r="C108" s="47"/>
      <c r="D108" s="66" t="s">
        <v>465</v>
      </c>
      <c r="E108" s="33" t="s">
        <v>463</v>
      </c>
      <c r="F108" s="84">
        <v>1010</v>
      </c>
      <c r="G108" s="83"/>
      <c r="H108" s="70">
        <f>ROUND(F108*G108,2)</f>
        <v>0</v>
      </c>
      <c r="I108" s="75" t="str">
        <f t="shared" si="2"/>
        <v>A</v>
      </c>
      <c r="J108" s="39" t="s">
        <v>1190</v>
      </c>
    </row>
    <row r="109" spans="1:10" ht="24">
      <c r="A109" s="18"/>
      <c r="B109" s="32" t="s">
        <v>466</v>
      </c>
      <c r="C109" s="47"/>
      <c r="D109" s="66" t="s">
        <v>467</v>
      </c>
      <c r="E109" s="33" t="s">
        <v>292</v>
      </c>
      <c r="F109" s="84"/>
      <c r="G109" s="83"/>
      <c r="H109" s="70"/>
      <c r="I109" s="75">
        <f t="shared" si="2"/>
      </c>
      <c r="J109" s="39"/>
    </row>
    <row r="110" spans="1:10" ht="24">
      <c r="A110" s="18">
        <v>43</v>
      </c>
      <c r="B110" s="32" t="s">
        <v>468</v>
      </c>
      <c r="C110" s="47"/>
      <c r="D110" s="66" t="s">
        <v>469</v>
      </c>
      <c r="E110" s="33" t="s">
        <v>463</v>
      </c>
      <c r="F110" s="84">
        <v>25</v>
      </c>
      <c r="G110" s="83"/>
      <c r="H110" s="70">
        <f>ROUND(F110*G110,2)</f>
        <v>0</v>
      </c>
      <c r="I110" s="75" t="str">
        <f t="shared" si="2"/>
        <v>A</v>
      </c>
      <c r="J110" s="39" t="s">
        <v>1190</v>
      </c>
    </row>
    <row r="111" spans="1:10" ht="12.75">
      <c r="A111" s="18">
        <v>44</v>
      </c>
      <c r="B111" s="32" t="s">
        <v>470</v>
      </c>
      <c r="C111" s="47"/>
      <c r="D111" s="66" t="s">
        <v>471</v>
      </c>
      <c r="E111" s="33" t="s">
        <v>463</v>
      </c>
      <c r="F111" s="84">
        <v>225</v>
      </c>
      <c r="G111" s="83"/>
      <c r="H111" s="70">
        <f>ROUND(F111*G111,2)</f>
        <v>0</v>
      </c>
      <c r="I111" s="75" t="str">
        <f t="shared" si="2"/>
        <v>A</v>
      </c>
      <c r="J111" s="39" t="s">
        <v>1190</v>
      </c>
    </row>
    <row r="112" spans="1:10" ht="12.75">
      <c r="A112" s="18"/>
      <c r="B112" s="32" t="s">
        <v>1223</v>
      </c>
      <c r="C112" s="47" t="s">
        <v>242</v>
      </c>
      <c r="D112" s="66" t="s">
        <v>472</v>
      </c>
      <c r="E112" s="33" t="s">
        <v>292</v>
      </c>
      <c r="F112" s="84"/>
      <c r="G112" s="83"/>
      <c r="H112" s="70"/>
      <c r="I112" s="75">
        <f t="shared" si="2"/>
      </c>
      <c r="J112" s="39"/>
    </row>
    <row r="113" spans="1:10" ht="24">
      <c r="A113" s="18">
        <v>45</v>
      </c>
      <c r="B113" s="32" t="s">
        <v>473</v>
      </c>
      <c r="C113" s="47"/>
      <c r="D113" s="66" t="s">
        <v>469</v>
      </c>
      <c r="E113" s="33" t="s">
        <v>463</v>
      </c>
      <c r="F113" s="84">
        <v>1310</v>
      </c>
      <c r="G113" s="83"/>
      <c r="H113" s="70">
        <f>ROUND(F113*G113,2)</f>
        <v>0</v>
      </c>
      <c r="I113" s="75" t="str">
        <f t="shared" si="2"/>
        <v>A</v>
      </c>
      <c r="J113" s="39" t="s">
        <v>1190</v>
      </c>
    </row>
    <row r="114" spans="1:10" ht="12.75">
      <c r="A114" s="18"/>
      <c r="B114" s="32" t="s">
        <v>474</v>
      </c>
      <c r="C114" s="47"/>
      <c r="D114" s="66" t="s">
        <v>475</v>
      </c>
      <c r="E114" s="33" t="s">
        <v>292</v>
      </c>
      <c r="F114" s="84"/>
      <c r="G114" s="83"/>
      <c r="H114" s="70"/>
      <c r="I114" s="75">
        <f t="shared" si="2"/>
      </c>
      <c r="J114" s="39" t="s">
        <v>1190</v>
      </c>
    </row>
    <row r="115" spans="1:10" ht="12.75">
      <c r="A115" s="18">
        <v>46</v>
      </c>
      <c r="B115" s="32" t="s">
        <v>476</v>
      </c>
      <c r="C115" s="47"/>
      <c r="D115" s="66" t="s">
        <v>477</v>
      </c>
      <c r="E115" s="33" t="s">
        <v>463</v>
      </c>
      <c r="F115" s="84">
        <v>225</v>
      </c>
      <c r="G115" s="83"/>
      <c r="H115" s="70">
        <f>ROUND(F115*G115,2)</f>
        <v>0</v>
      </c>
      <c r="I115" s="75" t="str">
        <f t="shared" si="2"/>
        <v>A</v>
      </c>
      <c r="J115" s="39" t="s">
        <v>1190</v>
      </c>
    </row>
    <row r="116" spans="1:10" ht="12.75">
      <c r="A116" s="18">
        <v>47</v>
      </c>
      <c r="B116" s="32" t="s">
        <v>478</v>
      </c>
      <c r="C116" s="47"/>
      <c r="D116" s="66" t="s">
        <v>479</v>
      </c>
      <c r="E116" s="33" t="s">
        <v>463</v>
      </c>
      <c r="F116" s="84">
        <v>150</v>
      </c>
      <c r="G116" s="83"/>
      <c r="H116" s="70">
        <f>ROUND(F116*G116,2)</f>
        <v>0</v>
      </c>
      <c r="I116" s="75" t="str">
        <f t="shared" si="2"/>
        <v>A</v>
      </c>
      <c r="J116" s="39" t="s">
        <v>1190</v>
      </c>
    </row>
    <row r="117" spans="1:10" ht="24">
      <c r="A117" s="18"/>
      <c r="B117" s="32" t="s">
        <v>480</v>
      </c>
      <c r="C117" s="47"/>
      <c r="D117" s="66" t="s">
        <v>481</v>
      </c>
      <c r="E117" s="33" t="s">
        <v>292</v>
      </c>
      <c r="F117" s="84"/>
      <c r="G117" s="83"/>
      <c r="H117" s="70"/>
      <c r="I117" s="75">
        <f t="shared" si="2"/>
      </c>
      <c r="J117" s="39"/>
    </row>
    <row r="118" spans="1:10" ht="12.75">
      <c r="A118" s="18"/>
      <c r="B118" s="32" t="s">
        <v>482</v>
      </c>
      <c r="C118" s="47"/>
      <c r="D118" s="66" t="s">
        <v>483</v>
      </c>
      <c r="E118" s="33" t="s">
        <v>292</v>
      </c>
      <c r="F118" s="84"/>
      <c r="G118" s="83"/>
      <c r="H118" s="70"/>
      <c r="I118" s="75">
        <f t="shared" si="2"/>
      </c>
      <c r="J118" s="39"/>
    </row>
    <row r="119" spans="1:10" ht="12.75">
      <c r="A119" s="18">
        <v>48</v>
      </c>
      <c r="B119" s="32" t="s">
        <v>484</v>
      </c>
      <c r="C119" s="47"/>
      <c r="D119" s="66" t="s">
        <v>485</v>
      </c>
      <c r="E119" s="33" t="s">
        <v>463</v>
      </c>
      <c r="F119" s="84">
        <v>3700</v>
      </c>
      <c r="G119" s="83"/>
      <c r="H119" s="70">
        <f>ROUND(F119*G119,2)</f>
        <v>0</v>
      </c>
      <c r="I119" s="75" t="str">
        <f t="shared" si="2"/>
        <v>A</v>
      </c>
      <c r="J119" s="39" t="s">
        <v>1190</v>
      </c>
    </row>
    <row r="120" spans="1:10" ht="24">
      <c r="A120" s="18">
        <v>49</v>
      </c>
      <c r="B120" s="32" t="s">
        <v>486</v>
      </c>
      <c r="C120" s="47"/>
      <c r="D120" s="66" t="s">
        <v>487</v>
      </c>
      <c r="E120" s="33" t="s">
        <v>463</v>
      </c>
      <c r="F120" s="84">
        <v>200</v>
      </c>
      <c r="G120" s="83"/>
      <c r="H120" s="70">
        <f>ROUND(F120*G120,2)</f>
        <v>0</v>
      </c>
      <c r="I120" s="75" t="str">
        <f t="shared" si="2"/>
        <v>A</v>
      </c>
      <c r="J120" s="39" t="s">
        <v>1190</v>
      </c>
    </row>
    <row r="121" spans="1:10" ht="12.75">
      <c r="A121" s="18">
        <v>50</v>
      </c>
      <c r="B121" s="32" t="s">
        <v>488</v>
      </c>
      <c r="C121" s="47"/>
      <c r="D121" s="66" t="s">
        <v>489</v>
      </c>
      <c r="E121" s="33" t="s">
        <v>463</v>
      </c>
      <c r="F121" s="84">
        <v>40</v>
      </c>
      <c r="G121" s="83"/>
      <c r="H121" s="70">
        <f>ROUND(F121*G121,2)</f>
        <v>0</v>
      </c>
      <c r="I121" s="75" t="str">
        <f t="shared" si="2"/>
        <v>A</v>
      </c>
      <c r="J121" s="39" t="s">
        <v>1190</v>
      </c>
    </row>
    <row r="122" spans="1:10" ht="12.75">
      <c r="A122" s="18"/>
      <c r="B122" s="32" t="s">
        <v>490</v>
      </c>
      <c r="C122" s="47"/>
      <c r="D122" s="66" t="s">
        <v>491</v>
      </c>
      <c r="E122" s="33" t="s">
        <v>292</v>
      </c>
      <c r="F122" s="84"/>
      <c r="G122" s="83"/>
      <c r="H122" s="70"/>
      <c r="I122" s="75">
        <f t="shared" si="2"/>
      </c>
      <c r="J122" s="39"/>
    </row>
    <row r="123" spans="1:10" ht="24">
      <c r="A123" s="18">
        <v>51</v>
      </c>
      <c r="B123" s="32" t="s">
        <v>492</v>
      </c>
      <c r="C123" s="47"/>
      <c r="D123" s="66" t="s">
        <v>469</v>
      </c>
      <c r="E123" s="33" t="s">
        <v>463</v>
      </c>
      <c r="F123" s="84">
        <v>40</v>
      </c>
      <c r="G123" s="83"/>
      <c r="H123" s="70">
        <f>ROUND(F123*G123,2)</f>
        <v>0</v>
      </c>
      <c r="I123" s="75" t="str">
        <f t="shared" si="2"/>
        <v>A</v>
      </c>
      <c r="J123" s="39" t="s">
        <v>1190</v>
      </c>
    </row>
    <row r="124" spans="1:10" ht="12.75">
      <c r="A124" s="18"/>
      <c r="B124" s="32" t="s">
        <v>493</v>
      </c>
      <c r="C124" s="47"/>
      <c r="D124" s="66" t="s">
        <v>494</v>
      </c>
      <c r="E124" s="33" t="s">
        <v>292</v>
      </c>
      <c r="F124" s="84"/>
      <c r="G124" s="83"/>
      <c r="H124" s="70"/>
      <c r="I124" s="75">
        <f t="shared" si="2"/>
      </c>
      <c r="J124" s="39" t="s">
        <v>1190</v>
      </c>
    </row>
    <row r="125" spans="1:10" ht="12.75">
      <c r="A125" s="18">
        <v>52</v>
      </c>
      <c r="B125" s="32" t="s">
        <v>495</v>
      </c>
      <c r="C125" s="47"/>
      <c r="D125" s="66" t="s">
        <v>496</v>
      </c>
      <c r="E125" s="33" t="s">
        <v>463</v>
      </c>
      <c r="F125" s="84">
        <v>120</v>
      </c>
      <c r="G125" s="83"/>
      <c r="H125" s="70">
        <f>ROUND(F125*G125,2)</f>
        <v>0</v>
      </c>
      <c r="I125" s="75" t="str">
        <f t="shared" si="2"/>
        <v>A</v>
      </c>
      <c r="J125" s="39" t="s">
        <v>1190</v>
      </c>
    </row>
    <row r="126" spans="1:10" ht="24">
      <c r="A126" s="18">
        <v>53</v>
      </c>
      <c r="B126" s="32" t="s">
        <v>497</v>
      </c>
      <c r="C126" s="47"/>
      <c r="D126" s="66" t="s">
        <v>498</v>
      </c>
      <c r="E126" s="33" t="s">
        <v>463</v>
      </c>
      <c r="F126" s="84">
        <v>10</v>
      </c>
      <c r="G126" s="83"/>
      <c r="H126" s="70">
        <f>ROUND(F126*G126,2)</f>
        <v>0</v>
      </c>
      <c r="I126" s="75" t="str">
        <f t="shared" si="2"/>
        <v>A</v>
      </c>
      <c r="J126" s="39" t="s">
        <v>1190</v>
      </c>
    </row>
    <row r="127" spans="1:10" ht="12.75">
      <c r="A127" s="18"/>
      <c r="B127" s="32" t="s">
        <v>499</v>
      </c>
      <c r="C127" s="47"/>
      <c r="D127" s="66" t="s">
        <v>500</v>
      </c>
      <c r="E127" s="33" t="s">
        <v>292</v>
      </c>
      <c r="F127" s="84"/>
      <c r="G127" s="83"/>
      <c r="H127" s="70"/>
      <c r="I127" s="75">
        <f aca="true" t="shared" si="3" ref="I127:I185">IF(E127&lt;&gt;"","A","")</f>
      </c>
      <c r="J127" s="39"/>
    </row>
    <row r="128" spans="1:10" ht="12.75">
      <c r="A128" s="18">
        <v>54</v>
      </c>
      <c r="B128" s="32" t="s">
        <v>501</v>
      </c>
      <c r="C128" s="47"/>
      <c r="D128" s="66" t="s">
        <v>496</v>
      </c>
      <c r="E128" s="33" t="s">
        <v>463</v>
      </c>
      <c r="F128" s="84">
        <v>80</v>
      </c>
      <c r="G128" s="83"/>
      <c r="H128" s="70">
        <f>ROUND(F128*G128,2)</f>
        <v>0</v>
      </c>
      <c r="I128" s="75" t="str">
        <f t="shared" si="3"/>
        <v>A</v>
      </c>
      <c r="J128" s="39" t="s">
        <v>1190</v>
      </c>
    </row>
    <row r="129" spans="1:10" ht="24">
      <c r="A129" s="18">
        <v>55</v>
      </c>
      <c r="B129" s="32" t="s">
        <v>502</v>
      </c>
      <c r="C129" s="47"/>
      <c r="D129" s="66" t="s">
        <v>487</v>
      </c>
      <c r="E129" s="33" t="s">
        <v>463</v>
      </c>
      <c r="F129" s="84">
        <v>5</v>
      </c>
      <c r="G129" s="83"/>
      <c r="H129" s="70">
        <f>ROUND(F129*G129,2)</f>
        <v>0</v>
      </c>
      <c r="I129" s="75" t="str">
        <f t="shared" si="3"/>
        <v>A</v>
      </c>
      <c r="J129" s="39" t="s">
        <v>1190</v>
      </c>
    </row>
    <row r="130" spans="1:10" ht="12.75">
      <c r="A130" s="18">
        <v>56</v>
      </c>
      <c r="B130" s="32" t="s">
        <v>503</v>
      </c>
      <c r="C130" s="47"/>
      <c r="D130" s="66" t="s">
        <v>504</v>
      </c>
      <c r="E130" s="33" t="s">
        <v>463</v>
      </c>
      <c r="F130" s="84">
        <v>5</v>
      </c>
      <c r="G130" s="83"/>
      <c r="H130" s="70">
        <f>ROUND(F130*G130,2)</f>
        <v>0</v>
      </c>
      <c r="I130" s="75" t="str">
        <f t="shared" si="3"/>
        <v>A</v>
      </c>
      <c r="J130" s="39" t="s">
        <v>1190</v>
      </c>
    </row>
    <row r="131" spans="1:10" ht="12.75">
      <c r="A131" s="18"/>
      <c r="B131" s="32" t="s">
        <v>505</v>
      </c>
      <c r="C131" s="47"/>
      <c r="D131" s="66" t="s">
        <v>506</v>
      </c>
      <c r="E131" s="33" t="s">
        <v>292</v>
      </c>
      <c r="F131" s="84"/>
      <c r="G131" s="83"/>
      <c r="H131" s="70"/>
      <c r="I131" s="75">
        <f t="shared" si="3"/>
      </c>
      <c r="J131" s="39"/>
    </row>
    <row r="132" spans="1:10" ht="12.75">
      <c r="A132" s="18"/>
      <c r="B132" s="32" t="s">
        <v>507</v>
      </c>
      <c r="C132" s="47"/>
      <c r="D132" s="66" t="s">
        <v>508</v>
      </c>
      <c r="E132" s="33" t="s">
        <v>292</v>
      </c>
      <c r="F132" s="84"/>
      <c r="G132" s="83"/>
      <c r="H132" s="70"/>
      <c r="I132" s="75">
        <f t="shared" si="3"/>
      </c>
      <c r="J132" s="39"/>
    </row>
    <row r="133" spans="1:10" ht="12.75">
      <c r="A133" s="18">
        <v>57</v>
      </c>
      <c r="B133" s="32" t="s">
        <v>509</v>
      </c>
      <c r="C133" s="47"/>
      <c r="D133" s="66" t="s">
        <v>510</v>
      </c>
      <c r="E133" s="33" t="s">
        <v>463</v>
      </c>
      <c r="F133" s="84">
        <v>195</v>
      </c>
      <c r="G133" s="83"/>
      <c r="H133" s="70">
        <f>ROUND(F133*G133,2)</f>
        <v>0</v>
      </c>
      <c r="I133" s="75" t="str">
        <f t="shared" si="3"/>
        <v>A</v>
      </c>
      <c r="J133" s="39" t="s">
        <v>1190</v>
      </c>
    </row>
    <row r="134" spans="1:10" ht="12.75">
      <c r="A134" s="18">
        <v>58</v>
      </c>
      <c r="B134" s="32" t="s">
        <v>511</v>
      </c>
      <c r="C134" s="47"/>
      <c r="D134" s="66" t="s">
        <v>512</v>
      </c>
      <c r="E134" s="33" t="s">
        <v>463</v>
      </c>
      <c r="F134" s="84">
        <v>120</v>
      </c>
      <c r="G134" s="83"/>
      <c r="H134" s="70">
        <f>ROUND(F134*G134,2)</f>
        <v>0</v>
      </c>
      <c r="I134" s="75" t="str">
        <f t="shared" si="3"/>
        <v>A</v>
      </c>
      <c r="J134" s="39" t="s">
        <v>1190</v>
      </c>
    </row>
    <row r="135" spans="1:10" ht="12.75">
      <c r="A135" s="18">
        <v>59</v>
      </c>
      <c r="B135" s="32" t="s">
        <v>513</v>
      </c>
      <c r="C135" s="47"/>
      <c r="D135" s="66" t="s">
        <v>514</v>
      </c>
      <c r="E135" s="33" t="s">
        <v>463</v>
      </c>
      <c r="F135" s="84">
        <v>80</v>
      </c>
      <c r="G135" s="83"/>
      <c r="H135" s="70">
        <f>ROUND(F135*G135,2)</f>
        <v>0</v>
      </c>
      <c r="I135" s="75" t="str">
        <f t="shared" si="3"/>
        <v>A</v>
      </c>
      <c r="J135" s="39" t="s">
        <v>1190</v>
      </c>
    </row>
    <row r="136" spans="1:10" ht="12.75">
      <c r="A136" s="18"/>
      <c r="B136" s="32" t="s">
        <v>515</v>
      </c>
      <c r="C136" s="47"/>
      <c r="D136" s="66" t="s">
        <v>516</v>
      </c>
      <c r="E136" s="33" t="s">
        <v>292</v>
      </c>
      <c r="F136" s="84"/>
      <c r="G136" s="83"/>
      <c r="H136" s="70"/>
      <c r="I136" s="75">
        <f t="shared" si="3"/>
      </c>
      <c r="J136" s="39"/>
    </row>
    <row r="137" spans="1:10" ht="12.75">
      <c r="A137" s="18">
        <v>60</v>
      </c>
      <c r="B137" s="32" t="s">
        <v>517</v>
      </c>
      <c r="C137" s="47"/>
      <c r="D137" s="66" t="s">
        <v>518</v>
      </c>
      <c r="E137" s="33" t="s">
        <v>463</v>
      </c>
      <c r="F137" s="84">
        <v>275</v>
      </c>
      <c r="G137" s="83"/>
      <c r="H137" s="70">
        <f>ROUND(F137*G137,2)</f>
        <v>0</v>
      </c>
      <c r="I137" s="75" t="str">
        <f t="shared" si="3"/>
        <v>A</v>
      </c>
      <c r="J137" s="39" t="s">
        <v>1190</v>
      </c>
    </row>
    <row r="138" spans="1:10" ht="12.75">
      <c r="A138" s="18"/>
      <c r="B138" s="32" t="s">
        <v>519</v>
      </c>
      <c r="C138" s="47"/>
      <c r="D138" s="66" t="s">
        <v>520</v>
      </c>
      <c r="E138" s="33" t="s">
        <v>292</v>
      </c>
      <c r="F138" s="84"/>
      <c r="G138" s="83"/>
      <c r="H138" s="70"/>
      <c r="I138" s="75">
        <f t="shared" si="3"/>
      </c>
      <c r="J138" s="39"/>
    </row>
    <row r="139" spans="1:10" ht="12.75">
      <c r="A139" s="18">
        <v>61</v>
      </c>
      <c r="B139" s="32" t="s">
        <v>521</v>
      </c>
      <c r="C139" s="47"/>
      <c r="D139" s="66" t="s">
        <v>522</v>
      </c>
      <c r="E139" s="33" t="s">
        <v>463</v>
      </c>
      <c r="F139" s="84">
        <v>40</v>
      </c>
      <c r="G139" s="83"/>
      <c r="H139" s="70">
        <f>ROUND(F139*G139,2)</f>
        <v>0</v>
      </c>
      <c r="I139" s="75" t="str">
        <f t="shared" si="3"/>
        <v>A</v>
      </c>
      <c r="J139" s="39" t="s">
        <v>1190</v>
      </c>
    </row>
    <row r="140" spans="1:10" ht="12.75">
      <c r="A140" s="18">
        <v>62</v>
      </c>
      <c r="B140" s="32" t="s">
        <v>523</v>
      </c>
      <c r="C140" s="47"/>
      <c r="D140" s="66" t="s">
        <v>524</v>
      </c>
      <c r="E140" s="33" t="s">
        <v>463</v>
      </c>
      <c r="F140" s="84">
        <v>40</v>
      </c>
      <c r="G140" s="83"/>
      <c r="H140" s="70">
        <f>ROUND(F140*G140,2)</f>
        <v>0</v>
      </c>
      <c r="I140" s="75" t="str">
        <f t="shared" si="3"/>
        <v>A</v>
      </c>
      <c r="J140" s="39" t="s">
        <v>1190</v>
      </c>
    </row>
    <row r="141" spans="1:10" ht="12.75">
      <c r="A141" s="18"/>
      <c r="B141" s="32"/>
      <c r="C141" s="47"/>
      <c r="D141" s="66"/>
      <c r="E141" s="33"/>
      <c r="F141" s="84"/>
      <c r="G141" s="83"/>
      <c r="H141" s="70"/>
      <c r="I141" s="75">
        <f t="shared" si="3"/>
      </c>
      <c r="J141" s="39"/>
    </row>
    <row r="142" spans="1:10" ht="12.75">
      <c r="A142" s="18"/>
      <c r="B142" s="32" t="s">
        <v>525</v>
      </c>
      <c r="C142" s="47"/>
      <c r="D142" s="66" t="s">
        <v>526</v>
      </c>
      <c r="E142" s="33" t="s">
        <v>292</v>
      </c>
      <c r="F142" s="84"/>
      <c r="G142" s="83"/>
      <c r="H142" s="70"/>
      <c r="I142" s="75">
        <f t="shared" si="3"/>
      </c>
      <c r="J142" s="39"/>
    </row>
    <row r="143" spans="1:10" ht="12.75">
      <c r="A143" s="18"/>
      <c r="B143" s="32" t="s">
        <v>527</v>
      </c>
      <c r="C143" s="47"/>
      <c r="D143" s="66" t="s">
        <v>528</v>
      </c>
      <c r="E143" s="33" t="s">
        <v>292</v>
      </c>
      <c r="F143" s="84"/>
      <c r="G143" s="83"/>
      <c r="H143" s="70"/>
      <c r="I143" s="75">
        <f t="shared" si="3"/>
      </c>
      <c r="J143" s="39"/>
    </row>
    <row r="144" spans="1:10" ht="12.75">
      <c r="A144" s="18">
        <v>63</v>
      </c>
      <c r="B144" s="32" t="s">
        <v>529</v>
      </c>
      <c r="C144" s="47"/>
      <c r="D144" s="66" t="s">
        <v>530</v>
      </c>
      <c r="E144" s="33" t="s">
        <v>463</v>
      </c>
      <c r="F144" s="84">
        <v>90</v>
      </c>
      <c r="G144" s="83"/>
      <c r="H144" s="70">
        <f>ROUND(F144*G144,2)</f>
        <v>0</v>
      </c>
      <c r="I144" s="75" t="str">
        <f t="shared" si="3"/>
        <v>A</v>
      </c>
      <c r="J144" s="39" t="s">
        <v>1190</v>
      </c>
    </row>
    <row r="145" spans="1:10" ht="12.75">
      <c r="A145" s="18">
        <v>64</v>
      </c>
      <c r="B145" s="32" t="s">
        <v>531</v>
      </c>
      <c r="C145" s="47"/>
      <c r="D145" s="66" t="s">
        <v>532</v>
      </c>
      <c r="E145" s="33" t="s">
        <v>463</v>
      </c>
      <c r="F145" s="84">
        <v>60</v>
      </c>
      <c r="G145" s="83"/>
      <c r="H145" s="70">
        <f>ROUND(F145*G145,2)</f>
        <v>0</v>
      </c>
      <c r="I145" s="75" t="str">
        <f t="shared" si="3"/>
        <v>A</v>
      </c>
      <c r="J145" s="39" t="s">
        <v>1190</v>
      </c>
    </row>
    <row r="146" spans="1:10" ht="12.75">
      <c r="A146" s="18"/>
      <c r="B146" s="32" t="s">
        <v>533</v>
      </c>
      <c r="C146" s="47"/>
      <c r="D146" s="66" t="s">
        <v>534</v>
      </c>
      <c r="E146" s="33" t="s">
        <v>292</v>
      </c>
      <c r="F146" s="84"/>
      <c r="G146" s="83"/>
      <c r="H146" s="70"/>
      <c r="I146" s="75">
        <f t="shared" si="3"/>
      </c>
      <c r="J146" s="39"/>
    </row>
    <row r="147" spans="1:10" ht="12.75">
      <c r="A147" s="18">
        <v>65</v>
      </c>
      <c r="B147" s="32" t="s">
        <v>535</v>
      </c>
      <c r="C147" s="47"/>
      <c r="D147" s="66" t="s">
        <v>536</v>
      </c>
      <c r="E147" s="33" t="s">
        <v>463</v>
      </c>
      <c r="F147" s="84">
        <v>75</v>
      </c>
      <c r="G147" s="83"/>
      <c r="H147" s="70">
        <f>ROUND(F147*G147,2)</f>
        <v>0</v>
      </c>
      <c r="I147" s="75" t="str">
        <f t="shared" si="3"/>
        <v>A</v>
      </c>
      <c r="J147" s="39" t="s">
        <v>1190</v>
      </c>
    </row>
    <row r="148" spans="1:10" ht="12.75">
      <c r="A148" s="18"/>
      <c r="B148" s="32" t="s">
        <v>537</v>
      </c>
      <c r="C148" s="47"/>
      <c r="D148" s="66" t="s">
        <v>538</v>
      </c>
      <c r="E148" s="33" t="s">
        <v>292</v>
      </c>
      <c r="F148" s="84"/>
      <c r="G148" s="83"/>
      <c r="H148" s="70"/>
      <c r="I148" s="75">
        <f t="shared" si="3"/>
      </c>
      <c r="J148" s="39"/>
    </row>
    <row r="149" spans="1:10" ht="12.75">
      <c r="A149" s="18"/>
      <c r="B149" s="32" t="s">
        <v>539</v>
      </c>
      <c r="C149" s="47"/>
      <c r="D149" s="66" t="s">
        <v>540</v>
      </c>
      <c r="E149" s="33" t="s">
        <v>292</v>
      </c>
      <c r="F149" s="84"/>
      <c r="G149" s="83"/>
      <c r="H149" s="70"/>
      <c r="I149" s="75">
        <f t="shared" si="3"/>
      </c>
      <c r="J149" s="39"/>
    </row>
    <row r="150" spans="1:10" ht="12.75">
      <c r="A150" s="18">
        <v>66</v>
      </c>
      <c r="B150" s="32" t="s">
        <v>541</v>
      </c>
      <c r="C150" s="47"/>
      <c r="D150" s="66" t="s">
        <v>542</v>
      </c>
      <c r="E150" s="33" t="s">
        <v>463</v>
      </c>
      <c r="F150" s="84">
        <v>3</v>
      </c>
      <c r="G150" s="83"/>
      <c r="H150" s="70">
        <f>ROUND(F150*G150,2)</f>
        <v>0</v>
      </c>
      <c r="I150" s="75" t="str">
        <f t="shared" si="3"/>
        <v>A</v>
      </c>
      <c r="J150" s="39" t="s">
        <v>1190</v>
      </c>
    </row>
    <row r="151" spans="1:10" ht="12.75">
      <c r="A151" s="18"/>
      <c r="B151" s="32" t="s">
        <v>543</v>
      </c>
      <c r="C151" s="47"/>
      <c r="D151" s="66" t="s">
        <v>544</v>
      </c>
      <c r="E151" s="33" t="s">
        <v>292</v>
      </c>
      <c r="F151" s="84"/>
      <c r="G151" s="83"/>
      <c r="H151" s="70"/>
      <c r="I151" s="75">
        <f t="shared" si="3"/>
      </c>
      <c r="J151" s="39"/>
    </row>
    <row r="152" spans="1:10" ht="12.75">
      <c r="A152" s="18"/>
      <c r="B152" s="32" t="s">
        <v>545</v>
      </c>
      <c r="C152" s="47"/>
      <c r="D152" s="66" t="s">
        <v>546</v>
      </c>
      <c r="E152" s="33" t="s">
        <v>292</v>
      </c>
      <c r="F152" s="84"/>
      <c r="G152" s="83"/>
      <c r="H152" s="70"/>
      <c r="I152" s="75">
        <f t="shared" si="3"/>
      </c>
      <c r="J152" s="39"/>
    </row>
    <row r="153" spans="1:10" ht="12.75">
      <c r="A153" s="18">
        <v>67</v>
      </c>
      <c r="B153" s="32" t="s">
        <v>547</v>
      </c>
      <c r="C153" s="47"/>
      <c r="D153" s="66" t="s">
        <v>548</v>
      </c>
      <c r="E153" s="33" t="s">
        <v>338</v>
      </c>
      <c r="F153" s="84">
        <v>1615</v>
      </c>
      <c r="G153" s="83"/>
      <c r="H153" s="70">
        <f>ROUND(F153*G153,2)</f>
        <v>0</v>
      </c>
      <c r="I153" s="75" t="str">
        <f t="shared" si="3"/>
        <v>A</v>
      </c>
      <c r="J153" s="39" t="s">
        <v>1190</v>
      </c>
    </row>
    <row r="154" spans="1:10" ht="12.75">
      <c r="A154" s="18">
        <v>68</v>
      </c>
      <c r="B154" s="32" t="s">
        <v>549</v>
      </c>
      <c r="C154" s="47"/>
      <c r="D154" s="66" t="s">
        <v>550</v>
      </c>
      <c r="E154" s="33" t="s">
        <v>338</v>
      </c>
      <c r="F154" s="84">
        <v>2150</v>
      </c>
      <c r="G154" s="83"/>
      <c r="H154" s="70">
        <f>ROUND(F154*G154,2)</f>
        <v>0</v>
      </c>
      <c r="I154" s="75" t="str">
        <f t="shared" si="3"/>
        <v>A</v>
      </c>
      <c r="J154" s="39" t="s">
        <v>1190</v>
      </c>
    </row>
    <row r="155" spans="1:10" ht="12.75">
      <c r="A155" s="18">
        <v>69</v>
      </c>
      <c r="B155" s="32" t="s">
        <v>551</v>
      </c>
      <c r="C155" s="47"/>
      <c r="D155" s="66" t="s">
        <v>552</v>
      </c>
      <c r="E155" s="33" t="s">
        <v>338</v>
      </c>
      <c r="F155" s="84">
        <v>1615</v>
      </c>
      <c r="G155" s="83"/>
      <c r="H155" s="70">
        <f>ROUND(F155*G155,2)</f>
        <v>0</v>
      </c>
      <c r="I155" s="75" t="str">
        <f t="shared" si="3"/>
        <v>A</v>
      </c>
      <c r="J155" s="39" t="s">
        <v>1190</v>
      </c>
    </row>
    <row r="156" spans="1:10" ht="12.75">
      <c r="A156" s="18"/>
      <c r="B156" s="32"/>
      <c r="C156" s="47"/>
      <c r="D156" s="66"/>
      <c r="E156" s="33"/>
      <c r="F156" s="84"/>
      <c r="G156" s="83"/>
      <c r="H156" s="70"/>
      <c r="I156" s="75">
        <f t="shared" si="3"/>
      </c>
      <c r="J156" s="39"/>
    </row>
    <row r="157" spans="1:10" ht="12.75">
      <c r="A157" s="18"/>
      <c r="B157" s="32" t="s">
        <v>553</v>
      </c>
      <c r="C157" s="47"/>
      <c r="D157" s="66" t="s">
        <v>554</v>
      </c>
      <c r="E157" s="33" t="s">
        <v>292</v>
      </c>
      <c r="F157" s="84"/>
      <c r="G157" s="83"/>
      <c r="H157" s="70"/>
      <c r="I157" s="75">
        <f t="shared" si="3"/>
      </c>
      <c r="J157" s="39"/>
    </row>
    <row r="158" spans="1:10" ht="24">
      <c r="A158" s="18"/>
      <c r="B158" s="32" t="s">
        <v>555</v>
      </c>
      <c r="C158" s="47"/>
      <c r="D158" s="66" t="s">
        <v>556</v>
      </c>
      <c r="E158" s="33" t="s">
        <v>292</v>
      </c>
      <c r="F158" s="84"/>
      <c r="G158" s="83"/>
      <c r="H158" s="70"/>
      <c r="I158" s="75">
        <f t="shared" si="3"/>
      </c>
      <c r="J158" s="39"/>
    </row>
    <row r="159" spans="1:10" ht="12.75">
      <c r="A159" s="18"/>
      <c r="B159" s="32" t="s">
        <v>557</v>
      </c>
      <c r="C159" s="47"/>
      <c r="D159" s="66" t="s">
        <v>558</v>
      </c>
      <c r="E159" s="33" t="s">
        <v>292</v>
      </c>
      <c r="F159" s="84"/>
      <c r="G159" s="83"/>
      <c r="H159" s="70"/>
      <c r="I159" s="75">
        <f t="shared" si="3"/>
      </c>
      <c r="J159" s="39"/>
    </row>
    <row r="160" spans="1:10" ht="24">
      <c r="A160" s="18">
        <v>70</v>
      </c>
      <c r="B160" s="32" t="s">
        <v>559</v>
      </c>
      <c r="C160" s="47"/>
      <c r="D160" s="66" t="s">
        <v>560</v>
      </c>
      <c r="E160" s="33" t="s">
        <v>338</v>
      </c>
      <c r="F160" s="84">
        <v>4235</v>
      </c>
      <c r="G160" s="83"/>
      <c r="H160" s="70">
        <f>ROUND(F160*G160,2)</f>
        <v>0</v>
      </c>
      <c r="I160" s="75" t="str">
        <f t="shared" si="3"/>
        <v>A</v>
      </c>
      <c r="J160" s="39" t="s">
        <v>1190</v>
      </c>
    </row>
    <row r="161" spans="1:10" ht="12.75">
      <c r="A161" s="18"/>
      <c r="B161" s="32"/>
      <c r="C161" s="47"/>
      <c r="D161" s="66"/>
      <c r="E161" s="33"/>
      <c r="F161" s="84"/>
      <c r="G161" s="83"/>
      <c r="H161" s="70"/>
      <c r="I161" s="75">
        <f t="shared" si="3"/>
      </c>
      <c r="J161" s="39"/>
    </row>
    <row r="162" spans="1:10" ht="12.75">
      <c r="A162" s="18"/>
      <c r="B162" s="32" t="s">
        <v>561</v>
      </c>
      <c r="C162" s="47"/>
      <c r="D162" s="66" t="s">
        <v>562</v>
      </c>
      <c r="E162" s="33" t="s">
        <v>292</v>
      </c>
      <c r="F162" s="84"/>
      <c r="G162" s="83"/>
      <c r="H162" s="70"/>
      <c r="I162" s="75">
        <f t="shared" si="3"/>
      </c>
      <c r="J162" s="39"/>
    </row>
    <row r="163" spans="1:10" ht="24">
      <c r="A163" s="18"/>
      <c r="B163" s="32" t="s">
        <v>563</v>
      </c>
      <c r="C163" s="47"/>
      <c r="D163" s="66" t="s">
        <v>564</v>
      </c>
      <c r="E163" s="33" t="s">
        <v>292</v>
      </c>
      <c r="F163" s="84"/>
      <c r="G163" s="83"/>
      <c r="H163" s="70"/>
      <c r="I163" s="75">
        <f t="shared" si="3"/>
      </c>
      <c r="J163" s="39"/>
    </row>
    <row r="164" spans="1:10" ht="12.75">
      <c r="A164" s="18"/>
      <c r="B164" s="32" t="s">
        <v>565</v>
      </c>
      <c r="C164" s="47"/>
      <c r="D164" s="66" t="s">
        <v>566</v>
      </c>
      <c r="E164" s="33" t="s">
        <v>292</v>
      </c>
      <c r="F164" s="84"/>
      <c r="G164" s="83"/>
      <c r="H164" s="70"/>
      <c r="I164" s="75">
        <f t="shared" si="3"/>
      </c>
      <c r="J164" s="39"/>
    </row>
    <row r="165" spans="1:10" ht="12.75">
      <c r="A165" s="18">
        <v>71</v>
      </c>
      <c r="B165" s="32" t="s">
        <v>567</v>
      </c>
      <c r="C165" s="47"/>
      <c r="D165" s="66" t="s">
        <v>568</v>
      </c>
      <c r="E165" s="33" t="s">
        <v>463</v>
      </c>
      <c r="F165" s="84">
        <v>6930</v>
      </c>
      <c r="G165" s="83"/>
      <c r="H165" s="70">
        <f>ROUND(F165*G165,2)</f>
        <v>0</v>
      </c>
      <c r="I165" s="75" t="str">
        <f t="shared" si="3"/>
        <v>A</v>
      </c>
      <c r="J165" s="39" t="s">
        <v>1190</v>
      </c>
    </row>
    <row r="166" spans="1:10" ht="12.75">
      <c r="A166" s="18">
        <v>72</v>
      </c>
      <c r="B166" s="32" t="s">
        <v>569</v>
      </c>
      <c r="C166" s="47"/>
      <c r="D166" s="66" t="s">
        <v>570</v>
      </c>
      <c r="E166" s="33" t="s">
        <v>463</v>
      </c>
      <c r="F166" s="84">
        <v>1500</v>
      </c>
      <c r="G166" s="83"/>
      <c r="H166" s="70">
        <f>ROUND(F166*G166,2)</f>
        <v>0</v>
      </c>
      <c r="I166" s="75" t="str">
        <f t="shared" si="3"/>
        <v>A</v>
      </c>
      <c r="J166" s="39" t="s">
        <v>1190</v>
      </c>
    </row>
    <row r="167" spans="1:10" ht="12.75">
      <c r="A167" s="18"/>
      <c r="B167" s="32" t="s">
        <v>571</v>
      </c>
      <c r="C167" s="47"/>
      <c r="D167" s="66" t="s">
        <v>572</v>
      </c>
      <c r="E167" s="33" t="s">
        <v>292</v>
      </c>
      <c r="F167" s="84"/>
      <c r="G167" s="83"/>
      <c r="H167" s="70"/>
      <c r="I167" s="75">
        <f t="shared" si="3"/>
      </c>
      <c r="J167" s="39"/>
    </row>
    <row r="168" spans="1:10" ht="12.75">
      <c r="A168" s="18">
        <v>73</v>
      </c>
      <c r="B168" s="32" t="s">
        <v>573</v>
      </c>
      <c r="C168" s="47"/>
      <c r="D168" s="66" t="s">
        <v>568</v>
      </c>
      <c r="E168" s="33" t="s">
        <v>463</v>
      </c>
      <c r="F168" s="84">
        <v>1495</v>
      </c>
      <c r="G168" s="83"/>
      <c r="H168" s="70">
        <f>ROUND(F168*G168,2)</f>
        <v>0</v>
      </c>
      <c r="I168" s="75" t="str">
        <f t="shared" si="3"/>
        <v>A</v>
      </c>
      <c r="J168" s="39" t="s">
        <v>1190</v>
      </c>
    </row>
    <row r="169" spans="1:10" ht="12.75">
      <c r="A169" s="18">
        <v>74</v>
      </c>
      <c r="B169" s="32" t="s">
        <v>574</v>
      </c>
      <c r="C169" s="47"/>
      <c r="D169" s="66" t="s">
        <v>570</v>
      </c>
      <c r="E169" s="33" t="s">
        <v>463</v>
      </c>
      <c r="F169" s="84">
        <v>315</v>
      </c>
      <c r="G169" s="83"/>
      <c r="H169" s="70">
        <f>ROUND(F169*G169,2)</f>
        <v>0</v>
      </c>
      <c r="I169" s="75" t="str">
        <f t="shared" si="3"/>
        <v>A</v>
      </c>
      <c r="J169" s="39" t="s">
        <v>1190</v>
      </c>
    </row>
    <row r="170" spans="1:10" ht="12.75">
      <c r="A170" s="18">
        <v>75</v>
      </c>
      <c r="B170" s="32" t="s">
        <v>575</v>
      </c>
      <c r="C170" s="47"/>
      <c r="D170" s="66" t="s">
        <v>576</v>
      </c>
      <c r="E170" s="33" t="s">
        <v>463</v>
      </c>
      <c r="F170" s="84">
        <v>5</v>
      </c>
      <c r="G170" s="83"/>
      <c r="H170" s="70">
        <f>ROUND(F170*G170,2)</f>
        <v>0</v>
      </c>
      <c r="I170" s="75" t="str">
        <f t="shared" si="3"/>
        <v>A</v>
      </c>
      <c r="J170" s="39" t="s">
        <v>1190</v>
      </c>
    </row>
    <row r="171" spans="1:10" ht="12.75">
      <c r="A171" s="18">
        <v>76</v>
      </c>
      <c r="B171" s="32" t="s">
        <v>577</v>
      </c>
      <c r="C171" s="47"/>
      <c r="D171" s="66" t="s">
        <v>578</v>
      </c>
      <c r="E171" s="33" t="s">
        <v>463</v>
      </c>
      <c r="F171" s="84">
        <v>85</v>
      </c>
      <c r="G171" s="83"/>
      <c r="H171" s="70">
        <f>ROUND(F171*G171,2)</f>
        <v>0</v>
      </c>
      <c r="I171" s="75" t="str">
        <f t="shared" si="3"/>
        <v>A</v>
      </c>
      <c r="J171" s="39" t="s">
        <v>1190</v>
      </c>
    </row>
    <row r="172" spans="1:10" ht="12.75">
      <c r="A172" s="18"/>
      <c r="B172" s="32"/>
      <c r="C172" s="47"/>
      <c r="D172" s="66"/>
      <c r="E172" s="33"/>
      <c r="F172" s="84"/>
      <c r="G172" s="83"/>
      <c r="H172" s="70"/>
      <c r="I172" s="75">
        <f t="shared" si="3"/>
      </c>
      <c r="J172" s="39"/>
    </row>
    <row r="173" spans="1:10" ht="12.75">
      <c r="A173" s="18"/>
      <c r="B173" s="32" t="s">
        <v>579</v>
      </c>
      <c r="C173" s="47"/>
      <c r="D173" s="66" t="s">
        <v>580</v>
      </c>
      <c r="E173" s="33" t="s">
        <v>292</v>
      </c>
      <c r="F173" s="84"/>
      <c r="G173" s="83"/>
      <c r="H173" s="70"/>
      <c r="I173" s="75">
        <f t="shared" si="3"/>
      </c>
      <c r="J173" s="39"/>
    </row>
    <row r="174" spans="1:10" ht="24">
      <c r="A174" s="18"/>
      <c r="B174" s="32" t="s">
        <v>581</v>
      </c>
      <c r="C174" s="47"/>
      <c r="D174" s="66" t="s">
        <v>582</v>
      </c>
      <c r="E174" s="33" t="s">
        <v>292</v>
      </c>
      <c r="F174" s="84"/>
      <c r="G174" s="83"/>
      <c r="H174" s="70"/>
      <c r="I174" s="75">
        <f t="shared" si="3"/>
      </c>
      <c r="J174" s="39"/>
    </row>
    <row r="175" spans="1:10" ht="12.75">
      <c r="A175" s="18"/>
      <c r="B175" s="32" t="s">
        <v>583</v>
      </c>
      <c r="C175" s="47"/>
      <c r="D175" s="66" t="s">
        <v>584</v>
      </c>
      <c r="E175" s="33" t="s">
        <v>292</v>
      </c>
      <c r="F175" s="84"/>
      <c r="G175" s="83"/>
      <c r="H175" s="70"/>
      <c r="I175" s="75">
        <f t="shared" si="3"/>
      </c>
      <c r="J175" s="39"/>
    </row>
    <row r="176" spans="1:10" ht="12.75">
      <c r="A176" s="18">
        <v>77</v>
      </c>
      <c r="B176" s="32" t="s">
        <v>585</v>
      </c>
      <c r="C176" s="47"/>
      <c r="D176" s="66" t="s">
        <v>586</v>
      </c>
      <c r="E176" s="33" t="s">
        <v>338</v>
      </c>
      <c r="F176" s="84">
        <v>3025</v>
      </c>
      <c r="G176" s="83"/>
      <c r="H176" s="70">
        <f>ROUND(F176*G176,2)</f>
        <v>0</v>
      </c>
      <c r="I176" s="75" t="str">
        <f t="shared" si="3"/>
        <v>A</v>
      </c>
      <c r="J176" s="39" t="s">
        <v>1190</v>
      </c>
    </row>
    <row r="177" spans="1:10" ht="12.75">
      <c r="A177" s="18"/>
      <c r="B177" s="32"/>
      <c r="C177" s="47"/>
      <c r="D177" s="66"/>
      <c r="E177" s="33"/>
      <c r="F177" s="84"/>
      <c r="G177" s="83"/>
      <c r="H177" s="70"/>
      <c r="I177" s="75">
        <f t="shared" si="3"/>
      </c>
      <c r="J177" s="39"/>
    </row>
    <row r="178" spans="1:10" ht="12.75">
      <c r="A178" s="18"/>
      <c r="B178" s="32" t="s">
        <v>587</v>
      </c>
      <c r="C178" s="47"/>
      <c r="D178" s="66" t="s">
        <v>588</v>
      </c>
      <c r="E178" s="33" t="s">
        <v>292</v>
      </c>
      <c r="F178" s="84"/>
      <c r="G178" s="83"/>
      <c r="H178" s="70"/>
      <c r="I178" s="75">
        <f t="shared" si="3"/>
      </c>
      <c r="J178" s="39"/>
    </row>
    <row r="179" spans="1:10" ht="24">
      <c r="A179" s="18"/>
      <c r="B179" s="32" t="s">
        <v>589</v>
      </c>
      <c r="C179" s="47"/>
      <c r="D179" s="66" t="s">
        <v>590</v>
      </c>
      <c r="E179" s="33" t="s">
        <v>292</v>
      </c>
      <c r="F179" s="84"/>
      <c r="G179" s="83"/>
      <c r="H179" s="70"/>
      <c r="I179" s="75">
        <f t="shared" si="3"/>
      </c>
      <c r="J179" s="39"/>
    </row>
    <row r="180" spans="1:10" ht="24">
      <c r="A180" s="18"/>
      <c r="B180" s="32" t="s">
        <v>591</v>
      </c>
      <c r="C180" s="47"/>
      <c r="D180" s="66" t="s">
        <v>592</v>
      </c>
      <c r="E180" s="33" t="s">
        <v>292</v>
      </c>
      <c r="F180" s="84"/>
      <c r="G180" s="83"/>
      <c r="H180" s="70"/>
      <c r="I180" s="75">
        <f t="shared" si="3"/>
      </c>
      <c r="J180" s="39"/>
    </row>
    <row r="181" spans="1:10" ht="12.75">
      <c r="A181" s="18">
        <v>78</v>
      </c>
      <c r="B181" s="32" t="s">
        <v>593</v>
      </c>
      <c r="C181" s="47"/>
      <c r="D181" s="66" t="s">
        <v>594</v>
      </c>
      <c r="E181" s="33" t="s">
        <v>338</v>
      </c>
      <c r="F181" s="84">
        <v>310</v>
      </c>
      <c r="G181" s="83"/>
      <c r="H181" s="70">
        <f>ROUND(F181*G181,2)</f>
        <v>0</v>
      </c>
      <c r="I181" s="75" t="str">
        <f t="shared" si="3"/>
        <v>A</v>
      </c>
      <c r="J181" s="39" t="s">
        <v>1190</v>
      </c>
    </row>
    <row r="182" spans="1:10" ht="12.75">
      <c r="A182" s="18">
        <v>79</v>
      </c>
      <c r="B182" s="32" t="s">
        <v>595</v>
      </c>
      <c r="C182" s="47"/>
      <c r="D182" s="66" t="s">
        <v>596</v>
      </c>
      <c r="E182" s="33" t="s">
        <v>463</v>
      </c>
      <c r="F182" s="84">
        <v>2985</v>
      </c>
      <c r="G182" s="83"/>
      <c r="H182" s="70">
        <f>ROUND(F182*G182,2)</f>
        <v>0</v>
      </c>
      <c r="I182" s="75" t="str">
        <f t="shared" si="3"/>
        <v>A</v>
      </c>
      <c r="J182" s="39" t="s">
        <v>1190</v>
      </c>
    </row>
    <row r="183" spans="1:10" ht="24">
      <c r="A183" s="18"/>
      <c r="B183" s="32" t="s">
        <v>597</v>
      </c>
      <c r="C183" s="47"/>
      <c r="D183" s="66" t="s">
        <v>598</v>
      </c>
      <c r="E183" s="33" t="s">
        <v>292</v>
      </c>
      <c r="F183" s="84"/>
      <c r="G183" s="83"/>
      <c r="H183" s="70"/>
      <c r="I183" s="75">
        <f t="shared" si="3"/>
      </c>
      <c r="J183" s="39"/>
    </row>
    <row r="184" spans="1:10" ht="12.75">
      <c r="A184" s="18">
        <v>80</v>
      </c>
      <c r="B184" s="32" t="s">
        <v>599</v>
      </c>
      <c r="C184" s="47"/>
      <c r="D184" s="66" t="s">
        <v>600</v>
      </c>
      <c r="E184" s="33" t="s">
        <v>338</v>
      </c>
      <c r="F184" s="84">
        <v>195</v>
      </c>
      <c r="G184" s="83"/>
      <c r="H184" s="70">
        <f>ROUND(F184*G184,2)</f>
        <v>0</v>
      </c>
      <c r="I184" s="75" t="str">
        <f t="shared" si="3"/>
        <v>A</v>
      </c>
      <c r="J184" s="39" t="s">
        <v>1190</v>
      </c>
    </row>
    <row r="185" spans="1:10" ht="12.75">
      <c r="A185" s="18">
        <v>81</v>
      </c>
      <c r="B185" s="32" t="s">
        <v>601</v>
      </c>
      <c r="C185" s="47"/>
      <c r="D185" s="66" t="s">
        <v>596</v>
      </c>
      <c r="E185" s="33" t="s">
        <v>463</v>
      </c>
      <c r="F185" s="84">
        <v>80</v>
      </c>
      <c r="G185" s="83"/>
      <c r="H185" s="70">
        <f>ROUND(F185*G185,2)</f>
        <v>0</v>
      </c>
      <c r="I185" s="75" t="str">
        <f t="shared" si="3"/>
        <v>A</v>
      </c>
      <c r="J185" s="39" t="s">
        <v>1190</v>
      </c>
    </row>
    <row r="186" spans="1:10" ht="36">
      <c r="A186" s="18"/>
      <c r="B186" s="32" t="s">
        <v>602</v>
      </c>
      <c r="C186" s="47"/>
      <c r="D186" s="66" t="s">
        <v>603</v>
      </c>
      <c r="E186" s="33" t="s">
        <v>292</v>
      </c>
      <c r="F186" s="84"/>
      <c r="G186" s="83"/>
      <c r="H186" s="70"/>
      <c r="I186" s="75">
        <f>IF(E186&lt;&gt;"","A","")</f>
      </c>
      <c r="J186" s="39"/>
    </row>
    <row r="187" spans="1:10" ht="12.75">
      <c r="A187" s="18">
        <v>82</v>
      </c>
      <c r="B187" s="32" t="s">
        <v>604</v>
      </c>
      <c r="C187" s="47"/>
      <c r="D187" s="66" t="s">
        <v>605</v>
      </c>
      <c r="E187" s="33" t="s">
        <v>338</v>
      </c>
      <c r="F187" s="84">
        <v>310</v>
      </c>
      <c r="G187" s="83"/>
      <c r="H187" s="70">
        <f>ROUND(F187*G187,2)</f>
        <v>0</v>
      </c>
      <c r="I187" s="75" t="str">
        <f>IF(E187&lt;&gt;"","A","")</f>
        <v>A</v>
      </c>
      <c r="J187" s="39" t="s">
        <v>1190</v>
      </c>
    </row>
    <row r="188" spans="1:10" ht="12.75">
      <c r="A188" s="18">
        <v>83</v>
      </c>
      <c r="B188" s="32" t="s">
        <v>606</v>
      </c>
      <c r="C188" s="47"/>
      <c r="D188" s="66" t="s">
        <v>596</v>
      </c>
      <c r="E188" s="33" t="s">
        <v>463</v>
      </c>
      <c r="F188" s="84">
        <v>7</v>
      </c>
      <c r="G188" s="83"/>
      <c r="H188" s="70">
        <f>ROUND(F188*G188,2)</f>
        <v>0</v>
      </c>
      <c r="I188" s="75" t="str">
        <f aca="true" t="shared" si="4" ref="I188:I243">IF(E188&lt;&gt;"","A","")</f>
        <v>A</v>
      </c>
      <c r="J188" s="39" t="s">
        <v>1190</v>
      </c>
    </row>
    <row r="189" spans="1:10" ht="36">
      <c r="A189" s="18"/>
      <c r="B189" s="32" t="s">
        <v>607</v>
      </c>
      <c r="C189" s="47"/>
      <c r="D189" s="66" t="s">
        <v>608</v>
      </c>
      <c r="E189" s="33" t="s">
        <v>292</v>
      </c>
      <c r="F189" s="84"/>
      <c r="G189" s="83"/>
      <c r="H189" s="70"/>
      <c r="I189" s="75">
        <f t="shared" si="4"/>
      </c>
      <c r="J189" s="39"/>
    </row>
    <row r="190" spans="1:10" ht="12.75">
      <c r="A190" s="18">
        <v>84</v>
      </c>
      <c r="B190" s="32" t="s">
        <v>609</v>
      </c>
      <c r="C190" s="47"/>
      <c r="D190" s="66" t="s">
        <v>596</v>
      </c>
      <c r="E190" s="33" t="s">
        <v>463</v>
      </c>
      <c r="F190" s="84">
        <v>10</v>
      </c>
      <c r="G190" s="83"/>
      <c r="H190" s="70">
        <f>ROUND(F190*G190,2)</f>
        <v>0</v>
      </c>
      <c r="I190" s="75" t="str">
        <f t="shared" si="4"/>
        <v>A</v>
      </c>
      <c r="J190" s="39" t="s">
        <v>1190</v>
      </c>
    </row>
    <row r="191" spans="1:10" ht="12.75">
      <c r="A191" s="18"/>
      <c r="B191" s="32" t="s">
        <v>610</v>
      </c>
      <c r="C191" s="47"/>
      <c r="D191" s="66" t="s">
        <v>611</v>
      </c>
      <c r="E191" s="33" t="s">
        <v>292</v>
      </c>
      <c r="F191" s="84"/>
      <c r="G191" s="83"/>
      <c r="H191" s="70"/>
      <c r="I191" s="75">
        <f t="shared" si="4"/>
      </c>
      <c r="J191" s="39"/>
    </row>
    <row r="192" spans="1:10" ht="12.75">
      <c r="A192" s="18"/>
      <c r="B192" s="32" t="s">
        <v>612</v>
      </c>
      <c r="C192" s="47"/>
      <c r="D192" s="66" t="s">
        <v>613</v>
      </c>
      <c r="E192" s="33" t="s">
        <v>292</v>
      </c>
      <c r="F192" s="84"/>
      <c r="G192" s="83"/>
      <c r="H192" s="70"/>
      <c r="I192" s="75">
        <f t="shared" si="4"/>
      </c>
      <c r="J192" s="39"/>
    </row>
    <row r="193" spans="1:10" ht="24">
      <c r="A193" s="18">
        <v>85</v>
      </c>
      <c r="B193" s="32" t="s">
        <v>614</v>
      </c>
      <c r="C193" s="47"/>
      <c r="D193" s="66" t="s">
        <v>615</v>
      </c>
      <c r="E193" s="33" t="s">
        <v>463</v>
      </c>
      <c r="F193" s="84">
        <v>1800</v>
      </c>
      <c r="G193" s="83"/>
      <c r="H193" s="70">
        <f>ROUND(F193*G193,2)</f>
        <v>0</v>
      </c>
      <c r="I193" s="75" t="str">
        <f t="shared" si="4"/>
        <v>A</v>
      </c>
      <c r="J193" s="39" t="s">
        <v>1190</v>
      </c>
    </row>
    <row r="194" spans="1:10" ht="12.75">
      <c r="A194" s="18">
        <v>86</v>
      </c>
      <c r="B194" s="32" t="s">
        <v>616</v>
      </c>
      <c r="C194" s="47"/>
      <c r="D194" s="66" t="s">
        <v>617</v>
      </c>
      <c r="E194" s="33" t="s">
        <v>618</v>
      </c>
      <c r="F194" s="84">
        <v>1</v>
      </c>
      <c r="G194" s="83"/>
      <c r="H194" s="70">
        <f>ROUND(F194*G194,2)</f>
        <v>0</v>
      </c>
      <c r="I194" s="75" t="str">
        <f t="shared" si="4"/>
        <v>A</v>
      </c>
      <c r="J194" s="39" t="s">
        <v>1190</v>
      </c>
    </row>
    <row r="195" spans="1:10" ht="12.75">
      <c r="A195" s="18">
        <v>87</v>
      </c>
      <c r="B195" s="32" t="s">
        <v>619</v>
      </c>
      <c r="C195" s="47"/>
      <c r="D195" s="66" t="s">
        <v>620</v>
      </c>
      <c r="E195" s="33" t="s">
        <v>618</v>
      </c>
      <c r="F195" s="84">
        <v>1</v>
      </c>
      <c r="G195" s="83"/>
      <c r="H195" s="70">
        <f>ROUND(F195*G195,2)</f>
        <v>0</v>
      </c>
      <c r="I195" s="75" t="str">
        <f t="shared" si="4"/>
        <v>A</v>
      </c>
      <c r="J195" s="39" t="s">
        <v>1190</v>
      </c>
    </row>
    <row r="196" spans="1:10" ht="12.75">
      <c r="A196" s="18"/>
      <c r="B196" s="32"/>
      <c r="C196" s="47"/>
      <c r="D196" s="66"/>
      <c r="E196" s="33"/>
      <c r="F196" s="84"/>
      <c r="G196" s="83"/>
      <c r="H196" s="70"/>
      <c r="I196" s="75">
        <f t="shared" si="4"/>
      </c>
      <c r="J196" s="39"/>
    </row>
    <row r="197" spans="1:10" ht="12.75">
      <c r="A197" s="18"/>
      <c r="B197" s="32" t="s">
        <v>621</v>
      </c>
      <c r="C197" s="47"/>
      <c r="D197" s="66" t="s">
        <v>622</v>
      </c>
      <c r="E197" s="33" t="s">
        <v>292</v>
      </c>
      <c r="F197" s="84"/>
      <c r="G197" s="83"/>
      <c r="H197" s="70"/>
      <c r="I197" s="75">
        <f t="shared" si="4"/>
      </c>
      <c r="J197" s="39"/>
    </row>
    <row r="198" spans="1:10" ht="12.75">
      <c r="A198" s="18"/>
      <c r="B198" s="32" t="s">
        <v>623</v>
      </c>
      <c r="C198" s="47"/>
      <c r="D198" s="66" t="s">
        <v>624</v>
      </c>
      <c r="E198" s="33" t="s">
        <v>292</v>
      </c>
      <c r="F198" s="84"/>
      <c r="G198" s="83"/>
      <c r="H198" s="70"/>
      <c r="I198" s="75">
        <f t="shared" si="4"/>
      </c>
      <c r="J198" s="39"/>
    </row>
    <row r="199" spans="1:10" ht="12.75">
      <c r="A199" s="18">
        <v>88</v>
      </c>
      <c r="B199" s="32" t="s">
        <v>625</v>
      </c>
      <c r="C199" s="47"/>
      <c r="D199" s="66" t="s">
        <v>626</v>
      </c>
      <c r="E199" s="33" t="s">
        <v>338</v>
      </c>
      <c r="F199" s="84">
        <v>1880</v>
      </c>
      <c r="G199" s="83"/>
      <c r="H199" s="70">
        <f>ROUND(F199*G199,2)</f>
        <v>0</v>
      </c>
      <c r="I199" s="75" t="str">
        <f t="shared" si="4"/>
        <v>A</v>
      </c>
      <c r="J199" s="39" t="s">
        <v>1190</v>
      </c>
    </row>
    <row r="200" spans="1:10" ht="12.75">
      <c r="A200" s="18"/>
      <c r="B200" s="32" t="s">
        <v>627</v>
      </c>
      <c r="C200" s="47"/>
      <c r="D200" s="66" t="s">
        <v>628</v>
      </c>
      <c r="E200" s="33" t="s">
        <v>292</v>
      </c>
      <c r="F200" s="84"/>
      <c r="G200" s="83"/>
      <c r="H200" s="70"/>
      <c r="I200" s="75">
        <f t="shared" si="4"/>
      </c>
      <c r="J200" s="39"/>
    </row>
    <row r="201" spans="1:10" ht="12.75">
      <c r="A201" s="18"/>
      <c r="B201" s="32" t="s">
        <v>629</v>
      </c>
      <c r="C201" s="47"/>
      <c r="D201" s="66" t="s">
        <v>630</v>
      </c>
      <c r="E201" s="33" t="s">
        <v>292</v>
      </c>
      <c r="F201" s="84"/>
      <c r="G201" s="83"/>
      <c r="H201" s="70"/>
      <c r="I201" s="75">
        <f t="shared" si="4"/>
      </c>
      <c r="J201" s="39"/>
    </row>
    <row r="202" spans="1:10" ht="12.75">
      <c r="A202" s="18">
        <v>89</v>
      </c>
      <c r="B202" s="32" t="s">
        <v>631</v>
      </c>
      <c r="C202" s="47"/>
      <c r="D202" s="66" t="s">
        <v>632</v>
      </c>
      <c r="E202" s="33" t="s">
        <v>463</v>
      </c>
      <c r="F202" s="84">
        <v>280</v>
      </c>
      <c r="G202" s="83"/>
      <c r="H202" s="70">
        <f>ROUND(F202*G202,2)</f>
        <v>0</v>
      </c>
      <c r="I202" s="75" t="str">
        <f t="shared" si="4"/>
        <v>A</v>
      </c>
      <c r="J202" s="39" t="s">
        <v>1190</v>
      </c>
    </row>
    <row r="203" spans="1:10" ht="12.75">
      <c r="A203" s="18"/>
      <c r="B203" s="32"/>
      <c r="C203" s="47"/>
      <c r="D203" s="66"/>
      <c r="E203" s="33"/>
      <c r="F203" s="84"/>
      <c r="G203" s="83"/>
      <c r="H203" s="70"/>
      <c r="I203" s="75">
        <f t="shared" si="4"/>
      </c>
      <c r="J203" s="39"/>
    </row>
    <row r="204" spans="1:10" ht="12.75">
      <c r="A204" s="18"/>
      <c r="B204" s="32" t="s">
        <v>633</v>
      </c>
      <c r="C204" s="47"/>
      <c r="D204" s="66" t="s">
        <v>634</v>
      </c>
      <c r="E204" s="33" t="s">
        <v>292</v>
      </c>
      <c r="F204" s="84"/>
      <c r="G204" s="83"/>
      <c r="H204" s="70"/>
      <c r="I204" s="75">
        <f t="shared" si="4"/>
      </c>
      <c r="J204" s="39"/>
    </row>
    <row r="205" spans="1:10" ht="12.75">
      <c r="A205" s="18"/>
      <c r="B205" s="32" t="s">
        <v>635</v>
      </c>
      <c r="C205" s="47"/>
      <c r="D205" s="66" t="s">
        <v>636</v>
      </c>
      <c r="E205" s="33" t="s">
        <v>292</v>
      </c>
      <c r="F205" s="84"/>
      <c r="G205" s="83"/>
      <c r="H205" s="70"/>
      <c r="I205" s="75">
        <f t="shared" si="4"/>
      </c>
      <c r="J205" s="39"/>
    </row>
    <row r="206" spans="1:10" ht="12.75">
      <c r="A206" s="18">
        <v>90</v>
      </c>
      <c r="B206" s="32" t="s">
        <v>637</v>
      </c>
      <c r="C206" s="47"/>
      <c r="D206" s="66" t="s">
        <v>638</v>
      </c>
      <c r="E206" s="33" t="s">
        <v>463</v>
      </c>
      <c r="F206" s="84">
        <v>145</v>
      </c>
      <c r="G206" s="83"/>
      <c r="H206" s="70">
        <f>ROUND(F206*G206,2)</f>
        <v>0</v>
      </c>
      <c r="I206" s="75" t="str">
        <f t="shared" si="4"/>
        <v>A</v>
      </c>
      <c r="J206" s="39" t="s">
        <v>1190</v>
      </c>
    </row>
    <row r="207" spans="1:10" ht="24">
      <c r="A207" s="18"/>
      <c r="B207" s="32" t="s">
        <v>639</v>
      </c>
      <c r="C207" s="47"/>
      <c r="D207" s="66" t="s">
        <v>640</v>
      </c>
      <c r="E207" s="33" t="s">
        <v>292</v>
      </c>
      <c r="F207" s="84"/>
      <c r="G207" s="83"/>
      <c r="H207" s="70"/>
      <c r="I207" s="75">
        <f t="shared" si="4"/>
      </c>
      <c r="J207" s="39"/>
    </row>
    <row r="208" spans="1:10" ht="12.75">
      <c r="A208" s="18"/>
      <c r="B208" s="32" t="s">
        <v>641</v>
      </c>
      <c r="C208" s="47"/>
      <c r="D208" s="66" t="s">
        <v>642</v>
      </c>
      <c r="E208" s="33" t="s">
        <v>292</v>
      </c>
      <c r="F208" s="84"/>
      <c r="G208" s="83"/>
      <c r="H208" s="70"/>
      <c r="I208" s="75">
        <f t="shared" si="4"/>
      </c>
      <c r="J208" s="39"/>
    </row>
    <row r="209" spans="1:10" ht="12.75">
      <c r="A209" s="18">
        <v>91</v>
      </c>
      <c r="B209" s="32" t="s">
        <v>643</v>
      </c>
      <c r="C209" s="47"/>
      <c r="D209" s="66" t="s">
        <v>644</v>
      </c>
      <c r="E209" s="33" t="s">
        <v>463</v>
      </c>
      <c r="F209" s="84">
        <v>1275</v>
      </c>
      <c r="G209" s="83"/>
      <c r="H209" s="70">
        <f>ROUND(F209*G209,2)</f>
        <v>0</v>
      </c>
      <c r="I209" s="75" t="str">
        <f t="shared" si="4"/>
        <v>A</v>
      </c>
      <c r="J209" s="39" t="s">
        <v>1190</v>
      </c>
    </row>
    <row r="210" spans="1:10" ht="24">
      <c r="A210" s="18"/>
      <c r="B210" s="32" t="s">
        <v>645</v>
      </c>
      <c r="C210" s="47"/>
      <c r="D210" s="66" t="s">
        <v>646</v>
      </c>
      <c r="E210" s="33" t="s">
        <v>292</v>
      </c>
      <c r="F210" s="84"/>
      <c r="G210" s="83"/>
      <c r="H210" s="70"/>
      <c r="I210" s="75">
        <f t="shared" si="4"/>
      </c>
      <c r="J210" s="39"/>
    </row>
    <row r="211" spans="1:10" ht="12.75">
      <c r="A211" s="18"/>
      <c r="B211" s="32" t="s">
        <v>647</v>
      </c>
      <c r="C211" s="47"/>
      <c r="D211" s="66" t="s">
        <v>648</v>
      </c>
      <c r="E211" s="33" t="s">
        <v>292</v>
      </c>
      <c r="F211" s="84"/>
      <c r="G211" s="83"/>
      <c r="H211" s="70"/>
      <c r="I211" s="75">
        <f t="shared" si="4"/>
      </c>
      <c r="J211" s="39"/>
    </row>
    <row r="212" spans="1:10" ht="12.75">
      <c r="A212" s="18">
        <v>92</v>
      </c>
      <c r="B212" s="32" t="s">
        <v>649</v>
      </c>
      <c r="C212" s="47"/>
      <c r="D212" s="66" t="s">
        <v>650</v>
      </c>
      <c r="E212" s="33" t="s">
        <v>338</v>
      </c>
      <c r="F212" s="84">
        <v>5200</v>
      </c>
      <c r="G212" s="83"/>
      <c r="H212" s="70">
        <f>ROUND(F212*G212,2)</f>
        <v>0</v>
      </c>
      <c r="I212" s="75" t="str">
        <f t="shared" si="4"/>
        <v>A</v>
      </c>
      <c r="J212" s="39" t="s">
        <v>1190</v>
      </c>
    </row>
    <row r="213" spans="1:10" ht="12.75">
      <c r="A213" s="18"/>
      <c r="B213" s="32"/>
      <c r="C213" s="47"/>
      <c r="D213" s="66"/>
      <c r="E213" s="33"/>
      <c r="F213" s="84"/>
      <c r="G213" s="83"/>
      <c r="H213" s="70"/>
      <c r="I213" s="75">
        <f t="shared" si="4"/>
      </c>
      <c r="J213" s="39"/>
    </row>
    <row r="214" spans="1:10" ht="12.75">
      <c r="A214" s="18"/>
      <c r="B214" s="32" t="s">
        <v>651</v>
      </c>
      <c r="C214" s="47"/>
      <c r="D214" s="66" t="s">
        <v>652</v>
      </c>
      <c r="E214" s="33" t="s">
        <v>292</v>
      </c>
      <c r="F214" s="84"/>
      <c r="G214" s="83"/>
      <c r="H214" s="70"/>
      <c r="I214" s="75">
        <f t="shared" si="4"/>
      </c>
      <c r="J214" s="39"/>
    </row>
    <row r="215" spans="1:10" ht="12.75">
      <c r="A215" s="18"/>
      <c r="B215" s="32" t="s">
        <v>653</v>
      </c>
      <c r="C215" s="47"/>
      <c r="D215" s="66" t="s">
        <v>654</v>
      </c>
      <c r="E215" s="33" t="s">
        <v>292</v>
      </c>
      <c r="F215" s="84"/>
      <c r="G215" s="83"/>
      <c r="H215" s="70"/>
      <c r="I215" s="75">
        <f t="shared" si="4"/>
      </c>
      <c r="J215" s="39"/>
    </row>
    <row r="216" spans="1:10" ht="12.75">
      <c r="A216" s="18">
        <v>93</v>
      </c>
      <c r="B216" s="32" t="s">
        <v>655</v>
      </c>
      <c r="C216" s="47"/>
      <c r="D216" s="66" t="s">
        <v>656</v>
      </c>
      <c r="E216" s="33" t="s">
        <v>657</v>
      </c>
      <c r="F216" s="84">
        <v>530</v>
      </c>
      <c r="G216" s="83"/>
      <c r="H216" s="70">
        <f>ROUND(F216*G216,2)</f>
        <v>0</v>
      </c>
      <c r="I216" s="75" t="str">
        <f t="shared" si="4"/>
        <v>A</v>
      </c>
      <c r="J216" s="39" t="s">
        <v>1190</v>
      </c>
    </row>
    <row r="217" spans="1:10" ht="12.75">
      <c r="A217" s="18">
        <v>94</v>
      </c>
      <c r="B217" s="32" t="s">
        <v>658</v>
      </c>
      <c r="C217" s="47"/>
      <c r="D217" s="66" t="s">
        <v>659</v>
      </c>
      <c r="E217" s="33" t="s">
        <v>657</v>
      </c>
      <c r="F217" s="84">
        <v>660</v>
      </c>
      <c r="G217" s="83"/>
      <c r="H217" s="70">
        <f>ROUND(F217*G217,2)</f>
        <v>0</v>
      </c>
      <c r="I217" s="75" t="str">
        <f t="shared" si="4"/>
        <v>A</v>
      </c>
      <c r="J217" s="39" t="s">
        <v>1190</v>
      </c>
    </row>
    <row r="218" spans="1:10" ht="12.75">
      <c r="A218" s="18">
        <v>95</v>
      </c>
      <c r="B218" s="32" t="s">
        <v>660</v>
      </c>
      <c r="C218" s="47"/>
      <c r="D218" s="66" t="s">
        <v>661</v>
      </c>
      <c r="E218" s="33" t="s">
        <v>657</v>
      </c>
      <c r="F218" s="84">
        <v>190</v>
      </c>
      <c r="G218" s="83"/>
      <c r="H218" s="70">
        <f>ROUND(F218*G218,2)</f>
        <v>0</v>
      </c>
      <c r="I218" s="75" t="str">
        <f t="shared" si="4"/>
        <v>A</v>
      </c>
      <c r="J218" s="39" t="s">
        <v>1190</v>
      </c>
    </row>
    <row r="219" spans="1:10" ht="12.75">
      <c r="A219" s="18">
        <v>96</v>
      </c>
      <c r="B219" s="32" t="s">
        <v>662</v>
      </c>
      <c r="C219" s="47"/>
      <c r="D219" s="66" t="s">
        <v>663</v>
      </c>
      <c r="E219" s="33" t="s">
        <v>657</v>
      </c>
      <c r="F219" s="84">
        <v>5</v>
      </c>
      <c r="G219" s="83"/>
      <c r="H219" s="70">
        <f>ROUND(F219*G219,2)</f>
        <v>0</v>
      </c>
      <c r="I219" s="75" t="str">
        <f t="shared" si="4"/>
        <v>A</v>
      </c>
      <c r="J219" s="39" t="s">
        <v>1190</v>
      </c>
    </row>
    <row r="220" spans="1:10" ht="12.75">
      <c r="A220" s="18"/>
      <c r="B220" s="32"/>
      <c r="C220" s="47"/>
      <c r="D220" s="66"/>
      <c r="E220" s="33"/>
      <c r="F220" s="84"/>
      <c r="G220" s="83"/>
      <c r="H220" s="70"/>
      <c r="I220" s="75">
        <f t="shared" si="4"/>
      </c>
      <c r="J220" s="39"/>
    </row>
    <row r="221" spans="1:10" ht="12.75">
      <c r="A221" s="18"/>
      <c r="B221" s="32" t="s">
        <v>664</v>
      </c>
      <c r="C221" s="47"/>
      <c r="D221" s="66" t="s">
        <v>665</v>
      </c>
      <c r="E221" s="33" t="s">
        <v>292</v>
      </c>
      <c r="F221" s="84"/>
      <c r="G221" s="83"/>
      <c r="H221" s="70"/>
      <c r="I221" s="75">
        <f t="shared" si="4"/>
      </c>
      <c r="J221" s="39"/>
    </row>
    <row r="222" spans="1:10" ht="12.75">
      <c r="A222" s="18"/>
      <c r="B222" s="32" t="s">
        <v>666</v>
      </c>
      <c r="C222" s="47"/>
      <c r="D222" s="66" t="s">
        <v>667</v>
      </c>
      <c r="E222" s="33" t="s">
        <v>292</v>
      </c>
      <c r="F222" s="84"/>
      <c r="G222" s="83"/>
      <c r="H222" s="70"/>
      <c r="I222" s="75">
        <f t="shared" si="4"/>
      </c>
      <c r="J222" s="39"/>
    </row>
    <row r="223" spans="1:10" ht="12.75">
      <c r="A223" s="18"/>
      <c r="B223" s="32" t="s">
        <v>668</v>
      </c>
      <c r="C223" s="47"/>
      <c r="D223" s="66" t="s">
        <v>669</v>
      </c>
      <c r="E223" s="33" t="s">
        <v>292</v>
      </c>
      <c r="F223" s="84"/>
      <c r="G223" s="83"/>
      <c r="H223" s="70"/>
      <c r="I223" s="75">
        <f t="shared" si="4"/>
      </c>
      <c r="J223" s="39"/>
    </row>
    <row r="224" spans="1:10" ht="12.75">
      <c r="A224" s="18"/>
      <c r="B224" s="32" t="s">
        <v>670</v>
      </c>
      <c r="C224" s="47"/>
      <c r="D224" s="66" t="s">
        <v>671</v>
      </c>
      <c r="E224" s="33" t="s">
        <v>292</v>
      </c>
      <c r="F224" s="84"/>
      <c r="G224" s="83"/>
      <c r="H224" s="70"/>
      <c r="I224" s="75">
        <f t="shared" si="4"/>
      </c>
      <c r="J224" s="39"/>
    </row>
    <row r="225" spans="1:10" ht="12.75">
      <c r="A225" s="18">
        <v>97</v>
      </c>
      <c r="B225" s="32" t="s">
        <v>672</v>
      </c>
      <c r="C225" s="47"/>
      <c r="D225" s="66" t="s">
        <v>673</v>
      </c>
      <c r="E225" s="33" t="s">
        <v>338</v>
      </c>
      <c r="F225" s="84">
        <v>45</v>
      </c>
      <c r="G225" s="83"/>
      <c r="H225" s="70">
        <f>ROUND(F225*G225,2)</f>
        <v>0</v>
      </c>
      <c r="I225" s="75" t="str">
        <f t="shared" si="4"/>
        <v>A</v>
      </c>
      <c r="J225" s="39" t="s">
        <v>1191</v>
      </c>
    </row>
    <row r="226" spans="1:10" ht="12.75">
      <c r="A226" s="18"/>
      <c r="B226" s="32" t="s">
        <v>674</v>
      </c>
      <c r="C226" s="47"/>
      <c r="D226" s="66" t="s">
        <v>675</v>
      </c>
      <c r="E226" s="33" t="s">
        <v>292</v>
      </c>
      <c r="F226" s="84"/>
      <c r="G226" s="83"/>
      <c r="H226" s="70"/>
      <c r="I226" s="75">
        <f t="shared" si="4"/>
      </c>
      <c r="J226" s="39"/>
    </row>
    <row r="227" spans="1:10" ht="12.75">
      <c r="A227" s="18"/>
      <c r="B227" s="32" t="s">
        <v>676</v>
      </c>
      <c r="C227" s="47"/>
      <c r="D227" s="66" t="s">
        <v>677</v>
      </c>
      <c r="E227" s="33" t="s">
        <v>292</v>
      </c>
      <c r="F227" s="84"/>
      <c r="G227" s="83"/>
      <c r="H227" s="70"/>
      <c r="I227" s="75">
        <f t="shared" si="4"/>
      </c>
      <c r="J227" s="39"/>
    </row>
    <row r="228" spans="1:10" ht="12.75">
      <c r="A228" s="18">
        <v>98</v>
      </c>
      <c r="B228" s="32" t="s">
        <v>678</v>
      </c>
      <c r="C228" s="47"/>
      <c r="D228" s="66" t="s">
        <v>679</v>
      </c>
      <c r="E228" s="33" t="s">
        <v>680</v>
      </c>
      <c r="F228" s="84">
        <v>140</v>
      </c>
      <c r="G228" s="83"/>
      <c r="H228" s="70">
        <f>ROUND(F228*G228,2)</f>
        <v>0</v>
      </c>
      <c r="I228" s="75" t="str">
        <f t="shared" si="4"/>
        <v>A</v>
      </c>
      <c r="J228" s="39" t="s">
        <v>1191</v>
      </c>
    </row>
    <row r="229" spans="1:10" ht="12.75">
      <c r="A229" s="18"/>
      <c r="B229" s="32"/>
      <c r="C229" s="47"/>
      <c r="D229" s="66"/>
      <c r="E229" s="33"/>
      <c r="F229" s="84"/>
      <c r="G229" s="83"/>
      <c r="H229" s="70"/>
      <c r="I229" s="75">
        <f t="shared" si="4"/>
      </c>
      <c r="J229" s="39"/>
    </row>
    <row r="230" spans="1:10" ht="12.75">
      <c r="A230" s="18"/>
      <c r="B230" s="32" t="s">
        <v>681</v>
      </c>
      <c r="C230" s="47"/>
      <c r="D230" s="66" t="s">
        <v>682</v>
      </c>
      <c r="E230" s="33" t="s">
        <v>292</v>
      </c>
      <c r="F230" s="84"/>
      <c r="G230" s="83"/>
      <c r="H230" s="70"/>
      <c r="I230" s="75">
        <f t="shared" si="4"/>
      </c>
      <c r="J230" s="39"/>
    </row>
    <row r="231" spans="1:10" ht="24">
      <c r="A231" s="18"/>
      <c r="B231" s="32" t="s">
        <v>683</v>
      </c>
      <c r="C231" s="47"/>
      <c r="D231" s="66" t="s">
        <v>684</v>
      </c>
      <c r="E231" s="33" t="s">
        <v>292</v>
      </c>
      <c r="F231" s="84"/>
      <c r="G231" s="83"/>
      <c r="H231" s="70"/>
      <c r="I231" s="75">
        <f t="shared" si="4"/>
      </c>
      <c r="J231" s="39"/>
    </row>
    <row r="232" spans="1:10" ht="24">
      <c r="A232" s="18">
        <v>99</v>
      </c>
      <c r="B232" s="32" t="s">
        <v>685</v>
      </c>
      <c r="C232" s="47"/>
      <c r="D232" s="66" t="s">
        <v>686</v>
      </c>
      <c r="E232" s="33" t="s">
        <v>618</v>
      </c>
      <c r="F232" s="84">
        <v>1</v>
      </c>
      <c r="G232" s="83"/>
      <c r="H232" s="70">
        <f>ROUND(F232*G232,2)</f>
        <v>0</v>
      </c>
      <c r="I232" s="75" t="str">
        <f t="shared" si="4"/>
        <v>A</v>
      </c>
      <c r="J232" s="39" t="s">
        <v>1191</v>
      </c>
    </row>
    <row r="233" spans="1:10" ht="12.75">
      <c r="A233" s="18"/>
      <c r="B233" s="32" t="s">
        <v>687</v>
      </c>
      <c r="C233" s="47"/>
      <c r="D233" s="66" t="s">
        <v>688</v>
      </c>
      <c r="E233" s="33" t="s">
        <v>292</v>
      </c>
      <c r="F233" s="84"/>
      <c r="G233" s="83"/>
      <c r="H233" s="70"/>
      <c r="I233" s="75">
        <f t="shared" si="4"/>
      </c>
      <c r="J233" s="39"/>
    </row>
    <row r="234" spans="1:10" ht="24">
      <c r="A234" s="18"/>
      <c r="B234" s="32" t="s">
        <v>1224</v>
      </c>
      <c r="C234" s="47" t="s">
        <v>242</v>
      </c>
      <c r="D234" s="66" t="s">
        <v>689</v>
      </c>
      <c r="E234" s="33" t="s">
        <v>292</v>
      </c>
      <c r="F234" s="84"/>
      <c r="G234" s="83"/>
      <c r="H234" s="70"/>
      <c r="I234" s="75">
        <f t="shared" si="4"/>
      </c>
      <c r="J234" s="39"/>
    </row>
    <row r="235" spans="1:10" ht="12.75">
      <c r="A235" s="18">
        <v>100</v>
      </c>
      <c r="B235" s="32" t="s">
        <v>690</v>
      </c>
      <c r="C235" s="47"/>
      <c r="D235" s="66" t="s">
        <v>691</v>
      </c>
      <c r="E235" s="33" t="s">
        <v>378</v>
      </c>
      <c r="F235" s="84">
        <v>190</v>
      </c>
      <c r="G235" s="83"/>
      <c r="H235" s="70">
        <f>ROUND(F235*G235,2)</f>
        <v>0</v>
      </c>
      <c r="I235" s="75" t="str">
        <f t="shared" si="4"/>
        <v>A</v>
      </c>
      <c r="J235" s="39" t="s">
        <v>1191</v>
      </c>
    </row>
    <row r="236" spans="1:10" ht="12.75">
      <c r="A236" s="18"/>
      <c r="B236" s="32" t="s">
        <v>692</v>
      </c>
      <c r="C236" s="47"/>
      <c r="D236" s="66" t="s">
        <v>693</v>
      </c>
      <c r="E236" s="33" t="s">
        <v>292</v>
      </c>
      <c r="F236" s="84"/>
      <c r="G236" s="83"/>
      <c r="H236" s="70"/>
      <c r="I236" s="75">
        <f t="shared" si="4"/>
      </c>
      <c r="J236" s="39"/>
    </row>
    <row r="237" spans="1:10" ht="12.75">
      <c r="A237" s="18"/>
      <c r="B237" s="32" t="s">
        <v>694</v>
      </c>
      <c r="C237" s="47"/>
      <c r="D237" s="66" t="s">
        <v>695</v>
      </c>
      <c r="E237" s="33" t="s">
        <v>292</v>
      </c>
      <c r="F237" s="84"/>
      <c r="G237" s="83"/>
      <c r="H237" s="70"/>
      <c r="I237" s="75">
        <f t="shared" si="4"/>
      </c>
      <c r="J237" s="39"/>
    </row>
    <row r="238" spans="1:10" ht="12.75">
      <c r="A238" s="18">
        <v>101</v>
      </c>
      <c r="B238" s="32" t="s">
        <v>696</v>
      </c>
      <c r="C238" s="47"/>
      <c r="D238" s="66" t="s">
        <v>697</v>
      </c>
      <c r="E238" s="33" t="s">
        <v>680</v>
      </c>
      <c r="F238" s="84">
        <v>5570</v>
      </c>
      <c r="G238" s="83"/>
      <c r="H238" s="70">
        <f>ROUND(F238*G238,2)</f>
        <v>0</v>
      </c>
      <c r="I238" s="75" t="str">
        <f t="shared" si="4"/>
        <v>A</v>
      </c>
      <c r="J238" s="39" t="s">
        <v>1191</v>
      </c>
    </row>
    <row r="239" spans="1:10" ht="12.75">
      <c r="A239" s="18"/>
      <c r="B239" s="32"/>
      <c r="C239" s="47"/>
      <c r="D239" s="66"/>
      <c r="E239" s="33"/>
      <c r="F239" s="84"/>
      <c r="G239" s="83"/>
      <c r="H239" s="70"/>
      <c r="I239" s="75">
        <f t="shared" si="4"/>
      </c>
      <c r="J239" s="39"/>
    </row>
    <row r="240" spans="1:10" ht="12.75">
      <c r="A240" s="18"/>
      <c r="B240" s="32" t="s">
        <v>698</v>
      </c>
      <c r="C240" s="47"/>
      <c r="D240" s="66" t="s">
        <v>699</v>
      </c>
      <c r="E240" s="33" t="s">
        <v>292</v>
      </c>
      <c r="F240" s="84"/>
      <c r="G240" s="83"/>
      <c r="H240" s="70"/>
      <c r="I240" s="75">
        <f t="shared" si="4"/>
      </c>
      <c r="J240" s="39"/>
    </row>
    <row r="241" spans="1:10" ht="12.75">
      <c r="A241" s="18"/>
      <c r="B241" s="32" t="s">
        <v>700</v>
      </c>
      <c r="C241" s="47"/>
      <c r="D241" s="66" t="s">
        <v>701</v>
      </c>
      <c r="E241" s="33" t="s">
        <v>292</v>
      </c>
      <c r="F241" s="84"/>
      <c r="G241" s="83"/>
      <c r="H241" s="70"/>
      <c r="I241" s="75">
        <f t="shared" si="4"/>
      </c>
      <c r="J241" s="39"/>
    </row>
    <row r="242" spans="1:10" ht="24">
      <c r="A242" s="18"/>
      <c r="B242" s="32" t="s">
        <v>702</v>
      </c>
      <c r="C242" s="47"/>
      <c r="D242" s="66" t="s">
        <v>703</v>
      </c>
      <c r="E242" s="33" t="s">
        <v>292</v>
      </c>
      <c r="F242" s="84"/>
      <c r="G242" s="83"/>
      <c r="H242" s="70"/>
      <c r="I242" s="75">
        <f t="shared" si="4"/>
      </c>
      <c r="J242" s="39"/>
    </row>
    <row r="243" spans="1:11" ht="12.75">
      <c r="A243" s="18">
        <v>102</v>
      </c>
      <c r="B243" s="32" t="s">
        <v>704</v>
      </c>
      <c r="C243" s="47"/>
      <c r="D243" s="66" t="s">
        <v>705</v>
      </c>
      <c r="E243" s="33" t="s">
        <v>378</v>
      </c>
      <c r="F243" s="84">
        <v>700</v>
      </c>
      <c r="G243" s="83"/>
      <c r="H243" s="70">
        <f>ROUND(F243*G243,2)</f>
        <v>0</v>
      </c>
      <c r="I243" s="75" t="str">
        <f t="shared" si="4"/>
        <v>A</v>
      </c>
      <c r="J243" s="39" t="s">
        <v>1236</v>
      </c>
      <c r="K243" s="124"/>
    </row>
    <row r="244" spans="1:10" ht="12.75">
      <c r="A244" s="18"/>
      <c r="B244" s="32"/>
      <c r="C244" s="47"/>
      <c r="D244" s="66"/>
      <c r="E244" s="33"/>
      <c r="F244" s="84"/>
      <c r="G244" s="83"/>
      <c r="H244" s="70"/>
      <c r="I244" s="75">
        <f aca="true" t="shared" si="5" ref="I244:I297">IF(E244&lt;&gt;"","A","")</f>
      </c>
      <c r="J244" s="39"/>
    </row>
    <row r="245" spans="1:10" ht="12.75">
      <c r="A245" s="18"/>
      <c r="B245" s="32" t="s">
        <v>706</v>
      </c>
      <c r="C245" s="47"/>
      <c r="D245" s="66" t="s">
        <v>707</v>
      </c>
      <c r="E245" s="33" t="s">
        <v>292</v>
      </c>
      <c r="F245" s="84"/>
      <c r="G245" s="83"/>
      <c r="H245" s="70"/>
      <c r="I245" s="75">
        <f t="shared" si="5"/>
      </c>
      <c r="J245" s="39"/>
    </row>
    <row r="246" spans="1:10" ht="12.75">
      <c r="A246" s="18"/>
      <c r="B246" s="32" t="s">
        <v>708</v>
      </c>
      <c r="C246" s="47"/>
      <c r="D246" s="66" t="s">
        <v>709</v>
      </c>
      <c r="E246" s="33" t="s">
        <v>292</v>
      </c>
      <c r="F246" s="84"/>
      <c r="G246" s="83"/>
      <c r="H246" s="70"/>
      <c r="I246" s="75">
        <f t="shared" si="5"/>
      </c>
      <c r="J246" s="39"/>
    </row>
    <row r="247" spans="1:10" ht="12.75">
      <c r="A247" s="18"/>
      <c r="B247" s="32" t="s">
        <v>1225</v>
      </c>
      <c r="C247" s="47" t="s">
        <v>242</v>
      </c>
      <c r="D247" s="66" t="s">
        <v>710</v>
      </c>
      <c r="E247" s="33" t="s">
        <v>292</v>
      </c>
      <c r="F247" s="84"/>
      <c r="G247" s="83"/>
      <c r="H247" s="70"/>
      <c r="I247" s="75">
        <f t="shared" si="5"/>
      </c>
      <c r="J247" s="39"/>
    </row>
    <row r="248" spans="1:10" ht="12.75">
      <c r="A248" s="18">
        <v>103</v>
      </c>
      <c r="B248" s="32" t="s">
        <v>711</v>
      </c>
      <c r="C248" s="47"/>
      <c r="D248" s="66" t="s">
        <v>712</v>
      </c>
      <c r="E248" s="33" t="s">
        <v>463</v>
      </c>
      <c r="F248" s="84">
        <v>5</v>
      </c>
      <c r="G248" s="83"/>
      <c r="H248" s="70">
        <f>ROUND(F248*G248,2)</f>
        <v>0</v>
      </c>
      <c r="I248" s="75" t="str">
        <f t="shared" si="5"/>
        <v>A</v>
      </c>
      <c r="J248" s="39" t="s">
        <v>1191</v>
      </c>
    </row>
    <row r="249" spans="1:10" ht="12.75">
      <c r="A249" s="18"/>
      <c r="B249" s="32"/>
      <c r="C249" s="47"/>
      <c r="D249" s="66"/>
      <c r="E249" s="33"/>
      <c r="F249" s="84"/>
      <c r="G249" s="83"/>
      <c r="H249" s="70"/>
      <c r="I249" s="75">
        <f t="shared" si="5"/>
      </c>
      <c r="J249" s="39"/>
    </row>
    <row r="250" spans="1:10" ht="12.75">
      <c r="A250" s="18"/>
      <c r="B250" s="32" t="s">
        <v>713</v>
      </c>
      <c r="C250" s="47"/>
      <c r="D250" s="66" t="s">
        <v>714</v>
      </c>
      <c r="E250" s="33" t="s">
        <v>292</v>
      </c>
      <c r="F250" s="84"/>
      <c r="G250" s="83"/>
      <c r="H250" s="70"/>
      <c r="I250" s="75">
        <f t="shared" si="5"/>
      </c>
      <c r="J250" s="39"/>
    </row>
    <row r="251" spans="1:10" ht="12.75">
      <c r="A251" s="18"/>
      <c r="B251" s="32" t="s">
        <v>715</v>
      </c>
      <c r="C251" s="47"/>
      <c r="D251" s="66" t="s">
        <v>716</v>
      </c>
      <c r="E251" s="33" t="s">
        <v>292</v>
      </c>
      <c r="F251" s="84"/>
      <c r="G251" s="83"/>
      <c r="H251" s="70"/>
      <c r="I251" s="75">
        <f t="shared" si="5"/>
      </c>
      <c r="J251" s="39"/>
    </row>
    <row r="252" spans="1:10" ht="12.75">
      <c r="A252" s="18"/>
      <c r="B252" s="32" t="s">
        <v>717</v>
      </c>
      <c r="C252" s="47"/>
      <c r="D252" s="66" t="s">
        <v>688</v>
      </c>
      <c r="E252" s="33" t="s">
        <v>292</v>
      </c>
      <c r="F252" s="84"/>
      <c r="G252" s="83"/>
      <c r="H252" s="70"/>
      <c r="I252" s="75">
        <f t="shared" si="5"/>
      </c>
      <c r="J252" s="39"/>
    </row>
    <row r="253" spans="1:10" ht="24">
      <c r="A253" s="18"/>
      <c r="B253" s="32" t="s">
        <v>1226</v>
      </c>
      <c r="C253" s="47" t="s">
        <v>242</v>
      </c>
      <c r="D253" s="66" t="s">
        <v>689</v>
      </c>
      <c r="E253" s="33" t="s">
        <v>292</v>
      </c>
      <c r="F253" s="84"/>
      <c r="G253" s="83"/>
      <c r="H253" s="70"/>
      <c r="I253" s="75">
        <f t="shared" si="5"/>
      </c>
      <c r="J253" s="39"/>
    </row>
    <row r="254" spans="1:10" ht="12.75">
      <c r="A254" s="18">
        <v>104</v>
      </c>
      <c r="B254" s="32" t="s">
        <v>718</v>
      </c>
      <c r="C254" s="47"/>
      <c r="D254" s="66" t="s">
        <v>691</v>
      </c>
      <c r="E254" s="33" t="s">
        <v>378</v>
      </c>
      <c r="F254" s="84">
        <v>790</v>
      </c>
      <c r="G254" s="83"/>
      <c r="H254" s="70">
        <f>ROUND(F254*G254,2)</f>
        <v>0</v>
      </c>
      <c r="I254" s="75" t="str">
        <f t="shared" si="5"/>
        <v>A</v>
      </c>
      <c r="J254" s="39" t="s">
        <v>1191</v>
      </c>
    </row>
    <row r="255" spans="1:10" ht="12.75">
      <c r="A255" s="18"/>
      <c r="B255" s="32"/>
      <c r="C255" s="47"/>
      <c r="D255" s="66"/>
      <c r="E255" s="33"/>
      <c r="F255" s="84"/>
      <c r="G255" s="83"/>
      <c r="H255" s="70"/>
      <c r="I255" s="75">
        <f t="shared" si="5"/>
      </c>
      <c r="J255" s="39"/>
    </row>
    <row r="256" spans="1:10" ht="12.75">
      <c r="A256" s="18"/>
      <c r="B256" s="32" t="s">
        <v>719</v>
      </c>
      <c r="C256" s="47"/>
      <c r="D256" s="66" t="s">
        <v>720</v>
      </c>
      <c r="E256" s="33" t="s">
        <v>292</v>
      </c>
      <c r="F256" s="84"/>
      <c r="G256" s="83"/>
      <c r="H256" s="70"/>
      <c r="I256" s="75">
        <f t="shared" si="5"/>
      </c>
      <c r="J256" s="39"/>
    </row>
    <row r="257" spans="1:10" ht="12.75">
      <c r="A257" s="18"/>
      <c r="B257" s="32" t="s">
        <v>721</v>
      </c>
      <c r="C257" s="47"/>
      <c r="D257" s="66" t="s">
        <v>722</v>
      </c>
      <c r="E257" s="33" t="s">
        <v>292</v>
      </c>
      <c r="F257" s="84"/>
      <c r="G257" s="83"/>
      <c r="H257" s="70"/>
      <c r="I257" s="75">
        <f t="shared" si="5"/>
      </c>
      <c r="J257" s="39"/>
    </row>
    <row r="258" spans="1:10" ht="12.75">
      <c r="A258" s="18"/>
      <c r="B258" s="32" t="s">
        <v>723</v>
      </c>
      <c r="C258" s="47"/>
      <c r="D258" s="66" t="s">
        <v>724</v>
      </c>
      <c r="E258" s="33" t="s">
        <v>292</v>
      </c>
      <c r="F258" s="84"/>
      <c r="G258" s="83"/>
      <c r="H258" s="70"/>
      <c r="I258" s="75">
        <f t="shared" si="5"/>
      </c>
      <c r="J258" s="39"/>
    </row>
    <row r="259" spans="1:10" ht="12.75">
      <c r="A259" s="18">
        <v>105</v>
      </c>
      <c r="B259" s="32" t="s">
        <v>725</v>
      </c>
      <c r="C259" s="47"/>
      <c r="D259" s="66" t="s">
        <v>726</v>
      </c>
      <c r="E259" s="33" t="s">
        <v>680</v>
      </c>
      <c r="F259" s="84">
        <v>17975</v>
      </c>
      <c r="G259" s="83"/>
      <c r="H259" s="70">
        <f>ROUND(F259*G259,2)</f>
        <v>0</v>
      </c>
      <c r="I259" s="75" t="str">
        <f t="shared" si="5"/>
        <v>A</v>
      </c>
      <c r="J259" s="39" t="s">
        <v>1191</v>
      </c>
    </row>
    <row r="260" spans="1:10" ht="12.75">
      <c r="A260" s="18"/>
      <c r="B260" s="32"/>
      <c r="C260" s="47"/>
      <c r="D260" s="66"/>
      <c r="E260" s="33"/>
      <c r="F260" s="84"/>
      <c r="G260" s="83"/>
      <c r="H260" s="70"/>
      <c r="I260" s="75">
        <f t="shared" si="5"/>
      </c>
      <c r="J260" s="39"/>
    </row>
    <row r="261" spans="1:10" ht="12.75">
      <c r="A261" s="18"/>
      <c r="B261" s="32" t="s">
        <v>727</v>
      </c>
      <c r="C261" s="47"/>
      <c r="D261" s="66" t="s">
        <v>728</v>
      </c>
      <c r="E261" s="33" t="s">
        <v>292</v>
      </c>
      <c r="F261" s="84"/>
      <c r="G261" s="83"/>
      <c r="H261" s="70"/>
      <c r="I261" s="75">
        <f t="shared" si="5"/>
      </c>
      <c r="J261" s="39"/>
    </row>
    <row r="262" spans="1:10" ht="12.75">
      <c r="A262" s="18"/>
      <c r="B262" s="32" t="s">
        <v>729</v>
      </c>
      <c r="C262" s="47"/>
      <c r="D262" s="66" t="s">
        <v>730</v>
      </c>
      <c r="E262" s="33" t="s">
        <v>292</v>
      </c>
      <c r="F262" s="84"/>
      <c r="G262" s="83"/>
      <c r="H262" s="70"/>
      <c r="I262" s="75">
        <f t="shared" si="5"/>
      </c>
      <c r="J262" s="39"/>
    </row>
    <row r="263" spans="1:10" ht="24">
      <c r="A263" s="18"/>
      <c r="B263" s="32" t="s">
        <v>731</v>
      </c>
      <c r="C263" s="47"/>
      <c r="D263" s="66" t="s">
        <v>732</v>
      </c>
      <c r="E263" s="33" t="s">
        <v>292</v>
      </c>
      <c r="F263" s="84"/>
      <c r="G263" s="83"/>
      <c r="H263" s="70"/>
      <c r="I263" s="75">
        <f t="shared" si="5"/>
      </c>
      <c r="J263" s="39"/>
    </row>
    <row r="264" spans="1:10" ht="12.75">
      <c r="A264" s="18"/>
      <c r="B264" s="32" t="s">
        <v>733</v>
      </c>
      <c r="C264" s="47"/>
      <c r="D264" s="66" t="s">
        <v>734</v>
      </c>
      <c r="E264" s="33" t="s">
        <v>292</v>
      </c>
      <c r="F264" s="84"/>
      <c r="G264" s="83"/>
      <c r="H264" s="70"/>
      <c r="I264" s="75">
        <f t="shared" si="5"/>
      </c>
      <c r="J264" s="39"/>
    </row>
    <row r="265" spans="1:10" ht="12.75">
      <c r="A265" s="18">
        <v>106</v>
      </c>
      <c r="B265" s="32" t="s">
        <v>735</v>
      </c>
      <c r="C265" s="47"/>
      <c r="D265" s="66" t="s">
        <v>736</v>
      </c>
      <c r="E265" s="33" t="s">
        <v>338</v>
      </c>
      <c r="F265" s="84">
        <v>245</v>
      </c>
      <c r="G265" s="83"/>
      <c r="H265" s="70">
        <f>ROUND(F265*G265,2)</f>
        <v>0</v>
      </c>
      <c r="I265" s="75" t="str">
        <f t="shared" si="5"/>
        <v>A</v>
      </c>
      <c r="J265" s="39" t="s">
        <v>1189</v>
      </c>
    </row>
    <row r="266" spans="1:10" ht="12.75">
      <c r="A266" s="18"/>
      <c r="B266" s="32" t="s">
        <v>737</v>
      </c>
      <c r="C266" s="47"/>
      <c r="D266" s="66" t="s">
        <v>738</v>
      </c>
      <c r="E266" s="33" t="s">
        <v>292</v>
      </c>
      <c r="F266" s="84"/>
      <c r="G266" s="83"/>
      <c r="H266" s="70"/>
      <c r="I266" s="75">
        <f t="shared" si="5"/>
      </c>
      <c r="J266" s="39"/>
    </row>
    <row r="267" spans="1:10" ht="12.75">
      <c r="A267" s="18"/>
      <c r="B267" s="32" t="s">
        <v>739</v>
      </c>
      <c r="C267" s="47"/>
      <c r="D267" s="66" t="s">
        <v>740</v>
      </c>
      <c r="E267" s="33" t="s">
        <v>292</v>
      </c>
      <c r="F267" s="84"/>
      <c r="G267" s="83"/>
      <c r="H267" s="70"/>
      <c r="I267" s="75">
        <f t="shared" si="5"/>
      </c>
      <c r="J267" s="39"/>
    </row>
    <row r="268" spans="1:10" ht="12.75">
      <c r="A268" s="18">
        <v>107</v>
      </c>
      <c r="B268" s="32" t="s">
        <v>741</v>
      </c>
      <c r="C268" s="47"/>
      <c r="D268" s="66" t="s">
        <v>742</v>
      </c>
      <c r="E268" s="33" t="s">
        <v>338</v>
      </c>
      <c r="F268" s="84">
        <v>30</v>
      </c>
      <c r="G268" s="83"/>
      <c r="H268" s="70">
        <f>ROUND(F268*G268,2)</f>
        <v>0</v>
      </c>
      <c r="I268" s="75" t="str">
        <f t="shared" si="5"/>
        <v>A</v>
      </c>
      <c r="J268" s="39" t="s">
        <v>1189</v>
      </c>
    </row>
    <row r="269" spans="1:10" ht="12.75">
      <c r="A269" s="18"/>
      <c r="B269" s="32"/>
      <c r="C269" s="47"/>
      <c r="D269" s="66"/>
      <c r="E269" s="33"/>
      <c r="F269" s="84"/>
      <c r="G269" s="83"/>
      <c r="H269" s="70"/>
      <c r="I269" s="75">
        <f t="shared" si="5"/>
      </c>
      <c r="J269" s="39"/>
    </row>
    <row r="270" spans="1:10" ht="12.75">
      <c r="A270" s="18"/>
      <c r="B270" s="32" t="s">
        <v>743</v>
      </c>
      <c r="C270" s="47"/>
      <c r="D270" s="66" t="s">
        <v>744</v>
      </c>
      <c r="E270" s="33" t="s">
        <v>292</v>
      </c>
      <c r="F270" s="84"/>
      <c r="G270" s="83"/>
      <c r="H270" s="70"/>
      <c r="I270" s="75">
        <f t="shared" si="5"/>
      </c>
      <c r="J270" s="39"/>
    </row>
    <row r="271" spans="1:10" ht="24">
      <c r="A271" s="18"/>
      <c r="B271" s="32" t="s">
        <v>745</v>
      </c>
      <c r="C271" s="47"/>
      <c r="D271" s="66" t="s">
        <v>746</v>
      </c>
      <c r="E271" s="33" t="s">
        <v>292</v>
      </c>
      <c r="F271" s="84"/>
      <c r="G271" s="83"/>
      <c r="H271" s="70"/>
      <c r="I271" s="75">
        <f t="shared" si="5"/>
      </c>
      <c r="J271" s="39"/>
    </row>
    <row r="272" spans="1:10" ht="24">
      <c r="A272" s="18"/>
      <c r="B272" s="32" t="s">
        <v>747</v>
      </c>
      <c r="C272" s="47"/>
      <c r="D272" s="66" t="s">
        <v>748</v>
      </c>
      <c r="E272" s="33" t="s">
        <v>292</v>
      </c>
      <c r="F272" s="84"/>
      <c r="G272" s="83"/>
      <c r="H272" s="70"/>
      <c r="I272" s="75">
        <f t="shared" si="5"/>
      </c>
      <c r="J272" s="39"/>
    </row>
    <row r="273" spans="1:10" ht="12.75">
      <c r="A273" s="18">
        <v>108</v>
      </c>
      <c r="B273" s="32" t="s">
        <v>749</v>
      </c>
      <c r="C273" s="47"/>
      <c r="D273" s="66" t="s">
        <v>750</v>
      </c>
      <c r="E273" s="33" t="s">
        <v>463</v>
      </c>
      <c r="F273" s="84">
        <v>100</v>
      </c>
      <c r="G273" s="83"/>
      <c r="H273" s="70">
        <f>ROUND(F273*G273,2)</f>
        <v>0</v>
      </c>
      <c r="I273" s="75" t="str">
        <f t="shared" si="5"/>
        <v>A</v>
      </c>
      <c r="J273" s="39" t="s">
        <v>1189</v>
      </c>
    </row>
    <row r="274" spans="1:10" ht="24">
      <c r="A274" s="18"/>
      <c r="B274" s="32" t="s">
        <v>751</v>
      </c>
      <c r="C274" s="47"/>
      <c r="D274" s="66" t="s">
        <v>752</v>
      </c>
      <c r="E274" s="33" t="s">
        <v>292</v>
      </c>
      <c r="F274" s="84"/>
      <c r="G274" s="83"/>
      <c r="H274" s="70"/>
      <c r="I274" s="75">
        <f t="shared" si="5"/>
      </c>
      <c r="J274" s="39"/>
    </row>
    <row r="275" spans="1:10" ht="12.75">
      <c r="A275" s="18"/>
      <c r="B275" s="32" t="s">
        <v>753</v>
      </c>
      <c r="C275" s="47"/>
      <c r="D275" s="66" t="s">
        <v>754</v>
      </c>
      <c r="E275" s="33" t="s">
        <v>292</v>
      </c>
      <c r="F275" s="84"/>
      <c r="G275" s="83"/>
      <c r="H275" s="70"/>
      <c r="I275" s="75">
        <f t="shared" si="5"/>
      </c>
      <c r="J275" s="39"/>
    </row>
    <row r="276" spans="1:10" ht="12.75">
      <c r="A276" s="18">
        <v>109</v>
      </c>
      <c r="B276" s="32" t="s">
        <v>755</v>
      </c>
      <c r="C276" s="47"/>
      <c r="D276" s="66" t="s">
        <v>756</v>
      </c>
      <c r="E276" s="33" t="s">
        <v>463</v>
      </c>
      <c r="F276" s="84">
        <v>5</v>
      </c>
      <c r="G276" s="83"/>
      <c r="H276" s="70">
        <f>ROUND(F276*G276,2)</f>
        <v>0</v>
      </c>
      <c r="I276" s="75" t="str">
        <f t="shared" si="5"/>
        <v>A</v>
      </c>
      <c r="J276" s="39" t="s">
        <v>1189</v>
      </c>
    </row>
    <row r="277" spans="1:10" ht="12.75">
      <c r="A277" s="18"/>
      <c r="B277" s="32" t="s">
        <v>757</v>
      </c>
      <c r="C277" s="47"/>
      <c r="D277" s="66" t="s">
        <v>758</v>
      </c>
      <c r="E277" s="33" t="s">
        <v>292</v>
      </c>
      <c r="F277" s="84"/>
      <c r="G277" s="83"/>
      <c r="H277" s="70"/>
      <c r="I277" s="75">
        <f t="shared" si="5"/>
      </c>
      <c r="J277" s="39"/>
    </row>
    <row r="278" spans="1:10" ht="12.75">
      <c r="A278" s="18">
        <v>110</v>
      </c>
      <c r="B278" s="32" t="s">
        <v>759</v>
      </c>
      <c r="C278" s="47"/>
      <c r="D278" s="66" t="s">
        <v>760</v>
      </c>
      <c r="E278" s="33" t="s">
        <v>463</v>
      </c>
      <c r="F278" s="84">
        <v>265</v>
      </c>
      <c r="G278" s="83"/>
      <c r="H278" s="70">
        <f>ROUND(F278*G278,2)</f>
        <v>0</v>
      </c>
      <c r="I278" s="75" t="str">
        <f t="shared" si="5"/>
        <v>A</v>
      </c>
      <c r="J278" s="39" t="s">
        <v>1189</v>
      </c>
    </row>
    <row r="279" spans="1:10" ht="12.75">
      <c r="A279" s="18"/>
      <c r="B279" s="32" t="s">
        <v>761</v>
      </c>
      <c r="C279" s="47"/>
      <c r="D279" s="66" t="s">
        <v>762</v>
      </c>
      <c r="E279" s="33" t="s">
        <v>292</v>
      </c>
      <c r="F279" s="84"/>
      <c r="G279" s="83"/>
      <c r="H279" s="70"/>
      <c r="I279" s="75">
        <f t="shared" si="5"/>
      </c>
      <c r="J279" s="39"/>
    </row>
    <row r="280" spans="1:10" ht="12.75">
      <c r="A280" s="18">
        <v>111</v>
      </c>
      <c r="B280" s="32" t="s">
        <v>763</v>
      </c>
      <c r="C280" s="47"/>
      <c r="D280" s="66" t="s">
        <v>764</v>
      </c>
      <c r="E280" s="33" t="s">
        <v>463</v>
      </c>
      <c r="F280" s="84">
        <v>40</v>
      </c>
      <c r="G280" s="83"/>
      <c r="H280" s="70">
        <f>ROUND(F280*G280,2)</f>
        <v>0</v>
      </c>
      <c r="I280" s="75" t="str">
        <f t="shared" si="5"/>
        <v>A</v>
      </c>
      <c r="J280" s="39" t="s">
        <v>1189</v>
      </c>
    </row>
    <row r="281" spans="1:10" ht="12.75">
      <c r="A281" s="18"/>
      <c r="B281" s="32"/>
      <c r="C281" s="47"/>
      <c r="D281" s="66"/>
      <c r="E281" s="33"/>
      <c r="F281" s="84"/>
      <c r="G281" s="83"/>
      <c r="H281" s="70"/>
      <c r="I281" s="75">
        <f t="shared" si="5"/>
      </c>
      <c r="J281" s="39"/>
    </row>
    <row r="282" spans="1:10" ht="12.75">
      <c r="A282" s="18"/>
      <c r="B282" s="32" t="s">
        <v>765</v>
      </c>
      <c r="C282" s="47"/>
      <c r="D282" s="66" t="s">
        <v>766</v>
      </c>
      <c r="E282" s="33" t="s">
        <v>292</v>
      </c>
      <c r="F282" s="84"/>
      <c r="G282" s="83"/>
      <c r="H282" s="70"/>
      <c r="I282" s="75">
        <f t="shared" si="5"/>
      </c>
      <c r="J282" s="39"/>
    </row>
    <row r="283" spans="1:10" ht="12.75">
      <c r="A283" s="18"/>
      <c r="B283" s="32" t="s">
        <v>767</v>
      </c>
      <c r="C283" s="47"/>
      <c r="D283" s="66" t="s">
        <v>768</v>
      </c>
      <c r="E283" s="33" t="s">
        <v>292</v>
      </c>
      <c r="F283" s="84"/>
      <c r="G283" s="83"/>
      <c r="H283" s="70"/>
      <c r="I283" s="75">
        <f t="shared" si="5"/>
      </c>
      <c r="J283" s="39"/>
    </row>
    <row r="284" spans="1:10" ht="12.75">
      <c r="A284" s="18"/>
      <c r="B284" s="32" t="s">
        <v>769</v>
      </c>
      <c r="C284" s="47"/>
      <c r="D284" s="66" t="s">
        <v>768</v>
      </c>
      <c r="E284" s="33" t="s">
        <v>292</v>
      </c>
      <c r="F284" s="84"/>
      <c r="G284" s="83"/>
      <c r="H284" s="70"/>
      <c r="I284" s="75">
        <f t="shared" si="5"/>
      </c>
      <c r="J284" s="39"/>
    </row>
    <row r="285" spans="1:10" ht="12.75">
      <c r="A285" s="18">
        <v>112</v>
      </c>
      <c r="B285" s="32" t="s">
        <v>770</v>
      </c>
      <c r="C285" s="47"/>
      <c r="D285" s="66" t="s">
        <v>771</v>
      </c>
      <c r="E285" s="33" t="s">
        <v>680</v>
      </c>
      <c r="F285" s="84">
        <v>75800</v>
      </c>
      <c r="G285" s="83"/>
      <c r="H285" s="70">
        <f>ROUND(F285*G285,2)</f>
        <v>0</v>
      </c>
      <c r="I285" s="75" t="str">
        <f t="shared" si="5"/>
        <v>A</v>
      </c>
      <c r="J285" s="39" t="s">
        <v>1189</v>
      </c>
    </row>
    <row r="286" spans="1:10" ht="12.75">
      <c r="A286" s="18"/>
      <c r="B286" s="32" t="s">
        <v>772</v>
      </c>
      <c r="C286" s="47"/>
      <c r="D286" s="66" t="s">
        <v>773</v>
      </c>
      <c r="E286" s="33" t="s">
        <v>292</v>
      </c>
      <c r="F286" s="84"/>
      <c r="G286" s="83"/>
      <c r="H286" s="70"/>
      <c r="I286" s="75">
        <f t="shared" si="5"/>
      </c>
      <c r="J286" s="39"/>
    </row>
    <row r="287" spans="1:10" ht="12.75">
      <c r="A287" s="18"/>
      <c r="B287" s="32" t="s">
        <v>774</v>
      </c>
      <c r="C287" s="47"/>
      <c r="D287" s="66" t="s">
        <v>773</v>
      </c>
      <c r="E287" s="33" t="s">
        <v>292</v>
      </c>
      <c r="F287" s="84"/>
      <c r="G287" s="83"/>
      <c r="H287" s="70"/>
      <c r="I287" s="75">
        <f t="shared" si="5"/>
      </c>
      <c r="J287" s="39"/>
    </row>
    <row r="288" spans="1:10" ht="12.75">
      <c r="A288" s="18">
        <v>113</v>
      </c>
      <c r="B288" s="32" t="s">
        <v>775</v>
      </c>
      <c r="C288" s="47"/>
      <c r="D288" s="66" t="s">
        <v>776</v>
      </c>
      <c r="E288" s="33" t="s">
        <v>680</v>
      </c>
      <c r="F288" s="84">
        <v>3850</v>
      </c>
      <c r="G288" s="83"/>
      <c r="H288" s="70">
        <f>ROUND(F288*G288,2)</f>
        <v>0</v>
      </c>
      <c r="I288" s="75" t="str">
        <f t="shared" si="5"/>
        <v>A</v>
      </c>
      <c r="J288" s="39" t="s">
        <v>1189</v>
      </c>
    </row>
    <row r="289" spans="1:10" ht="12.75">
      <c r="A289" s="18"/>
      <c r="B289" s="32"/>
      <c r="C289" s="47"/>
      <c r="D289" s="66"/>
      <c r="E289" s="33"/>
      <c r="F289" s="84"/>
      <c r="G289" s="83"/>
      <c r="H289" s="70"/>
      <c r="I289" s="75">
        <f t="shared" si="5"/>
      </c>
      <c r="J289" s="39"/>
    </row>
    <row r="290" spans="1:10" ht="12.75">
      <c r="A290" s="18"/>
      <c r="B290" s="32" t="s">
        <v>777</v>
      </c>
      <c r="C290" s="47"/>
      <c r="D290" s="66" t="s">
        <v>778</v>
      </c>
      <c r="E290" s="33" t="s">
        <v>292</v>
      </c>
      <c r="F290" s="84"/>
      <c r="G290" s="83"/>
      <c r="H290" s="70"/>
      <c r="I290" s="75">
        <f t="shared" si="5"/>
      </c>
      <c r="J290" s="39"/>
    </row>
    <row r="291" spans="1:10" ht="12.75">
      <c r="A291" s="18"/>
      <c r="B291" s="32" t="s">
        <v>779</v>
      </c>
      <c r="C291" s="47"/>
      <c r="D291" s="66" t="s">
        <v>780</v>
      </c>
      <c r="E291" s="33" t="s">
        <v>292</v>
      </c>
      <c r="F291" s="84"/>
      <c r="G291" s="83"/>
      <c r="H291" s="70"/>
      <c r="I291" s="75">
        <f t="shared" si="5"/>
      </c>
      <c r="J291" s="39"/>
    </row>
    <row r="292" spans="1:10" ht="12.75">
      <c r="A292" s="18"/>
      <c r="B292" s="32" t="s">
        <v>781</v>
      </c>
      <c r="C292" s="47"/>
      <c r="D292" s="66" t="s">
        <v>782</v>
      </c>
      <c r="E292" s="33" t="s">
        <v>292</v>
      </c>
      <c r="F292" s="84"/>
      <c r="G292" s="83"/>
      <c r="H292" s="70"/>
      <c r="I292" s="75">
        <f t="shared" si="5"/>
      </c>
      <c r="J292" s="39"/>
    </row>
    <row r="293" spans="1:10" ht="12.75">
      <c r="A293" s="18">
        <v>114</v>
      </c>
      <c r="B293" s="32" t="s">
        <v>783</v>
      </c>
      <c r="C293" s="47"/>
      <c r="D293" s="66" t="s">
        <v>784</v>
      </c>
      <c r="E293" s="33" t="s">
        <v>347</v>
      </c>
      <c r="F293" s="84">
        <v>4</v>
      </c>
      <c r="G293" s="83"/>
      <c r="H293" s="70">
        <f>ROUND(F293*G293,2)</f>
        <v>0</v>
      </c>
      <c r="I293" s="75" t="str">
        <f t="shared" si="5"/>
        <v>A</v>
      </c>
      <c r="J293" s="39" t="s">
        <v>1189</v>
      </c>
    </row>
    <row r="294" spans="1:10" ht="12.75">
      <c r="A294" s="18">
        <v>115</v>
      </c>
      <c r="B294" s="32" t="s">
        <v>785</v>
      </c>
      <c r="C294" s="47"/>
      <c r="D294" s="66" t="s">
        <v>786</v>
      </c>
      <c r="E294" s="33" t="s">
        <v>347</v>
      </c>
      <c r="F294" s="84">
        <v>3</v>
      </c>
      <c r="G294" s="83"/>
      <c r="H294" s="70">
        <f>ROUND(F294*G294,2)</f>
        <v>0</v>
      </c>
      <c r="I294" s="75" t="str">
        <f t="shared" si="5"/>
        <v>A</v>
      </c>
      <c r="J294" s="39" t="s">
        <v>1189</v>
      </c>
    </row>
    <row r="295" spans="1:10" ht="12.75" customHeight="1">
      <c r="A295" s="18"/>
      <c r="B295" s="32"/>
      <c r="C295" s="47"/>
      <c r="D295" s="66"/>
      <c r="E295" s="33"/>
      <c r="F295" s="84"/>
      <c r="G295" s="83"/>
      <c r="H295" s="70"/>
      <c r="I295" s="75">
        <f t="shared" si="5"/>
      </c>
      <c r="J295" s="39"/>
    </row>
    <row r="296" spans="1:10" ht="12.75">
      <c r="A296" s="18"/>
      <c r="B296" s="32" t="s">
        <v>787</v>
      </c>
      <c r="C296" s="47"/>
      <c r="D296" s="66" t="s">
        <v>788</v>
      </c>
      <c r="E296" s="33" t="s">
        <v>292</v>
      </c>
      <c r="F296" s="84"/>
      <c r="G296" s="83"/>
      <c r="H296" s="70"/>
      <c r="I296" s="75">
        <f t="shared" si="5"/>
      </c>
      <c r="J296" s="39"/>
    </row>
    <row r="297" spans="1:10" ht="12.75">
      <c r="A297" s="18"/>
      <c r="B297" s="32" t="s">
        <v>789</v>
      </c>
      <c r="C297" s="47"/>
      <c r="D297" s="66" t="s">
        <v>790</v>
      </c>
      <c r="E297" s="33" t="s">
        <v>292</v>
      </c>
      <c r="F297" s="84"/>
      <c r="G297" s="83"/>
      <c r="H297" s="70"/>
      <c r="I297" s="75">
        <f t="shared" si="5"/>
      </c>
      <c r="J297" s="39"/>
    </row>
    <row r="298" spans="1:10" ht="24">
      <c r="A298" s="18"/>
      <c r="B298" s="32" t="s">
        <v>791</v>
      </c>
      <c r="C298" s="47"/>
      <c r="D298" s="66" t="s">
        <v>792</v>
      </c>
      <c r="E298" s="33" t="s">
        <v>292</v>
      </c>
      <c r="F298" s="84"/>
      <c r="G298" s="83"/>
      <c r="H298" s="70"/>
      <c r="I298" s="75">
        <f aca="true" t="shared" si="6" ref="I298:I354">IF(E298&lt;&gt;"","A","")</f>
      </c>
      <c r="J298" s="39"/>
    </row>
    <row r="299" spans="1:10" ht="12.75">
      <c r="A299" s="18"/>
      <c r="B299" s="32" t="s">
        <v>793</v>
      </c>
      <c r="C299" s="47"/>
      <c r="D299" s="66" t="s">
        <v>794</v>
      </c>
      <c r="E299" s="33" t="s">
        <v>292</v>
      </c>
      <c r="F299" s="84"/>
      <c r="G299" s="83"/>
      <c r="H299" s="70"/>
      <c r="I299" s="75">
        <f t="shared" si="6"/>
      </c>
      <c r="J299" s="39"/>
    </row>
    <row r="300" spans="1:10" ht="12.75">
      <c r="A300" s="18">
        <v>116</v>
      </c>
      <c r="B300" s="32" t="s">
        <v>795</v>
      </c>
      <c r="C300" s="47"/>
      <c r="D300" s="66" t="s">
        <v>796</v>
      </c>
      <c r="E300" s="33" t="s">
        <v>463</v>
      </c>
      <c r="F300" s="84">
        <v>410</v>
      </c>
      <c r="G300" s="83"/>
      <c r="H300" s="70">
        <f>ROUND(F300*G300,2)</f>
        <v>0</v>
      </c>
      <c r="I300" s="75" t="str">
        <f t="shared" si="6"/>
        <v>A</v>
      </c>
      <c r="J300" s="39" t="s">
        <v>1189</v>
      </c>
    </row>
    <row r="301" spans="1:10" ht="12.75">
      <c r="A301" s="18"/>
      <c r="B301" s="32"/>
      <c r="C301" s="47"/>
      <c r="D301" s="66"/>
      <c r="E301" s="33"/>
      <c r="F301" s="84"/>
      <c r="G301" s="83"/>
      <c r="H301" s="70"/>
      <c r="I301" s="75">
        <f t="shared" si="6"/>
      </c>
      <c r="J301" s="39"/>
    </row>
    <row r="302" spans="1:10" ht="12.75">
      <c r="A302" s="18"/>
      <c r="B302" s="32" t="s">
        <v>797</v>
      </c>
      <c r="C302" s="47"/>
      <c r="D302" s="66" t="s">
        <v>798</v>
      </c>
      <c r="E302" s="33" t="s">
        <v>292</v>
      </c>
      <c r="F302" s="84"/>
      <c r="G302" s="83"/>
      <c r="H302" s="70"/>
      <c r="I302" s="75">
        <f t="shared" si="6"/>
      </c>
      <c r="J302" s="39"/>
    </row>
    <row r="303" spans="1:10" ht="12.75">
      <c r="A303" s="18"/>
      <c r="B303" s="32" t="s">
        <v>799</v>
      </c>
      <c r="C303" s="47"/>
      <c r="D303" s="66" t="s">
        <v>800</v>
      </c>
      <c r="E303" s="33" t="s">
        <v>292</v>
      </c>
      <c r="F303" s="84"/>
      <c r="G303" s="83"/>
      <c r="H303" s="70"/>
      <c r="I303" s="75">
        <f t="shared" si="6"/>
      </c>
      <c r="J303" s="39"/>
    </row>
    <row r="304" spans="1:10" ht="12.75">
      <c r="A304" s="18"/>
      <c r="B304" s="32" t="s">
        <v>801</v>
      </c>
      <c r="C304" s="47"/>
      <c r="D304" s="66" t="s">
        <v>802</v>
      </c>
      <c r="E304" s="33" t="s">
        <v>292</v>
      </c>
      <c r="F304" s="84"/>
      <c r="G304" s="83"/>
      <c r="H304" s="70"/>
      <c r="I304" s="75">
        <f t="shared" si="6"/>
      </c>
      <c r="J304" s="39"/>
    </row>
    <row r="305" spans="1:10" ht="12.75">
      <c r="A305" s="18">
        <v>117</v>
      </c>
      <c r="B305" s="32" t="s">
        <v>803</v>
      </c>
      <c r="C305" s="47"/>
      <c r="D305" s="66" t="s">
        <v>804</v>
      </c>
      <c r="E305" s="33" t="s">
        <v>463</v>
      </c>
      <c r="F305" s="84">
        <v>560</v>
      </c>
      <c r="G305" s="83"/>
      <c r="H305" s="70">
        <f>ROUND(F305*G305,2)</f>
        <v>0</v>
      </c>
      <c r="I305" s="75" t="str">
        <f t="shared" si="6"/>
        <v>A</v>
      </c>
      <c r="J305" s="39" t="s">
        <v>1189</v>
      </c>
    </row>
    <row r="306" spans="1:10" ht="12.75">
      <c r="A306" s="18"/>
      <c r="B306" s="32" t="s">
        <v>805</v>
      </c>
      <c r="C306" s="47"/>
      <c r="D306" s="66" t="s">
        <v>806</v>
      </c>
      <c r="E306" s="33" t="s">
        <v>292</v>
      </c>
      <c r="F306" s="84"/>
      <c r="G306" s="83"/>
      <c r="H306" s="70"/>
      <c r="I306" s="75">
        <f t="shared" si="6"/>
      </c>
      <c r="J306" s="39"/>
    </row>
    <row r="307" spans="1:10" ht="12.75">
      <c r="A307" s="18"/>
      <c r="B307" s="32" t="s">
        <v>807</v>
      </c>
      <c r="C307" s="47"/>
      <c r="D307" s="66" t="s">
        <v>808</v>
      </c>
      <c r="E307" s="33" t="s">
        <v>292</v>
      </c>
      <c r="F307" s="84"/>
      <c r="G307" s="83"/>
      <c r="H307" s="70"/>
      <c r="I307" s="75">
        <f t="shared" si="6"/>
      </c>
      <c r="J307" s="39"/>
    </row>
    <row r="308" spans="1:10" ht="12.75">
      <c r="A308" s="18">
        <v>118</v>
      </c>
      <c r="B308" s="32" t="s">
        <v>809</v>
      </c>
      <c r="C308" s="47"/>
      <c r="D308" s="66" t="s">
        <v>810</v>
      </c>
      <c r="E308" s="33" t="s">
        <v>463</v>
      </c>
      <c r="F308" s="84">
        <v>3</v>
      </c>
      <c r="G308" s="83"/>
      <c r="H308" s="70">
        <f>ROUND(F308*G308,2)</f>
        <v>0</v>
      </c>
      <c r="I308" s="75" t="str">
        <f t="shared" si="6"/>
        <v>A</v>
      </c>
      <c r="J308" s="39" t="s">
        <v>1189</v>
      </c>
    </row>
    <row r="309" spans="1:10" ht="12.75">
      <c r="A309" s="18"/>
      <c r="B309" s="32"/>
      <c r="C309" s="47"/>
      <c r="D309" s="66"/>
      <c r="E309" s="33"/>
      <c r="F309" s="84"/>
      <c r="G309" s="83"/>
      <c r="H309" s="70"/>
      <c r="I309" s="75">
        <f t="shared" si="6"/>
      </c>
      <c r="J309" s="39"/>
    </row>
    <row r="310" spans="1:10" ht="12.75">
      <c r="A310" s="18"/>
      <c r="B310" s="32" t="s">
        <v>811</v>
      </c>
      <c r="C310" s="47"/>
      <c r="D310" s="66" t="s">
        <v>812</v>
      </c>
      <c r="E310" s="33" t="s">
        <v>292</v>
      </c>
      <c r="F310" s="84"/>
      <c r="G310" s="83"/>
      <c r="H310" s="70"/>
      <c r="I310" s="75">
        <f t="shared" si="6"/>
      </c>
      <c r="J310" s="39"/>
    </row>
    <row r="311" spans="1:10" ht="12.75">
      <c r="A311" s="18"/>
      <c r="B311" s="32" t="s">
        <v>813</v>
      </c>
      <c r="C311" s="47"/>
      <c r="D311" s="66" t="s">
        <v>814</v>
      </c>
      <c r="E311" s="33" t="s">
        <v>292</v>
      </c>
      <c r="F311" s="84"/>
      <c r="G311" s="83"/>
      <c r="H311" s="70"/>
      <c r="I311" s="75">
        <f t="shared" si="6"/>
      </c>
      <c r="J311" s="39"/>
    </row>
    <row r="312" spans="1:10" ht="12.75">
      <c r="A312" s="18"/>
      <c r="B312" s="32" t="s">
        <v>815</v>
      </c>
      <c r="C312" s="47"/>
      <c r="D312" s="66" t="s">
        <v>816</v>
      </c>
      <c r="E312" s="33" t="s">
        <v>292</v>
      </c>
      <c r="F312" s="84"/>
      <c r="G312" s="83"/>
      <c r="H312" s="70"/>
      <c r="I312" s="75">
        <f t="shared" si="6"/>
      </c>
      <c r="J312" s="39"/>
    </row>
    <row r="313" spans="1:10" ht="12.75">
      <c r="A313" s="18">
        <v>119</v>
      </c>
      <c r="B313" s="32" t="s">
        <v>817</v>
      </c>
      <c r="C313" s="47"/>
      <c r="D313" s="66" t="s">
        <v>818</v>
      </c>
      <c r="E313" s="33" t="s">
        <v>338</v>
      </c>
      <c r="F313" s="84">
        <v>115</v>
      </c>
      <c r="G313" s="83"/>
      <c r="H313" s="70">
        <f>ROUND(F313*G313,2)</f>
        <v>0</v>
      </c>
      <c r="I313" s="75" t="str">
        <f t="shared" si="6"/>
        <v>A</v>
      </c>
      <c r="J313" s="39" t="s">
        <v>1189</v>
      </c>
    </row>
    <row r="314" spans="1:10" ht="12.75">
      <c r="A314" s="18">
        <v>120</v>
      </c>
      <c r="B314" s="32" t="s">
        <v>819</v>
      </c>
      <c r="C314" s="47"/>
      <c r="D314" s="66" t="s">
        <v>820</v>
      </c>
      <c r="E314" s="33" t="s">
        <v>338</v>
      </c>
      <c r="F314" s="84">
        <v>115</v>
      </c>
      <c r="G314" s="83"/>
      <c r="H314" s="70">
        <f>ROUND(F314*G314,2)</f>
        <v>0</v>
      </c>
      <c r="I314" s="75" t="str">
        <f t="shared" si="6"/>
        <v>A</v>
      </c>
      <c r="J314" s="39" t="s">
        <v>1189</v>
      </c>
    </row>
    <row r="315" spans="1:10" ht="12.75">
      <c r="A315" s="18"/>
      <c r="B315" s="32"/>
      <c r="C315" s="47"/>
      <c r="D315" s="66"/>
      <c r="E315" s="33"/>
      <c r="F315" s="84"/>
      <c r="G315" s="83"/>
      <c r="H315" s="70"/>
      <c r="I315" s="75">
        <f t="shared" si="6"/>
      </c>
      <c r="J315" s="39"/>
    </row>
    <row r="316" spans="1:10" ht="12.75">
      <c r="A316" s="18"/>
      <c r="B316" s="32" t="s">
        <v>821</v>
      </c>
      <c r="C316" s="47"/>
      <c r="D316" s="66" t="s">
        <v>822</v>
      </c>
      <c r="E316" s="33" t="s">
        <v>292</v>
      </c>
      <c r="F316" s="84"/>
      <c r="G316" s="83"/>
      <c r="H316" s="70"/>
      <c r="I316" s="75">
        <f t="shared" si="6"/>
      </c>
      <c r="J316" s="39"/>
    </row>
    <row r="317" spans="1:10" ht="12.75">
      <c r="A317" s="18"/>
      <c r="B317" s="32" t="s">
        <v>1227</v>
      </c>
      <c r="C317" s="47" t="s">
        <v>242</v>
      </c>
      <c r="D317" s="66" t="s">
        <v>823</v>
      </c>
      <c r="E317" s="33" t="s">
        <v>292</v>
      </c>
      <c r="F317" s="84"/>
      <c r="G317" s="83"/>
      <c r="H317" s="70"/>
      <c r="I317" s="75">
        <f t="shared" si="6"/>
      </c>
      <c r="J317" s="39"/>
    </row>
    <row r="318" spans="1:10" ht="36">
      <c r="A318" s="18"/>
      <c r="B318" s="32" t="s">
        <v>1228</v>
      </c>
      <c r="C318" s="47" t="s">
        <v>242</v>
      </c>
      <c r="D318" s="66" t="s">
        <v>824</v>
      </c>
      <c r="E318" s="33" t="s">
        <v>292</v>
      </c>
      <c r="F318" s="84"/>
      <c r="G318" s="83"/>
      <c r="H318" s="70"/>
      <c r="I318" s="75">
        <f t="shared" si="6"/>
      </c>
      <c r="J318" s="39"/>
    </row>
    <row r="319" spans="1:10" ht="12.75">
      <c r="A319" s="18">
        <v>121</v>
      </c>
      <c r="B319" s="32" t="s">
        <v>1229</v>
      </c>
      <c r="C319" s="47" t="s">
        <v>242</v>
      </c>
      <c r="D319" s="66" t="s">
        <v>825</v>
      </c>
      <c r="E319" s="33" t="s">
        <v>338</v>
      </c>
      <c r="F319" s="84">
        <v>490</v>
      </c>
      <c r="G319" s="83"/>
      <c r="H319" s="70">
        <f>ROUND(F319*G319,2)</f>
        <v>0</v>
      </c>
      <c r="I319" s="75" t="str">
        <f t="shared" si="6"/>
        <v>A</v>
      </c>
      <c r="J319" s="39" t="s">
        <v>1189</v>
      </c>
    </row>
    <row r="320" spans="1:10" ht="12.75">
      <c r="A320" s="18"/>
      <c r="B320" s="32"/>
      <c r="C320" s="47"/>
      <c r="D320" s="66"/>
      <c r="E320" s="33"/>
      <c r="F320" s="84"/>
      <c r="G320" s="83"/>
      <c r="H320" s="70"/>
      <c r="I320" s="75">
        <f t="shared" si="6"/>
      </c>
      <c r="J320" s="39"/>
    </row>
    <row r="321" spans="1:10" ht="12.75">
      <c r="A321" s="18"/>
      <c r="B321" s="32" t="s">
        <v>826</v>
      </c>
      <c r="C321" s="47"/>
      <c r="D321" s="66" t="s">
        <v>827</v>
      </c>
      <c r="E321" s="33" t="s">
        <v>292</v>
      </c>
      <c r="F321" s="84"/>
      <c r="G321" s="83"/>
      <c r="H321" s="70"/>
      <c r="I321" s="75">
        <f t="shared" si="6"/>
      </c>
      <c r="J321" s="39"/>
    </row>
    <row r="322" spans="1:10" ht="12.75">
      <c r="A322" s="18"/>
      <c r="B322" s="32" t="s">
        <v>828</v>
      </c>
      <c r="C322" s="47"/>
      <c r="D322" s="66" t="s">
        <v>829</v>
      </c>
      <c r="E322" s="33" t="s">
        <v>292</v>
      </c>
      <c r="F322" s="84"/>
      <c r="G322" s="83"/>
      <c r="H322" s="70"/>
      <c r="I322" s="75">
        <f t="shared" si="6"/>
      </c>
      <c r="J322" s="39"/>
    </row>
    <row r="323" spans="1:10" ht="12.75">
      <c r="A323" s="18"/>
      <c r="B323" s="32" t="s">
        <v>830</v>
      </c>
      <c r="C323" s="47"/>
      <c r="D323" s="66" t="s">
        <v>831</v>
      </c>
      <c r="E323" s="33" t="s">
        <v>292</v>
      </c>
      <c r="F323" s="84"/>
      <c r="G323" s="83"/>
      <c r="H323" s="70"/>
      <c r="I323" s="75">
        <f t="shared" si="6"/>
      </c>
      <c r="J323" s="39"/>
    </row>
    <row r="324" spans="1:10" ht="24">
      <c r="A324" s="18"/>
      <c r="B324" s="32" t="s">
        <v>832</v>
      </c>
      <c r="C324" s="47"/>
      <c r="D324" s="66" t="s">
        <v>833</v>
      </c>
      <c r="E324" s="33" t="s">
        <v>292</v>
      </c>
      <c r="F324" s="84"/>
      <c r="G324" s="83"/>
      <c r="H324" s="70"/>
      <c r="I324" s="75">
        <f t="shared" si="6"/>
      </c>
      <c r="J324" s="39"/>
    </row>
    <row r="325" spans="1:10" ht="12.75">
      <c r="A325" s="18">
        <v>122</v>
      </c>
      <c r="B325" s="32" t="s">
        <v>834</v>
      </c>
      <c r="C325" s="47"/>
      <c r="D325" s="66" t="s">
        <v>835</v>
      </c>
      <c r="E325" s="33" t="s">
        <v>378</v>
      </c>
      <c r="F325" s="84">
        <v>22</v>
      </c>
      <c r="G325" s="83"/>
      <c r="H325" s="70">
        <f>ROUND(F325*G325,2)</f>
        <v>0</v>
      </c>
      <c r="I325" s="75" t="str">
        <f t="shared" si="6"/>
        <v>A</v>
      </c>
      <c r="J325" s="39" t="s">
        <v>1189</v>
      </c>
    </row>
    <row r="326" spans="1:10" ht="12.75">
      <c r="A326" s="18"/>
      <c r="B326" s="32" t="s">
        <v>836</v>
      </c>
      <c r="C326" s="47"/>
      <c r="D326" s="66" t="s">
        <v>837</v>
      </c>
      <c r="E326" s="33" t="s">
        <v>292</v>
      </c>
      <c r="F326" s="84"/>
      <c r="G326" s="83"/>
      <c r="H326" s="70"/>
      <c r="I326" s="75">
        <f t="shared" si="6"/>
      </c>
      <c r="J326" s="39"/>
    </row>
    <row r="327" spans="1:10" ht="12.75">
      <c r="A327" s="18"/>
      <c r="B327" s="32" t="s">
        <v>838</v>
      </c>
      <c r="C327" s="47"/>
      <c r="D327" s="66" t="s">
        <v>839</v>
      </c>
      <c r="E327" s="33" t="s">
        <v>292</v>
      </c>
      <c r="F327" s="84"/>
      <c r="G327" s="83"/>
      <c r="H327" s="70"/>
      <c r="I327" s="75">
        <f t="shared" si="6"/>
      </c>
      <c r="J327" s="39"/>
    </row>
    <row r="328" spans="1:10" ht="12.75">
      <c r="A328" s="18">
        <v>123</v>
      </c>
      <c r="B328" s="32" t="s">
        <v>840</v>
      </c>
      <c r="C328" s="47"/>
      <c r="D328" s="66" t="s">
        <v>835</v>
      </c>
      <c r="E328" s="33" t="s">
        <v>378</v>
      </c>
      <c r="F328" s="84">
        <v>7</v>
      </c>
      <c r="G328" s="83"/>
      <c r="H328" s="70">
        <f>ROUND(F328*G328,2)</f>
        <v>0</v>
      </c>
      <c r="I328" s="75" t="str">
        <f t="shared" si="6"/>
        <v>A</v>
      </c>
      <c r="J328" s="39" t="s">
        <v>1189</v>
      </c>
    </row>
    <row r="329" spans="1:10" ht="12.75">
      <c r="A329" s="18"/>
      <c r="B329" s="32"/>
      <c r="C329" s="47"/>
      <c r="D329" s="66"/>
      <c r="E329" s="33"/>
      <c r="F329" s="84"/>
      <c r="G329" s="83"/>
      <c r="H329" s="70"/>
      <c r="I329" s="75">
        <f t="shared" si="6"/>
      </c>
      <c r="J329" s="39"/>
    </row>
    <row r="330" spans="1:10" ht="12.75">
      <c r="A330" s="18"/>
      <c r="B330" s="32" t="s">
        <v>841</v>
      </c>
      <c r="C330" s="47"/>
      <c r="D330" s="66" t="s">
        <v>842</v>
      </c>
      <c r="E330" s="33" t="s">
        <v>292</v>
      </c>
      <c r="F330" s="84"/>
      <c r="G330" s="83"/>
      <c r="H330" s="70"/>
      <c r="I330" s="75">
        <f t="shared" si="6"/>
      </c>
      <c r="J330" s="39"/>
    </row>
    <row r="331" spans="1:10" ht="24">
      <c r="A331" s="18"/>
      <c r="B331" s="32" t="s">
        <v>843</v>
      </c>
      <c r="C331" s="47"/>
      <c r="D331" s="66" t="s">
        <v>844</v>
      </c>
      <c r="E331" s="33" t="s">
        <v>292</v>
      </c>
      <c r="F331" s="84"/>
      <c r="G331" s="83"/>
      <c r="H331" s="70"/>
      <c r="I331" s="75">
        <f t="shared" si="6"/>
      </c>
      <c r="J331" s="39"/>
    </row>
    <row r="332" spans="1:10" ht="12.75">
      <c r="A332" s="18"/>
      <c r="B332" s="32" t="s">
        <v>845</v>
      </c>
      <c r="C332" s="47"/>
      <c r="D332" s="66" t="s">
        <v>846</v>
      </c>
      <c r="E332" s="33" t="s">
        <v>292</v>
      </c>
      <c r="F332" s="84"/>
      <c r="G332" s="83"/>
      <c r="H332" s="70"/>
      <c r="I332" s="75">
        <f t="shared" si="6"/>
      </c>
      <c r="J332" s="39"/>
    </row>
    <row r="333" spans="1:10" ht="12.75">
      <c r="A333" s="18">
        <v>124</v>
      </c>
      <c r="B333" s="32" t="s">
        <v>847</v>
      </c>
      <c r="C333" s="47"/>
      <c r="D333" s="66" t="s">
        <v>848</v>
      </c>
      <c r="E333" s="33" t="s">
        <v>378</v>
      </c>
      <c r="F333" s="84">
        <v>5</v>
      </c>
      <c r="G333" s="83"/>
      <c r="H333" s="70">
        <f>ROUND(F333*G333,2)</f>
        <v>0</v>
      </c>
      <c r="I333" s="75" t="str">
        <f t="shared" si="6"/>
        <v>A</v>
      </c>
      <c r="J333" s="39" t="s">
        <v>1189</v>
      </c>
    </row>
    <row r="334" spans="1:10" ht="12.75">
      <c r="A334" s="18">
        <v>125</v>
      </c>
      <c r="B334" s="32" t="s">
        <v>849</v>
      </c>
      <c r="C334" s="47"/>
      <c r="D334" s="66" t="s">
        <v>850</v>
      </c>
      <c r="E334" s="33" t="s">
        <v>378</v>
      </c>
      <c r="F334" s="84">
        <v>5</v>
      </c>
      <c r="G334" s="83"/>
      <c r="H334" s="70">
        <f>ROUND(F334*G334,2)</f>
        <v>0</v>
      </c>
      <c r="I334" s="75" t="str">
        <f t="shared" si="6"/>
        <v>A</v>
      </c>
      <c r="J334" s="39" t="s">
        <v>1189</v>
      </c>
    </row>
    <row r="335" spans="1:10" ht="12.75">
      <c r="A335" s="18">
        <v>126</v>
      </c>
      <c r="B335" s="32" t="s">
        <v>851</v>
      </c>
      <c r="C335" s="47"/>
      <c r="D335" s="66" t="s">
        <v>852</v>
      </c>
      <c r="E335" s="33" t="s">
        <v>378</v>
      </c>
      <c r="F335" s="84">
        <v>5</v>
      </c>
      <c r="G335" s="83"/>
      <c r="H335" s="70">
        <f>ROUND(F335*G335,2)</f>
        <v>0</v>
      </c>
      <c r="I335" s="75" t="str">
        <f t="shared" si="6"/>
        <v>A</v>
      </c>
      <c r="J335" s="39" t="s">
        <v>1189</v>
      </c>
    </row>
    <row r="336" spans="1:10" ht="12.75">
      <c r="A336" s="18"/>
      <c r="B336" s="32" t="s">
        <v>853</v>
      </c>
      <c r="C336" s="47"/>
      <c r="D336" s="66" t="s">
        <v>854</v>
      </c>
      <c r="E336" s="33" t="s">
        <v>292</v>
      </c>
      <c r="F336" s="84"/>
      <c r="G336" s="83"/>
      <c r="H336" s="70"/>
      <c r="I336" s="75">
        <f t="shared" si="6"/>
      </c>
      <c r="J336" s="39"/>
    </row>
    <row r="337" spans="1:10" ht="12.75">
      <c r="A337" s="18">
        <v>127</v>
      </c>
      <c r="B337" s="32" t="s">
        <v>855</v>
      </c>
      <c r="C337" s="47"/>
      <c r="D337" s="66" t="s">
        <v>856</v>
      </c>
      <c r="E337" s="33" t="s">
        <v>378</v>
      </c>
      <c r="F337" s="84">
        <v>115</v>
      </c>
      <c r="G337" s="83"/>
      <c r="H337" s="70">
        <f>ROUND(F337*G337,2)</f>
        <v>0</v>
      </c>
      <c r="I337" s="75" t="str">
        <f t="shared" si="6"/>
        <v>A</v>
      </c>
      <c r="J337" s="39" t="s">
        <v>1189</v>
      </c>
    </row>
    <row r="338" spans="1:10" ht="12.75">
      <c r="A338" s="18">
        <v>128</v>
      </c>
      <c r="B338" s="32" t="s">
        <v>857</v>
      </c>
      <c r="C338" s="47"/>
      <c r="D338" s="66" t="s">
        <v>858</v>
      </c>
      <c r="E338" s="33" t="s">
        <v>378</v>
      </c>
      <c r="F338" s="84">
        <v>5</v>
      </c>
      <c r="G338" s="83"/>
      <c r="H338" s="70">
        <f>ROUND(F338*G338,2)</f>
        <v>0</v>
      </c>
      <c r="I338" s="75" t="str">
        <f t="shared" si="6"/>
        <v>A</v>
      </c>
      <c r="J338" s="39" t="s">
        <v>1189</v>
      </c>
    </row>
    <row r="339" spans="1:10" ht="12.75">
      <c r="A339" s="18">
        <v>129</v>
      </c>
      <c r="B339" s="32" t="s">
        <v>859</v>
      </c>
      <c r="C339" s="47"/>
      <c r="D339" s="66" t="s">
        <v>860</v>
      </c>
      <c r="E339" s="33" t="s">
        <v>378</v>
      </c>
      <c r="F339" s="84">
        <v>35</v>
      </c>
      <c r="G339" s="83"/>
      <c r="H339" s="70">
        <f>ROUND(F339*G339,2)</f>
        <v>0</v>
      </c>
      <c r="I339" s="75" t="str">
        <f t="shared" si="6"/>
        <v>A</v>
      </c>
      <c r="J339" s="39" t="s">
        <v>1189</v>
      </c>
    </row>
    <row r="340" spans="1:10" ht="12.75">
      <c r="A340" s="18"/>
      <c r="B340" s="32" t="s">
        <v>861</v>
      </c>
      <c r="C340" s="47"/>
      <c r="D340" s="66" t="s">
        <v>862</v>
      </c>
      <c r="E340" s="33" t="s">
        <v>292</v>
      </c>
      <c r="F340" s="84"/>
      <c r="G340" s="83"/>
      <c r="H340" s="70"/>
      <c r="I340" s="75">
        <f t="shared" si="6"/>
      </c>
      <c r="J340" s="39"/>
    </row>
    <row r="341" spans="1:10" ht="12.75">
      <c r="A341" s="18"/>
      <c r="B341" s="32" t="s">
        <v>863</v>
      </c>
      <c r="C341" s="47"/>
      <c r="D341" s="66" t="s">
        <v>864</v>
      </c>
      <c r="E341" s="33" t="s">
        <v>292</v>
      </c>
      <c r="F341" s="84"/>
      <c r="G341" s="83"/>
      <c r="H341" s="70"/>
      <c r="I341" s="75">
        <f t="shared" si="6"/>
      </c>
      <c r="J341" s="39"/>
    </row>
    <row r="342" spans="1:10" ht="12.75">
      <c r="A342" s="18">
        <v>130</v>
      </c>
      <c r="B342" s="32" t="s">
        <v>865</v>
      </c>
      <c r="C342" s="47"/>
      <c r="D342" s="66" t="s">
        <v>866</v>
      </c>
      <c r="E342" s="33" t="s">
        <v>378</v>
      </c>
      <c r="F342" s="84">
        <v>40</v>
      </c>
      <c r="G342" s="83"/>
      <c r="H342" s="70">
        <f>ROUND(F342*G342,2)</f>
        <v>0</v>
      </c>
      <c r="I342" s="75" t="str">
        <f t="shared" si="6"/>
        <v>A</v>
      </c>
      <c r="J342" s="39" t="s">
        <v>1189</v>
      </c>
    </row>
    <row r="343" spans="1:10" ht="12.75">
      <c r="A343" s="18">
        <v>131</v>
      </c>
      <c r="B343" s="32" t="s">
        <v>867</v>
      </c>
      <c r="C343" s="47"/>
      <c r="D343" s="66" t="s">
        <v>868</v>
      </c>
      <c r="E343" s="33" t="s">
        <v>378</v>
      </c>
      <c r="F343" s="84">
        <v>10</v>
      </c>
      <c r="G343" s="83"/>
      <c r="H343" s="70">
        <f>ROUND(F343*G343,2)</f>
        <v>0</v>
      </c>
      <c r="I343" s="75" t="str">
        <f t="shared" si="6"/>
        <v>A</v>
      </c>
      <c r="J343" s="39" t="s">
        <v>1189</v>
      </c>
    </row>
    <row r="344" spans="1:10" ht="12.75">
      <c r="A344" s="18">
        <v>132</v>
      </c>
      <c r="B344" s="32" t="s">
        <v>869</v>
      </c>
      <c r="C344" s="47"/>
      <c r="D344" s="66" t="s">
        <v>870</v>
      </c>
      <c r="E344" s="33" t="s">
        <v>378</v>
      </c>
      <c r="F344" s="84">
        <v>10</v>
      </c>
      <c r="G344" s="83"/>
      <c r="H344" s="70">
        <f>ROUND(F344*G344,2)</f>
        <v>0</v>
      </c>
      <c r="I344" s="75" t="str">
        <f t="shared" si="6"/>
        <v>A</v>
      </c>
      <c r="J344" s="39" t="s">
        <v>1189</v>
      </c>
    </row>
    <row r="345" spans="1:10" ht="12.75">
      <c r="A345" s="18"/>
      <c r="B345" s="32" t="s">
        <v>871</v>
      </c>
      <c r="C345" s="47"/>
      <c r="D345" s="66" t="s">
        <v>872</v>
      </c>
      <c r="E345" s="33" t="s">
        <v>292</v>
      </c>
      <c r="F345" s="84"/>
      <c r="G345" s="83"/>
      <c r="H345" s="70"/>
      <c r="I345" s="75">
        <f t="shared" si="6"/>
      </c>
      <c r="J345" s="39"/>
    </row>
    <row r="346" spans="1:10" ht="12.75">
      <c r="A346" s="18">
        <v>133</v>
      </c>
      <c r="B346" s="32" t="s">
        <v>873</v>
      </c>
      <c r="C346" s="47"/>
      <c r="D346" s="66" t="s">
        <v>866</v>
      </c>
      <c r="E346" s="33" t="s">
        <v>347</v>
      </c>
      <c r="F346" s="84">
        <v>40</v>
      </c>
      <c r="G346" s="83"/>
      <c r="H346" s="70">
        <f>ROUND(F346*G346,2)</f>
        <v>0</v>
      </c>
      <c r="I346" s="75" t="str">
        <f t="shared" si="6"/>
        <v>A</v>
      </c>
      <c r="J346" s="39" t="s">
        <v>1189</v>
      </c>
    </row>
    <row r="347" spans="1:10" ht="12.75">
      <c r="A347" s="18"/>
      <c r="B347" s="32" t="s">
        <v>874</v>
      </c>
      <c r="C347" s="47"/>
      <c r="D347" s="66" t="s">
        <v>875</v>
      </c>
      <c r="E347" s="33" t="s">
        <v>292</v>
      </c>
      <c r="F347" s="84"/>
      <c r="G347" s="83"/>
      <c r="H347" s="70"/>
      <c r="I347" s="75">
        <f t="shared" si="6"/>
      </c>
      <c r="J347" s="39"/>
    </row>
    <row r="348" spans="1:10" ht="12.75">
      <c r="A348" s="18">
        <v>134</v>
      </c>
      <c r="B348" s="32" t="s">
        <v>876</v>
      </c>
      <c r="C348" s="47"/>
      <c r="D348" s="66" t="s">
        <v>866</v>
      </c>
      <c r="E348" s="33" t="s">
        <v>347</v>
      </c>
      <c r="F348" s="84">
        <v>40</v>
      </c>
      <c r="G348" s="83"/>
      <c r="H348" s="70">
        <f>ROUND(F348*G348,2)</f>
        <v>0</v>
      </c>
      <c r="I348" s="75" t="str">
        <f t="shared" si="6"/>
        <v>A</v>
      </c>
      <c r="J348" s="39" t="s">
        <v>1189</v>
      </c>
    </row>
    <row r="349" spans="1:10" ht="12.75">
      <c r="A349" s="18"/>
      <c r="B349" s="32" t="s">
        <v>877</v>
      </c>
      <c r="C349" s="47"/>
      <c r="D349" s="66" t="s">
        <v>878</v>
      </c>
      <c r="E349" s="33" t="s">
        <v>292</v>
      </c>
      <c r="F349" s="84"/>
      <c r="G349" s="83"/>
      <c r="H349" s="70"/>
      <c r="I349" s="75">
        <f t="shared" si="6"/>
      </c>
      <c r="J349" s="39"/>
    </row>
    <row r="350" spans="1:10" ht="12.75">
      <c r="A350" s="18"/>
      <c r="B350" s="32" t="s">
        <v>879</v>
      </c>
      <c r="C350" s="47"/>
      <c r="D350" s="66" t="s">
        <v>880</v>
      </c>
      <c r="E350" s="33" t="s">
        <v>292</v>
      </c>
      <c r="F350" s="84"/>
      <c r="G350" s="83"/>
      <c r="H350" s="70"/>
      <c r="I350" s="75">
        <f t="shared" si="6"/>
      </c>
      <c r="J350" s="39"/>
    </row>
    <row r="351" spans="1:10" ht="12.75">
      <c r="A351" s="18">
        <v>135</v>
      </c>
      <c r="B351" s="32" t="s">
        <v>881</v>
      </c>
      <c r="C351" s="47"/>
      <c r="D351" s="66" t="s">
        <v>882</v>
      </c>
      <c r="E351" s="33" t="s">
        <v>378</v>
      </c>
      <c r="F351" s="84">
        <v>470</v>
      </c>
      <c r="G351" s="83"/>
      <c r="H351" s="70">
        <f>ROUND(F351*G351,2)</f>
        <v>0</v>
      </c>
      <c r="I351" s="75" t="str">
        <f t="shared" si="6"/>
        <v>A</v>
      </c>
      <c r="J351" s="39" t="s">
        <v>1189</v>
      </c>
    </row>
    <row r="352" spans="1:10" ht="12.75">
      <c r="A352" s="18"/>
      <c r="B352" s="32" t="s">
        <v>1233</v>
      </c>
      <c r="C352" s="47" t="s">
        <v>242</v>
      </c>
      <c r="D352" s="66" t="s">
        <v>883</v>
      </c>
      <c r="E352" s="33" t="s">
        <v>292</v>
      </c>
      <c r="F352" s="84"/>
      <c r="G352" s="83"/>
      <c r="H352" s="70"/>
      <c r="I352" s="75">
        <f t="shared" si="6"/>
      </c>
      <c r="J352" s="39"/>
    </row>
    <row r="353" spans="1:10" ht="12.75">
      <c r="A353" s="18">
        <v>136</v>
      </c>
      <c r="B353" s="32" t="s">
        <v>1234</v>
      </c>
      <c r="C353" s="47" t="s">
        <v>242</v>
      </c>
      <c r="D353" s="66" t="s">
        <v>884</v>
      </c>
      <c r="E353" s="33" t="s">
        <v>378</v>
      </c>
      <c r="F353" s="84">
        <v>460</v>
      </c>
      <c r="G353" s="83"/>
      <c r="H353" s="70">
        <f>ROUND(F353*G353,2)</f>
        <v>0</v>
      </c>
      <c r="I353" s="75" t="str">
        <f t="shared" si="6"/>
        <v>A</v>
      </c>
      <c r="J353" s="39" t="s">
        <v>1189</v>
      </c>
    </row>
    <row r="354" spans="1:10" ht="12.75">
      <c r="A354" s="18">
        <v>137</v>
      </c>
      <c r="B354" s="32" t="s">
        <v>1235</v>
      </c>
      <c r="C354" s="47" t="s">
        <v>242</v>
      </c>
      <c r="D354" s="66" t="s">
        <v>885</v>
      </c>
      <c r="E354" s="33" t="s">
        <v>378</v>
      </c>
      <c r="F354" s="84">
        <v>330</v>
      </c>
      <c r="G354" s="83"/>
      <c r="H354" s="70">
        <f>ROUND(F354*G354,2)</f>
        <v>0</v>
      </c>
      <c r="I354" s="75" t="str">
        <f t="shared" si="6"/>
        <v>A</v>
      </c>
      <c r="J354" s="39" t="s">
        <v>1189</v>
      </c>
    </row>
    <row r="355" spans="1:10" ht="12.75">
      <c r="A355" s="18"/>
      <c r="B355" s="32" t="s">
        <v>886</v>
      </c>
      <c r="C355" s="47"/>
      <c r="D355" s="66" t="s">
        <v>887</v>
      </c>
      <c r="E355" s="33" t="s">
        <v>292</v>
      </c>
      <c r="F355" s="84"/>
      <c r="G355" s="83"/>
      <c r="H355" s="70"/>
      <c r="I355" s="75">
        <f aca="true" t="shared" si="7" ref="I355:I407">IF(E355&lt;&gt;"","A","")</f>
      </c>
      <c r="J355" s="39"/>
    </row>
    <row r="356" spans="1:10" ht="12.75">
      <c r="A356" s="18"/>
      <c r="B356" s="32" t="s">
        <v>888</v>
      </c>
      <c r="C356" s="47"/>
      <c r="D356" s="66" t="s">
        <v>889</v>
      </c>
      <c r="E356" s="33" t="s">
        <v>292</v>
      </c>
      <c r="F356" s="84"/>
      <c r="G356" s="83"/>
      <c r="H356" s="70"/>
      <c r="I356" s="75">
        <f t="shared" si="7"/>
      </c>
      <c r="J356" s="39"/>
    </row>
    <row r="357" spans="1:10" ht="12.75">
      <c r="A357" s="18">
        <v>138</v>
      </c>
      <c r="B357" s="32" t="s">
        <v>890</v>
      </c>
      <c r="C357" s="47"/>
      <c r="D357" s="66" t="s">
        <v>870</v>
      </c>
      <c r="E357" s="33" t="s">
        <v>378</v>
      </c>
      <c r="F357" s="84">
        <v>630</v>
      </c>
      <c r="G357" s="83"/>
      <c r="H357" s="70">
        <f>ROUND(F357*G357,2)</f>
        <v>0</v>
      </c>
      <c r="I357" s="75" t="str">
        <f t="shared" si="7"/>
        <v>A</v>
      </c>
      <c r="J357" s="39" t="s">
        <v>1189</v>
      </c>
    </row>
    <row r="358" spans="1:10" ht="12.75">
      <c r="A358" s="18">
        <v>139</v>
      </c>
      <c r="B358" s="32" t="s">
        <v>891</v>
      </c>
      <c r="C358" s="47"/>
      <c r="D358" s="66" t="s">
        <v>892</v>
      </c>
      <c r="E358" s="33" t="s">
        <v>378</v>
      </c>
      <c r="F358" s="84">
        <v>330</v>
      </c>
      <c r="G358" s="83"/>
      <c r="H358" s="70">
        <f>ROUND(F358*G358,2)</f>
        <v>0</v>
      </c>
      <c r="I358" s="75" t="str">
        <f t="shared" si="7"/>
        <v>A</v>
      </c>
      <c r="J358" s="39" t="s">
        <v>1189</v>
      </c>
    </row>
    <row r="359" spans="1:10" ht="12.75">
      <c r="A359" s="18"/>
      <c r="B359" s="32"/>
      <c r="C359" s="47"/>
      <c r="D359" s="66"/>
      <c r="E359" s="33"/>
      <c r="F359" s="84"/>
      <c r="G359" s="83"/>
      <c r="H359" s="70"/>
      <c r="I359" s="75">
        <f t="shared" si="7"/>
      </c>
      <c r="J359" s="39"/>
    </row>
    <row r="360" spans="1:10" ht="12.75">
      <c r="A360" s="18"/>
      <c r="B360" s="32" t="s">
        <v>893</v>
      </c>
      <c r="C360" s="47"/>
      <c r="D360" s="66" t="s">
        <v>894</v>
      </c>
      <c r="E360" s="33" t="s">
        <v>292</v>
      </c>
      <c r="F360" s="84"/>
      <c r="G360" s="83"/>
      <c r="H360" s="70"/>
      <c r="I360" s="75">
        <f t="shared" si="7"/>
      </c>
      <c r="J360" s="39"/>
    </row>
    <row r="361" spans="1:10" ht="12.75">
      <c r="A361" s="18"/>
      <c r="B361" s="32" t="s">
        <v>895</v>
      </c>
      <c r="C361" s="47"/>
      <c r="D361" s="66" t="s">
        <v>896</v>
      </c>
      <c r="E361" s="33" t="s">
        <v>292</v>
      </c>
      <c r="F361" s="84"/>
      <c r="G361" s="83"/>
      <c r="H361" s="70"/>
      <c r="I361" s="75">
        <f t="shared" si="7"/>
      </c>
      <c r="J361" s="39"/>
    </row>
    <row r="362" spans="1:10" ht="12.75">
      <c r="A362" s="18"/>
      <c r="B362" s="32" t="s">
        <v>897</v>
      </c>
      <c r="C362" s="47"/>
      <c r="D362" s="66" t="s">
        <v>898</v>
      </c>
      <c r="E362" s="33" t="s">
        <v>292</v>
      </c>
      <c r="F362" s="84"/>
      <c r="G362" s="83"/>
      <c r="H362" s="70"/>
      <c r="I362" s="75">
        <f t="shared" si="7"/>
      </c>
      <c r="J362" s="39"/>
    </row>
    <row r="363" spans="1:10" ht="12.75">
      <c r="A363" s="18">
        <v>140</v>
      </c>
      <c r="B363" s="32" t="s">
        <v>899</v>
      </c>
      <c r="C363" s="47"/>
      <c r="D363" s="66" t="s">
        <v>900</v>
      </c>
      <c r="E363" s="33" t="s">
        <v>378</v>
      </c>
      <c r="F363" s="84">
        <v>36</v>
      </c>
      <c r="G363" s="83"/>
      <c r="H363" s="70">
        <f>ROUND(F363*G363,2)</f>
        <v>0</v>
      </c>
      <c r="I363" s="75" t="str">
        <f t="shared" si="7"/>
        <v>A</v>
      </c>
      <c r="J363" s="39" t="s">
        <v>1189</v>
      </c>
    </row>
    <row r="364" spans="1:10" ht="12.75">
      <c r="A364" s="18"/>
      <c r="B364" s="32"/>
      <c r="C364" s="47"/>
      <c r="D364" s="66"/>
      <c r="E364" s="33"/>
      <c r="F364" s="84"/>
      <c r="G364" s="83"/>
      <c r="H364" s="70"/>
      <c r="I364" s="75">
        <f t="shared" si="7"/>
      </c>
      <c r="J364" s="39"/>
    </row>
    <row r="365" spans="1:10" ht="12.75">
      <c r="A365" s="18"/>
      <c r="B365" s="32" t="s">
        <v>901</v>
      </c>
      <c r="C365" s="47"/>
      <c r="D365" s="66" t="s">
        <v>902</v>
      </c>
      <c r="E365" s="33" t="s">
        <v>292</v>
      </c>
      <c r="F365" s="84"/>
      <c r="G365" s="83"/>
      <c r="H365" s="70"/>
      <c r="I365" s="75">
        <f t="shared" si="7"/>
      </c>
      <c r="J365" s="39"/>
    </row>
    <row r="366" spans="1:10" ht="12.75">
      <c r="A366" s="18"/>
      <c r="B366" s="32" t="s">
        <v>903</v>
      </c>
      <c r="C366" s="47"/>
      <c r="D366" s="66" t="s">
        <v>904</v>
      </c>
      <c r="E366" s="33" t="s">
        <v>292</v>
      </c>
      <c r="F366" s="84"/>
      <c r="G366" s="83"/>
      <c r="H366" s="70"/>
      <c r="I366" s="75">
        <f t="shared" si="7"/>
      </c>
      <c r="J366" s="39"/>
    </row>
    <row r="367" spans="1:10" ht="12.75">
      <c r="A367" s="18">
        <v>141</v>
      </c>
      <c r="B367" s="32" t="s">
        <v>905</v>
      </c>
      <c r="C367" s="47"/>
      <c r="D367" s="66" t="s">
        <v>906</v>
      </c>
      <c r="E367" s="33" t="s">
        <v>378</v>
      </c>
      <c r="F367" s="84">
        <v>115</v>
      </c>
      <c r="G367" s="83"/>
      <c r="H367" s="70">
        <f>ROUND(F367*G367,2)</f>
        <v>0</v>
      </c>
      <c r="I367" s="75" t="str">
        <f t="shared" si="7"/>
        <v>A</v>
      </c>
      <c r="J367" s="39" t="s">
        <v>1189</v>
      </c>
    </row>
    <row r="368" spans="1:10" ht="12.75">
      <c r="A368" s="18">
        <v>142</v>
      </c>
      <c r="B368" s="32" t="s">
        <v>907</v>
      </c>
      <c r="C368" s="47"/>
      <c r="D368" s="66" t="s">
        <v>908</v>
      </c>
      <c r="E368" s="33" t="s">
        <v>378</v>
      </c>
      <c r="F368" s="84">
        <v>115</v>
      </c>
      <c r="G368" s="83"/>
      <c r="H368" s="70">
        <f>ROUND(F368*G368,2)</f>
        <v>0</v>
      </c>
      <c r="I368" s="75" t="str">
        <f t="shared" si="7"/>
        <v>A</v>
      </c>
      <c r="J368" s="39" t="s">
        <v>1189</v>
      </c>
    </row>
    <row r="369" spans="1:10" ht="12.75">
      <c r="A369" s="18"/>
      <c r="B369" s="32"/>
      <c r="C369" s="47"/>
      <c r="D369" s="66"/>
      <c r="E369" s="33"/>
      <c r="F369" s="84"/>
      <c r="G369" s="83"/>
      <c r="H369" s="70"/>
      <c r="I369" s="75">
        <f t="shared" si="7"/>
      </c>
      <c r="J369" s="39"/>
    </row>
    <row r="370" spans="1:10" ht="12.75">
      <c r="A370" s="18"/>
      <c r="B370" s="32" t="s">
        <v>909</v>
      </c>
      <c r="C370" s="47"/>
      <c r="D370" s="66" t="s">
        <v>812</v>
      </c>
      <c r="E370" s="33" t="s">
        <v>292</v>
      </c>
      <c r="F370" s="84"/>
      <c r="G370" s="83"/>
      <c r="H370" s="70"/>
      <c r="I370" s="75">
        <f t="shared" si="7"/>
      </c>
      <c r="J370" s="39"/>
    </row>
    <row r="371" spans="1:10" ht="12.75">
      <c r="A371" s="18"/>
      <c r="B371" s="32" t="s">
        <v>910</v>
      </c>
      <c r="C371" s="47"/>
      <c r="D371" s="66" t="s">
        <v>911</v>
      </c>
      <c r="E371" s="33" t="s">
        <v>292</v>
      </c>
      <c r="F371" s="84"/>
      <c r="G371" s="83"/>
      <c r="H371" s="70"/>
      <c r="I371" s="75">
        <f t="shared" si="7"/>
      </c>
      <c r="J371" s="39"/>
    </row>
    <row r="372" spans="1:10" ht="12.75">
      <c r="A372" s="18"/>
      <c r="B372" s="32" t="s">
        <v>912</v>
      </c>
      <c r="C372" s="47"/>
      <c r="D372" s="66" t="s">
        <v>913</v>
      </c>
      <c r="E372" s="33" t="s">
        <v>292</v>
      </c>
      <c r="F372" s="84"/>
      <c r="G372" s="83"/>
      <c r="H372" s="70"/>
      <c r="I372" s="75">
        <f t="shared" si="7"/>
      </c>
      <c r="J372" s="39"/>
    </row>
    <row r="373" spans="1:10" ht="12.75">
      <c r="A373" s="18">
        <v>143</v>
      </c>
      <c r="B373" s="32" t="s">
        <v>914</v>
      </c>
      <c r="C373" s="47"/>
      <c r="D373" s="66" t="s">
        <v>915</v>
      </c>
      <c r="E373" s="33" t="s">
        <v>378</v>
      </c>
      <c r="F373" s="84">
        <v>55</v>
      </c>
      <c r="G373" s="83"/>
      <c r="H373" s="70">
        <f>ROUND(F373*G373,2)</f>
        <v>0</v>
      </c>
      <c r="I373" s="75" t="str">
        <f t="shared" si="7"/>
        <v>A</v>
      </c>
      <c r="J373" s="39" t="s">
        <v>1189</v>
      </c>
    </row>
    <row r="374" spans="1:10" ht="12.75">
      <c r="A374" s="18">
        <v>144</v>
      </c>
      <c r="B374" s="32" t="s">
        <v>916</v>
      </c>
      <c r="C374" s="47"/>
      <c r="D374" s="66" t="s">
        <v>917</v>
      </c>
      <c r="E374" s="33" t="s">
        <v>378</v>
      </c>
      <c r="F374" s="84">
        <v>5</v>
      </c>
      <c r="G374" s="83"/>
      <c r="H374" s="70">
        <f>ROUND(F374*G374,2)</f>
        <v>0</v>
      </c>
      <c r="I374" s="75" t="str">
        <f t="shared" si="7"/>
        <v>A</v>
      </c>
      <c r="J374" s="39" t="s">
        <v>1189</v>
      </c>
    </row>
    <row r="375" spans="1:10" ht="12.75">
      <c r="A375" s="18"/>
      <c r="B375" s="32"/>
      <c r="C375" s="47"/>
      <c r="D375" s="66"/>
      <c r="E375" s="33"/>
      <c r="F375" s="84"/>
      <c r="G375" s="83"/>
      <c r="H375" s="70"/>
      <c r="I375" s="75">
        <f t="shared" si="7"/>
      </c>
      <c r="J375" s="39"/>
    </row>
    <row r="376" spans="1:10" ht="12.75">
      <c r="A376" s="18"/>
      <c r="B376" s="32" t="s">
        <v>918</v>
      </c>
      <c r="C376" s="47"/>
      <c r="D376" s="66" t="s">
        <v>919</v>
      </c>
      <c r="E376" s="33" t="s">
        <v>292</v>
      </c>
      <c r="F376" s="84"/>
      <c r="G376" s="83"/>
      <c r="H376" s="70"/>
      <c r="I376" s="75">
        <f t="shared" si="7"/>
      </c>
      <c r="J376" s="39"/>
    </row>
    <row r="377" spans="1:10" ht="12.75">
      <c r="A377" s="18"/>
      <c r="B377" s="32" t="s">
        <v>920</v>
      </c>
      <c r="C377" s="47"/>
      <c r="D377" s="66" t="s">
        <v>921</v>
      </c>
      <c r="E377" s="33" t="s">
        <v>292</v>
      </c>
      <c r="F377" s="84"/>
      <c r="G377" s="83"/>
      <c r="H377" s="70"/>
      <c r="I377" s="75">
        <f t="shared" si="7"/>
      </c>
      <c r="J377" s="39"/>
    </row>
    <row r="378" spans="1:10" ht="12.75">
      <c r="A378" s="18"/>
      <c r="B378" s="32" t="s">
        <v>922</v>
      </c>
      <c r="C378" s="47"/>
      <c r="D378" s="66" t="s">
        <v>923</v>
      </c>
      <c r="E378" s="33" t="s">
        <v>292</v>
      </c>
      <c r="F378" s="84"/>
      <c r="G378" s="83"/>
      <c r="H378" s="70"/>
      <c r="I378" s="75">
        <f t="shared" si="7"/>
      </c>
      <c r="J378" s="39"/>
    </row>
    <row r="379" spans="1:10" ht="12.75">
      <c r="A379" s="18"/>
      <c r="B379" s="32" t="s">
        <v>924</v>
      </c>
      <c r="C379" s="47"/>
      <c r="D379" s="66" t="s">
        <v>925</v>
      </c>
      <c r="E379" s="33" t="s">
        <v>292</v>
      </c>
      <c r="F379" s="84"/>
      <c r="G379" s="83"/>
      <c r="H379" s="70"/>
      <c r="I379" s="75">
        <f t="shared" si="7"/>
      </c>
      <c r="J379" s="39"/>
    </row>
    <row r="380" spans="1:10" ht="12.75">
      <c r="A380" s="18">
        <v>145</v>
      </c>
      <c r="B380" s="32" t="s">
        <v>926</v>
      </c>
      <c r="C380" s="47"/>
      <c r="D380" s="66" t="s">
        <v>927</v>
      </c>
      <c r="E380" s="33" t="s">
        <v>347</v>
      </c>
      <c r="F380" s="84">
        <v>41</v>
      </c>
      <c r="G380" s="83"/>
      <c r="H380" s="70">
        <f>ROUND(F380*G380,2)</f>
        <v>0</v>
      </c>
      <c r="I380" s="75" t="str">
        <f t="shared" si="7"/>
        <v>A</v>
      </c>
      <c r="J380" s="39" t="s">
        <v>1189</v>
      </c>
    </row>
    <row r="381" spans="1:10" ht="12.75">
      <c r="A381" s="18"/>
      <c r="B381" s="32"/>
      <c r="C381" s="47"/>
      <c r="D381" s="66"/>
      <c r="E381" s="33"/>
      <c r="F381" s="84"/>
      <c r="G381" s="83"/>
      <c r="H381" s="70"/>
      <c r="I381" s="75">
        <f t="shared" si="7"/>
      </c>
      <c r="J381" s="39"/>
    </row>
    <row r="382" spans="1:10" ht="12.75">
      <c r="A382" s="18"/>
      <c r="B382" s="32" t="s">
        <v>928</v>
      </c>
      <c r="C382" s="47"/>
      <c r="D382" s="66" t="s">
        <v>929</v>
      </c>
      <c r="E382" s="33" t="s">
        <v>292</v>
      </c>
      <c r="F382" s="84"/>
      <c r="G382" s="83"/>
      <c r="H382" s="70"/>
      <c r="I382" s="75">
        <f t="shared" si="7"/>
      </c>
      <c r="J382" s="39"/>
    </row>
    <row r="383" spans="1:10" ht="12.75">
      <c r="A383" s="18"/>
      <c r="B383" s="32" t="s">
        <v>930</v>
      </c>
      <c r="C383" s="47"/>
      <c r="D383" s="66" t="s">
        <v>931</v>
      </c>
      <c r="E383" s="33" t="s">
        <v>292</v>
      </c>
      <c r="F383" s="84"/>
      <c r="G383" s="83"/>
      <c r="H383" s="70"/>
      <c r="I383" s="75">
        <f t="shared" si="7"/>
      </c>
      <c r="J383" s="39"/>
    </row>
    <row r="384" spans="1:10" ht="12.75">
      <c r="A384" s="18"/>
      <c r="B384" s="32" t="s">
        <v>932</v>
      </c>
      <c r="C384" s="47"/>
      <c r="D384" s="66" t="s">
        <v>933</v>
      </c>
      <c r="E384" s="33" t="s">
        <v>292</v>
      </c>
      <c r="F384" s="84"/>
      <c r="G384" s="83"/>
      <c r="H384" s="70"/>
      <c r="I384" s="75">
        <f t="shared" si="7"/>
      </c>
      <c r="J384" s="39"/>
    </row>
    <row r="385" spans="1:10" ht="12.75">
      <c r="A385" s="18">
        <v>146</v>
      </c>
      <c r="B385" s="32" t="s">
        <v>934</v>
      </c>
      <c r="C385" s="47"/>
      <c r="D385" s="66" t="s">
        <v>935</v>
      </c>
      <c r="E385" s="33" t="s">
        <v>936</v>
      </c>
      <c r="F385" s="84">
        <v>100</v>
      </c>
      <c r="G385" s="83"/>
      <c r="H385" s="70">
        <f>ROUND(F385*G385,2)</f>
        <v>0</v>
      </c>
      <c r="I385" s="75" t="str">
        <f t="shared" si="7"/>
        <v>A</v>
      </c>
      <c r="J385" s="39" t="s">
        <v>1189</v>
      </c>
    </row>
    <row r="386" spans="1:10" ht="12.75">
      <c r="A386" s="18">
        <v>147</v>
      </c>
      <c r="B386" s="32" t="s">
        <v>937</v>
      </c>
      <c r="C386" s="47"/>
      <c r="D386" s="66" t="s">
        <v>938</v>
      </c>
      <c r="E386" s="33" t="s">
        <v>936</v>
      </c>
      <c r="F386" s="84">
        <v>100</v>
      </c>
      <c r="G386" s="83"/>
      <c r="H386" s="70">
        <f>ROUND(F386*G386,2)</f>
        <v>0</v>
      </c>
      <c r="I386" s="75" t="str">
        <f t="shared" si="7"/>
        <v>A</v>
      </c>
      <c r="J386" s="39" t="s">
        <v>1189</v>
      </c>
    </row>
    <row r="387" spans="1:10" ht="12.75">
      <c r="A387" s="18"/>
      <c r="B387" s="32"/>
      <c r="C387" s="47"/>
      <c r="D387" s="66"/>
      <c r="E387" s="33"/>
      <c r="F387" s="84"/>
      <c r="G387" s="83"/>
      <c r="H387" s="70"/>
      <c r="I387" s="75">
        <f t="shared" si="7"/>
      </c>
      <c r="J387" s="39"/>
    </row>
    <row r="388" spans="1:10" ht="24">
      <c r="A388" s="18"/>
      <c r="B388" s="32" t="s">
        <v>939</v>
      </c>
      <c r="C388" s="47"/>
      <c r="D388" s="66" t="s">
        <v>940</v>
      </c>
      <c r="E388" s="33" t="s">
        <v>292</v>
      </c>
      <c r="F388" s="84"/>
      <c r="G388" s="83"/>
      <c r="H388" s="70"/>
      <c r="I388" s="75">
        <f t="shared" si="7"/>
      </c>
      <c r="J388" s="39"/>
    </row>
    <row r="389" spans="1:10" ht="12.75">
      <c r="A389" s="18"/>
      <c r="B389" s="32" t="s">
        <v>941</v>
      </c>
      <c r="C389" s="47"/>
      <c r="D389" s="66" t="s">
        <v>942</v>
      </c>
      <c r="E389" s="33" t="s">
        <v>292</v>
      </c>
      <c r="F389" s="84"/>
      <c r="G389" s="83"/>
      <c r="H389" s="70"/>
      <c r="I389" s="75">
        <f t="shared" si="7"/>
      </c>
      <c r="J389" s="39"/>
    </row>
    <row r="390" spans="1:10" ht="12.75">
      <c r="A390" s="18"/>
      <c r="B390" s="32" t="s">
        <v>943</v>
      </c>
      <c r="C390" s="47"/>
      <c r="D390" s="66" t="s">
        <v>944</v>
      </c>
      <c r="E390" s="33" t="s">
        <v>292</v>
      </c>
      <c r="F390" s="84"/>
      <c r="G390" s="83"/>
      <c r="H390" s="70"/>
      <c r="I390" s="75">
        <f t="shared" si="7"/>
      </c>
      <c r="J390" s="39"/>
    </row>
    <row r="391" spans="1:10" ht="12.75">
      <c r="A391" s="18"/>
      <c r="B391" s="32" t="s">
        <v>945</v>
      </c>
      <c r="C391" s="47"/>
      <c r="D391" s="66" t="s">
        <v>946</v>
      </c>
      <c r="E391" s="33" t="s">
        <v>292</v>
      </c>
      <c r="F391" s="84"/>
      <c r="G391" s="83"/>
      <c r="H391" s="70"/>
      <c r="I391" s="75">
        <f t="shared" si="7"/>
      </c>
      <c r="J391" s="39"/>
    </row>
    <row r="392" spans="1:10" ht="12.75">
      <c r="A392" s="18">
        <v>148</v>
      </c>
      <c r="B392" s="32" t="s">
        <v>947</v>
      </c>
      <c r="C392" s="47"/>
      <c r="D392" s="66" t="s">
        <v>948</v>
      </c>
      <c r="E392" s="33" t="s">
        <v>347</v>
      </c>
      <c r="F392" s="84">
        <v>1</v>
      </c>
      <c r="G392" s="83"/>
      <c r="H392" s="70">
        <f>ROUND(F392*G392,2)</f>
        <v>0</v>
      </c>
      <c r="I392" s="75" t="str">
        <f t="shared" si="7"/>
        <v>A</v>
      </c>
      <c r="J392" s="39" t="s">
        <v>1189</v>
      </c>
    </row>
    <row r="393" spans="1:10" ht="12.75">
      <c r="A393" s="18">
        <v>149</v>
      </c>
      <c r="B393" s="32" t="s">
        <v>949</v>
      </c>
      <c r="C393" s="47"/>
      <c r="D393" s="66" t="s">
        <v>950</v>
      </c>
      <c r="E393" s="33" t="s">
        <v>680</v>
      </c>
      <c r="F393" s="84">
        <v>275</v>
      </c>
      <c r="G393" s="83"/>
      <c r="H393" s="70">
        <f>ROUND(F393*G393,2)</f>
        <v>0</v>
      </c>
      <c r="I393" s="75" t="str">
        <f t="shared" si="7"/>
        <v>A</v>
      </c>
      <c r="J393" s="39" t="s">
        <v>1189</v>
      </c>
    </row>
    <row r="394" spans="1:10" ht="24">
      <c r="A394" s="18"/>
      <c r="B394" s="32" t="s">
        <v>951</v>
      </c>
      <c r="C394" s="47"/>
      <c r="D394" s="66" t="s">
        <v>952</v>
      </c>
      <c r="E394" s="33" t="s">
        <v>292</v>
      </c>
      <c r="F394" s="84"/>
      <c r="G394" s="83"/>
      <c r="H394" s="70"/>
      <c r="I394" s="75">
        <f t="shared" si="7"/>
      </c>
      <c r="J394" s="39"/>
    </row>
    <row r="395" spans="1:10" ht="12.75">
      <c r="A395" s="18">
        <v>150</v>
      </c>
      <c r="B395" s="32" t="s">
        <v>953</v>
      </c>
      <c r="C395" s="47"/>
      <c r="D395" s="66" t="s">
        <v>954</v>
      </c>
      <c r="E395" s="33" t="s">
        <v>347</v>
      </c>
      <c r="F395" s="84">
        <v>6</v>
      </c>
      <c r="G395" s="83"/>
      <c r="H395" s="70">
        <f>ROUND(F395*G395,2)</f>
        <v>0</v>
      </c>
      <c r="I395" s="75" t="str">
        <f t="shared" si="7"/>
        <v>A</v>
      </c>
      <c r="J395" s="39" t="s">
        <v>1189</v>
      </c>
    </row>
    <row r="396" spans="1:10" ht="12.75">
      <c r="A396" s="18">
        <v>151</v>
      </c>
      <c r="B396" s="32" t="s">
        <v>955</v>
      </c>
      <c r="C396" s="47"/>
      <c r="D396" s="66" t="s">
        <v>956</v>
      </c>
      <c r="E396" s="33" t="s">
        <v>347</v>
      </c>
      <c r="F396" s="84">
        <v>3</v>
      </c>
      <c r="G396" s="83"/>
      <c r="H396" s="70">
        <f>ROUND(F396*G396,2)</f>
        <v>0</v>
      </c>
      <c r="I396" s="75" t="str">
        <f t="shared" si="7"/>
        <v>A</v>
      </c>
      <c r="J396" s="39" t="s">
        <v>1189</v>
      </c>
    </row>
    <row r="397" spans="1:10" ht="12.75">
      <c r="A397" s="18"/>
      <c r="B397" s="32"/>
      <c r="C397" s="47"/>
      <c r="D397" s="66"/>
      <c r="E397" s="33"/>
      <c r="F397" s="84"/>
      <c r="G397" s="83"/>
      <c r="H397" s="70"/>
      <c r="I397" s="75">
        <f t="shared" si="7"/>
      </c>
      <c r="J397" s="39"/>
    </row>
    <row r="398" spans="1:10" ht="12.75">
      <c r="A398" s="18"/>
      <c r="B398" s="32" t="s">
        <v>957</v>
      </c>
      <c r="C398" s="47"/>
      <c r="D398" s="66" t="s">
        <v>958</v>
      </c>
      <c r="E398" s="33" t="s">
        <v>292</v>
      </c>
      <c r="F398" s="84"/>
      <c r="G398" s="83"/>
      <c r="H398" s="70"/>
      <c r="I398" s="75">
        <f t="shared" si="7"/>
      </c>
      <c r="J398" s="39"/>
    </row>
    <row r="399" spans="1:10" ht="24">
      <c r="A399" s="18"/>
      <c r="B399" s="32" t="s">
        <v>959</v>
      </c>
      <c r="C399" s="47"/>
      <c r="D399" s="66" t="s">
        <v>960</v>
      </c>
      <c r="E399" s="33" t="s">
        <v>292</v>
      </c>
      <c r="F399" s="84"/>
      <c r="G399" s="83"/>
      <c r="H399" s="70"/>
      <c r="I399" s="75">
        <f t="shared" si="7"/>
      </c>
      <c r="J399" s="39"/>
    </row>
    <row r="400" spans="1:10" ht="12.75">
      <c r="A400" s="18"/>
      <c r="B400" s="32" t="s">
        <v>961</v>
      </c>
      <c r="C400" s="47"/>
      <c r="D400" s="66" t="s">
        <v>962</v>
      </c>
      <c r="E400" s="33" t="s">
        <v>292</v>
      </c>
      <c r="F400" s="84"/>
      <c r="G400" s="83"/>
      <c r="H400" s="70"/>
      <c r="I400" s="75">
        <f t="shared" si="7"/>
      </c>
      <c r="J400" s="39"/>
    </row>
    <row r="401" spans="1:10" ht="12.75">
      <c r="A401" s="18">
        <v>152</v>
      </c>
      <c r="B401" s="32" t="s">
        <v>963</v>
      </c>
      <c r="C401" s="47"/>
      <c r="D401" s="66" t="s">
        <v>964</v>
      </c>
      <c r="E401" s="33" t="s">
        <v>347</v>
      </c>
      <c r="F401" s="84">
        <v>41</v>
      </c>
      <c r="G401" s="83"/>
      <c r="H401" s="70">
        <f>ROUND(F401*G401,2)</f>
        <v>0</v>
      </c>
      <c r="I401" s="75" t="str">
        <f t="shared" si="7"/>
        <v>A</v>
      </c>
      <c r="J401" s="39" t="s">
        <v>1189</v>
      </c>
    </row>
    <row r="402" spans="1:10" ht="12.75">
      <c r="A402" s="18"/>
      <c r="B402" s="32" t="s">
        <v>965</v>
      </c>
      <c r="C402" s="47"/>
      <c r="D402" s="66" t="s">
        <v>966</v>
      </c>
      <c r="E402" s="33" t="s">
        <v>292</v>
      </c>
      <c r="F402" s="84"/>
      <c r="G402" s="83"/>
      <c r="H402" s="70"/>
      <c r="I402" s="75">
        <f t="shared" si="7"/>
      </c>
      <c r="J402" s="39"/>
    </row>
    <row r="403" spans="1:10" ht="12.75">
      <c r="A403" s="18"/>
      <c r="B403" s="32" t="s">
        <v>967</v>
      </c>
      <c r="C403" s="47"/>
      <c r="D403" s="66" t="s">
        <v>968</v>
      </c>
      <c r="E403" s="33" t="s">
        <v>292</v>
      </c>
      <c r="F403" s="84"/>
      <c r="G403" s="83"/>
      <c r="H403" s="70"/>
      <c r="I403" s="75">
        <f t="shared" si="7"/>
      </c>
      <c r="J403" s="39"/>
    </row>
    <row r="404" spans="1:10" ht="12.75">
      <c r="A404" s="18">
        <v>153</v>
      </c>
      <c r="B404" s="32" t="s">
        <v>969</v>
      </c>
      <c r="C404" s="47"/>
      <c r="D404" s="66" t="s">
        <v>970</v>
      </c>
      <c r="E404" s="33" t="s">
        <v>347</v>
      </c>
      <c r="F404" s="84">
        <v>41</v>
      </c>
      <c r="G404" s="83"/>
      <c r="H404" s="70">
        <f>ROUND(F404*G404,2)</f>
        <v>0</v>
      </c>
      <c r="I404" s="75" t="str">
        <f t="shared" si="7"/>
        <v>A</v>
      </c>
      <c r="J404" s="39" t="s">
        <v>1189</v>
      </c>
    </row>
    <row r="405" spans="1:10" ht="12.75">
      <c r="A405" s="18"/>
      <c r="B405" s="32"/>
      <c r="C405" s="47"/>
      <c r="D405" s="66"/>
      <c r="E405" s="33"/>
      <c r="F405" s="84"/>
      <c r="G405" s="83"/>
      <c r="H405" s="70"/>
      <c r="I405" s="75">
        <f t="shared" si="7"/>
      </c>
      <c r="J405" s="39"/>
    </row>
    <row r="406" spans="1:10" ht="12.75">
      <c r="A406" s="18"/>
      <c r="B406" s="32" t="s">
        <v>971</v>
      </c>
      <c r="C406" s="47"/>
      <c r="D406" s="66" t="s">
        <v>972</v>
      </c>
      <c r="E406" s="33" t="s">
        <v>292</v>
      </c>
      <c r="F406" s="84"/>
      <c r="G406" s="83"/>
      <c r="H406" s="70"/>
      <c r="I406" s="75">
        <f t="shared" si="7"/>
      </c>
      <c r="J406" s="39"/>
    </row>
    <row r="407" spans="1:10" ht="24">
      <c r="A407" s="18"/>
      <c r="B407" s="32" t="s">
        <v>973</v>
      </c>
      <c r="C407" s="47"/>
      <c r="D407" s="66" t="s">
        <v>974</v>
      </c>
      <c r="E407" s="33" t="s">
        <v>292</v>
      </c>
      <c r="F407" s="84"/>
      <c r="G407" s="83"/>
      <c r="H407" s="70"/>
      <c r="I407" s="75">
        <f t="shared" si="7"/>
      </c>
      <c r="J407" s="39"/>
    </row>
    <row r="408" spans="1:10" ht="12.75">
      <c r="A408" s="18"/>
      <c r="B408" s="32" t="s">
        <v>975</v>
      </c>
      <c r="C408" s="47"/>
      <c r="D408" s="66" t="s">
        <v>976</v>
      </c>
      <c r="E408" s="33" t="s">
        <v>292</v>
      </c>
      <c r="F408" s="84"/>
      <c r="G408" s="83"/>
      <c r="H408" s="70"/>
      <c r="I408" s="75">
        <f aca="true" t="shared" si="8" ref="I408:I461">IF(E408&lt;&gt;"","A","")</f>
      </c>
      <c r="J408" s="39"/>
    </row>
    <row r="409" spans="1:10" ht="12.75">
      <c r="A409" s="18"/>
      <c r="B409" s="32" t="s">
        <v>977</v>
      </c>
      <c r="C409" s="47"/>
      <c r="D409" s="66" t="s">
        <v>978</v>
      </c>
      <c r="E409" s="33" t="s">
        <v>292</v>
      </c>
      <c r="F409" s="84"/>
      <c r="G409" s="83"/>
      <c r="H409" s="70"/>
      <c r="I409" s="75">
        <f t="shared" si="8"/>
      </c>
      <c r="J409" s="39"/>
    </row>
    <row r="410" spans="1:10" ht="12.75">
      <c r="A410" s="18">
        <v>154</v>
      </c>
      <c r="B410" s="32" t="s">
        <v>979</v>
      </c>
      <c r="C410" s="47"/>
      <c r="D410" s="66" t="s">
        <v>980</v>
      </c>
      <c r="E410" s="33" t="s">
        <v>347</v>
      </c>
      <c r="F410" s="84">
        <v>1</v>
      </c>
      <c r="G410" s="83"/>
      <c r="H410" s="70">
        <f>ROUND(F410*G410,2)</f>
        <v>0</v>
      </c>
      <c r="I410" s="75" t="str">
        <f t="shared" si="8"/>
        <v>A</v>
      </c>
      <c r="J410" s="39" t="s">
        <v>1189</v>
      </c>
    </row>
    <row r="411" spans="1:10" ht="12.75">
      <c r="A411" s="18"/>
      <c r="B411" s="32"/>
      <c r="C411" s="47"/>
      <c r="D411" s="66"/>
      <c r="E411" s="33"/>
      <c r="F411" s="84"/>
      <c r="G411" s="83"/>
      <c r="H411" s="70"/>
      <c r="I411" s="75">
        <f t="shared" si="8"/>
      </c>
      <c r="J411" s="39"/>
    </row>
    <row r="412" spans="1:10" ht="12.75">
      <c r="A412" s="18"/>
      <c r="B412" s="32" t="s">
        <v>981</v>
      </c>
      <c r="C412" s="47"/>
      <c r="D412" s="66" t="s">
        <v>982</v>
      </c>
      <c r="E412" s="33" t="s">
        <v>292</v>
      </c>
      <c r="F412" s="84"/>
      <c r="G412" s="83"/>
      <c r="H412" s="70"/>
      <c r="I412" s="75">
        <f t="shared" si="8"/>
      </c>
      <c r="J412" s="39"/>
    </row>
    <row r="413" spans="1:10" ht="12.75">
      <c r="A413" s="18"/>
      <c r="B413" s="32" t="s">
        <v>983</v>
      </c>
      <c r="C413" s="47"/>
      <c r="D413" s="66" t="s">
        <v>984</v>
      </c>
      <c r="E413" s="33" t="s">
        <v>292</v>
      </c>
      <c r="F413" s="84"/>
      <c r="G413" s="83"/>
      <c r="H413" s="70"/>
      <c r="I413" s="75">
        <f t="shared" si="8"/>
      </c>
      <c r="J413" s="39"/>
    </row>
    <row r="414" spans="1:10" ht="12.75">
      <c r="A414" s="18"/>
      <c r="B414" s="32" t="s">
        <v>985</v>
      </c>
      <c r="C414" s="47"/>
      <c r="D414" s="66" t="s">
        <v>986</v>
      </c>
      <c r="E414" s="33" t="s">
        <v>292</v>
      </c>
      <c r="F414" s="84"/>
      <c r="G414" s="83"/>
      <c r="H414" s="70"/>
      <c r="I414" s="75">
        <f t="shared" si="8"/>
      </c>
      <c r="J414" s="39"/>
    </row>
    <row r="415" spans="1:10" ht="12.75">
      <c r="A415" s="18"/>
      <c r="B415" s="32" t="s">
        <v>987</v>
      </c>
      <c r="C415" s="47"/>
      <c r="D415" s="66" t="s">
        <v>988</v>
      </c>
      <c r="E415" s="33" t="s">
        <v>292</v>
      </c>
      <c r="F415" s="84"/>
      <c r="G415" s="83"/>
      <c r="H415" s="70"/>
      <c r="I415" s="75">
        <f t="shared" si="8"/>
      </c>
      <c r="J415" s="39"/>
    </row>
    <row r="416" spans="1:10" ht="12.75">
      <c r="A416" s="18">
        <v>155</v>
      </c>
      <c r="B416" s="32" t="s">
        <v>989</v>
      </c>
      <c r="C416" s="47"/>
      <c r="D416" s="66" t="s">
        <v>990</v>
      </c>
      <c r="E416" s="33" t="s">
        <v>338</v>
      </c>
      <c r="F416" s="84">
        <v>470</v>
      </c>
      <c r="G416" s="83"/>
      <c r="H416" s="70">
        <f>ROUND(F416*G416,2)</f>
        <v>0</v>
      </c>
      <c r="I416" s="75" t="str">
        <f t="shared" si="8"/>
        <v>A</v>
      </c>
      <c r="J416" s="39" t="s">
        <v>1189</v>
      </c>
    </row>
    <row r="417" spans="1:10" ht="12.75">
      <c r="A417" s="18"/>
      <c r="B417" s="32" t="s">
        <v>991</v>
      </c>
      <c r="C417" s="47"/>
      <c r="D417" s="66" t="s">
        <v>992</v>
      </c>
      <c r="E417" s="33" t="s">
        <v>292</v>
      </c>
      <c r="F417" s="84"/>
      <c r="G417" s="83"/>
      <c r="H417" s="70"/>
      <c r="I417" s="75">
        <f t="shared" si="8"/>
      </c>
      <c r="J417" s="39"/>
    </row>
    <row r="418" spans="1:10" ht="24">
      <c r="A418" s="18">
        <v>156</v>
      </c>
      <c r="B418" s="32" t="s">
        <v>993</v>
      </c>
      <c r="C418" s="47"/>
      <c r="D418" s="66" t="s">
        <v>994</v>
      </c>
      <c r="E418" s="33" t="s">
        <v>618</v>
      </c>
      <c r="F418" s="84">
        <v>1</v>
      </c>
      <c r="G418" s="83"/>
      <c r="H418" s="70">
        <f>ROUND(F418*G418,2)</f>
        <v>0</v>
      </c>
      <c r="I418" s="75" t="str">
        <f t="shared" si="8"/>
        <v>A</v>
      </c>
      <c r="J418" s="39" t="s">
        <v>1189</v>
      </c>
    </row>
    <row r="419" spans="1:10" ht="12.75">
      <c r="A419" s="18"/>
      <c r="B419" s="32" t="s">
        <v>995</v>
      </c>
      <c r="C419" s="47"/>
      <c r="D419" s="66" t="s">
        <v>996</v>
      </c>
      <c r="E419" s="33" t="s">
        <v>292</v>
      </c>
      <c r="F419" s="84"/>
      <c r="G419" s="83"/>
      <c r="H419" s="70"/>
      <c r="I419" s="75">
        <f t="shared" si="8"/>
      </c>
      <c r="J419" s="39"/>
    </row>
    <row r="420" spans="1:10" ht="12.75">
      <c r="A420" s="18">
        <v>157</v>
      </c>
      <c r="B420" s="32" t="s">
        <v>997</v>
      </c>
      <c r="C420" s="47"/>
      <c r="D420" s="66" t="s">
        <v>998</v>
      </c>
      <c r="E420" s="33" t="s">
        <v>338</v>
      </c>
      <c r="F420" s="84">
        <v>58675</v>
      </c>
      <c r="G420" s="83"/>
      <c r="H420" s="70">
        <f>ROUND(F420*G420,2)</f>
        <v>0</v>
      </c>
      <c r="I420" s="75" t="str">
        <f t="shared" si="8"/>
        <v>A</v>
      </c>
      <c r="J420" s="39" t="s">
        <v>1189</v>
      </c>
    </row>
    <row r="421" spans="1:10" ht="12.75">
      <c r="A421" s="18">
        <v>158</v>
      </c>
      <c r="B421" s="32" t="s">
        <v>999</v>
      </c>
      <c r="C421" s="47"/>
      <c r="D421" s="66" t="s">
        <v>1000</v>
      </c>
      <c r="E421" s="33" t="s">
        <v>338</v>
      </c>
      <c r="F421" s="84">
        <v>9875</v>
      </c>
      <c r="G421" s="83"/>
      <c r="H421" s="70">
        <f>ROUND(F421*G421,2)</f>
        <v>0</v>
      </c>
      <c r="I421" s="75" t="str">
        <f t="shared" si="8"/>
        <v>A</v>
      </c>
      <c r="J421" s="39" t="s">
        <v>1189</v>
      </c>
    </row>
    <row r="422" spans="1:10" ht="12.75">
      <c r="A422" s="18"/>
      <c r="B422" s="32" t="s">
        <v>1001</v>
      </c>
      <c r="C422" s="47"/>
      <c r="D422" s="66" t="s">
        <v>1002</v>
      </c>
      <c r="E422" s="33" t="s">
        <v>292</v>
      </c>
      <c r="F422" s="84"/>
      <c r="G422" s="83"/>
      <c r="H422" s="70"/>
      <c r="I422" s="75">
        <f t="shared" si="8"/>
      </c>
      <c r="J422" s="39"/>
    </row>
    <row r="423" spans="1:10" ht="12.75">
      <c r="A423" s="18">
        <v>159</v>
      </c>
      <c r="B423" s="32" t="s">
        <v>1003</v>
      </c>
      <c r="C423" s="47"/>
      <c r="D423" s="66" t="s">
        <v>1004</v>
      </c>
      <c r="E423" s="33" t="s">
        <v>338</v>
      </c>
      <c r="F423" s="84">
        <v>9875</v>
      </c>
      <c r="G423" s="83"/>
      <c r="H423" s="70">
        <f>ROUND(F423*G423,2)</f>
        <v>0</v>
      </c>
      <c r="I423" s="75" t="str">
        <f t="shared" si="8"/>
        <v>A</v>
      </c>
      <c r="J423" s="39" t="s">
        <v>1189</v>
      </c>
    </row>
    <row r="424" spans="1:10" ht="12.75">
      <c r="A424" s="18"/>
      <c r="B424" s="32"/>
      <c r="C424" s="47"/>
      <c r="D424" s="66"/>
      <c r="E424" s="33"/>
      <c r="F424" s="84"/>
      <c r="G424" s="83"/>
      <c r="H424" s="70"/>
      <c r="I424" s="75">
        <f t="shared" si="8"/>
      </c>
      <c r="J424" s="39"/>
    </row>
    <row r="425" spans="1:10" ht="48">
      <c r="A425" s="18"/>
      <c r="B425" s="32" t="s">
        <v>1005</v>
      </c>
      <c r="C425" s="47"/>
      <c r="D425" s="66" t="s">
        <v>1006</v>
      </c>
      <c r="E425" s="33" t="s">
        <v>292</v>
      </c>
      <c r="F425" s="84"/>
      <c r="G425" s="83"/>
      <c r="H425" s="70"/>
      <c r="I425" s="75">
        <f t="shared" si="8"/>
      </c>
      <c r="J425" s="39"/>
    </row>
    <row r="426" spans="1:10" ht="12.75">
      <c r="A426" s="18"/>
      <c r="B426" s="32" t="s">
        <v>1007</v>
      </c>
      <c r="C426" s="47"/>
      <c r="D426" s="66" t="s">
        <v>1008</v>
      </c>
      <c r="E426" s="33" t="s">
        <v>292</v>
      </c>
      <c r="F426" s="84"/>
      <c r="G426" s="83"/>
      <c r="H426" s="70"/>
      <c r="I426" s="75">
        <f t="shared" si="8"/>
      </c>
      <c r="J426" s="39"/>
    </row>
    <row r="427" spans="1:10" ht="12.75">
      <c r="A427" s="18"/>
      <c r="B427" s="32" t="s">
        <v>1009</v>
      </c>
      <c r="C427" s="47"/>
      <c r="D427" s="66" t="s">
        <v>1010</v>
      </c>
      <c r="E427" s="33" t="s">
        <v>292</v>
      </c>
      <c r="F427" s="84"/>
      <c r="G427" s="83"/>
      <c r="H427" s="70"/>
      <c r="I427" s="75">
        <f t="shared" si="8"/>
      </c>
      <c r="J427" s="39"/>
    </row>
    <row r="428" spans="1:10" ht="12.75">
      <c r="A428" s="18"/>
      <c r="B428" s="32" t="s">
        <v>1011</v>
      </c>
      <c r="C428" s="47"/>
      <c r="D428" s="66" t="s">
        <v>1012</v>
      </c>
      <c r="E428" s="33" t="s">
        <v>292</v>
      </c>
      <c r="F428" s="84"/>
      <c r="G428" s="83"/>
      <c r="H428" s="70"/>
      <c r="I428" s="75">
        <f t="shared" si="8"/>
      </c>
      <c r="J428" s="39"/>
    </row>
    <row r="429" spans="1:10" ht="12.75">
      <c r="A429" s="18">
        <v>160</v>
      </c>
      <c r="B429" s="32" t="s">
        <v>1013</v>
      </c>
      <c r="C429" s="47"/>
      <c r="D429" s="66" t="s">
        <v>1014</v>
      </c>
      <c r="E429" s="33" t="s">
        <v>378</v>
      </c>
      <c r="F429" s="84">
        <v>400</v>
      </c>
      <c r="G429" s="83"/>
      <c r="H429" s="70">
        <f>ROUND(F429*G429,2)</f>
        <v>0</v>
      </c>
      <c r="I429" s="75" t="str">
        <f t="shared" si="8"/>
        <v>A</v>
      </c>
      <c r="J429" s="39" t="s">
        <v>1189</v>
      </c>
    </row>
    <row r="430" spans="1:10" ht="12.75">
      <c r="A430" s="18"/>
      <c r="B430" s="32"/>
      <c r="C430" s="47"/>
      <c r="D430" s="66"/>
      <c r="E430" s="33"/>
      <c r="F430" s="84"/>
      <c r="G430" s="83"/>
      <c r="H430" s="70"/>
      <c r="I430" s="75">
        <f t="shared" si="8"/>
      </c>
      <c r="J430" s="39"/>
    </row>
    <row r="431" spans="1:10" ht="12.75">
      <c r="A431" s="18"/>
      <c r="B431" s="32" t="s">
        <v>1230</v>
      </c>
      <c r="C431" s="47" t="s">
        <v>242</v>
      </c>
      <c r="D431" s="66" t="s">
        <v>1015</v>
      </c>
      <c r="E431" s="33" t="s">
        <v>292</v>
      </c>
      <c r="F431" s="84"/>
      <c r="G431" s="83"/>
      <c r="H431" s="70"/>
      <c r="I431" s="75">
        <f t="shared" si="8"/>
      </c>
      <c r="J431" s="39"/>
    </row>
    <row r="432" spans="1:10" ht="12.75">
      <c r="A432" s="18"/>
      <c r="B432" s="32" t="s">
        <v>1016</v>
      </c>
      <c r="C432" s="47"/>
      <c r="D432" s="66" t="s">
        <v>1017</v>
      </c>
      <c r="E432" s="33" t="s">
        <v>292</v>
      </c>
      <c r="F432" s="84"/>
      <c r="G432" s="83"/>
      <c r="H432" s="70"/>
      <c r="I432" s="75">
        <f t="shared" si="8"/>
      </c>
      <c r="J432" s="39"/>
    </row>
    <row r="433" spans="1:10" ht="12.75">
      <c r="A433" s="18"/>
      <c r="B433" s="32" t="s">
        <v>1231</v>
      </c>
      <c r="C433" s="47" t="s">
        <v>242</v>
      </c>
      <c r="D433" s="66" t="s">
        <v>1018</v>
      </c>
      <c r="E433" s="33" t="s">
        <v>292</v>
      </c>
      <c r="F433" s="84"/>
      <c r="G433" s="83"/>
      <c r="H433" s="70"/>
      <c r="I433" s="75">
        <f t="shared" si="8"/>
      </c>
      <c r="J433" s="39"/>
    </row>
    <row r="434" spans="1:10" ht="12.75">
      <c r="A434" s="18">
        <v>161</v>
      </c>
      <c r="B434" s="32" t="s">
        <v>1019</v>
      </c>
      <c r="C434" s="47"/>
      <c r="D434" s="66" t="s">
        <v>1020</v>
      </c>
      <c r="E434" s="33" t="s">
        <v>463</v>
      </c>
      <c r="F434" s="84">
        <v>170</v>
      </c>
      <c r="G434" s="83"/>
      <c r="H434" s="70">
        <f>ROUND(F434*G434,2)</f>
        <v>0</v>
      </c>
      <c r="I434" s="75" t="str">
        <f t="shared" si="8"/>
        <v>A</v>
      </c>
      <c r="J434" s="39" t="s">
        <v>1189</v>
      </c>
    </row>
    <row r="435" spans="1:10" ht="12.75">
      <c r="A435" s="18"/>
      <c r="B435" s="32"/>
      <c r="C435" s="47"/>
      <c r="D435" s="66"/>
      <c r="E435" s="33"/>
      <c r="F435" s="84"/>
      <c r="G435" s="83"/>
      <c r="H435" s="70"/>
      <c r="I435" s="75">
        <f t="shared" si="8"/>
      </c>
      <c r="J435" s="39"/>
    </row>
    <row r="436" spans="1:10" ht="12.75">
      <c r="A436" s="18"/>
      <c r="B436" s="32" t="s">
        <v>1021</v>
      </c>
      <c r="C436" s="47"/>
      <c r="D436" s="66" t="s">
        <v>1022</v>
      </c>
      <c r="E436" s="33" t="s">
        <v>292</v>
      </c>
      <c r="F436" s="84"/>
      <c r="G436" s="83"/>
      <c r="H436" s="70"/>
      <c r="I436" s="75">
        <f t="shared" si="8"/>
      </c>
      <c r="J436" s="39"/>
    </row>
    <row r="437" spans="1:10" ht="24">
      <c r="A437" s="18"/>
      <c r="B437" s="32" t="s">
        <v>1023</v>
      </c>
      <c r="C437" s="47"/>
      <c r="D437" s="66" t="s">
        <v>1024</v>
      </c>
      <c r="E437" s="33" t="s">
        <v>292</v>
      </c>
      <c r="F437" s="84"/>
      <c r="G437" s="83"/>
      <c r="H437" s="70"/>
      <c r="I437" s="75">
        <f t="shared" si="8"/>
      </c>
      <c r="J437" s="39"/>
    </row>
    <row r="438" spans="1:11" ht="12.75">
      <c r="A438" s="18">
        <v>162</v>
      </c>
      <c r="B438" s="32" t="s">
        <v>1025</v>
      </c>
      <c r="C438" s="47"/>
      <c r="D438" s="66" t="s">
        <v>1026</v>
      </c>
      <c r="E438" s="33" t="s">
        <v>378</v>
      </c>
      <c r="F438" s="84">
        <v>480</v>
      </c>
      <c r="G438" s="83"/>
      <c r="H438" s="70">
        <f>ROUND(F438*G438,2)</f>
        <v>0</v>
      </c>
      <c r="I438" s="75" t="str">
        <f t="shared" si="8"/>
        <v>A</v>
      </c>
      <c r="J438" s="39" t="s">
        <v>1237</v>
      </c>
      <c r="K438" s="124"/>
    </row>
    <row r="439" spans="1:11" ht="12.75">
      <c r="A439" s="18">
        <v>163</v>
      </c>
      <c r="B439" s="32" t="s">
        <v>1027</v>
      </c>
      <c r="C439" s="47"/>
      <c r="D439" s="66" t="s">
        <v>1028</v>
      </c>
      <c r="E439" s="33" t="s">
        <v>378</v>
      </c>
      <c r="F439" s="84">
        <v>30</v>
      </c>
      <c r="G439" s="83"/>
      <c r="H439" s="70">
        <f>ROUND(F439*G439,2)</f>
        <v>0</v>
      </c>
      <c r="I439" s="75" t="str">
        <f t="shared" si="8"/>
        <v>A</v>
      </c>
      <c r="J439" s="39" t="s">
        <v>1237</v>
      </c>
      <c r="K439" s="124"/>
    </row>
    <row r="440" spans="1:11" ht="12.75">
      <c r="A440" s="18">
        <v>164</v>
      </c>
      <c r="B440" s="32" t="s">
        <v>1029</v>
      </c>
      <c r="C440" s="47"/>
      <c r="D440" s="66" t="s">
        <v>1030</v>
      </c>
      <c r="E440" s="33" t="s">
        <v>378</v>
      </c>
      <c r="F440" s="84">
        <v>460</v>
      </c>
      <c r="G440" s="83"/>
      <c r="H440" s="70">
        <f>ROUND(F440*G440,2)</f>
        <v>0</v>
      </c>
      <c r="I440" s="75" t="str">
        <f t="shared" si="8"/>
        <v>A</v>
      </c>
      <c r="J440" s="39" t="s">
        <v>1237</v>
      </c>
      <c r="K440" s="124"/>
    </row>
    <row r="441" spans="1:11" ht="24">
      <c r="A441" s="18">
        <v>165</v>
      </c>
      <c r="B441" s="32" t="s">
        <v>1031</v>
      </c>
      <c r="C441" s="47"/>
      <c r="D441" s="66" t="s">
        <v>1032</v>
      </c>
      <c r="E441" s="33" t="s">
        <v>347</v>
      </c>
      <c r="F441" s="84">
        <v>6</v>
      </c>
      <c r="G441" s="83"/>
      <c r="H441" s="70">
        <f>ROUND(F441*G441,2)</f>
        <v>0</v>
      </c>
      <c r="I441" s="75" t="str">
        <f t="shared" si="8"/>
        <v>A</v>
      </c>
      <c r="J441" s="39" t="s">
        <v>1237</v>
      </c>
      <c r="K441" s="124"/>
    </row>
    <row r="442" spans="1:11" ht="12.75">
      <c r="A442" s="18">
        <v>166</v>
      </c>
      <c r="B442" s="32" t="s">
        <v>1033</v>
      </c>
      <c r="C442" s="47"/>
      <c r="D442" s="66" t="s">
        <v>1034</v>
      </c>
      <c r="E442" s="33" t="s">
        <v>347</v>
      </c>
      <c r="F442" s="84">
        <v>15</v>
      </c>
      <c r="G442" s="83"/>
      <c r="H442" s="70">
        <f>ROUND(F442*G442,2)</f>
        <v>0</v>
      </c>
      <c r="I442" s="75" t="str">
        <f t="shared" si="8"/>
        <v>A</v>
      </c>
      <c r="J442" s="39" t="s">
        <v>1237</v>
      </c>
      <c r="K442" s="124"/>
    </row>
    <row r="443" spans="1:10" ht="12.75">
      <c r="A443" s="18"/>
      <c r="B443" s="32" t="s">
        <v>1033</v>
      </c>
      <c r="C443" s="47"/>
      <c r="D443" s="66" t="s">
        <v>1034</v>
      </c>
      <c r="E443" s="33" t="s">
        <v>292</v>
      </c>
      <c r="F443" s="84"/>
      <c r="G443" s="83"/>
      <c r="H443" s="70"/>
      <c r="I443" s="75">
        <f t="shared" si="8"/>
      </c>
      <c r="J443" s="39"/>
    </row>
    <row r="444" spans="1:11" ht="12.75">
      <c r="A444" s="18">
        <v>167</v>
      </c>
      <c r="B444" s="32" t="s">
        <v>1035</v>
      </c>
      <c r="C444" s="47"/>
      <c r="D444" s="66" t="s">
        <v>1036</v>
      </c>
      <c r="E444" s="33" t="s">
        <v>347</v>
      </c>
      <c r="F444" s="84">
        <v>5</v>
      </c>
      <c r="G444" s="83"/>
      <c r="H444" s="70">
        <f>ROUND(F444*G444,2)</f>
        <v>0</v>
      </c>
      <c r="I444" s="75" t="str">
        <f t="shared" si="8"/>
        <v>A</v>
      </c>
      <c r="J444" s="39" t="s">
        <v>1237</v>
      </c>
      <c r="K444" s="124"/>
    </row>
    <row r="445" spans="1:10" ht="12.75">
      <c r="A445" s="18"/>
      <c r="B445" s="32"/>
      <c r="C445" s="47"/>
      <c r="D445" s="66"/>
      <c r="E445" s="33"/>
      <c r="F445" s="84"/>
      <c r="G445" s="83"/>
      <c r="H445" s="70"/>
      <c r="I445" s="75">
        <f t="shared" si="8"/>
      </c>
      <c r="J445" s="39"/>
    </row>
    <row r="446" spans="1:10" ht="12.75">
      <c r="A446" s="18"/>
      <c r="B446" s="32" t="s">
        <v>1037</v>
      </c>
      <c r="C446" s="47"/>
      <c r="D446" s="66" t="s">
        <v>1038</v>
      </c>
      <c r="E446" s="33" t="s">
        <v>292</v>
      </c>
      <c r="F446" s="84"/>
      <c r="G446" s="83"/>
      <c r="H446" s="70"/>
      <c r="I446" s="75">
        <f t="shared" si="8"/>
      </c>
      <c r="J446" s="39"/>
    </row>
    <row r="447" spans="1:10" ht="12.75">
      <c r="A447" s="18"/>
      <c r="B447" s="32" t="s">
        <v>1039</v>
      </c>
      <c r="C447" s="47"/>
      <c r="D447" s="66" t="s">
        <v>1038</v>
      </c>
      <c r="E447" s="33" t="s">
        <v>292</v>
      </c>
      <c r="F447" s="84"/>
      <c r="G447" s="83"/>
      <c r="H447" s="70"/>
      <c r="I447" s="75">
        <f t="shared" si="8"/>
      </c>
      <c r="J447" s="39"/>
    </row>
    <row r="448" spans="1:11" ht="12.75">
      <c r="A448" s="18">
        <v>168</v>
      </c>
      <c r="B448" s="32" t="s">
        <v>1040</v>
      </c>
      <c r="C448" s="47"/>
      <c r="D448" s="66" t="s">
        <v>1041</v>
      </c>
      <c r="E448" s="33" t="s">
        <v>347</v>
      </c>
      <c r="F448" s="84">
        <v>55</v>
      </c>
      <c r="G448" s="83"/>
      <c r="H448" s="70">
        <f>ROUND(F448*G448,2)</f>
        <v>0</v>
      </c>
      <c r="I448" s="75" t="str">
        <f t="shared" si="8"/>
        <v>A</v>
      </c>
      <c r="J448" s="39" t="s">
        <v>1237</v>
      </c>
      <c r="K448" s="124"/>
    </row>
    <row r="449" spans="1:10" ht="12.75">
      <c r="A449" s="18"/>
      <c r="B449" s="32"/>
      <c r="C449" s="47"/>
      <c r="D449" s="66"/>
      <c r="E449" s="33"/>
      <c r="F449" s="84"/>
      <c r="G449" s="83"/>
      <c r="H449" s="70"/>
      <c r="I449" s="75">
        <f t="shared" si="8"/>
      </c>
      <c r="J449" s="39"/>
    </row>
    <row r="450" spans="1:10" ht="12.75">
      <c r="A450" s="18"/>
      <c r="B450" s="32" t="s">
        <v>1042</v>
      </c>
      <c r="C450" s="47"/>
      <c r="D450" s="66" t="s">
        <v>1043</v>
      </c>
      <c r="E450" s="33" t="s">
        <v>292</v>
      </c>
      <c r="F450" s="84"/>
      <c r="G450" s="83"/>
      <c r="H450" s="70"/>
      <c r="I450" s="75">
        <f t="shared" si="8"/>
      </c>
      <c r="J450" s="39"/>
    </row>
    <row r="451" spans="1:10" ht="24">
      <c r="A451" s="18"/>
      <c r="B451" s="32" t="s">
        <v>1044</v>
      </c>
      <c r="C451" s="47"/>
      <c r="D451" s="66" t="s">
        <v>1045</v>
      </c>
      <c r="E451" s="33" t="s">
        <v>292</v>
      </c>
      <c r="F451" s="84"/>
      <c r="G451" s="83"/>
      <c r="H451" s="70"/>
      <c r="I451" s="75">
        <f t="shared" si="8"/>
      </c>
      <c r="J451" s="39"/>
    </row>
    <row r="452" spans="1:10" ht="12.75">
      <c r="A452" s="18"/>
      <c r="B452" s="32" t="s">
        <v>1046</v>
      </c>
      <c r="C452" s="47"/>
      <c r="D452" s="66" t="s">
        <v>1047</v>
      </c>
      <c r="E452" s="33" t="s">
        <v>292</v>
      </c>
      <c r="F452" s="84"/>
      <c r="G452" s="83"/>
      <c r="H452" s="70"/>
      <c r="I452" s="75">
        <f t="shared" si="8"/>
      </c>
      <c r="J452" s="39"/>
    </row>
    <row r="453" spans="1:11" ht="12.75">
      <c r="A453" s="18">
        <v>169</v>
      </c>
      <c r="B453" s="32" t="s">
        <v>1048</v>
      </c>
      <c r="C453" s="47"/>
      <c r="D453" s="66" t="s">
        <v>1049</v>
      </c>
      <c r="E453" s="33" t="s">
        <v>338</v>
      </c>
      <c r="F453" s="84">
        <v>250</v>
      </c>
      <c r="G453" s="83"/>
      <c r="H453" s="70">
        <f>ROUND(F453*G453,2)</f>
        <v>0</v>
      </c>
      <c r="I453" s="75" t="str">
        <f t="shared" si="8"/>
        <v>A</v>
      </c>
      <c r="J453" s="39" t="s">
        <v>1236</v>
      </c>
      <c r="K453" s="124"/>
    </row>
    <row r="454" spans="1:10" ht="12.75">
      <c r="A454" s="18"/>
      <c r="B454" s="32"/>
      <c r="C454" s="47"/>
      <c r="D454" s="66"/>
      <c r="E454" s="33"/>
      <c r="F454" s="84"/>
      <c r="G454" s="83"/>
      <c r="H454" s="70"/>
      <c r="I454" s="75">
        <f t="shared" si="8"/>
      </c>
      <c r="J454" s="39"/>
    </row>
    <row r="455" spans="1:10" ht="24">
      <c r="A455" s="18"/>
      <c r="B455" s="32" t="s">
        <v>1050</v>
      </c>
      <c r="C455" s="47"/>
      <c r="D455" s="66" t="s">
        <v>1051</v>
      </c>
      <c r="E455" s="33" t="s">
        <v>292</v>
      </c>
      <c r="F455" s="84"/>
      <c r="G455" s="83"/>
      <c r="H455" s="70"/>
      <c r="I455" s="75">
        <f t="shared" si="8"/>
      </c>
      <c r="J455" s="39"/>
    </row>
    <row r="456" spans="1:10" ht="12.75">
      <c r="A456" s="18"/>
      <c r="B456" s="32" t="s">
        <v>1052</v>
      </c>
      <c r="C456" s="47"/>
      <c r="D456" s="66" t="s">
        <v>1053</v>
      </c>
      <c r="E456" s="33" t="s">
        <v>292</v>
      </c>
      <c r="F456" s="84"/>
      <c r="G456" s="83"/>
      <c r="H456" s="70"/>
      <c r="I456" s="75">
        <f t="shared" si="8"/>
      </c>
      <c r="J456" s="39"/>
    </row>
    <row r="457" spans="1:10" ht="12.75">
      <c r="A457" s="18"/>
      <c r="B457" s="32" t="s">
        <v>1054</v>
      </c>
      <c r="C457" s="47"/>
      <c r="D457" s="66" t="s">
        <v>1055</v>
      </c>
      <c r="E457" s="33" t="s">
        <v>292</v>
      </c>
      <c r="F457" s="84"/>
      <c r="G457" s="83"/>
      <c r="H457" s="70"/>
      <c r="I457" s="75">
        <f t="shared" si="8"/>
      </c>
      <c r="J457" s="39"/>
    </row>
    <row r="458" spans="1:11" ht="12.75">
      <c r="A458" s="18">
        <v>170</v>
      </c>
      <c r="B458" s="32" t="s">
        <v>1056</v>
      </c>
      <c r="C458" s="47"/>
      <c r="D458" s="66" t="s">
        <v>1057</v>
      </c>
      <c r="E458" s="33" t="s">
        <v>378</v>
      </c>
      <c r="F458" s="84">
        <v>500</v>
      </c>
      <c r="G458" s="83"/>
      <c r="H458" s="70">
        <f>ROUND(F458*G458,2)</f>
        <v>0</v>
      </c>
      <c r="I458" s="75" t="str">
        <f t="shared" si="8"/>
        <v>A</v>
      </c>
      <c r="J458" s="39" t="s">
        <v>1236</v>
      </c>
      <c r="K458" s="124"/>
    </row>
    <row r="459" spans="1:10" ht="12.75">
      <c r="A459" s="18"/>
      <c r="B459" s="32"/>
      <c r="C459" s="47"/>
      <c r="D459" s="66"/>
      <c r="E459" s="33"/>
      <c r="F459" s="84"/>
      <c r="G459" s="83"/>
      <c r="H459" s="70"/>
      <c r="I459" s="75">
        <f t="shared" si="8"/>
      </c>
      <c r="J459" s="39"/>
    </row>
    <row r="460" spans="1:10" ht="12.75">
      <c r="A460" s="18"/>
      <c r="B460" s="32" t="s">
        <v>1058</v>
      </c>
      <c r="C460" s="47"/>
      <c r="D460" s="66" t="s">
        <v>1059</v>
      </c>
      <c r="E460" s="33" t="s">
        <v>292</v>
      </c>
      <c r="F460" s="84"/>
      <c r="G460" s="83"/>
      <c r="H460" s="70"/>
      <c r="I460" s="75">
        <f t="shared" si="8"/>
      </c>
      <c r="J460" s="39"/>
    </row>
    <row r="461" spans="1:10" ht="12.75">
      <c r="A461" s="18"/>
      <c r="B461" s="32" t="s">
        <v>1060</v>
      </c>
      <c r="C461" s="47"/>
      <c r="D461" s="66" t="s">
        <v>1061</v>
      </c>
      <c r="E461" s="33" t="s">
        <v>292</v>
      </c>
      <c r="F461" s="84"/>
      <c r="G461" s="83"/>
      <c r="H461" s="70"/>
      <c r="I461" s="75">
        <f t="shared" si="8"/>
      </c>
      <c r="J461" s="39"/>
    </row>
    <row r="462" spans="1:10" ht="12.75">
      <c r="A462" s="18"/>
      <c r="B462" s="32" t="s">
        <v>1062</v>
      </c>
      <c r="C462" s="47"/>
      <c r="D462" s="66" t="s">
        <v>1063</v>
      </c>
      <c r="E462" s="33" t="s">
        <v>292</v>
      </c>
      <c r="F462" s="84"/>
      <c r="G462" s="83"/>
      <c r="H462" s="70"/>
      <c r="I462" s="75">
        <f aca="true" t="shared" si="9" ref="I462:I514">IF(E462&lt;&gt;"","A","")</f>
      </c>
      <c r="J462" s="39"/>
    </row>
    <row r="463" spans="1:10" ht="12.75">
      <c r="A463" s="18">
        <v>171</v>
      </c>
      <c r="B463" s="32" t="s">
        <v>1064</v>
      </c>
      <c r="C463" s="47"/>
      <c r="D463" s="66" t="s">
        <v>1065</v>
      </c>
      <c r="E463" s="33" t="s">
        <v>680</v>
      </c>
      <c r="F463" s="84">
        <v>360</v>
      </c>
      <c r="G463" s="83"/>
      <c r="H463" s="70">
        <f>ROUND(F463*G463,2)</f>
        <v>0</v>
      </c>
      <c r="I463" s="75" t="str">
        <f t="shared" si="9"/>
        <v>A</v>
      </c>
      <c r="J463" s="39" t="s">
        <v>1189</v>
      </c>
    </row>
    <row r="464" spans="1:10" ht="12.75">
      <c r="A464" s="18"/>
      <c r="B464" s="32"/>
      <c r="C464" s="47"/>
      <c r="D464" s="66"/>
      <c r="E464" s="33"/>
      <c r="F464" s="84"/>
      <c r="G464" s="83"/>
      <c r="H464" s="70"/>
      <c r="I464" s="75">
        <f t="shared" si="9"/>
      </c>
      <c r="J464" s="39"/>
    </row>
    <row r="465" spans="1:10" ht="12.75">
      <c r="A465" s="18"/>
      <c r="B465" s="32" t="s">
        <v>1066</v>
      </c>
      <c r="C465" s="47"/>
      <c r="D465" s="66" t="s">
        <v>1067</v>
      </c>
      <c r="E465" s="33" t="s">
        <v>292</v>
      </c>
      <c r="F465" s="84"/>
      <c r="G465" s="83"/>
      <c r="H465" s="70"/>
      <c r="I465" s="75">
        <f t="shared" si="9"/>
      </c>
      <c r="J465" s="39"/>
    </row>
    <row r="466" spans="1:10" ht="12.75">
      <c r="A466" s="18"/>
      <c r="B466" s="32" t="s">
        <v>1068</v>
      </c>
      <c r="C466" s="47"/>
      <c r="D466" s="66" t="s">
        <v>1069</v>
      </c>
      <c r="E466" s="33" t="s">
        <v>292</v>
      </c>
      <c r="F466" s="84"/>
      <c r="G466" s="83"/>
      <c r="H466" s="70"/>
      <c r="I466" s="75">
        <f t="shared" si="9"/>
      </c>
      <c r="J466" s="39"/>
    </row>
    <row r="467" spans="1:10" ht="12.75">
      <c r="A467" s="18"/>
      <c r="B467" s="32" t="s">
        <v>1070</v>
      </c>
      <c r="C467" s="47"/>
      <c r="D467" s="66" t="s">
        <v>1071</v>
      </c>
      <c r="E467" s="33" t="s">
        <v>292</v>
      </c>
      <c r="F467" s="84"/>
      <c r="G467" s="83"/>
      <c r="H467" s="70"/>
      <c r="I467" s="75">
        <f t="shared" si="9"/>
      </c>
      <c r="J467" s="39"/>
    </row>
    <row r="468" spans="1:10" ht="12.75">
      <c r="A468" s="18">
        <v>172</v>
      </c>
      <c r="B468" s="32" t="s">
        <v>1072</v>
      </c>
      <c r="C468" s="47"/>
      <c r="D468" s="66" t="s">
        <v>1073</v>
      </c>
      <c r="E468" s="33" t="s">
        <v>347</v>
      </c>
      <c r="F468" s="84">
        <v>4</v>
      </c>
      <c r="G468" s="83"/>
      <c r="H468" s="70">
        <f>ROUND(F468*G468,2)</f>
        <v>0</v>
      </c>
      <c r="I468" s="75" t="str">
        <f t="shared" si="9"/>
        <v>A</v>
      </c>
      <c r="J468" s="39" t="s">
        <v>1192</v>
      </c>
    </row>
    <row r="469" spans="1:10" ht="12.75">
      <c r="A469" s="18"/>
      <c r="B469" s="32" t="s">
        <v>1074</v>
      </c>
      <c r="C469" s="47"/>
      <c r="D469" s="66" t="s">
        <v>1075</v>
      </c>
      <c r="E469" s="33" t="s">
        <v>292</v>
      </c>
      <c r="F469" s="84"/>
      <c r="G469" s="83"/>
      <c r="H469" s="70"/>
      <c r="I469" s="75">
        <f t="shared" si="9"/>
      </c>
      <c r="J469" s="39"/>
    </row>
    <row r="470" spans="1:10" ht="12.75">
      <c r="A470" s="18">
        <v>173</v>
      </c>
      <c r="B470" s="32" t="s">
        <v>1076</v>
      </c>
      <c r="C470" s="47"/>
      <c r="D470" s="66" t="s">
        <v>1077</v>
      </c>
      <c r="E470" s="33" t="s">
        <v>347</v>
      </c>
      <c r="F470" s="84">
        <v>13</v>
      </c>
      <c r="G470" s="83"/>
      <c r="H470" s="70">
        <f>ROUND(F470*G470,2)</f>
        <v>0</v>
      </c>
      <c r="I470" s="75" t="str">
        <f t="shared" si="9"/>
        <v>A</v>
      </c>
      <c r="J470" s="39" t="s">
        <v>1192</v>
      </c>
    </row>
    <row r="471" spans="1:10" ht="12.75">
      <c r="A471" s="18"/>
      <c r="B471" s="32" t="s">
        <v>1078</v>
      </c>
      <c r="C471" s="47"/>
      <c r="D471" s="66" t="s">
        <v>1079</v>
      </c>
      <c r="E471" s="33" t="s">
        <v>292</v>
      </c>
      <c r="F471" s="84"/>
      <c r="G471" s="83"/>
      <c r="H471" s="70"/>
      <c r="I471" s="75">
        <f t="shared" si="9"/>
      </c>
      <c r="J471" s="39"/>
    </row>
    <row r="472" spans="1:10" ht="12.75">
      <c r="A472" s="18">
        <v>174</v>
      </c>
      <c r="B472" s="32" t="s">
        <v>1080</v>
      </c>
      <c r="C472" s="47"/>
      <c r="D472" s="66" t="s">
        <v>1081</v>
      </c>
      <c r="E472" s="33" t="s">
        <v>347</v>
      </c>
      <c r="F472" s="84">
        <v>12</v>
      </c>
      <c r="G472" s="83"/>
      <c r="H472" s="70">
        <f>ROUND(F472*G472,2)</f>
        <v>0</v>
      </c>
      <c r="I472" s="75" t="str">
        <f t="shared" si="9"/>
        <v>A</v>
      </c>
      <c r="J472" s="39" t="s">
        <v>1192</v>
      </c>
    </row>
    <row r="473" spans="1:10" ht="12.75">
      <c r="A473" s="18">
        <v>175</v>
      </c>
      <c r="B473" s="32" t="s">
        <v>1232</v>
      </c>
      <c r="C473" s="47" t="s">
        <v>242</v>
      </c>
      <c r="D473" s="66" t="s">
        <v>1082</v>
      </c>
      <c r="E473" s="33" t="s">
        <v>347</v>
      </c>
      <c r="F473" s="84">
        <v>4</v>
      </c>
      <c r="G473" s="83"/>
      <c r="H473" s="70">
        <f>ROUND(F473*G473,2)</f>
        <v>0</v>
      </c>
      <c r="I473" s="75" t="str">
        <f t="shared" si="9"/>
        <v>A</v>
      </c>
      <c r="J473" s="39" t="s">
        <v>1192</v>
      </c>
    </row>
    <row r="474" spans="1:10" ht="12.75">
      <c r="A474" s="18"/>
      <c r="B474" s="32" t="s">
        <v>1083</v>
      </c>
      <c r="C474" s="47"/>
      <c r="D474" s="66" t="s">
        <v>1084</v>
      </c>
      <c r="E474" s="33" t="s">
        <v>292</v>
      </c>
      <c r="F474" s="84"/>
      <c r="G474" s="83"/>
      <c r="H474" s="70"/>
      <c r="I474" s="75">
        <f t="shared" si="9"/>
      </c>
      <c r="J474" s="39"/>
    </row>
    <row r="475" spans="1:10" ht="12.75">
      <c r="A475" s="18">
        <v>176</v>
      </c>
      <c r="B475" s="32" t="s">
        <v>1085</v>
      </c>
      <c r="C475" s="47"/>
      <c r="D475" s="66" t="s">
        <v>1086</v>
      </c>
      <c r="E475" s="33" t="s">
        <v>347</v>
      </c>
      <c r="F475" s="84">
        <v>10</v>
      </c>
      <c r="G475" s="83"/>
      <c r="H475" s="70">
        <f>ROUND(F475*G475,2)</f>
        <v>0</v>
      </c>
      <c r="I475" s="75" t="str">
        <f t="shared" si="9"/>
        <v>A</v>
      </c>
      <c r="J475" s="39" t="s">
        <v>1192</v>
      </c>
    </row>
    <row r="476" spans="1:10" ht="12.75">
      <c r="A476" s="18"/>
      <c r="B476" s="32" t="s">
        <v>1087</v>
      </c>
      <c r="C476" s="47"/>
      <c r="D476" s="66" t="s">
        <v>1088</v>
      </c>
      <c r="E476" s="33" t="s">
        <v>292</v>
      </c>
      <c r="F476" s="84"/>
      <c r="G476" s="83"/>
      <c r="H476" s="70"/>
      <c r="I476" s="75">
        <f t="shared" si="9"/>
      </c>
      <c r="J476" s="39"/>
    </row>
    <row r="477" spans="1:10" ht="12.75">
      <c r="A477" s="18">
        <v>177</v>
      </c>
      <c r="B477" s="32" t="s">
        <v>1089</v>
      </c>
      <c r="C477" s="47"/>
      <c r="D477" s="66" t="s">
        <v>1090</v>
      </c>
      <c r="E477" s="33" t="s">
        <v>347</v>
      </c>
      <c r="F477" s="84">
        <v>2</v>
      </c>
      <c r="G477" s="83"/>
      <c r="H477" s="70">
        <f>ROUND(F477*G477,2)</f>
        <v>0</v>
      </c>
      <c r="I477" s="75" t="str">
        <f t="shared" si="9"/>
        <v>A</v>
      </c>
      <c r="J477" s="39" t="s">
        <v>1192</v>
      </c>
    </row>
    <row r="478" spans="1:10" ht="12.75">
      <c r="A478" s="18"/>
      <c r="B478" s="32" t="s">
        <v>1091</v>
      </c>
      <c r="C478" s="47"/>
      <c r="D478" s="66" t="s">
        <v>1092</v>
      </c>
      <c r="E478" s="33" t="s">
        <v>292</v>
      </c>
      <c r="F478" s="84"/>
      <c r="G478" s="83"/>
      <c r="H478" s="70"/>
      <c r="I478" s="75">
        <f t="shared" si="9"/>
      </c>
      <c r="J478" s="39"/>
    </row>
    <row r="479" spans="1:10" ht="12.75">
      <c r="A479" s="18">
        <v>178</v>
      </c>
      <c r="B479" s="32" t="s">
        <v>1093</v>
      </c>
      <c r="C479" s="47"/>
      <c r="D479" s="66" t="s">
        <v>1094</v>
      </c>
      <c r="E479" s="33" t="s">
        <v>347</v>
      </c>
      <c r="F479" s="84">
        <v>2</v>
      </c>
      <c r="G479" s="83"/>
      <c r="H479" s="70">
        <f>ROUND(F479*G479,2)</f>
        <v>0</v>
      </c>
      <c r="I479" s="75" t="str">
        <f t="shared" si="9"/>
        <v>A</v>
      </c>
      <c r="J479" s="39" t="s">
        <v>1192</v>
      </c>
    </row>
    <row r="480" spans="1:10" ht="12.75">
      <c r="A480" s="18"/>
      <c r="B480" s="32" t="s">
        <v>1095</v>
      </c>
      <c r="C480" s="47"/>
      <c r="D480" s="66" t="s">
        <v>1096</v>
      </c>
      <c r="E480" s="33" t="s">
        <v>292</v>
      </c>
      <c r="F480" s="84"/>
      <c r="G480" s="83"/>
      <c r="H480" s="70"/>
      <c r="I480" s="75">
        <f t="shared" si="9"/>
      </c>
      <c r="J480" s="39"/>
    </row>
    <row r="481" spans="1:10" ht="12.75">
      <c r="A481" s="18">
        <v>179</v>
      </c>
      <c r="B481" s="32" t="s">
        <v>1097</v>
      </c>
      <c r="C481" s="47"/>
      <c r="D481" s="66" t="s">
        <v>1098</v>
      </c>
      <c r="E481" s="33" t="s">
        <v>378</v>
      </c>
      <c r="F481" s="84">
        <v>100</v>
      </c>
      <c r="G481" s="83"/>
      <c r="H481" s="70">
        <f>ROUND(F481*G481,2)</f>
        <v>0</v>
      </c>
      <c r="I481" s="75" t="str">
        <f t="shared" si="9"/>
        <v>A</v>
      </c>
      <c r="J481" s="39" t="s">
        <v>1192</v>
      </c>
    </row>
    <row r="482" spans="1:10" ht="12.75">
      <c r="A482" s="18"/>
      <c r="B482" s="32" t="s">
        <v>1099</v>
      </c>
      <c r="C482" s="47"/>
      <c r="D482" s="66" t="s">
        <v>1100</v>
      </c>
      <c r="E482" s="33" t="s">
        <v>292</v>
      </c>
      <c r="F482" s="84"/>
      <c r="G482" s="83"/>
      <c r="H482" s="70"/>
      <c r="I482" s="75">
        <f t="shared" si="9"/>
      </c>
      <c r="J482" s="39"/>
    </row>
    <row r="483" spans="1:10" ht="12.75">
      <c r="A483" s="18">
        <v>180</v>
      </c>
      <c r="B483" s="32" t="s">
        <v>1101</v>
      </c>
      <c r="C483" s="47"/>
      <c r="D483" s="66" t="s">
        <v>1102</v>
      </c>
      <c r="E483" s="33" t="s">
        <v>347</v>
      </c>
      <c r="F483" s="84">
        <v>26</v>
      </c>
      <c r="G483" s="83"/>
      <c r="H483" s="70">
        <f>ROUND(F483*G483,2)</f>
        <v>0</v>
      </c>
      <c r="I483" s="75" t="str">
        <f t="shared" si="9"/>
        <v>A</v>
      </c>
      <c r="J483" s="39" t="s">
        <v>1192</v>
      </c>
    </row>
    <row r="484" spans="1:10" ht="12.75">
      <c r="A484" s="18"/>
      <c r="B484" s="32" t="s">
        <v>1103</v>
      </c>
      <c r="C484" s="47"/>
      <c r="D484" s="66" t="s">
        <v>1104</v>
      </c>
      <c r="E484" s="33" t="s">
        <v>292</v>
      </c>
      <c r="F484" s="84"/>
      <c r="G484" s="83"/>
      <c r="H484" s="70"/>
      <c r="I484" s="75">
        <f t="shared" si="9"/>
      </c>
      <c r="J484" s="39"/>
    </row>
    <row r="485" spans="1:10" ht="12.75">
      <c r="A485" s="18">
        <v>181</v>
      </c>
      <c r="B485" s="32" t="s">
        <v>1105</v>
      </c>
      <c r="C485" s="47"/>
      <c r="D485" s="66" t="s">
        <v>1106</v>
      </c>
      <c r="E485" s="33" t="s">
        <v>347</v>
      </c>
      <c r="F485" s="84">
        <v>5</v>
      </c>
      <c r="G485" s="83"/>
      <c r="H485" s="70">
        <f>ROUND(F485*G485,2)</f>
        <v>0</v>
      </c>
      <c r="I485" s="75" t="str">
        <f t="shared" si="9"/>
        <v>A</v>
      </c>
      <c r="J485" s="39" t="s">
        <v>1192</v>
      </c>
    </row>
    <row r="486" spans="1:10" ht="12.75">
      <c r="A486" s="18"/>
      <c r="B486" s="32" t="s">
        <v>1107</v>
      </c>
      <c r="C486" s="47"/>
      <c r="D486" s="66" t="s">
        <v>1108</v>
      </c>
      <c r="E486" s="33" t="s">
        <v>292</v>
      </c>
      <c r="F486" s="84"/>
      <c r="G486" s="83"/>
      <c r="H486" s="70"/>
      <c r="I486" s="75">
        <f t="shared" si="9"/>
      </c>
      <c r="J486" s="39"/>
    </row>
    <row r="487" spans="1:10" ht="12.75">
      <c r="A487" s="18"/>
      <c r="B487" s="32" t="s">
        <v>1109</v>
      </c>
      <c r="C487" s="47"/>
      <c r="D487" s="66" t="s">
        <v>1110</v>
      </c>
      <c r="E487" s="33" t="s">
        <v>292</v>
      </c>
      <c r="F487" s="84"/>
      <c r="G487" s="83"/>
      <c r="H487" s="70"/>
      <c r="I487" s="75">
        <f t="shared" si="9"/>
      </c>
      <c r="J487" s="39"/>
    </row>
    <row r="488" spans="1:10" ht="12.75">
      <c r="A488" s="18">
        <v>182</v>
      </c>
      <c r="B488" s="32" t="s">
        <v>1111</v>
      </c>
      <c r="C488" s="47"/>
      <c r="D488" s="66" t="s">
        <v>1112</v>
      </c>
      <c r="E488" s="33" t="s">
        <v>338</v>
      </c>
      <c r="F488" s="84">
        <v>20</v>
      </c>
      <c r="G488" s="83"/>
      <c r="H488" s="70">
        <f>ROUND(F488*G488,2)</f>
        <v>0</v>
      </c>
      <c r="I488" s="75" t="str">
        <f t="shared" si="9"/>
        <v>A</v>
      </c>
      <c r="J488" s="39" t="s">
        <v>1192</v>
      </c>
    </row>
    <row r="489" spans="1:10" ht="12.75">
      <c r="A489" s="18">
        <v>183</v>
      </c>
      <c r="B489" s="32" t="s">
        <v>1113</v>
      </c>
      <c r="C489" s="47"/>
      <c r="D489" s="66" t="s">
        <v>1114</v>
      </c>
      <c r="E489" s="33" t="s">
        <v>378</v>
      </c>
      <c r="F489" s="84">
        <v>2540</v>
      </c>
      <c r="G489" s="83"/>
      <c r="H489" s="70">
        <f>ROUND(F489*G489,2)</f>
        <v>0</v>
      </c>
      <c r="I489" s="75" t="str">
        <f t="shared" si="9"/>
        <v>A</v>
      </c>
      <c r="J489" s="39" t="s">
        <v>1192</v>
      </c>
    </row>
    <row r="490" spans="1:10" ht="24">
      <c r="A490" s="18">
        <v>184</v>
      </c>
      <c r="B490" s="32" t="s">
        <v>1115</v>
      </c>
      <c r="C490" s="47"/>
      <c r="D490" s="66" t="s">
        <v>1116</v>
      </c>
      <c r="E490" s="33" t="s">
        <v>347</v>
      </c>
      <c r="F490" s="84">
        <v>10</v>
      </c>
      <c r="G490" s="83"/>
      <c r="H490" s="70">
        <f>ROUND(F490*G490,2)</f>
        <v>0</v>
      </c>
      <c r="I490" s="75" t="str">
        <f t="shared" si="9"/>
        <v>A</v>
      </c>
      <c r="J490" s="39" t="s">
        <v>1192</v>
      </c>
    </row>
    <row r="491" spans="1:10" ht="24">
      <c r="A491" s="18">
        <v>185</v>
      </c>
      <c r="B491" s="32" t="s">
        <v>1117</v>
      </c>
      <c r="C491" s="47"/>
      <c r="D491" s="66" t="s">
        <v>1118</v>
      </c>
      <c r="E491" s="33" t="s">
        <v>347</v>
      </c>
      <c r="F491" s="84">
        <v>2</v>
      </c>
      <c r="G491" s="83"/>
      <c r="H491" s="70">
        <f>ROUND(F491*G491,2)</f>
        <v>0</v>
      </c>
      <c r="I491" s="75" t="str">
        <f t="shared" si="9"/>
        <v>A</v>
      </c>
      <c r="J491" s="39" t="s">
        <v>1192</v>
      </c>
    </row>
    <row r="492" spans="1:10" ht="12.75">
      <c r="A492" s="18"/>
      <c r="B492" s="32"/>
      <c r="C492" s="47"/>
      <c r="D492" s="66"/>
      <c r="E492" s="33"/>
      <c r="F492" s="84"/>
      <c r="G492" s="83"/>
      <c r="H492" s="70"/>
      <c r="I492" s="75">
        <f t="shared" si="9"/>
      </c>
      <c r="J492" s="39"/>
    </row>
    <row r="493" spans="1:10" ht="12.75">
      <c r="A493" s="18"/>
      <c r="B493" s="32" t="s">
        <v>1119</v>
      </c>
      <c r="C493" s="47"/>
      <c r="D493" s="66" t="s">
        <v>1120</v>
      </c>
      <c r="E493" s="33" t="s">
        <v>292</v>
      </c>
      <c r="F493" s="84"/>
      <c r="G493" s="83"/>
      <c r="H493" s="70"/>
      <c r="I493" s="75">
        <f t="shared" si="9"/>
      </c>
      <c r="J493" s="39"/>
    </row>
    <row r="494" spans="1:10" ht="12.75">
      <c r="A494" s="18"/>
      <c r="B494" s="32" t="s">
        <v>1121</v>
      </c>
      <c r="C494" s="47"/>
      <c r="D494" s="66" t="s">
        <v>1122</v>
      </c>
      <c r="E494" s="33" t="s">
        <v>292</v>
      </c>
      <c r="F494" s="84"/>
      <c r="G494" s="83"/>
      <c r="H494" s="70"/>
      <c r="I494" s="75">
        <f t="shared" si="9"/>
      </c>
      <c r="J494" s="39"/>
    </row>
    <row r="495" spans="1:10" ht="12.75">
      <c r="A495" s="18"/>
      <c r="B495" s="32" t="s">
        <v>1123</v>
      </c>
      <c r="C495" s="47"/>
      <c r="D495" s="66" t="s">
        <v>1124</v>
      </c>
      <c r="E495" s="33" t="s">
        <v>292</v>
      </c>
      <c r="F495" s="84"/>
      <c r="G495" s="83"/>
      <c r="H495" s="70"/>
      <c r="I495" s="75">
        <f t="shared" si="9"/>
      </c>
      <c r="J495" s="39"/>
    </row>
    <row r="496" spans="1:10" ht="12.75">
      <c r="A496" s="18"/>
      <c r="B496" s="32" t="s">
        <v>1125</v>
      </c>
      <c r="C496" s="47"/>
      <c r="D496" s="66" t="s">
        <v>1126</v>
      </c>
      <c r="E496" s="33" t="s">
        <v>292</v>
      </c>
      <c r="F496" s="84"/>
      <c r="G496" s="83"/>
      <c r="H496" s="70"/>
      <c r="I496" s="75">
        <f t="shared" si="9"/>
      </c>
      <c r="J496" s="39"/>
    </row>
    <row r="497" spans="1:10" ht="12.75">
      <c r="A497" s="18">
        <v>186</v>
      </c>
      <c r="B497" s="32" t="s">
        <v>1127</v>
      </c>
      <c r="C497" s="47"/>
      <c r="D497" s="66" t="s">
        <v>1128</v>
      </c>
      <c r="E497" s="33" t="s">
        <v>347</v>
      </c>
      <c r="F497" s="84">
        <v>3</v>
      </c>
      <c r="G497" s="83"/>
      <c r="H497" s="70">
        <f>ROUND(F497*G497,2)</f>
        <v>0</v>
      </c>
      <c r="I497" s="75" t="str">
        <f t="shared" si="9"/>
        <v>A</v>
      </c>
      <c r="J497" s="39" t="s">
        <v>1189</v>
      </c>
    </row>
    <row r="498" spans="1:10" ht="12.75">
      <c r="A498" s="18"/>
      <c r="B498" s="32"/>
      <c r="C498" s="47"/>
      <c r="D498" s="66"/>
      <c r="E498" s="33"/>
      <c r="F498" s="84"/>
      <c r="G498" s="83"/>
      <c r="H498" s="70"/>
      <c r="I498" s="75">
        <f t="shared" si="9"/>
      </c>
      <c r="J498" s="39"/>
    </row>
    <row r="499" spans="1:10" ht="12.75">
      <c r="A499" s="18"/>
      <c r="B499" s="32" t="s">
        <v>1129</v>
      </c>
      <c r="C499" s="47"/>
      <c r="D499" s="66" t="s">
        <v>1130</v>
      </c>
      <c r="E499" s="33" t="s">
        <v>292</v>
      </c>
      <c r="F499" s="84"/>
      <c r="G499" s="83"/>
      <c r="H499" s="70"/>
      <c r="I499" s="75">
        <f t="shared" si="9"/>
      </c>
      <c r="J499" s="39"/>
    </row>
    <row r="500" spans="1:10" ht="12.75">
      <c r="A500" s="18"/>
      <c r="B500" s="32" t="s">
        <v>1131</v>
      </c>
      <c r="C500" s="47"/>
      <c r="D500" s="66" t="s">
        <v>1132</v>
      </c>
      <c r="E500" s="33" t="s">
        <v>292</v>
      </c>
      <c r="F500" s="84"/>
      <c r="G500" s="83"/>
      <c r="H500" s="70"/>
      <c r="I500" s="75">
        <f t="shared" si="9"/>
      </c>
      <c r="J500" s="39"/>
    </row>
    <row r="501" spans="1:10" ht="12.75">
      <c r="A501" s="18"/>
      <c r="B501" s="32" t="s">
        <v>1133</v>
      </c>
      <c r="C501" s="47"/>
      <c r="D501" s="66" t="s">
        <v>1134</v>
      </c>
      <c r="E501" s="33" t="s">
        <v>292</v>
      </c>
      <c r="F501" s="84"/>
      <c r="G501" s="83"/>
      <c r="H501" s="70"/>
      <c r="I501" s="75">
        <f t="shared" si="9"/>
      </c>
      <c r="J501" s="39"/>
    </row>
    <row r="502" spans="1:10" ht="12.75">
      <c r="A502" s="18">
        <v>187</v>
      </c>
      <c r="B502" s="32" t="s">
        <v>1135</v>
      </c>
      <c r="C502" s="47"/>
      <c r="D502" s="66" t="s">
        <v>1136</v>
      </c>
      <c r="E502" s="33" t="s">
        <v>378</v>
      </c>
      <c r="F502" s="84">
        <v>2</v>
      </c>
      <c r="G502" s="83"/>
      <c r="H502" s="70">
        <f>ROUND(F502*G502,2)</f>
        <v>0</v>
      </c>
      <c r="I502" s="75" t="str">
        <f t="shared" si="9"/>
        <v>A</v>
      </c>
      <c r="J502" s="39" t="s">
        <v>1189</v>
      </c>
    </row>
    <row r="503" spans="1:10" ht="12.75">
      <c r="A503" s="18"/>
      <c r="B503" s="32" t="s">
        <v>1137</v>
      </c>
      <c r="C503" s="47"/>
      <c r="D503" s="66" t="s">
        <v>1138</v>
      </c>
      <c r="E503" s="33" t="s">
        <v>292</v>
      </c>
      <c r="F503" s="84"/>
      <c r="G503" s="83"/>
      <c r="H503" s="70"/>
      <c r="I503" s="75">
        <f t="shared" si="9"/>
      </c>
      <c r="J503" s="39"/>
    </row>
    <row r="504" spans="1:10" ht="12.75">
      <c r="A504" s="18">
        <v>188</v>
      </c>
      <c r="B504" s="32" t="s">
        <v>1139</v>
      </c>
      <c r="C504" s="47"/>
      <c r="D504" s="66" t="s">
        <v>1140</v>
      </c>
      <c r="E504" s="33" t="s">
        <v>378</v>
      </c>
      <c r="F504" s="84">
        <v>35</v>
      </c>
      <c r="G504" s="83"/>
      <c r="H504" s="70">
        <f>ROUND(F504*G504,2)</f>
        <v>0</v>
      </c>
      <c r="I504" s="75" t="str">
        <f t="shared" si="9"/>
        <v>A</v>
      </c>
      <c r="J504" s="39" t="s">
        <v>1189</v>
      </c>
    </row>
    <row r="505" spans="1:10" ht="12.75">
      <c r="A505" s="18"/>
      <c r="B505" s="32" t="s">
        <v>1141</v>
      </c>
      <c r="C505" s="47"/>
      <c r="D505" s="66" t="s">
        <v>1142</v>
      </c>
      <c r="E505" s="33" t="s">
        <v>292</v>
      </c>
      <c r="F505" s="84"/>
      <c r="G505" s="83"/>
      <c r="H505" s="70"/>
      <c r="I505" s="75">
        <f t="shared" si="9"/>
      </c>
      <c r="J505" s="39"/>
    </row>
    <row r="506" spans="1:10" ht="12.75">
      <c r="A506" s="18">
        <v>189</v>
      </c>
      <c r="B506" s="32" t="s">
        <v>1143</v>
      </c>
      <c r="C506" s="47"/>
      <c r="D506" s="66" t="s">
        <v>1140</v>
      </c>
      <c r="E506" s="33" t="s">
        <v>378</v>
      </c>
      <c r="F506" s="84">
        <v>3</v>
      </c>
      <c r="G506" s="83"/>
      <c r="H506" s="70">
        <f>ROUND(F506*G506,2)</f>
        <v>0</v>
      </c>
      <c r="I506" s="75" t="str">
        <f t="shared" si="9"/>
        <v>A</v>
      </c>
      <c r="J506" s="39" t="s">
        <v>1189</v>
      </c>
    </row>
    <row r="507" spans="1:10" ht="12.75">
      <c r="A507" s="18"/>
      <c r="B507" s="32" t="s">
        <v>1144</v>
      </c>
      <c r="C507" s="47"/>
      <c r="D507" s="66" t="s">
        <v>1145</v>
      </c>
      <c r="E507" s="33" t="s">
        <v>292</v>
      </c>
      <c r="F507" s="84"/>
      <c r="G507" s="83"/>
      <c r="H507" s="70"/>
      <c r="I507" s="75">
        <f t="shared" si="9"/>
      </c>
      <c r="J507" s="39"/>
    </row>
    <row r="508" spans="1:10" ht="12.75">
      <c r="A508" s="18"/>
      <c r="B508" s="32" t="s">
        <v>1146</v>
      </c>
      <c r="C508" s="47"/>
      <c r="D508" s="66" t="s">
        <v>1147</v>
      </c>
      <c r="E508" s="33" t="s">
        <v>292</v>
      </c>
      <c r="F508" s="84"/>
      <c r="G508" s="83"/>
      <c r="H508" s="70"/>
      <c r="I508" s="75">
        <f t="shared" si="9"/>
      </c>
      <c r="J508" s="39"/>
    </row>
    <row r="509" spans="1:10" ht="12.75">
      <c r="A509" s="18">
        <v>190</v>
      </c>
      <c r="B509" s="32" t="s">
        <v>1148</v>
      </c>
      <c r="C509" s="47"/>
      <c r="D509" s="66" t="s">
        <v>1149</v>
      </c>
      <c r="E509" s="33" t="s">
        <v>347</v>
      </c>
      <c r="F509" s="84">
        <v>3</v>
      </c>
      <c r="G509" s="83"/>
      <c r="H509" s="70">
        <f>ROUND(F509*G509,2)</f>
        <v>0</v>
      </c>
      <c r="I509" s="75" t="str">
        <f t="shared" si="9"/>
        <v>A</v>
      </c>
      <c r="J509" s="39" t="s">
        <v>1189</v>
      </c>
    </row>
    <row r="510" spans="1:10" ht="12.75">
      <c r="A510" s="18"/>
      <c r="B510" s="32"/>
      <c r="C510" s="47"/>
      <c r="D510" s="66"/>
      <c r="E510" s="33"/>
      <c r="F510" s="84"/>
      <c r="G510" s="83"/>
      <c r="H510" s="70"/>
      <c r="I510" s="75">
        <f t="shared" si="9"/>
      </c>
      <c r="J510" s="39"/>
    </row>
    <row r="511" spans="1:10" ht="12.75">
      <c r="A511" s="18"/>
      <c r="B511" s="32" t="s">
        <v>1150</v>
      </c>
      <c r="C511" s="47"/>
      <c r="D511" s="66" t="s">
        <v>1151</v>
      </c>
      <c r="E511" s="33" t="s">
        <v>292</v>
      </c>
      <c r="F511" s="84"/>
      <c r="G511" s="83"/>
      <c r="H511" s="70"/>
      <c r="I511" s="75">
        <f t="shared" si="9"/>
      </c>
      <c r="J511" s="39"/>
    </row>
    <row r="512" spans="1:10" ht="12.75">
      <c r="A512" s="18"/>
      <c r="B512" s="32" t="s">
        <v>1152</v>
      </c>
      <c r="C512" s="47"/>
      <c r="D512" s="66" t="s">
        <v>1153</v>
      </c>
      <c r="E512" s="33" t="s">
        <v>292</v>
      </c>
      <c r="F512" s="84"/>
      <c r="G512" s="83"/>
      <c r="H512" s="70"/>
      <c r="I512" s="75">
        <f t="shared" si="9"/>
      </c>
      <c r="J512" s="39"/>
    </row>
    <row r="513" spans="1:10" ht="12.75">
      <c r="A513" s="18"/>
      <c r="B513" s="32" t="s">
        <v>1154</v>
      </c>
      <c r="C513" s="47"/>
      <c r="D513" s="66" t="s">
        <v>1155</v>
      </c>
      <c r="E513" s="33" t="s">
        <v>292</v>
      </c>
      <c r="F513" s="84"/>
      <c r="G513" s="83"/>
      <c r="H513" s="70"/>
      <c r="I513" s="75">
        <f t="shared" si="9"/>
      </c>
      <c r="J513" s="39"/>
    </row>
    <row r="514" spans="1:10" ht="12.75">
      <c r="A514" s="18">
        <v>191</v>
      </c>
      <c r="B514" s="32" t="s">
        <v>1156</v>
      </c>
      <c r="C514" s="47"/>
      <c r="D514" s="66" t="s">
        <v>1157</v>
      </c>
      <c r="E514" s="33" t="s">
        <v>338</v>
      </c>
      <c r="F514" s="84">
        <v>3130</v>
      </c>
      <c r="G514" s="83"/>
      <c r="H514" s="70">
        <f>ROUND(F514*G514,2)</f>
        <v>0</v>
      </c>
      <c r="I514" s="75" t="str">
        <f t="shared" si="9"/>
        <v>A</v>
      </c>
      <c r="J514" s="39" t="s">
        <v>1189</v>
      </c>
    </row>
  </sheetData>
  <sheetProtection/>
  <mergeCells count="2">
    <mergeCell ref="D6:G6"/>
    <mergeCell ref="A1:J1"/>
  </mergeCells>
  <conditionalFormatting sqref="J29:J33 J35:J36 J38:J42 B18:E187 F17:G187 J17:J27 B188:G514 J44:J514">
    <cfRule type="cellIs" priority="97" dxfId="3" operator="notEqual" stopIfTrue="1">
      <formula>""</formula>
    </cfRule>
  </conditionalFormatting>
  <conditionalFormatting sqref="B17:E17">
    <cfRule type="cellIs" priority="28" dxfId="3" operator="notEqual" stopIfTrue="1">
      <formula>""</formula>
    </cfRule>
  </conditionalFormatting>
  <conditionalFormatting sqref="H6">
    <cfRule type="cellIs" priority="7" dxfId="2" operator="equal" stopIfTrue="1">
      <formula>0</formula>
    </cfRule>
    <cfRule type="cellIs" priority="8" dxfId="1" operator="lessThan" stopIfTrue="1">
      <formula>$H$7</formula>
    </cfRule>
    <cfRule type="cellIs" priority="9" dxfId="0" operator="greaterThanOrEqual" stopIfTrue="1">
      <formula>$H$7</formula>
    </cfRule>
  </conditionalFormatting>
  <conditionalFormatting sqref="J28">
    <cfRule type="cellIs" priority="2" dxfId="3" operator="notEqual" stopIfTrue="1">
      <formula>""</formula>
    </cfRule>
  </conditionalFormatting>
  <conditionalFormatting sqref="J34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4.140625" style="85" customWidth="1"/>
    <col min="8" max="8" width="17.00390625" style="0" customWidth="1"/>
  </cols>
  <sheetData>
    <row r="1" spans="1:11" ht="15" customHeight="1">
      <c r="A1" s="104" t="s">
        <v>277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71">
        <f>SUM($H$17:$H$9968)</f>
        <v>0</v>
      </c>
    </row>
    <row r="7" spans="1:11" ht="12.75">
      <c r="A7" s="22"/>
      <c r="B7" s="22"/>
      <c r="C7" s="22"/>
      <c r="D7" s="120" t="s">
        <v>269</v>
      </c>
      <c r="E7" s="121"/>
      <c r="F7" s="121"/>
      <c r="G7" s="122"/>
      <c r="H7" s="71">
        <f>SUM(H6:H6)</f>
        <v>0</v>
      </c>
      <c r="I7" s="8"/>
      <c r="J7" s="8"/>
      <c r="K7" s="8"/>
    </row>
    <row r="8" spans="1:11" ht="12.75" customHeight="1">
      <c r="A8" s="22"/>
      <c r="B8" s="22"/>
      <c r="C8" s="22"/>
      <c r="D8" s="20" t="s">
        <v>279</v>
      </c>
      <c r="E8" s="21"/>
      <c r="F8" s="21"/>
      <c r="G8" s="21"/>
      <c r="H8" s="71">
        <f>SUM(ANGEBOT!E11:E11)</f>
        <v>0</v>
      </c>
      <c r="I8" s="69"/>
      <c r="J8" s="69"/>
      <c r="K8" s="8"/>
    </row>
    <row r="9" spans="2:11" ht="12.75" customHeight="1">
      <c r="B9" s="22"/>
      <c r="C9" s="22"/>
      <c r="D9" s="20">
        <f>IF(H9&lt;0,"Abschlag in %",IF(H9&gt;0,"Aufschlag in %",""))</f>
      </c>
      <c r="E9" s="21"/>
      <c r="F9" s="21"/>
      <c r="G9" s="67"/>
      <c r="H9" s="26">
        <f>IF(H8=0,0,(H7/H8)-1)</f>
        <v>0</v>
      </c>
      <c r="I9" s="8"/>
      <c r="J9" s="8"/>
      <c r="K9" s="8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64"/>
      <c r="H12" s="1"/>
    </row>
    <row r="13" spans="6:8" ht="12.75">
      <c r="F13" s="1"/>
      <c r="G13" s="64"/>
      <c r="H13" s="76"/>
    </row>
    <row r="14" spans="6:8" ht="12.75">
      <c r="F14" s="1"/>
      <c r="G14" s="64"/>
      <c r="H14" s="76"/>
    </row>
    <row r="15" spans="1:7" ht="15">
      <c r="A15" s="13"/>
      <c r="B15" s="3" t="s">
        <v>264</v>
      </c>
      <c r="C15" s="3"/>
      <c r="D15" s="3"/>
      <c r="E15" s="3"/>
      <c r="F15" s="3"/>
      <c r="G15" s="3"/>
    </row>
    <row r="16" spans="1:10" ht="65.25">
      <c r="A16" s="14" t="s">
        <v>254</v>
      </c>
      <c r="B16" s="14" t="s">
        <v>255</v>
      </c>
      <c r="C16" s="14" t="s">
        <v>242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265</v>
      </c>
      <c r="I16" s="16" t="s">
        <v>266</v>
      </c>
      <c r="J16" s="17" t="s">
        <v>261</v>
      </c>
    </row>
    <row r="17" spans="1:10" ht="12.75">
      <c r="A17" s="46">
        <f ca="1">+IF(NOT(ISBLANK(INDIRECT("e"&amp;ROW()))),MAX(INDIRECT("a$16:A"&amp;ROW()-1))+1,"")</f>
      </c>
      <c r="B17" s="78"/>
      <c r="C17" s="78"/>
      <c r="D17" s="79"/>
      <c r="E17" s="33"/>
      <c r="F17" s="83"/>
      <c r="G17" s="83"/>
      <c r="H17" s="70">
        <f>+IF(AND(F17="",G17=""),"",ROUND(F17*G17,2))</f>
      </c>
      <c r="I17" s="75">
        <f>IF(E17&lt;&gt;"","P","")</f>
      </c>
      <c r="J17" s="39"/>
    </row>
    <row r="18" spans="1:10" ht="12.75">
      <c r="A18" s="46">
        <f aca="true" ca="1" t="shared" si="0" ref="A18:A81">+IF(NOT(ISBLANK(INDIRECT("e"&amp;ROW()))),MAX(INDIRECT("a$16:A"&amp;ROW()-1))+1,"")</f>
      </c>
      <c r="B18" s="78"/>
      <c r="C18" s="78"/>
      <c r="D18" s="79"/>
      <c r="E18" s="33"/>
      <c r="F18" s="83"/>
      <c r="G18" s="83"/>
      <c r="H18" s="70">
        <f aca="true" t="shared" si="1" ref="H18:H81">+IF(AND(F18="",G18=""),"",ROUND(F18*G18,2))</f>
      </c>
      <c r="I18" s="75">
        <f aca="true" t="shared" si="2" ref="I18:I52">IF(E18&lt;&gt;"","P","")</f>
      </c>
      <c r="J18" s="39"/>
    </row>
    <row r="19" spans="1:10" ht="12.75">
      <c r="A19" s="46">
        <f ca="1" t="shared" si="0"/>
      </c>
      <c r="B19" s="78"/>
      <c r="C19" s="78"/>
      <c r="D19" s="79"/>
      <c r="E19" s="33"/>
      <c r="F19" s="83"/>
      <c r="G19" s="83"/>
      <c r="H19" s="70">
        <f t="shared" si="1"/>
      </c>
      <c r="I19" s="75">
        <f t="shared" si="2"/>
      </c>
      <c r="J19" s="39"/>
    </row>
    <row r="20" spans="1:10" ht="12.75">
      <c r="A20" s="46">
        <f ca="1" t="shared" si="0"/>
      </c>
      <c r="B20" s="78"/>
      <c r="C20" s="78"/>
      <c r="D20" s="79"/>
      <c r="E20" s="33"/>
      <c r="F20" s="83"/>
      <c r="G20" s="83"/>
      <c r="H20" s="70">
        <f t="shared" si="1"/>
      </c>
      <c r="I20" s="75">
        <f t="shared" si="2"/>
      </c>
      <c r="J20" s="39"/>
    </row>
    <row r="21" spans="1:10" ht="12.75">
      <c r="A21" s="46">
        <f ca="1" t="shared" si="0"/>
      </c>
      <c r="B21" s="80"/>
      <c r="C21" s="78"/>
      <c r="D21" s="79"/>
      <c r="E21" s="33"/>
      <c r="F21" s="83"/>
      <c r="G21" s="83"/>
      <c r="H21" s="70">
        <f t="shared" si="1"/>
      </c>
      <c r="I21" s="75">
        <f t="shared" si="2"/>
      </c>
      <c r="J21" s="39"/>
    </row>
    <row r="22" spans="1:10" ht="12.75">
      <c r="A22" s="46">
        <f ca="1" t="shared" si="0"/>
      </c>
      <c r="B22" s="78"/>
      <c r="C22" s="78"/>
      <c r="D22" s="79"/>
      <c r="E22" s="33"/>
      <c r="F22" s="83"/>
      <c r="G22" s="83"/>
      <c r="H22" s="70">
        <f t="shared" si="1"/>
      </c>
      <c r="I22" s="75">
        <f t="shared" si="2"/>
      </c>
      <c r="J22" s="39"/>
    </row>
    <row r="23" spans="1:10" ht="12.75">
      <c r="A23" s="46">
        <f ca="1" t="shared" si="0"/>
      </c>
      <c r="B23" s="78"/>
      <c r="C23" s="78"/>
      <c r="D23" s="79"/>
      <c r="E23" s="33"/>
      <c r="F23" s="83"/>
      <c r="G23" s="83"/>
      <c r="H23" s="70">
        <f t="shared" si="1"/>
      </c>
      <c r="I23" s="75">
        <f t="shared" si="2"/>
      </c>
      <c r="J23" s="39"/>
    </row>
    <row r="24" spans="1:10" ht="12.75">
      <c r="A24" s="46">
        <f ca="1" t="shared" si="0"/>
      </c>
      <c r="B24" s="78"/>
      <c r="C24" s="78"/>
      <c r="D24" s="79"/>
      <c r="E24" s="33"/>
      <c r="F24" s="83"/>
      <c r="G24" s="83"/>
      <c r="H24" s="70">
        <f t="shared" si="1"/>
      </c>
      <c r="I24" s="75">
        <f t="shared" si="2"/>
      </c>
      <c r="J24" s="39"/>
    </row>
    <row r="25" spans="1:10" ht="12.75">
      <c r="A25" s="46">
        <f ca="1" t="shared" si="0"/>
      </c>
      <c r="B25" s="78"/>
      <c r="C25" s="78"/>
      <c r="D25" s="79"/>
      <c r="E25" s="33"/>
      <c r="F25" s="83"/>
      <c r="G25" s="83"/>
      <c r="H25" s="70">
        <f t="shared" si="1"/>
      </c>
      <c r="I25" s="75">
        <f t="shared" si="2"/>
      </c>
      <c r="J25" s="39"/>
    </row>
    <row r="26" spans="1:10" ht="12.75">
      <c r="A26" s="46">
        <f ca="1" t="shared" si="0"/>
      </c>
      <c r="B26" s="78"/>
      <c r="C26" s="78"/>
      <c r="D26" s="79"/>
      <c r="E26" s="33"/>
      <c r="F26" s="83"/>
      <c r="G26" s="83"/>
      <c r="H26" s="70">
        <f t="shared" si="1"/>
      </c>
      <c r="I26" s="75">
        <f t="shared" si="2"/>
      </c>
      <c r="J26" s="39"/>
    </row>
    <row r="27" spans="1:10" ht="12.75">
      <c r="A27" s="46">
        <f ca="1" t="shared" si="0"/>
      </c>
      <c r="B27" s="78"/>
      <c r="C27" s="78"/>
      <c r="D27" s="79"/>
      <c r="E27" s="33"/>
      <c r="F27" s="83"/>
      <c r="G27" s="83"/>
      <c r="H27" s="70">
        <f t="shared" si="1"/>
      </c>
      <c r="I27" s="75">
        <f t="shared" si="2"/>
      </c>
      <c r="J27" s="39"/>
    </row>
    <row r="28" spans="1:10" ht="12.75">
      <c r="A28" s="46">
        <f ca="1" t="shared" si="0"/>
      </c>
      <c r="B28" s="78"/>
      <c r="C28" s="78"/>
      <c r="D28" s="79"/>
      <c r="E28" s="33"/>
      <c r="F28" s="83"/>
      <c r="G28" s="83"/>
      <c r="H28" s="70">
        <f t="shared" si="1"/>
      </c>
      <c r="I28" s="75">
        <f t="shared" si="2"/>
      </c>
      <c r="J28" s="39"/>
    </row>
    <row r="29" spans="1:10" ht="12.75">
      <c r="A29" s="46">
        <f ca="1" t="shared" si="0"/>
      </c>
      <c r="B29" s="78"/>
      <c r="C29" s="78"/>
      <c r="D29" s="79"/>
      <c r="E29" s="33"/>
      <c r="F29" s="83"/>
      <c r="G29" s="83"/>
      <c r="H29" s="70">
        <f t="shared" si="1"/>
      </c>
      <c r="I29" s="75">
        <f t="shared" si="2"/>
      </c>
      <c r="J29" s="39"/>
    </row>
    <row r="30" spans="1:10" ht="12.75">
      <c r="A30" s="46">
        <f ca="1" t="shared" si="0"/>
      </c>
      <c r="B30" s="78"/>
      <c r="C30" s="78"/>
      <c r="D30" s="79"/>
      <c r="E30" s="33"/>
      <c r="F30" s="83"/>
      <c r="G30" s="83"/>
      <c r="H30" s="70">
        <f t="shared" si="1"/>
      </c>
      <c r="I30" s="75">
        <f t="shared" si="2"/>
      </c>
      <c r="J30" s="39"/>
    </row>
    <row r="31" spans="1:10" ht="12.75">
      <c r="A31" s="46">
        <f ca="1" t="shared" si="0"/>
      </c>
      <c r="B31" s="78"/>
      <c r="C31" s="78"/>
      <c r="D31" s="79"/>
      <c r="E31" s="33"/>
      <c r="F31" s="83"/>
      <c r="G31" s="83"/>
      <c r="H31" s="70">
        <f t="shared" si="1"/>
      </c>
      <c r="I31" s="75">
        <f t="shared" si="2"/>
      </c>
      <c r="J31" s="39"/>
    </row>
    <row r="32" spans="1:10" ht="12.75">
      <c r="A32" s="46">
        <f ca="1" t="shared" si="0"/>
      </c>
      <c r="B32" s="78"/>
      <c r="C32" s="78"/>
      <c r="D32" s="79"/>
      <c r="E32" s="33"/>
      <c r="F32" s="83"/>
      <c r="G32" s="83"/>
      <c r="H32" s="70">
        <f t="shared" si="1"/>
      </c>
      <c r="I32" s="75">
        <f t="shared" si="2"/>
      </c>
      <c r="J32" s="39"/>
    </row>
    <row r="33" spans="1:10" ht="12.75">
      <c r="A33" s="46">
        <f ca="1" t="shared" si="0"/>
      </c>
      <c r="B33" s="78"/>
      <c r="C33" s="78"/>
      <c r="D33" s="79"/>
      <c r="E33" s="33"/>
      <c r="F33" s="83"/>
      <c r="G33" s="83"/>
      <c r="H33" s="70">
        <f t="shared" si="1"/>
      </c>
      <c r="I33" s="75">
        <f t="shared" si="2"/>
      </c>
      <c r="J33" s="39"/>
    </row>
    <row r="34" spans="1:10" ht="12.75">
      <c r="A34" s="46">
        <f ca="1" t="shared" si="0"/>
      </c>
      <c r="B34" s="78"/>
      <c r="C34" s="78"/>
      <c r="D34" s="79"/>
      <c r="E34" s="33"/>
      <c r="F34" s="83"/>
      <c r="G34" s="83"/>
      <c r="H34" s="70">
        <f t="shared" si="1"/>
      </c>
      <c r="I34" s="75">
        <f t="shared" si="2"/>
      </c>
      <c r="J34" s="39"/>
    </row>
    <row r="35" spans="1:10" ht="12.75">
      <c r="A35" s="46">
        <f ca="1" t="shared" si="0"/>
      </c>
      <c r="B35" s="78"/>
      <c r="C35" s="78"/>
      <c r="D35" s="79"/>
      <c r="E35" s="33"/>
      <c r="F35" s="83"/>
      <c r="G35" s="83"/>
      <c r="H35" s="70">
        <f t="shared" si="1"/>
      </c>
      <c r="I35" s="75">
        <f t="shared" si="2"/>
      </c>
      <c r="J35" s="39"/>
    </row>
    <row r="36" spans="1:10" ht="12.75">
      <c r="A36" s="46">
        <f ca="1" t="shared" si="0"/>
      </c>
      <c r="B36" s="78"/>
      <c r="C36" s="78"/>
      <c r="D36" s="79"/>
      <c r="E36" s="33"/>
      <c r="F36" s="83"/>
      <c r="G36" s="83"/>
      <c r="H36" s="70">
        <f t="shared" si="1"/>
      </c>
      <c r="I36" s="75">
        <f t="shared" si="2"/>
      </c>
      <c r="J36" s="39"/>
    </row>
    <row r="37" spans="1:10" ht="12.75">
      <c r="A37" s="46">
        <f ca="1" t="shared" si="0"/>
      </c>
      <c r="B37" s="78"/>
      <c r="C37" s="78"/>
      <c r="D37" s="79"/>
      <c r="E37" s="33"/>
      <c r="F37" s="83"/>
      <c r="G37" s="83"/>
      <c r="H37" s="70">
        <f t="shared" si="1"/>
      </c>
      <c r="I37" s="75">
        <f t="shared" si="2"/>
      </c>
      <c r="J37" s="39"/>
    </row>
    <row r="38" spans="1:10" ht="12.75">
      <c r="A38" s="46">
        <f ca="1" t="shared" si="0"/>
      </c>
      <c r="B38" s="78"/>
      <c r="C38" s="78"/>
      <c r="D38" s="79"/>
      <c r="E38" s="33"/>
      <c r="F38" s="83"/>
      <c r="G38" s="83"/>
      <c r="H38" s="70">
        <f t="shared" si="1"/>
      </c>
      <c r="I38" s="75">
        <f t="shared" si="2"/>
      </c>
      <c r="J38" s="39"/>
    </row>
    <row r="39" spans="1:10" ht="12.75">
      <c r="A39" s="46">
        <f ca="1" t="shared" si="0"/>
      </c>
      <c r="B39" s="78"/>
      <c r="C39" s="78"/>
      <c r="D39" s="79"/>
      <c r="E39" s="33"/>
      <c r="F39" s="83"/>
      <c r="G39" s="83"/>
      <c r="H39" s="70">
        <f t="shared" si="1"/>
      </c>
      <c r="I39" s="75">
        <f t="shared" si="2"/>
      </c>
      <c r="J39" s="39"/>
    </row>
    <row r="40" spans="1:10" ht="12.75">
      <c r="A40" s="46">
        <f ca="1" t="shared" si="0"/>
      </c>
      <c r="B40" s="78"/>
      <c r="C40" s="78"/>
      <c r="D40" s="79"/>
      <c r="E40" s="33"/>
      <c r="F40" s="83"/>
      <c r="G40" s="83"/>
      <c r="H40" s="70">
        <f t="shared" si="1"/>
      </c>
      <c r="I40" s="75">
        <f t="shared" si="2"/>
      </c>
      <c r="J40" s="39"/>
    </row>
    <row r="41" spans="1:10" ht="12.75">
      <c r="A41" s="46">
        <f ca="1" t="shared" si="0"/>
      </c>
      <c r="B41" s="78"/>
      <c r="C41" s="78"/>
      <c r="D41" s="79"/>
      <c r="E41" s="33"/>
      <c r="F41" s="83"/>
      <c r="G41" s="83"/>
      <c r="H41" s="70">
        <f t="shared" si="1"/>
      </c>
      <c r="I41" s="75">
        <f t="shared" si="2"/>
      </c>
      <c r="J41" s="39"/>
    </row>
    <row r="42" spans="1:10" ht="12.75">
      <c r="A42" s="46">
        <f ca="1" t="shared" si="0"/>
      </c>
      <c r="B42" s="78"/>
      <c r="C42" s="78"/>
      <c r="D42" s="79"/>
      <c r="E42" s="33"/>
      <c r="F42" s="83"/>
      <c r="G42" s="83"/>
      <c r="H42" s="70">
        <f t="shared" si="1"/>
      </c>
      <c r="I42" s="75">
        <f t="shared" si="2"/>
      </c>
      <c r="J42" s="39"/>
    </row>
    <row r="43" spans="1:10" ht="12.75">
      <c r="A43" s="46">
        <f ca="1" t="shared" si="0"/>
      </c>
      <c r="B43" s="78"/>
      <c r="C43" s="78"/>
      <c r="D43" s="79"/>
      <c r="E43" s="33"/>
      <c r="F43" s="83"/>
      <c r="G43" s="83"/>
      <c r="H43" s="70">
        <f t="shared" si="1"/>
      </c>
      <c r="I43" s="75">
        <f t="shared" si="2"/>
      </c>
      <c r="J43" s="39"/>
    </row>
    <row r="44" spans="1:10" ht="12.75">
      <c r="A44" s="46">
        <f ca="1" t="shared" si="0"/>
      </c>
      <c r="B44" s="78"/>
      <c r="C44" s="78"/>
      <c r="D44" s="79"/>
      <c r="E44" s="33"/>
      <c r="F44" s="83"/>
      <c r="G44" s="83"/>
      <c r="H44" s="70">
        <f t="shared" si="1"/>
      </c>
      <c r="I44" s="75">
        <f t="shared" si="2"/>
      </c>
      <c r="J44" s="39"/>
    </row>
    <row r="45" spans="1:10" ht="12.75">
      <c r="A45" s="46">
        <f ca="1" t="shared" si="0"/>
      </c>
      <c r="B45" s="78"/>
      <c r="C45" s="78"/>
      <c r="D45" s="79"/>
      <c r="E45" s="33"/>
      <c r="F45" s="83"/>
      <c r="G45" s="83"/>
      <c r="H45" s="70">
        <f t="shared" si="1"/>
      </c>
      <c r="I45" s="75">
        <f t="shared" si="2"/>
      </c>
      <c r="J45" s="39"/>
    </row>
    <row r="46" spans="1:10" ht="12.75">
      <c r="A46" s="46">
        <f ca="1" t="shared" si="0"/>
      </c>
      <c r="B46" s="78"/>
      <c r="C46" s="78"/>
      <c r="D46" s="79"/>
      <c r="E46" s="33"/>
      <c r="F46" s="83"/>
      <c r="G46" s="83"/>
      <c r="H46" s="70">
        <f t="shared" si="1"/>
      </c>
      <c r="I46" s="75">
        <f t="shared" si="2"/>
      </c>
      <c r="J46" s="39"/>
    </row>
    <row r="47" spans="1:10" ht="12.75">
      <c r="A47" s="46">
        <f ca="1" t="shared" si="0"/>
      </c>
      <c r="B47" s="78"/>
      <c r="C47" s="78"/>
      <c r="D47" s="79"/>
      <c r="E47" s="33"/>
      <c r="F47" s="83"/>
      <c r="G47" s="83"/>
      <c r="H47" s="70">
        <f t="shared" si="1"/>
      </c>
      <c r="I47" s="75">
        <f t="shared" si="2"/>
      </c>
      <c r="J47" s="39"/>
    </row>
    <row r="48" spans="1:10" ht="12.75">
      <c r="A48" s="46">
        <f ca="1" t="shared" si="0"/>
      </c>
      <c r="B48" s="78"/>
      <c r="C48" s="78"/>
      <c r="D48" s="79"/>
      <c r="E48" s="33"/>
      <c r="F48" s="83"/>
      <c r="G48" s="83"/>
      <c r="H48" s="70">
        <f t="shared" si="1"/>
      </c>
      <c r="I48" s="75">
        <f t="shared" si="2"/>
      </c>
      <c r="J48" s="39"/>
    </row>
    <row r="49" spans="1:10" ht="12.75">
      <c r="A49" s="46">
        <f ca="1" t="shared" si="0"/>
      </c>
      <c r="B49" s="78"/>
      <c r="C49" s="78"/>
      <c r="D49" s="79"/>
      <c r="E49" s="33"/>
      <c r="F49" s="83"/>
      <c r="G49" s="83"/>
      <c r="H49" s="70">
        <f t="shared" si="1"/>
      </c>
      <c r="I49" s="75">
        <f t="shared" si="2"/>
      </c>
      <c r="J49" s="39"/>
    </row>
    <row r="50" spans="1:10" ht="12.75">
      <c r="A50" s="46">
        <f ca="1" t="shared" si="0"/>
      </c>
      <c r="B50" s="78"/>
      <c r="C50" s="78"/>
      <c r="D50" s="79"/>
      <c r="E50" s="33"/>
      <c r="F50" s="83"/>
      <c r="G50" s="83"/>
      <c r="H50" s="70">
        <f t="shared" si="1"/>
      </c>
      <c r="I50" s="75">
        <f t="shared" si="2"/>
      </c>
      <c r="J50" s="39"/>
    </row>
    <row r="51" spans="1:10" ht="12.75">
      <c r="A51" s="46">
        <f ca="1" t="shared" si="0"/>
      </c>
      <c r="B51" s="78"/>
      <c r="C51" s="78"/>
      <c r="D51" s="79"/>
      <c r="E51" s="33"/>
      <c r="F51" s="83"/>
      <c r="G51" s="83"/>
      <c r="H51" s="70">
        <f t="shared" si="1"/>
      </c>
      <c r="I51" s="75">
        <f t="shared" si="2"/>
      </c>
      <c r="J51" s="39"/>
    </row>
    <row r="52" spans="1:10" ht="12.75">
      <c r="A52" s="46">
        <f ca="1" t="shared" si="0"/>
      </c>
      <c r="B52" s="78"/>
      <c r="C52" s="78"/>
      <c r="D52" s="79"/>
      <c r="E52" s="33"/>
      <c r="F52" s="83"/>
      <c r="G52" s="83"/>
      <c r="H52" s="70">
        <f t="shared" si="1"/>
      </c>
      <c r="I52" s="75">
        <f t="shared" si="2"/>
      </c>
      <c r="J52" s="39"/>
    </row>
    <row r="53" spans="1:10" ht="12.75">
      <c r="A53" s="46">
        <f ca="1" t="shared" si="0"/>
      </c>
      <c r="B53" s="78"/>
      <c r="C53" s="78"/>
      <c r="D53" s="79"/>
      <c r="E53" s="33"/>
      <c r="F53" s="83"/>
      <c r="G53" s="83"/>
      <c r="H53" s="70">
        <f t="shared" si="1"/>
      </c>
      <c r="I53" s="75">
        <f aca="true" t="shared" si="3" ref="I53:I69">IF(E53&lt;&gt;"","P","")</f>
      </c>
      <c r="J53" s="39"/>
    </row>
    <row r="54" spans="1:10" ht="12.75">
      <c r="A54" s="46">
        <f ca="1" t="shared" si="0"/>
      </c>
      <c r="B54" s="78"/>
      <c r="C54" s="78"/>
      <c r="D54" s="79"/>
      <c r="E54" s="33"/>
      <c r="F54" s="83"/>
      <c r="G54" s="83"/>
      <c r="H54" s="70">
        <f t="shared" si="1"/>
      </c>
      <c r="I54" s="75">
        <f t="shared" si="3"/>
      </c>
      <c r="J54" s="39"/>
    </row>
    <row r="55" spans="1:10" ht="12.75">
      <c r="A55" s="46">
        <f ca="1" t="shared" si="0"/>
      </c>
      <c r="B55" s="78"/>
      <c r="C55" s="78"/>
      <c r="D55" s="79"/>
      <c r="E55" s="33"/>
      <c r="F55" s="83"/>
      <c r="G55" s="83"/>
      <c r="H55" s="70">
        <f t="shared" si="1"/>
      </c>
      <c r="I55" s="75">
        <f t="shared" si="3"/>
      </c>
      <c r="J55" s="39"/>
    </row>
    <row r="56" spans="1:10" ht="12.75">
      <c r="A56" s="46">
        <f ca="1" t="shared" si="0"/>
      </c>
      <c r="B56" s="78"/>
      <c r="C56" s="78"/>
      <c r="D56" s="79"/>
      <c r="E56" s="33"/>
      <c r="F56" s="83"/>
      <c r="G56" s="83"/>
      <c r="H56" s="70">
        <f t="shared" si="1"/>
      </c>
      <c r="I56" s="75">
        <f t="shared" si="3"/>
      </c>
      <c r="J56" s="39"/>
    </row>
    <row r="57" spans="1:10" ht="12.75">
      <c r="A57" s="46">
        <f ca="1" t="shared" si="0"/>
      </c>
      <c r="B57" s="78"/>
      <c r="C57" s="78"/>
      <c r="D57" s="79"/>
      <c r="E57" s="33"/>
      <c r="F57" s="83"/>
      <c r="G57" s="83"/>
      <c r="H57" s="70">
        <f t="shared" si="1"/>
      </c>
      <c r="I57" s="75">
        <f t="shared" si="3"/>
      </c>
      <c r="J57" s="39"/>
    </row>
    <row r="58" spans="1:10" ht="12.75">
      <c r="A58" s="46">
        <f ca="1" t="shared" si="0"/>
      </c>
      <c r="B58" s="78"/>
      <c r="C58" s="78"/>
      <c r="D58" s="79"/>
      <c r="E58" s="33"/>
      <c r="F58" s="83"/>
      <c r="G58" s="83"/>
      <c r="H58" s="70">
        <f t="shared" si="1"/>
      </c>
      <c r="I58" s="75">
        <f t="shared" si="3"/>
      </c>
      <c r="J58" s="39"/>
    </row>
    <row r="59" spans="1:10" ht="12.75">
      <c r="A59" s="46">
        <f ca="1" t="shared" si="0"/>
      </c>
      <c r="B59" s="78"/>
      <c r="C59" s="78"/>
      <c r="D59" s="79"/>
      <c r="E59" s="33"/>
      <c r="F59" s="83"/>
      <c r="G59" s="83"/>
      <c r="H59" s="70">
        <f t="shared" si="1"/>
      </c>
      <c r="I59" s="75">
        <f t="shared" si="3"/>
      </c>
      <c r="J59" s="39"/>
    </row>
    <row r="60" spans="1:10" ht="12.75">
      <c r="A60" s="46">
        <f ca="1" t="shared" si="0"/>
      </c>
      <c r="B60" s="78"/>
      <c r="C60" s="78"/>
      <c r="D60" s="79"/>
      <c r="E60" s="33"/>
      <c r="F60" s="83"/>
      <c r="G60" s="83"/>
      <c r="H60" s="70">
        <f t="shared" si="1"/>
      </c>
      <c r="I60" s="75">
        <f t="shared" si="3"/>
      </c>
      <c r="J60" s="39"/>
    </row>
    <row r="61" spans="1:10" ht="12.75">
      <c r="A61" s="46">
        <f ca="1" t="shared" si="0"/>
      </c>
      <c r="B61" s="78"/>
      <c r="C61" s="78"/>
      <c r="D61" s="79"/>
      <c r="E61" s="33"/>
      <c r="F61" s="83"/>
      <c r="G61" s="83"/>
      <c r="H61" s="70">
        <f t="shared" si="1"/>
      </c>
      <c r="I61" s="75">
        <f t="shared" si="3"/>
      </c>
      <c r="J61" s="39"/>
    </row>
    <row r="62" spans="1:10" ht="12.75">
      <c r="A62" s="46">
        <f ca="1" t="shared" si="0"/>
      </c>
      <c r="B62" s="78"/>
      <c r="C62" s="78"/>
      <c r="D62" s="79"/>
      <c r="E62" s="33"/>
      <c r="F62" s="83"/>
      <c r="G62" s="83"/>
      <c r="H62" s="70">
        <f t="shared" si="1"/>
      </c>
      <c r="I62" s="75">
        <f t="shared" si="3"/>
      </c>
      <c r="J62" s="39"/>
    </row>
    <row r="63" spans="1:10" ht="12.75">
      <c r="A63" s="46">
        <f ca="1" t="shared" si="0"/>
      </c>
      <c r="B63" s="78"/>
      <c r="C63" s="78"/>
      <c r="D63" s="79"/>
      <c r="E63" s="33"/>
      <c r="F63" s="83"/>
      <c r="G63" s="83"/>
      <c r="H63" s="70">
        <f t="shared" si="1"/>
      </c>
      <c r="I63" s="75">
        <f t="shared" si="3"/>
      </c>
      <c r="J63" s="39"/>
    </row>
    <row r="64" spans="1:10" ht="12.75">
      <c r="A64" s="46">
        <f ca="1" t="shared" si="0"/>
      </c>
      <c r="B64" s="78"/>
      <c r="C64" s="78"/>
      <c r="D64" s="79"/>
      <c r="E64" s="33"/>
      <c r="F64" s="83"/>
      <c r="G64" s="83"/>
      <c r="H64" s="70">
        <f t="shared" si="1"/>
      </c>
      <c r="I64" s="75">
        <f t="shared" si="3"/>
      </c>
      <c r="J64" s="39"/>
    </row>
    <row r="65" spans="1:10" ht="12.75">
      <c r="A65" s="46">
        <f ca="1" t="shared" si="0"/>
      </c>
      <c r="B65" s="78"/>
      <c r="C65" s="78"/>
      <c r="D65" s="79"/>
      <c r="E65" s="33"/>
      <c r="F65" s="83"/>
      <c r="G65" s="83"/>
      <c r="H65" s="70">
        <f t="shared" si="1"/>
      </c>
      <c r="I65" s="75">
        <f t="shared" si="3"/>
      </c>
      <c r="J65" s="39"/>
    </row>
    <row r="66" spans="1:10" ht="12.75">
      <c r="A66" s="46">
        <f ca="1" t="shared" si="0"/>
      </c>
      <c r="B66" s="78"/>
      <c r="C66" s="78"/>
      <c r="D66" s="79"/>
      <c r="E66" s="33"/>
      <c r="F66" s="83"/>
      <c r="G66" s="83"/>
      <c r="H66" s="70">
        <f t="shared" si="1"/>
      </c>
      <c r="I66" s="75">
        <f t="shared" si="3"/>
      </c>
      <c r="J66" s="39"/>
    </row>
    <row r="67" spans="1:10" ht="12.75">
      <c r="A67" s="46">
        <f ca="1" t="shared" si="0"/>
      </c>
      <c r="B67" s="78"/>
      <c r="C67" s="78"/>
      <c r="D67" s="79"/>
      <c r="E67" s="33"/>
      <c r="F67" s="83"/>
      <c r="G67" s="83"/>
      <c r="H67" s="70">
        <f t="shared" si="1"/>
      </c>
      <c r="I67" s="75">
        <f t="shared" si="3"/>
      </c>
      <c r="J67" s="39"/>
    </row>
    <row r="68" spans="1:10" ht="12.75">
      <c r="A68" s="46">
        <f ca="1" t="shared" si="0"/>
      </c>
      <c r="B68" s="78"/>
      <c r="C68" s="78"/>
      <c r="D68" s="79"/>
      <c r="E68" s="33"/>
      <c r="F68" s="83"/>
      <c r="G68" s="83"/>
      <c r="H68" s="70">
        <f t="shared" si="1"/>
      </c>
      <c r="I68" s="75">
        <f t="shared" si="3"/>
      </c>
      <c r="J68" s="39"/>
    </row>
    <row r="69" spans="1:10" ht="12.75">
      <c r="A69" s="46">
        <f ca="1" t="shared" si="0"/>
      </c>
      <c r="B69" s="78"/>
      <c r="C69" s="78"/>
      <c r="D69" s="79"/>
      <c r="E69" s="33"/>
      <c r="F69" s="83"/>
      <c r="G69" s="83"/>
      <c r="H69" s="70">
        <f t="shared" si="1"/>
      </c>
      <c r="I69" s="75">
        <f t="shared" si="3"/>
      </c>
      <c r="J69" s="39"/>
    </row>
    <row r="70" spans="1:10" ht="12.75">
      <c r="A70" s="46">
        <f ca="1" t="shared" si="0"/>
      </c>
      <c r="B70" s="78"/>
      <c r="C70" s="78"/>
      <c r="D70" s="79"/>
      <c r="E70" s="33"/>
      <c r="F70" s="83"/>
      <c r="G70" s="83"/>
      <c r="H70" s="70">
        <f t="shared" si="1"/>
      </c>
      <c r="I70" s="75">
        <f aca="true" t="shared" si="4" ref="I70:I89">IF(E70&lt;&gt;"","P","")</f>
      </c>
      <c r="J70" s="39"/>
    </row>
    <row r="71" spans="1:10" ht="12.75">
      <c r="A71" s="46">
        <f ca="1" t="shared" si="0"/>
      </c>
      <c r="B71" s="78"/>
      <c r="C71" s="78"/>
      <c r="D71" s="79"/>
      <c r="E71" s="33"/>
      <c r="F71" s="83"/>
      <c r="G71" s="83"/>
      <c r="H71" s="70">
        <f t="shared" si="1"/>
      </c>
      <c r="I71" s="75">
        <f t="shared" si="4"/>
      </c>
      <c r="J71" s="39"/>
    </row>
    <row r="72" spans="1:10" ht="12.75">
      <c r="A72" s="46">
        <f ca="1" t="shared" si="0"/>
      </c>
      <c r="B72" s="78"/>
      <c r="C72" s="78"/>
      <c r="D72" s="79"/>
      <c r="E72" s="33"/>
      <c r="F72" s="83"/>
      <c r="G72" s="83"/>
      <c r="H72" s="70">
        <f t="shared" si="1"/>
      </c>
      <c r="I72" s="75">
        <f t="shared" si="4"/>
      </c>
      <c r="J72" s="39"/>
    </row>
    <row r="73" spans="1:10" ht="12.75">
      <c r="A73" s="46">
        <f ca="1" t="shared" si="0"/>
      </c>
      <c r="B73" s="78"/>
      <c r="C73" s="78"/>
      <c r="D73" s="79"/>
      <c r="E73" s="33"/>
      <c r="F73" s="83"/>
      <c r="G73" s="83"/>
      <c r="H73" s="70">
        <f t="shared" si="1"/>
      </c>
      <c r="I73" s="75">
        <f t="shared" si="4"/>
      </c>
      <c r="J73" s="39"/>
    </row>
    <row r="74" spans="1:10" ht="12.75">
      <c r="A74" s="46">
        <f ca="1" t="shared" si="0"/>
      </c>
      <c r="B74" s="78"/>
      <c r="C74" s="78"/>
      <c r="D74" s="79"/>
      <c r="E74" s="33"/>
      <c r="F74" s="83"/>
      <c r="G74" s="83"/>
      <c r="H74" s="70">
        <f t="shared" si="1"/>
      </c>
      <c r="I74" s="75">
        <f t="shared" si="4"/>
      </c>
      <c r="J74" s="39"/>
    </row>
    <row r="75" spans="1:10" ht="12.75">
      <c r="A75" s="46">
        <f ca="1" t="shared" si="0"/>
      </c>
      <c r="B75" s="78"/>
      <c r="C75" s="78"/>
      <c r="D75" s="79"/>
      <c r="E75" s="33"/>
      <c r="F75" s="83"/>
      <c r="G75" s="83"/>
      <c r="H75" s="70">
        <f t="shared" si="1"/>
      </c>
      <c r="I75" s="75">
        <f t="shared" si="4"/>
      </c>
      <c r="J75" s="39"/>
    </row>
    <row r="76" spans="1:10" ht="12.75">
      <c r="A76" s="46">
        <f ca="1" t="shared" si="0"/>
      </c>
      <c r="B76" s="78"/>
      <c r="C76" s="78"/>
      <c r="D76" s="79"/>
      <c r="E76" s="33"/>
      <c r="F76" s="83"/>
      <c r="G76" s="83"/>
      <c r="H76" s="70">
        <f t="shared" si="1"/>
      </c>
      <c r="I76" s="75">
        <f t="shared" si="4"/>
      </c>
      <c r="J76" s="39"/>
    </row>
    <row r="77" spans="1:10" ht="12.75">
      <c r="A77" s="46">
        <f ca="1" t="shared" si="0"/>
      </c>
      <c r="B77" s="78"/>
      <c r="C77" s="78"/>
      <c r="D77" s="79"/>
      <c r="E77" s="33"/>
      <c r="F77" s="83"/>
      <c r="G77" s="83"/>
      <c r="H77" s="70">
        <f t="shared" si="1"/>
      </c>
      <c r="I77" s="75">
        <f t="shared" si="4"/>
      </c>
      <c r="J77" s="39"/>
    </row>
    <row r="78" spans="1:10" ht="12.75">
      <c r="A78" s="46">
        <f ca="1" t="shared" si="0"/>
      </c>
      <c r="B78" s="78"/>
      <c r="C78" s="78"/>
      <c r="D78" s="79"/>
      <c r="E78" s="33"/>
      <c r="F78" s="83"/>
      <c r="G78" s="83"/>
      <c r="H78" s="70">
        <f t="shared" si="1"/>
      </c>
      <c r="I78" s="75">
        <f t="shared" si="4"/>
      </c>
      <c r="J78" s="39"/>
    </row>
    <row r="79" spans="1:10" ht="12.75">
      <c r="A79" s="46">
        <f ca="1" t="shared" si="0"/>
      </c>
      <c r="B79" s="78"/>
      <c r="C79" s="78"/>
      <c r="D79" s="79"/>
      <c r="E79" s="33"/>
      <c r="F79" s="83"/>
      <c r="G79" s="83"/>
      <c r="H79" s="70">
        <f t="shared" si="1"/>
      </c>
      <c r="I79" s="75">
        <f t="shared" si="4"/>
      </c>
      <c r="J79" s="39"/>
    </row>
    <row r="80" spans="1:10" ht="12.75">
      <c r="A80" s="46">
        <f ca="1" t="shared" si="0"/>
      </c>
      <c r="B80" s="78"/>
      <c r="C80" s="78"/>
      <c r="D80" s="79"/>
      <c r="E80" s="33"/>
      <c r="F80" s="83"/>
      <c r="G80" s="83"/>
      <c r="H80" s="70">
        <f t="shared" si="1"/>
      </c>
      <c r="I80" s="75">
        <f t="shared" si="4"/>
      </c>
      <c r="J80" s="39"/>
    </row>
    <row r="81" spans="1:10" ht="12.75">
      <c r="A81" s="46">
        <f ca="1" t="shared" si="0"/>
      </c>
      <c r="B81" s="78"/>
      <c r="C81" s="78"/>
      <c r="D81" s="79"/>
      <c r="E81" s="33"/>
      <c r="F81" s="83"/>
      <c r="G81" s="83"/>
      <c r="H81" s="70">
        <f t="shared" si="1"/>
      </c>
      <c r="I81" s="75">
        <f t="shared" si="4"/>
      </c>
      <c r="J81" s="39"/>
    </row>
    <row r="82" spans="1:10" ht="12.75">
      <c r="A82" s="46">
        <f aca="true" ca="1" t="shared" si="5" ref="A82:A145">+IF(NOT(ISBLANK(INDIRECT("e"&amp;ROW()))),MAX(INDIRECT("a$16:A"&amp;ROW()-1))+1,"")</f>
      </c>
      <c r="B82" s="78"/>
      <c r="C82" s="78"/>
      <c r="D82" s="79"/>
      <c r="E82" s="33"/>
      <c r="F82" s="83"/>
      <c r="G82" s="83"/>
      <c r="H82" s="70">
        <f aca="true" t="shared" si="6" ref="H82:H145">+IF(AND(F82="",G82=""),"",ROUND(F82*G82,2))</f>
      </c>
      <c r="I82" s="75">
        <f t="shared" si="4"/>
      </c>
      <c r="J82" s="39"/>
    </row>
    <row r="83" spans="1:10" ht="12.75">
      <c r="A83" s="46">
        <f ca="1" t="shared" si="5"/>
      </c>
      <c r="B83" s="78"/>
      <c r="C83" s="78"/>
      <c r="D83" s="79"/>
      <c r="E83" s="33"/>
      <c r="F83" s="83"/>
      <c r="G83" s="83"/>
      <c r="H83" s="70">
        <f t="shared" si="6"/>
      </c>
      <c r="I83" s="75">
        <f t="shared" si="4"/>
      </c>
      <c r="J83" s="39"/>
    </row>
    <row r="84" spans="1:10" ht="12.75">
      <c r="A84" s="46">
        <f ca="1" t="shared" si="5"/>
      </c>
      <c r="B84" s="78"/>
      <c r="C84" s="78"/>
      <c r="D84" s="79"/>
      <c r="E84" s="33"/>
      <c r="F84" s="83"/>
      <c r="G84" s="83"/>
      <c r="H84" s="70">
        <f t="shared" si="6"/>
      </c>
      <c r="I84" s="75">
        <f t="shared" si="4"/>
      </c>
      <c r="J84" s="39"/>
    </row>
    <row r="85" spans="1:10" ht="12.75">
      <c r="A85" s="46">
        <f ca="1" t="shared" si="5"/>
      </c>
      <c r="B85" s="78"/>
      <c r="C85" s="78"/>
      <c r="D85" s="79"/>
      <c r="E85" s="33"/>
      <c r="F85" s="83"/>
      <c r="G85" s="83"/>
      <c r="H85" s="70">
        <f t="shared" si="6"/>
      </c>
      <c r="I85" s="75">
        <f t="shared" si="4"/>
      </c>
      <c r="J85" s="39"/>
    </row>
    <row r="86" spans="1:10" ht="12.75">
      <c r="A86" s="46">
        <f ca="1" t="shared" si="5"/>
      </c>
      <c r="B86" s="78"/>
      <c r="C86" s="78"/>
      <c r="D86" s="79"/>
      <c r="E86" s="33"/>
      <c r="F86" s="83"/>
      <c r="G86" s="83"/>
      <c r="H86" s="70">
        <f t="shared" si="6"/>
      </c>
      <c r="I86" s="75">
        <f t="shared" si="4"/>
      </c>
      <c r="J86" s="39"/>
    </row>
    <row r="87" spans="1:10" ht="12.75">
      <c r="A87" s="46">
        <f ca="1" t="shared" si="5"/>
      </c>
      <c r="B87" s="78"/>
      <c r="C87" s="78"/>
      <c r="D87" s="79"/>
      <c r="E87" s="33"/>
      <c r="F87" s="83"/>
      <c r="G87" s="83"/>
      <c r="H87" s="70">
        <f t="shared" si="6"/>
      </c>
      <c r="I87" s="75">
        <f t="shared" si="4"/>
      </c>
      <c r="J87" s="39"/>
    </row>
    <row r="88" spans="1:10" ht="12.75">
      <c r="A88" s="46">
        <f ca="1" t="shared" si="5"/>
      </c>
      <c r="B88" s="78"/>
      <c r="C88" s="78"/>
      <c r="D88" s="79"/>
      <c r="E88" s="33"/>
      <c r="F88" s="83"/>
      <c r="G88" s="83"/>
      <c r="H88" s="70">
        <f t="shared" si="6"/>
      </c>
      <c r="I88" s="75">
        <f t="shared" si="4"/>
      </c>
      <c r="J88" s="39"/>
    </row>
    <row r="89" spans="1:10" ht="12.75">
      <c r="A89" s="46">
        <f ca="1" t="shared" si="5"/>
      </c>
      <c r="B89" s="78"/>
      <c r="C89" s="78"/>
      <c r="D89" s="79"/>
      <c r="E89" s="33"/>
      <c r="F89" s="83"/>
      <c r="G89" s="83"/>
      <c r="H89" s="70">
        <f t="shared" si="6"/>
      </c>
      <c r="I89" s="75">
        <f t="shared" si="4"/>
      </c>
      <c r="J89" s="39"/>
    </row>
    <row r="90" spans="1:10" ht="12.75">
      <c r="A90" s="46">
        <f ca="1" t="shared" si="5"/>
      </c>
      <c r="B90" s="78"/>
      <c r="C90" s="78"/>
      <c r="D90" s="79"/>
      <c r="E90" s="33"/>
      <c r="F90" s="83"/>
      <c r="G90" s="83"/>
      <c r="H90" s="70">
        <f t="shared" si="6"/>
      </c>
      <c r="I90" s="75">
        <f aca="true" t="shared" si="7" ref="I90:I153">IF(E90&lt;&gt;"","P","")</f>
      </c>
      <c r="J90" s="39"/>
    </row>
    <row r="91" spans="1:10" ht="12.75">
      <c r="A91" s="46">
        <f ca="1" t="shared" si="5"/>
      </c>
      <c r="B91" s="78"/>
      <c r="C91" s="78"/>
      <c r="D91" s="79"/>
      <c r="E91" s="33"/>
      <c r="F91" s="83"/>
      <c r="G91" s="83"/>
      <c r="H91" s="70">
        <f t="shared" si="6"/>
      </c>
      <c r="I91" s="75">
        <f t="shared" si="7"/>
      </c>
      <c r="J91" s="39"/>
    </row>
    <row r="92" spans="1:10" ht="12.75">
      <c r="A92" s="46">
        <f ca="1" t="shared" si="5"/>
      </c>
      <c r="B92" s="78"/>
      <c r="C92" s="78"/>
      <c r="D92" s="79"/>
      <c r="E92" s="33"/>
      <c r="F92" s="83"/>
      <c r="G92" s="83"/>
      <c r="H92" s="70">
        <f t="shared" si="6"/>
      </c>
      <c r="I92" s="75">
        <f t="shared" si="7"/>
      </c>
      <c r="J92" s="39"/>
    </row>
    <row r="93" spans="1:10" ht="12.75">
      <c r="A93" s="46">
        <f ca="1" t="shared" si="5"/>
      </c>
      <c r="B93" s="78"/>
      <c r="C93" s="78"/>
      <c r="D93" s="79"/>
      <c r="E93" s="33"/>
      <c r="F93" s="83"/>
      <c r="G93" s="83"/>
      <c r="H93" s="70">
        <f t="shared" si="6"/>
      </c>
      <c r="I93" s="75">
        <f t="shared" si="7"/>
      </c>
      <c r="J93" s="39"/>
    </row>
    <row r="94" spans="1:10" ht="12.75">
      <c r="A94" s="46">
        <f ca="1" t="shared" si="5"/>
      </c>
      <c r="B94" s="78"/>
      <c r="C94" s="78"/>
      <c r="D94" s="79"/>
      <c r="E94" s="33"/>
      <c r="F94" s="83"/>
      <c r="G94" s="83"/>
      <c r="H94" s="70">
        <f t="shared" si="6"/>
      </c>
      <c r="I94" s="75">
        <f t="shared" si="7"/>
      </c>
      <c r="J94" s="39"/>
    </row>
    <row r="95" spans="1:10" ht="12.75">
      <c r="A95" s="46">
        <f ca="1" t="shared" si="5"/>
      </c>
      <c r="B95" s="78"/>
      <c r="C95" s="78"/>
      <c r="D95" s="79"/>
      <c r="E95" s="33"/>
      <c r="F95" s="83"/>
      <c r="G95" s="83"/>
      <c r="H95" s="70">
        <f t="shared" si="6"/>
      </c>
      <c r="I95" s="75">
        <f t="shared" si="7"/>
      </c>
      <c r="J95" s="39"/>
    </row>
    <row r="96" spans="1:10" ht="12.75">
      <c r="A96" s="46">
        <f ca="1" t="shared" si="5"/>
      </c>
      <c r="B96" s="78"/>
      <c r="C96" s="78"/>
      <c r="D96" s="79"/>
      <c r="E96" s="33"/>
      <c r="F96" s="83"/>
      <c r="G96" s="83"/>
      <c r="H96" s="70">
        <f t="shared" si="6"/>
      </c>
      <c r="I96" s="75">
        <f t="shared" si="7"/>
      </c>
      <c r="J96" s="39"/>
    </row>
    <row r="97" spans="1:10" ht="12.75">
      <c r="A97" s="46">
        <f ca="1" t="shared" si="5"/>
      </c>
      <c r="B97" s="78"/>
      <c r="C97" s="78"/>
      <c r="D97" s="79"/>
      <c r="E97" s="33"/>
      <c r="F97" s="83"/>
      <c r="G97" s="83"/>
      <c r="H97" s="70">
        <f t="shared" si="6"/>
      </c>
      <c r="I97" s="75">
        <f t="shared" si="7"/>
      </c>
      <c r="J97" s="39"/>
    </row>
    <row r="98" spans="1:10" ht="12.75">
      <c r="A98" s="46">
        <f ca="1" t="shared" si="5"/>
      </c>
      <c r="B98" s="78"/>
      <c r="C98" s="78"/>
      <c r="D98" s="79"/>
      <c r="E98" s="33"/>
      <c r="F98" s="83"/>
      <c r="G98" s="83"/>
      <c r="H98" s="70">
        <f t="shared" si="6"/>
      </c>
      <c r="I98" s="75">
        <f t="shared" si="7"/>
      </c>
      <c r="J98" s="39"/>
    </row>
    <row r="99" spans="1:10" ht="12.75">
      <c r="A99" s="46">
        <f ca="1" t="shared" si="5"/>
      </c>
      <c r="B99" s="78"/>
      <c r="C99" s="78"/>
      <c r="D99" s="79"/>
      <c r="E99" s="74"/>
      <c r="F99" s="83"/>
      <c r="G99" s="83"/>
      <c r="H99" s="70">
        <f t="shared" si="6"/>
      </c>
      <c r="I99" s="75">
        <f t="shared" si="7"/>
      </c>
      <c r="J99" s="81"/>
    </row>
    <row r="100" spans="1:10" ht="12.75">
      <c r="A100" s="46">
        <f ca="1" t="shared" si="5"/>
      </c>
      <c r="B100" s="78"/>
      <c r="C100" s="78"/>
      <c r="D100" s="79"/>
      <c r="E100" s="74"/>
      <c r="F100" s="83"/>
      <c r="G100" s="83"/>
      <c r="H100" s="70">
        <f t="shared" si="6"/>
      </c>
      <c r="I100" s="75">
        <f t="shared" si="7"/>
      </c>
      <c r="J100" s="81"/>
    </row>
    <row r="101" spans="1:10" ht="12.75">
      <c r="A101" s="46">
        <f ca="1" t="shared" si="5"/>
      </c>
      <c r="B101" s="78"/>
      <c r="C101" s="78"/>
      <c r="D101" s="79"/>
      <c r="E101" s="74"/>
      <c r="F101" s="83"/>
      <c r="G101" s="83"/>
      <c r="H101" s="70">
        <f t="shared" si="6"/>
      </c>
      <c r="I101" s="75">
        <f t="shared" si="7"/>
      </c>
      <c r="J101" s="81"/>
    </row>
    <row r="102" spans="1:10" ht="12.75">
      <c r="A102" s="46">
        <f ca="1" t="shared" si="5"/>
      </c>
      <c r="B102" s="78"/>
      <c r="C102" s="78"/>
      <c r="D102" s="79"/>
      <c r="E102" s="74"/>
      <c r="F102" s="83"/>
      <c r="G102" s="83"/>
      <c r="H102" s="70">
        <f t="shared" si="6"/>
      </c>
      <c r="I102" s="75">
        <f t="shared" si="7"/>
      </c>
      <c r="J102" s="81"/>
    </row>
    <row r="103" spans="1:10" ht="12.75">
      <c r="A103" s="46">
        <f ca="1" t="shared" si="5"/>
      </c>
      <c r="B103" s="80"/>
      <c r="C103" s="78"/>
      <c r="D103" s="79"/>
      <c r="E103" s="74"/>
      <c r="F103" s="83"/>
      <c r="G103" s="83"/>
      <c r="H103" s="70">
        <f t="shared" si="6"/>
      </c>
      <c r="I103" s="75">
        <f t="shared" si="7"/>
      </c>
      <c r="J103" s="81"/>
    </row>
    <row r="104" spans="1:10" ht="12.75">
      <c r="A104" s="46">
        <f ca="1" t="shared" si="5"/>
      </c>
      <c r="B104" s="78"/>
      <c r="C104" s="78"/>
      <c r="D104" s="79"/>
      <c r="E104" s="74"/>
      <c r="F104" s="83"/>
      <c r="G104" s="83"/>
      <c r="H104" s="70">
        <f t="shared" si="6"/>
      </c>
      <c r="I104" s="75">
        <f t="shared" si="7"/>
      </c>
      <c r="J104" s="81"/>
    </row>
    <row r="105" spans="1:10" ht="12.75">
      <c r="A105" s="46">
        <f ca="1" t="shared" si="5"/>
      </c>
      <c r="B105" s="78"/>
      <c r="C105" s="78"/>
      <c r="D105" s="79"/>
      <c r="E105" s="74"/>
      <c r="F105" s="83"/>
      <c r="G105" s="83"/>
      <c r="H105" s="70">
        <f t="shared" si="6"/>
      </c>
      <c r="I105" s="75">
        <f t="shared" si="7"/>
      </c>
      <c r="J105" s="81"/>
    </row>
    <row r="106" spans="1:10" ht="12.75">
      <c r="A106" s="46">
        <f ca="1" t="shared" si="5"/>
      </c>
      <c r="B106" s="78"/>
      <c r="C106" s="78"/>
      <c r="D106" s="79"/>
      <c r="E106" s="74"/>
      <c r="F106" s="83"/>
      <c r="G106" s="83"/>
      <c r="H106" s="70">
        <f t="shared" si="6"/>
      </c>
      <c r="I106" s="75">
        <f t="shared" si="7"/>
      </c>
      <c r="J106" s="81"/>
    </row>
    <row r="107" spans="1:10" ht="12.75">
      <c r="A107" s="46">
        <f ca="1" t="shared" si="5"/>
      </c>
      <c r="B107" s="78"/>
      <c r="C107" s="78"/>
      <c r="D107" s="79"/>
      <c r="E107" s="74"/>
      <c r="F107" s="83"/>
      <c r="G107" s="83"/>
      <c r="H107" s="70">
        <f t="shared" si="6"/>
      </c>
      <c r="I107" s="75">
        <f t="shared" si="7"/>
      </c>
      <c r="J107" s="81"/>
    </row>
    <row r="108" spans="1:10" ht="12.75">
      <c r="A108" s="46">
        <f ca="1" t="shared" si="5"/>
      </c>
      <c r="B108" s="78"/>
      <c r="C108" s="78"/>
      <c r="D108" s="79"/>
      <c r="E108" s="74"/>
      <c r="F108" s="83"/>
      <c r="G108" s="83"/>
      <c r="H108" s="70">
        <f t="shared" si="6"/>
      </c>
      <c r="I108" s="75">
        <f t="shared" si="7"/>
      </c>
      <c r="J108" s="81"/>
    </row>
    <row r="109" spans="1:10" ht="12.75">
      <c r="A109" s="46">
        <f ca="1" t="shared" si="5"/>
      </c>
      <c r="B109" s="78"/>
      <c r="C109" s="78"/>
      <c r="D109" s="79"/>
      <c r="E109" s="74"/>
      <c r="F109" s="83"/>
      <c r="G109" s="83"/>
      <c r="H109" s="70">
        <f t="shared" si="6"/>
      </c>
      <c r="I109" s="75">
        <f t="shared" si="7"/>
      </c>
      <c r="J109" s="81"/>
    </row>
    <row r="110" spans="1:10" ht="12.75">
      <c r="A110" s="46">
        <f ca="1" t="shared" si="5"/>
      </c>
      <c r="B110" s="78"/>
      <c r="C110" s="78"/>
      <c r="D110" s="79"/>
      <c r="E110" s="74"/>
      <c r="F110" s="83"/>
      <c r="G110" s="83"/>
      <c r="H110" s="70">
        <f t="shared" si="6"/>
      </c>
      <c r="I110" s="75">
        <f t="shared" si="7"/>
      </c>
      <c r="J110" s="81"/>
    </row>
    <row r="111" spans="1:10" ht="12.75">
      <c r="A111" s="46">
        <f ca="1" t="shared" si="5"/>
      </c>
      <c r="B111" s="78"/>
      <c r="C111" s="78"/>
      <c r="D111" s="79"/>
      <c r="E111" s="74"/>
      <c r="F111" s="83"/>
      <c r="G111" s="83"/>
      <c r="H111" s="70">
        <f t="shared" si="6"/>
      </c>
      <c r="I111" s="75">
        <f t="shared" si="7"/>
      </c>
      <c r="J111" s="81"/>
    </row>
    <row r="112" spans="1:10" ht="12.75">
      <c r="A112" s="46">
        <f ca="1" t="shared" si="5"/>
      </c>
      <c r="B112" s="78"/>
      <c r="C112" s="78"/>
      <c r="D112" s="79"/>
      <c r="E112" s="74"/>
      <c r="F112" s="83"/>
      <c r="G112" s="83"/>
      <c r="H112" s="70">
        <f t="shared" si="6"/>
      </c>
      <c r="I112" s="75">
        <f t="shared" si="7"/>
      </c>
      <c r="J112" s="81"/>
    </row>
    <row r="113" spans="1:10" ht="12.75">
      <c r="A113" s="46">
        <f ca="1" t="shared" si="5"/>
      </c>
      <c r="B113" s="78"/>
      <c r="C113" s="78"/>
      <c r="D113" s="79"/>
      <c r="E113" s="74"/>
      <c r="F113" s="83"/>
      <c r="G113" s="83"/>
      <c r="H113" s="70">
        <f t="shared" si="6"/>
      </c>
      <c r="I113" s="75">
        <f t="shared" si="7"/>
      </c>
      <c r="J113" s="81"/>
    </row>
    <row r="114" spans="1:10" ht="12.75">
      <c r="A114" s="46">
        <f ca="1" t="shared" si="5"/>
      </c>
      <c r="B114" s="78"/>
      <c r="C114" s="78"/>
      <c r="D114" s="79"/>
      <c r="E114" s="74"/>
      <c r="F114" s="83"/>
      <c r="G114" s="83"/>
      <c r="H114" s="70">
        <f t="shared" si="6"/>
      </c>
      <c r="I114" s="75">
        <f t="shared" si="7"/>
      </c>
      <c r="J114" s="81"/>
    </row>
    <row r="115" spans="1:10" ht="12.75">
      <c r="A115" s="46">
        <f ca="1" t="shared" si="5"/>
      </c>
      <c r="B115" s="78"/>
      <c r="C115" s="78"/>
      <c r="D115" s="79"/>
      <c r="E115" s="74"/>
      <c r="F115" s="83"/>
      <c r="G115" s="83"/>
      <c r="H115" s="70">
        <f t="shared" si="6"/>
      </c>
      <c r="I115" s="75">
        <f t="shared" si="7"/>
      </c>
      <c r="J115" s="81"/>
    </row>
    <row r="116" spans="1:10" ht="12.75">
      <c r="A116" s="46">
        <f ca="1" t="shared" si="5"/>
      </c>
      <c r="B116" s="78"/>
      <c r="C116" s="78"/>
      <c r="D116" s="79"/>
      <c r="E116" s="74"/>
      <c r="F116" s="83"/>
      <c r="G116" s="83"/>
      <c r="H116" s="70">
        <f t="shared" si="6"/>
      </c>
      <c r="I116" s="75">
        <f t="shared" si="7"/>
      </c>
      <c r="J116" s="81"/>
    </row>
    <row r="117" spans="1:10" ht="12.75">
      <c r="A117" s="46">
        <f ca="1" t="shared" si="5"/>
      </c>
      <c r="B117" s="78"/>
      <c r="C117" s="78"/>
      <c r="D117" s="79"/>
      <c r="E117" s="74"/>
      <c r="F117" s="83"/>
      <c r="G117" s="83"/>
      <c r="H117" s="70">
        <f t="shared" si="6"/>
      </c>
      <c r="I117" s="75">
        <f t="shared" si="7"/>
      </c>
      <c r="J117" s="81"/>
    </row>
    <row r="118" spans="1:10" ht="12.75">
      <c r="A118" s="46">
        <f ca="1" t="shared" si="5"/>
      </c>
      <c r="B118" s="78"/>
      <c r="C118" s="78"/>
      <c r="D118" s="79"/>
      <c r="E118" s="74"/>
      <c r="F118" s="83"/>
      <c r="G118" s="83"/>
      <c r="H118" s="70">
        <f t="shared" si="6"/>
      </c>
      <c r="I118" s="75">
        <f t="shared" si="7"/>
      </c>
      <c r="J118" s="81"/>
    </row>
    <row r="119" spans="1:10" ht="12.75">
      <c r="A119" s="46">
        <f ca="1" t="shared" si="5"/>
      </c>
      <c r="B119" s="78"/>
      <c r="C119" s="78"/>
      <c r="D119" s="79"/>
      <c r="E119" s="74"/>
      <c r="F119" s="83"/>
      <c r="G119" s="83"/>
      <c r="H119" s="70">
        <f t="shared" si="6"/>
      </c>
      <c r="I119" s="75">
        <f t="shared" si="7"/>
      </c>
      <c r="J119" s="81"/>
    </row>
    <row r="120" spans="1:10" ht="12.75">
      <c r="A120" s="46">
        <f ca="1" t="shared" si="5"/>
      </c>
      <c r="B120" s="78"/>
      <c r="C120" s="78"/>
      <c r="D120" s="79"/>
      <c r="E120" s="74"/>
      <c r="F120" s="83"/>
      <c r="G120" s="83"/>
      <c r="H120" s="70">
        <f t="shared" si="6"/>
      </c>
      <c r="I120" s="75">
        <f t="shared" si="7"/>
      </c>
      <c r="J120" s="81"/>
    </row>
    <row r="121" spans="1:10" ht="12.75">
      <c r="A121" s="46">
        <f ca="1" t="shared" si="5"/>
      </c>
      <c r="B121" s="78"/>
      <c r="C121" s="78"/>
      <c r="D121" s="79"/>
      <c r="E121" s="74"/>
      <c r="F121" s="83"/>
      <c r="G121" s="83"/>
      <c r="H121" s="70">
        <f t="shared" si="6"/>
      </c>
      <c r="I121" s="75">
        <f t="shared" si="7"/>
      </c>
      <c r="J121" s="81"/>
    </row>
    <row r="122" spans="1:10" ht="12.75">
      <c r="A122" s="46">
        <f ca="1" t="shared" si="5"/>
      </c>
      <c r="B122" s="78"/>
      <c r="C122" s="78"/>
      <c r="D122" s="79"/>
      <c r="E122" s="74"/>
      <c r="F122" s="83"/>
      <c r="G122" s="83"/>
      <c r="H122" s="70">
        <f t="shared" si="6"/>
      </c>
      <c r="I122" s="75">
        <f t="shared" si="7"/>
      </c>
      <c r="J122" s="81"/>
    </row>
    <row r="123" spans="1:10" ht="12.75">
      <c r="A123" s="46">
        <f ca="1" t="shared" si="5"/>
      </c>
      <c r="B123" s="78"/>
      <c r="C123" s="78"/>
      <c r="D123" s="79"/>
      <c r="E123" s="74"/>
      <c r="F123" s="83"/>
      <c r="G123" s="83"/>
      <c r="H123" s="70">
        <f t="shared" si="6"/>
      </c>
      <c r="I123" s="75">
        <f t="shared" si="7"/>
      </c>
      <c r="J123" s="81"/>
    </row>
    <row r="124" spans="1:10" ht="12.75">
      <c r="A124" s="46">
        <f ca="1" t="shared" si="5"/>
      </c>
      <c r="B124" s="78"/>
      <c r="C124" s="78"/>
      <c r="D124" s="79"/>
      <c r="E124" s="74"/>
      <c r="F124" s="83"/>
      <c r="G124" s="83"/>
      <c r="H124" s="70">
        <f t="shared" si="6"/>
      </c>
      <c r="I124" s="75">
        <f t="shared" si="7"/>
      </c>
      <c r="J124" s="81"/>
    </row>
    <row r="125" spans="1:10" ht="12.75">
      <c r="A125" s="46">
        <f ca="1" t="shared" si="5"/>
      </c>
      <c r="B125" s="78"/>
      <c r="C125" s="78"/>
      <c r="D125" s="79"/>
      <c r="E125" s="74"/>
      <c r="F125" s="83"/>
      <c r="G125" s="83"/>
      <c r="H125" s="70">
        <f t="shared" si="6"/>
      </c>
      <c r="I125" s="75">
        <f t="shared" si="7"/>
      </c>
      <c r="J125" s="81"/>
    </row>
    <row r="126" spans="1:10" ht="12.75">
      <c r="A126" s="46">
        <f ca="1" t="shared" si="5"/>
      </c>
      <c r="B126" s="78"/>
      <c r="C126" s="78"/>
      <c r="D126" s="79"/>
      <c r="E126" s="74"/>
      <c r="F126" s="83"/>
      <c r="G126" s="83"/>
      <c r="H126" s="70">
        <f t="shared" si="6"/>
      </c>
      <c r="I126" s="75">
        <f t="shared" si="7"/>
      </c>
      <c r="J126" s="81"/>
    </row>
    <row r="127" spans="1:10" ht="12.75">
      <c r="A127" s="46">
        <f ca="1" t="shared" si="5"/>
      </c>
      <c r="B127" s="78"/>
      <c r="C127" s="78"/>
      <c r="D127" s="79"/>
      <c r="E127" s="74"/>
      <c r="F127" s="83"/>
      <c r="G127" s="83"/>
      <c r="H127" s="70">
        <f t="shared" si="6"/>
      </c>
      <c r="I127" s="75">
        <f t="shared" si="7"/>
      </c>
      <c r="J127" s="81"/>
    </row>
    <row r="128" spans="1:10" ht="12.75">
      <c r="A128" s="46">
        <f ca="1" t="shared" si="5"/>
      </c>
      <c r="B128" s="78"/>
      <c r="C128" s="78"/>
      <c r="D128" s="79"/>
      <c r="E128" s="74"/>
      <c r="F128" s="83"/>
      <c r="G128" s="83"/>
      <c r="H128" s="70">
        <f t="shared" si="6"/>
      </c>
      <c r="I128" s="75">
        <f t="shared" si="7"/>
      </c>
      <c r="J128" s="81"/>
    </row>
    <row r="129" spans="1:10" ht="12.75">
      <c r="A129" s="46">
        <f ca="1" t="shared" si="5"/>
      </c>
      <c r="B129" s="78"/>
      <c r="C129" s="78"/>
      <c r="D129" s="79"/>
      <c r="E129" s="74"/>
      <c r="F129" s="83"/>
      <c r="G129" s="83"/>
      <c r="H129" s="70">
        <f t="shared" si="6"/>
      </c>
      <c r="I129" s="75">
        <f t="shared" si="7"/>
      </c>
      <c r="J129" s="81"/>
    </row>
    <row r="130" spans="1:10" ht="12.75">
      <c r="A130" s="46">
        <f ca="1" t="shared" si="5"/>
      </c>
      <c r="B130" s="78"/>
      <c r="C130" s="78"/>
      <c r="D130" s="79"/>
      <c r="E130" s="74"/>
      <c r="F130" s="83"/>
      <c r="G130" s="83"/>
      <c r="H130" s="70">
        <f t="shared" si="6"/>
      </c>
      <c r="I130" s="75">
        <f t="shared" si="7"/>
      </c>
      <c r="J130" s="81"/>
    </row>
    <row r="131" spans="1:10" ht="12.75">
      <c r="A131" s="46">
        <f ca="1" t="shared" si="5"/>
      </c>
      <c r="B131" s="78"/>
      <c r="C131" s="78"/>
      <c r="D131" s="79"/>
      <c r="E131" s="74"/>
      <c r="F131" s="83"/>
      <c r="G131" s="83"/>
      <c r="H131" s="70">
        <f t="shared" si="6"/>
      </c>
      <c r="I131" s="75">
        <f t="shared" si="7"/>
      </c>
      <c r="J131" s="81"/>
    </row>
    <row r="132" spans="1:10" ht="12.75">
      <c r="A132" s="46">
        <f ca="1" t="shared" si="5"/>
      </c>
      <c r="B132" s="78"/>
      <c r="C132" s="78"/>
      <c r="D132" s="79"/>
      <c r="E132" s="74"/>
      <c r="F132" s="83"/>
      <c r="G132" s="83"/>
      <c r="H132" s="70">
        <f t="shared" si="6"/>
      </c>
      <c r="I132" s="75">
        <f t="shared" si="7"/>
      </c>
      <c r="J132" s="81"/>
    </row>
    <row r="133" spans="1:10" ht="12.75">
      <c r="A133" s="46">
        <f ca="1" t="shared" si="5"/>
      </c>
      <c r="B133" s="78"/>
      <c r="C133" s="78"/>
      <c r="D133" s="79"/>
      <c r="E133" s="74"/>
      <c r="F133" s="83"/>
      <c r="G133" s="83"/>
      <c r="H133" s="70">
        <f t="shared" si="6"/>
      </c>
      <c r="I133" s="75">
        <f t="shared" si="7"/>
      </c>
      <c r="J133" s="81"/>
    </row>
    <row r="134" spans="1:10" ht="12.75">
      <c r="A134" s="46">
        <f ca="1" t="shared" si="5"/>
      </c>
      <c r="B134" s="78"/>
      <c r="C134" s="78"/>
      <c r="D134" s="79"/>
      <c r="E134" s="74"/>
      <c r="F134" s="83"/>
      <c r="G134" s="83"/>
      <c r="H134" s="70">
        <f t="shared" si="6"/>
      </c>
      <c r="I134" s="75">
        <f t="shared" si="7"/>
      </c>
      <c r="J134" s="81"/>
    </row>
    <row r="135" spans="1:10" ht="12.75">
      <c r="A135" s="46">
        <f ca="1" t="shared" si="5"/>
      </c>
      <c r="B135" s="78"/>
      <c r="C135" s="78"/>
      <c r="D135" s="79"/>
      <c r="E135" s="74"/>
      <c r="F135" s="83"/>
      <c r="G135" s="83"/>
      <c r="H135" s="70">
        <f t="shared" si="6"/>
      </c>
      <c r="I135" s="75">
        <f t="shared" si="7"/>
      </c>
      <c r="J135" s="81"/>
    </row>
    <row r="136" spans="1:10" ht="12.75">
      <c r="A136" s="46">
        <f ca="1" t="shared" si="5"/>
      </c>
      <c r="B136" s="78"/>
      <c r="C136" s="78"/>
      <c r="D136" s="79"/>
      <c r="E136" s="74"/>
      <c r="F136" s="83"/>
      <c r="G136" s="83"/>
      <c r="H136" s="70">
        <f t="shared" si="6"/>
      </c>
      <c r="I136" s="75">
        <f t="shared" si="7"/>
      </c>
      <c r="J136" s="81"/>
    </row>
    <row r="137" spans="1:10" ht="12.75">
      <c r="A137" s="46">
        <f ca="1" t="shared" si="5"/>
      </c>
      <c r="B137" s="78"/>
      <c r="C137" s="78"/>
      <c r="D137" s="79"/>
      <c r="E137" s="74"/>
      <c r="F137" s="83"/>
      <c r="G137" s="83"/>
      <c r="H137" s="70">
        <f t="shared" si="6"/>
      </c>
      <c r="I137" s="75">
        <f t="shared" si="7"/>
      </c>
      <c r="J137" s="81"/>
    </row>
    <row r="138" spans="1:10" ht="12.75">
      <c r="A138" s="46">
        <f ca="1" t="shared" si="5"/>
      </c>
      <c r="B138" s="78"/>
      <c r="C138" s="78"/>
      <c r="D138" s="79"/>
      <c r="E138" s="74"/>
      <c r="F138" s="83"/>
      <c r="G138" s="83"/>
      <c r="H138" s="70">
        <f t="shared" si="6"/>
      </c>
      <c r="I138" s="75">
        <f t="shared" si="7"/>
      </c>
      <c r="J138" s="81"/>
    </row>
    <row r="139" spans="1:10" ht="12.75">
      <c r="A139" s="46">
        <f ca="1" t="shared" si="5"/>
      </c>
      <c r="B139" s="78"/>
      <c r="C139" s="78"/>
      <c r="D139" s="79"/>
      <c r="E139" s="74"/>
      <c r="F139" s="83"/>
      <c r="G139" s="83"/>
      <c r="H139" s="70">
        <f t="shared" si="6"/>
      </c>
      <c r="I139" s="75">
        <f t="shared" si="7"/>
      </c>
      <c r="J139" s="81"/>
    </row>
    <row r="140" spans="1:10" ht="12.75">
      <c r="A140" s="46">
        <f ca="1" t="shared" si="5"/>
      </c>
      <c r="B140" s="78"/>
      <c r="C140" s="78"/>
      <c r="D140" s="79"/>
      <c r="E140" s="74"/>
      <c r="F140" s="83"/>
      <c r="G140" s="83"/>
      <c r="H140" s="70">
        <f t="shared" si="6"/>
      </c>
      <c r="I140" s="75">
        <f t="shared" si="7"/>
      </c>
      <c r="J140" s="81"/>
    </row>
    <row r="141" spans="1:10" ht="12.75">
      <c r="A141" s="46">
        <f ca="1" t="shared" si="5"/>
      </c>
      <c r="B141" s="78"/>
      <c r="C141" s="78"/>
      <c r="D141" s="79"/>
      <c r="E141" s="74"/>
      <c r="F141" s="83"/>
      <c r="G141" s="83"/>
      <c r="H141" s="70">
        <f t="shared" si="6"/>
      </c>
      <c r="I141" s="75">
        <f t="shared" si="7"/>
      </c>
      <c r="J141" s="81"/>
    </row>
    <row r="142" spans="1:10" ht="12.75">
      <c r="A142" s="46">
        <f ca="1" t="shared" si="5"/>
      </c>
      <c r="B142" s="78"/>
      <c r="C142" s="78"/>
      <c r="D142" s="79"/>
      <c r="E142" s="74"/>
      <c r="F142" s="83"/>
      <c r="G142" s="83"/>
      <c r="H142" s="70">
        <f t="shared" si="6"/>
      </c>
      <c r="I142" s="75">
        <f t="shared" si="7"/>
      </c>
      <c r="J142" s="81"/>
    </row>
    <row r="143" spans="1:10" ht="12.75">
      <c r="A143" s="46">
        <f ca="1" t="shared" si="5"/>
      </c>
      <c r="B143" s="78"/>
      <c r="C143" s="78"/>
      <c r="D143" s="79"/>
      <c r="E143" s="74"/>
      <c r="F143" s="83"/>
      <c r="G143" s="83"/>
      <c r="H143" s="70">
        <f t="shared" si="6"/>
      </c>
      <c r="I143" s="75">
        <f t="shared" si="7"/>
      </c>
      <c r="J143" s="81"/>
    </row>
    <row r="144" spans="1:10" ht="12.75">
      <c r="A144" s="46">
        <f ca="1" t="shared" si="5"/>
      </c>
      <c r="B144" s="78"/>
      <c r="C144" s="78"/>
      <c r="D144" s="79"/>
      <c r="E144" s="74"/>
      <c r="F144" s="83"/>
      <c r="G144" s="83"/>
      <c r="H144" s="70">
        <f t="shared" si="6"/>
      </c>
      <c r="I144" s="75">
        <f t="shared" si="7"/>
      </c>
      <c r="J144" s="81"/>
    </row>
    <row r="145" spans="1:10" ht="12.75">
      <c r="A145" s="46">
        <f ca="1" t="shared" si="5"/>
      </c>
      <c r="B145" s="78"/>
      <c r="C145" s="78"/>
      <c r="D145" s="79"/>
      <c r="E145" s="74"/>
      <c r="F145" s="83"/>
      <c r="G145" s="83"/>
      <c r="H145" s="70">
        <f t="shared" si="6"/>
      </c>
      <c r="I145" s="75">
        <f t="shared" si="7"/>
      </c>
      <c r="J145" s="81"/>
    </row>
    <row r="146" spans="1:10" ht="12.75">
      <c r="A146" s="46">
        <f aca="true" ca="1" t="shared" si="8" ref="A146:A198">+IF(NOT(ISBLANK(INDIRECT("e"&amp;ROW()))),MAX(INDIRECT("a$16:A"&amp;ROW()-1))+1,"")</f>
      </c>
      <c r="B146" s="78"/>
      <c r="C146" s="78"/>
      <c r="D146" s="79"/>
      <c r="E146" s="74"/>
      <c r="F146" s="83"/>
      <c r="G146" s="83"/>
      <c r="H146" s="70">
        <f aca="true" t="shared" si="9" ref="H146:H198">+IF(AND(F146="",G146=""),"",ROUND(F146*G146,2))</f>
      </c>
      <c r="I146" s="75">
        <f t="shared" si="7"/>
      </c>
      <c r="J146" s="81"/>
    </row>
    <row r="147" spans="1:10" ht="12.75">
      <c r="A147" s="46">
        <f ca="1" t="shared" si="8"/>
      </c>
      <c r="B147" s="78"/>
      <c r="C147" s="78"/>
      <c r="D147" s="79"/>
      <c r="E147" s="74"/>
      <c r="F147" s="83"/>
      <c r="G147" s="83"/>
      <c r="H147" s="70">
        <f t="shared" si="9"/>
      </c>
      <c r="I147" s="75">
        <f t="shared" si="7"/>
      </c>
      <c r="J147" s="81"/>
    </row>
    <row r="148" spans="1:10" ht="12.75">
      <c r="A148" s="46">
        <f ca="1" t="shared" si="8"/>
      </c>
      <c r="B148" s="78"/>
      <c r="C148" s="78"/>
      <c r="D148" s="79"/>
      <c r="E148" s="74"/>
      <c r="F148" s="83"/>
      <c r="G148" s="83"/>
      <c r="H148" s="70">
        <f t="shared" si="9"/>
      </c>
      <c r="I148" s="75">
        <f t="shared" si="7"/>
      </c>
      <c r="J148" s="81"/>
    </row>
    <row r="149" spans="1:10" ht="12.75">
      <c r="A149" s="46">
        <f ca="1" t="shared" si="8"/>
      </c>
      <c r="B149" s="78"/>
      <c r="C149" s="78"/>
      <c r="D149" s="79"/>
      <c r="E149" s="74"/>
      <c r="F149" s="83"/>
      <c r="G149" s="83"/>
      <c r="H149" s="70">
        <f t="shared" si="9"/>
      </c>
      <c r="I149" s="75">
        <f t="shared" si="7"/>
      </c>
      <c r="J149" s="81"/>
    </row>
    <row r="150" spans="1:10" ht="12.75">
      <c r="A150" s="46">
        <f ca="1" t="shared" si="8"/>
      </c>
      <c r="B150" s="78"/>
      <c r="C150" s="78"/>
      <c r="D150" s="79"/>
      <c r="E150" s="74"/>
      <c r="F150" s="83"/>
      <c r="G150" s="83"/>
      <c r="H150" s="70">
        <f t="shared" si="9"/>
      </c>
      <c r="I150" s="75">
        <f t="shared" si="7"/>
      </c>
      <c r="J150" s="81"/>
    </row>
    <row r="151" spans="1:10" ht="12.75">
      <c r="A151" s="46">
        <f ca="1" t="shared" si="8"/>
      </c>
      <c r="B151" s="78"/>
      <c r="C151" s="78"/>
      <c r="D151" s="79"/>
      <c r="E151" s="74"/>
      <c r="F151" s="83"/>
      <c r="G151" s="83"/>
      <c r="H151" s="70">
        <f t="shared" si="9"/>
      </c>
      <c r="I151" s="75">
        <f t="shared" si="7"/>
      </c>
      <c r="J151" s="81"/>
    </row>
    <row r="152" spans="1:10" ht="12.75">
      <c r="A152" s="46">
        <f ca="1" t="shared" si="8"/>
      </c>
      <c r="B152" s="78"/>
      <c r="C152" s="78"/>
      <c r="D152" s="79"/>
      <c r="E152" s="74"/>
      <c r="F152" s="83"/>
      <c r="G152" s="83"/>
      <c r="H152" s="70">
        <f t="shared" si="9"/>
      </c>
      <c r="I152" s="75">
        <f t="shared" si="7"/>
      </c>
      <c r="J152" s="81"/>
    </row>
    <row r="153" spans="1:10" ht="12.75">
      <c r="A153" s="46">
        <f ca="1" t="shared" si="8"/>
      </c>
      <c r="B153" s="78"/>
      <c r="C153" s="78"/>
      <c r="D153" s="79"/>
      <c r="E153" s="74"/>
      <c r="F153" s="83"/>
      <c r="G153" s="83"/>
      <c r="H153" s="70">
        <f t="shared" si="9"/>
      </c>
      <c r="I153" s="75">
        <f t="shared" si="7"/>
      </c>
      <c r="J153" s="81"/>
    </row>
    <row r="154" spans="1:10" ht="12.75">
      <c r="A154" s="46">
        <f ca="1" t="shared" si="8"/>
      </c>
      <c r="B154" s="78"/>
      <c r="C154" s="78"/>
      <c r="D154" s="79"/>
      <c r="E154" s="74"/>
      <c r="F154" s="83"/>
      <c r="G154" s="83"/>
      <c r="H154" s="70">
        <f t="shared" si="9"/>
      </c>
      <c r="I154" s="75">
        <f aca="true" t="shared" si="10" ref="I154:I198">IF(E154&lt;&gt;"","P","")</f>
      </c>
      <c r="J154" s="81"/>
    </row>
    <row r="155" spans="1:10" ht="12.75">
      <c r="A155" s="46">
        <f ca="1" t="shared" si="8"/>
      </c>
      <c r="B155" s="78"/>
      <c r="C155" s="78"/>
      <c r="D155" s="79"/>
      <c r="E155" s="74"/>
      <c r="F155" s="83"/>
      <c r="G155" s="83"/>
      <c r="H155" s="70">
        <f t="shared" si="9"/>
      </c>
      <c r="I155" s="75">
        <f t="shared" si="10"/>
      </c>
      <c r="J155" s="81"/>
    </row>
    <row r="156" spans="1:10" ht="12.75">
      <c r="A156" s="46">
        <f ca="1" t="shared" si="8"/>
      </c>
      <c r="B156" s="78"/>
      <c r="C156" s="78"/>
      <c r="D156" s="79"/>
      <c r="E156" s="74"/>
      <c r="F156" s="83"/>
      <c r="G156" s="83"/>
      <c r="H156" s="70">
        <f t="shared" si="9"/>
      </c>
      <c r="I156" s="75">
        <f t="shared" si="10"/>
      </c>
      <c r="J156" s="81"/>
    </row>
    <row r="157" spans="1:10" ht="12.75">
      <c r="A157" s="46">
        <f ca="1" t="shared" si="8"/>
      </c>
      <c r="B157" s="78"/>
      <c r="C157" s="78"/>
      <c r="D157" s="79"/>
      <c r="E157" s="74"/>
      <c r="F157" s="83"/>
      <c r="G157" s="83"/>
      <c r="H157" s="70">
        <f t="shared" si="9"/>
      </c>
      <c r="I157" s="75">
        <f t="shared" si="10"/>
      </c>
      <c r="J157" s="81"/>
    </row>
    <row r="158" spans="1:10" ht="12.75">
      <c r="A158" s="46">
        <f ca="1" t="shared" si="8"/>
      </c>
      <c r="B158" s="78"/>
      <c r="C158" s="78"/>
      <c r="D158" s="79"/>
      <c r="E158" s="74"/>
      <c r="F158" s="83"/>
      <c r="G158" s="83"/>
      <c r="H158" s="70">
        <f t="shared" si="9"/>
      </c>
      <c r="I158" s="75">
        <f t="shared" si="10"/>
      </c>
      <c r="J158" s="81"/>
    </row>
    <row r="159" spans="1:10" ht="12.75">
      <c r="A159" s="46">
        <f ca="1" t="shared" si="8"/>
      </c>
      <c r="B159" s="78"/>
      <c r="C159" s="78"/>
      <c r="D159" s="79"/>
      <c r="E159" s="74"/>
      <c r="F159" s="83"/>
      <c r="G159" s="83"/>
      <c r="H159" s="70">
        <f t="shared" si="9"/>
      </c>
      <c r="I159" s="75">
        <f t="shared" si="10"/>
      </c>
      <c r="J159" s="81"/>
    </row>
    <row r="160" spans="1:10" ht="12.75">
      <c r="A160" s="46">
        <f ca="1" t="shared" si="8"/>
      </c>
      <c r="B160" s="78"/>
      <c r="C160" s="78"/>
      <c r="D160" s="79"/>
      <c r="E160" s="74"/>
      <c r="F160" s="83"/>
      <c r="G160" s="83"/>
      <c r="H160" s="70">
        <f t="shared" si="9"/>
      </c>
      <c r="I160" s="75">
        <f t="shared" si="10"/>
      </c>
      <c r="J160" s="81"/>
    </row>
    <row r="161" spans="1:10" ht="12.75">
      <c r="A161" s="46">
        <f ca="1" t="shared" si="8"/>
      </c>
      <c r="B161" s="78"/>
      <c r="C161" s="78"/>
      <c r="D161" s="79"/>
      <c r="E161" s="74"/>
      <c r="F161" s="83"/>
      <c r="G161" s="83"/>
      <c r="H161" s="70">
        <f t="shared" si="9"/>
      </c>
      <c r="I161" s="75">
        <f t="shared" si="10"/>
      </c>
      <c r="J161" s="81"/>
    </row>
    <row r="162" spans="1:10" ht="12.75">
      <c r="A162" s="46">
        <f ca="1" t="shared" si="8"/>
      </c>
      <c r="B162" s="78"/>
      <c r="C162" s="78"/>
      <c r="D162" s="79"/>
      <c r="E162" s="74"/>
      <c r="F162" s="83"/>
      <c r="G162" s="83"/>
      <c r="H162" s="70">
        <f t="shared" si="9"/>
      </c>
      <c r="I162" s="75">
        <f t="shared" si="10"/>
      </c>
      <c r="J162" s="81"/>
    </row>
    <row r="163" spans="1:10" ht="12.75">
      <c r="A163" s="46">
        <f ca="1" t="shared" si="8"/>
      </c>
      <c r="B163" s="78"/>
      <c r="C163" s="78"/>
      <c r="D163" s="79"/>
      <c r="E163" s="74"/>
      <c r="F163" s="83"/>
      <c r="G163" s="83"/>
      <c r="H163" s="70">
        <f t="shared" si="9"/>
      </c>
      <c r="I163" s="75">
        <f t="shared" si="10"/>
      </c>
      <c r="J163" s="81"/>
    </row>
    <row r="164" spans="1:10" ht="12.75">
      <c r="A164" s="46">
        <f ca="1" t="shared" si="8"/>
      </c>
      <c r="B164" s="78"/>
      <c r="C164" s="78"/>
      <c r="D164" s="79"/>
      <c r="E164" s="74"/>
      <c r="F164" s="83"/>
      <c r="G164" s="83"/>
      <c r="H164" s="70">
        <f t="shared" si="9"/>
      </c>
      <c r="I164" s="75">
        <f t="shared" si="10"/>
      </c>
      <c r="J164" s="81"/>
    </row>
    <row r="165" spans="1:10" ht="12.75">
      <c r="A165" s="46">
        <f ca="1" t="shared" si="8"/>
      </c>
      <c r="B165" s="78"/>
      <c r="C165" s="78"/>
      <c r="D165" s="79"/>
      <c r="E165" s="74"/>
      <c r="F165" s="83"/>
      <c r="G165" s="83"/>
      <c r="H165" s="70">
        <f t="shared" si="9"/>
      </c>
      <c r="I165" s="75">
        <f t="shared" si="10"/>
      </c>
      <c r="J165" s="81"/>
    </row>
    <row r="166" spans="1:10" ht="12.75">
      <c r="A166" s="46">
        <f ca="1" t="shared" si="8"/>
      </c>
      <c r="B166" s="78"/>
      <c r="C166" s="78"/>
      <c r="D166" s="79"/>
      <c r="E166" s="74"/>
      <c r="F166" s="83"/>
      <c r="G166" s="83"/>
      <c r="H166" s="70">
        <f t="shared" si="9"/>
      </c>
      <c r="I166" s="75">
        <f t="shared" si="10"/>
      </c>
      <c r="J166" s="81"/>
    </row>
    <row r="167" spans="1:10" ht="12.75">
      <c r="A167" s="46">
        <f ca="1" t="shared" si="8"/>
      </c>
      <c r="B167" s="78"/>
      <c r="C167" s="78"/>
      <c r="D167" s="79"/>
      <c r="E167" s="74"/>
      <c r="F167" s="83"/>
      <c r="G167" s="83"/>
      <c r="H167" s="70">
        <f t="shared" si="9"/>
      </c>
      <c r="I167" s="75">
        <f t="shared" si="10"/>
      </c>
      <c r="J167" s="81"/>
    </row>
    <row r="168" spans="1:10" ht="12.75">
      <c r="A168" s="46">
        <f ca="1" t="shared" si="8"/>
      </c>
      <c r="B168" s="78"/>
      <c r="C168" s="78"/>
      <c r="D168" s="79"/>
      <c r="E168" s="74"/>
      <c r="F168" s="83"/>
      <c r="G168" s="83"/>
      <c r="H168" s="70">
        <f t="shared" si="9"/>
      </c>
      <c r="I168" s="75">
        <f t="shared" si="10"/>
      </c>
      <c r="J168" s="81"/>
    </row>
    <row r="169" spans="1:10" ht="12.75">
      <c r="A169" s="46">
        <f ca="1" t="shared" si="8"/>
      </c>
      <c r="B169" s="78"/>
      <c r="C169" s="78"/>
      <c r="D169" s="79"/>
      <c r="E169" s="74"/>
      <c r="F169" s="83"/>
      <c r="G169" s="83"/>
      <c r="H169" s="70">
        <f t="shared" si="9"/>
      </c>
      <c r="I169" s="75">
        <f t="shared" si="10"/>
      </c>
      <c r="J169" s="81"/>
    </row>
    <row r="170" spans="1:10" ht="12.75">
      <c r="A170" s="46">
        <f ca="1" t="shared" si="8"/>
      </c>
      <c r="B170" s="78"/>
      <c r="C170" s="78"/>
      <c r="D170" s="79"/>
      <c r="E170" s="74"/>
      <c r="F170" s="83"/>
      <c r="G170" s="83"/>
      <c r="H170" s="70">
        <f t="shared" si="9"/>
      </c>
      <c r="I170" s="75">
        <f t="shared" si="10"/>
      </c>
      <c r="J170" s="81"/>
    </row>
    <row r="171" spans="1:10" ht="12.75">
      <c r="A171" s="46">
        <f ca="1" t="shared" si="8"/>
      </c>
      <c r="B171" s="78"/>
      <c r="C171" s="78"/>
      <c r="D171" s="79"/>
      <c r="E171" s="74"/>
      <c r="F171" s="83"/>
      <c r="G171" s="83"/>
      <c r="H171" s="70">
        <f t="shared" si="9"/>
      </c>
      <c r="I171" s="75">
        <f t="shared" si="10"/>
      </c>
      <c r="J171" s="81"/>
    </row>
    <row r="172" spans="1:10" ht="12.75">
      <c r="A172" s="46">
        <f ca="1" t="shared" si="8"/>
      </c>
      <c r="B172" s="78"/>
      <c r="C172" s="78"/>
      <c r="D172" s="79"/>
      <c r="E172" s="74"/>
      <c r="F172" s="83"/>
      <c r="G172" s="83"/>
      <c r="H172" s="70">
        <f t="shared" si="9"/>
      </c>
      <c r="I172" s="75">
        <f t="shared" si="10"/>
      </c>
      <c r="J172" s="81"/>
    </row>
    <row r="173" spans="1:10" ht="12.75">
      <c r="A173" s="46">
        <f ca="1" t="shared" si="8"/>
      </c>
      <c r="B173" s="78"/>
      <c r="C173" s="78"/>
      <c r="D173" s="79"/>
      <c r="E173" s="74"/>
      <c r="F173" s="83"/>
      <c r="G173" s="83"/>
      <c r="H173" s="70">
        <f t="shared" si="9"/>
      </c>
      <c r="I173" s="75">
        <f t="shared" si="10"/>
      </c>
      <c r="J173" s="81"/>
    </row>
    <row r="174" spans="1:10" ht="12.75">
      <c r="A174" s="46">
        <f ca="1" t="shared" si="8"/>
      </c>
      <c r="B174" s="78"/>
      <c r="C174" s="78"/>
      <c r="D174" s="79"/>
      <c r="E174" s="74"/>
      <c r="F174" s="83"/>
      <c r="G174" s="83"/>
      <c r="H174" s="70">
        <f t="shared" si="9"/>
      </c>
      <c r="I174" s="75">
        <f t="shared" si="10"/>
      </c>
      <c r="J174" s="81"/>
    </row>
    <row r="175" spans="1:10" ht="12.75">
      <c r="A175" s="46">
        <f ca="1" t="shared" si="8"/>
      </c>
      <c r="B175" s="78"/>
      <c r="C175" s="78"/>
      <c r="D175" s="79"/>
      <c r="E175" s="74"/>
      <c r="F175" s="83"/>
      <c r="G175" s="83"/>
      <c r="H175" s="70">
        <f t="shared" si="9"/>
      </c>
      <c r="I175" s="75">
        <f t="shared" si="10"/>
      </c>
      <c r="J175" s="81"/>
    </row>
    <row r="176" spans="1:10" ht="12.75">
      <c r="A176" s="46">
        <f ca="1" t="shared" si="8"/>
      </c>
      <c r="B176" s="78"/>
      <c r="C176" s="78"/>
      <c r="D176" s="79"/>
      <c r="E176" s="74"/>
      <c r="F176" s="83"/>
      <c r="G176" s="83"/>
      <c r="H176" s="70">
        <f t="shared" si="9"/>
      </c>
      <c r="I176" s="75">
        <f t="shared" si="10"/>
      </c>
      <c r="J176" s="81"/>
    </row>
    <row r="177" spans="1:10" ht="12.75">
      <c r="A177" s="46">
        <f ca="1" t="shared" si="8"/>
      </c>
      <c r="B177" s="78"/>
      <c r="C177" s="78"/>
      <c r="D177" s="79"/>
      <c r="E177" s="74"/>
      <c r="F177" s="83"/>
      <c r="G177" s="83"/>
      <c r="H177" s="70">
        <f t="shared" si="9"/>
      </c>
      <c r="I177" s="75">
        <f t="shared" si="10"/>
      </c>
      <c r="J177" s="81"/>
    </row>
    <row r="178" spans="1:10" ht="12.75">
      <c r="A178" s="46">
        <f ca="1" t="shared" si="8"/>
      </c>
      <c r="B178" s="78"/>
      <c r="C178" s="78"/>
      <c r="D178" s="79"/>
      <c r="E178" s="74"/>
      <c r="F178" s="83"/>
      <c r="G178" s="83"/>
      <c r="H178" s="70">
        <f t="shared" si="9"/>
      </c>
      <c r="I178" s="75">
        <f t="shared" si="10"/>
      </c>
      <c r="J178" s="81"/>
    </row>
    <row r="179" spans="1:10" ht="12.75">
      <c r="A179" s="46">
        <f ca="1" t="shared" si="8"/>
      </c>
      <c r="B179" s="78"/>
      <c r="C179" s="78"/>
      <c r="D179" s="79"/>
      <c r="E179" s="74"/>
      <c r="F179" s="83"/>
      <c r="G179" s="83"/>
      <c r="H179" s="70">
        <f t="shared" si="9"/>
      </c>
      <c r="I179" s="75">
        <f t="shared" si="10"/>
      </c>
      <c r="J179" s="81"/>
    </row>
    <row r="180" spans="1:10" ht="12.75">
      <c r="A180" s="46">
        <f ca="1" t="shared" si="8"/>
      </c>
      <c r="B180" s="78"/>
      <c r="C180" s="78"/>
      <c r="D180" s="79"/>
      <c r="E180" s="74"/>
      <c r="F180" s="83"/>
      <c r="G180" s="83"/>
      <c r="H180" s="70">
        <f t="shared" si="9"/>
      </c>
      <c r="I180" s="75">
        <f t="shared" si="10"/>
      </c>
      <c r="J180" s="81"/>
    </row>
    <row r="181" spans="1:10" ht="12.75">
      <c r="A181" s="46">
        <f ca="1" t="shared" si="8"/>
      </c>
      <c r="B181" s="78"/>
      <c r="C181" s="78"/>
      <c r="D181" s="79"/>
      <c r="E181" s="74"/>
      <c r="F181" s="83"/>
      <c r="G181" s="83"/>
      <c r="H181" s="70">
        <f t="shared" si="9"/>
      </c>
      <c r="I181" s="75">
        <f t="shared" si="10"/>
      </c>
      <c r="J181" s="81"/>
    </row>
    <row r="182" spans="1:10" ht="12.75">
      <c r="A182" s="46">
        <f ca="1" t="shared" si="8"/>
      </c>
      <c r="B182" s="78"/>
      <c r="C182" s="78"/>
      <c r="D182" s="79"/>
      <c r="E182" s="74"/>
      <c r="F182" s="83"/>
      <c r="G182" s="83"/>
      <c r="H182" s="70">
        <f t="shared" si="9"/>
      </c>
      <c r="I182" s="75">
        <f t="shared" si="10"/>
      </c>
      <c r="J182" s="81"/>
    </row>
    <row r="183" spans="1:10" ht="12.75">
      <c r="A183" s="46">
        <f ca="1" t="shared" si="8"/>
      </c>
      <c r="B183" s="78"/>
      <c r="C183" s="78"/>
      <c r="D183" s="79"/>
      <c r="E183" s="74"/>
      <c r="F183" s="83"/>
      <c r="G183" s="83"/>
      <c r="H183" s="70">
        <f t="shared" si="9"/>
      </c>
      <c r="I183" s="75">
        <f t="shared" si="10"/>
      </c>
      <c r="J183" s="81"/>
    </row>
    <row r="184" spans="1:10" ht="12.75">
      <c r="A184" s="46">
        <f ca="1" t="shared" si="8"/>
      </c>
      <c r="B184" s="78"/>
      <c r="C184" s="78"/>
      <c r="D184" s="79"/>
      <c r="E184" s="74"/>
      <c r="F184" s="83"/>
      <c r="G184" s="83"/>
      <c r="H184" s="70">
        <f t="shared" si="9"/>
      </c>
      <c r="I184" s="75">
        <f t="shared" si="10"/>
      </c>
      <c r="J184" s="81"/>
    </row>
    <row r="185" spans="1:10" ht="12.75">
      <c r="A185" s="46">
        <f ca="1" t="shared" si="8"/>
      </c>
      <c r="B185" s="80"/>
      <c r="C185" s="78"/>
      <c r="D185" s="79"/>
      <c r="E185" s="74"/>
      <c r="F185" s="83"/>
      <c r="G185" s="83"/>
      <c r="H185" s="70">
        <f t="shared" si="9"/>
      </c>
      <c r="I185" s="75">
        <f t="shared" si="10"/>
      </c>
      <c r="J185" s="81"/>
    </row>
    <row r="186" spans="1:10" ht="12.75">
      <c r="A186" s="46">
        <f ca="1" t="shared" si="8"/>
      </c>
      <c r="B186" s="78"/>
      <c r="C186" s="78"/>
      <c r="D186" s="79"/>
      <c r="E186" s="74"/>
      <c r="F186" s="83"/>
      <c r="G186" s="83"/>
      <c r="H186" s="70">
        <f t="shared" si="9"/>
      </c>
      <c r="I186" s="75">
        <f t="shared" si="10"/>
      </c>
      <c r="J186" s="81"/>
    </row>
    <row r="187" spans="1:10" ht="12.75">
      <c r="A187" s="46">
        <f ca="1" t="shared" si="8"/>
      </c>
      <c r="B187" s="78"/>
      <c r="C187" s="78"/>
      <c r="D187" s="79"/>
      <c r="E187" s="74"/>
      <c r="F187" s="83"/>
      <c r="G187" s="83"/>
      <c r="H187" s="70">
        <f t="shared" si="9"/>
      </c>
      <c r="I187" s="75">
        <f t="shared" si="10"/>
      </c>
      <c r="J187" s="81"/>
    </row>
    <row r="188" spans="1:10" ht="12.75">
      <c r="A188" s="46">
        <f ca="1" t="shared" si="8"/>
      </c>
      <c r="B188" s="78"/>
      <c r="C188" s="78"/>
      <c r="D188" s="79"/>
      <c r="E188" s="74"/>
      <c r="F188" s="83"/>
      <c r="G188" s="83"/>
      <c r="H188" s="70">
        <f t="shared" si="9"/>
      </c>
      <c r="I188" s="75">
        <f t="shared" si="10"/>
      </c>
      <c r="J188" s="81"/>
    </row>
    <row r="189" spans="1:10" ht="12.75">
      <c r="A189" s="46">
        <f ca="1" t="shared" si="8"/>
      </c>
      <c r="B189" s="78"/>
      <c r="C189" s="78"/>
      <c r="D189" s="79"/>
      <c r="E189" s="74"/>
      <c r="F189" s="83"/>
      <c r="G189" s="83"/>
      <c r="H189" s="70">
        <f t="shared" si="9"/>
      </c>
      <c r="I189" s="75">
        <f t="shared" si="10"/>
      </c>
      <c r="J189" s="81"/>
    </row>
    <row r="190" spans="1:10" ht="12.75">
      <c r="A190" s="46">
        <f ca="1" t="shared" si="8"/>
      </c>
      <c r="B190" s="78"/>
      <c r="C190" s="78"/>
      <c r="D190" s="79"/>
      <c r="E190" s="74"/>
      <c r="F190" s="83"/>
      <c r="G190" s="83"/>
      <c r="H190" s="70">
        <f t="shared" si="9"/>
      </c>
      <c r="I190" s="75">
        <f t="shared" si="10"/>
      </c>
      <c r="J190" s="81"/>
    </row>
    <row r="191" spans="1:10" ht="12.75">
      <c r="A191" s="46">
        <f ca="1" t="shared" si="8"/>
      </c>
      <c r="B191" s="78"/>
      <c r="C191" s="78"/>
      <c r="D191" s="79"/>
      <c r="E191" s="74"/>
      <c r="F191" s="83"/>
      <c r="G191" s="83"/>
      <c r="H191" s="70">
        <f t="shared" si="9"/>
      </c>
      <c r="I191" s="75">
        <f t="shared" si="10"/>
      </c>
      <c r="J191" s="81"/>
    </row>
    <row r="192" spans="1:10" ht="12.75">
      <c r="A192" s="46">
        <f ca="1" t="shared" si="8"/>
      </c>
      <c r="B192" s="78"/>
      <c r="C192" s="78"/>
      <c r="D192" s="79"/>
      <c r="E192" s="74"/>
      <c r="F192" s="83"/>
      <c r="G192" s="83"/>
      <c r="H192" s="70">
        <f t="shared" si="9"/>
      </c>
      <c r="I192" s="75">
        <f t="shared" si="10"/>
      </c>
      <c r="J192" s="81"/>
    </row>
    <row r="193" spans="1:10" ht="12.75">
      <c r="A193" s="46">
        <f ca="1" t="shared" si="8"/>
      </c>
      <c r="B193" s="78"/>
      <c r="C193" s="78"/>
      <c r="D193" s="79"/>
      <c r="E193" s="74"/>
      <c r="F193" s="83"/>
      <c r="G193" s="83"/>
      <c r="H193" s="70">
        <f t="shared" si="9"/>
      </c>
      <c r="I193" s="75">
        <f t="shared" si="10"/>
      </c>
      <c r="J193" s="81"/>
    </row>
    <row r="194" spans="1:10" ht="12.75">
      <c r="A194" s="46">
        <f ca="1" t="shared" si="8"/>
      </c>
      <c r="B194" s="78"/>
      <c r="C194" s="78"/>
      <c r="D194" s="79"/>
      <c r="E194" s="74"/>
      <c r="F194" s="83"/>
      <c r="G194" s="83"/>
      <c r="H194" s="70">
        <f t="shared" si="9"/>
      </c>
      <c r="I194" s="75">
        <f t="shared" si="10"/>
      </c>
      <c r="J194" s="81"/>
    </row>
    <row r="195" spans="1:10" ht="12.75">
      <c r="A195" s="46">
        <f ca="1" t="shared" si="8"/>
      </c>
      <c r="B195" s="78"/>
      <c r="C195" s="78"/>
      <c r="D195" s="79"/>
      <c r="E195" s="74"/>
      <c r="F195" s="83"/>
      <c r="G195" s="83"/>
      <c r="H195" s="70">
        <f t="shared" si="9"/>
      </c>
      <c r="I195" s="75">
        <f t="shared" si="10"/>
      </c>
      <c r="J195" s="81"/>
    </row>
    <row r="196" spans="1:10" ht="12.75">
      <c r="A196" s="46">
        <f ca="1" t="shared" si="8"/>
      </c>
      <c r="B196" s="78"/>
      <c r="C196" s="78"/>
      <c r="D196" s="79"/>
      <c r="E196" s="74"/>
      <c r="F196" s="83"/>
      <c r="G196" s="83"/>
      <c r="H196" s="70">
        <f t="shared" si="9"/>
      </c>
      <c r="I196" s="75">
        <f t="shared" si="10"/>
      </c>
      <c r="J196" s="81"/>
    </row>
    <row r="197" spans="1:10" ht="12.75">
      <c r="A197" s="46">
        <f ca="1" t="shared" si="8"/>
      </c>
      <c r="B197" s="78"/>
      <c r="C197" s="78"/>
      <c r="D197" s="79"/>
      <c r="E197" s="74"/>
      <c r="F197" s="83"/>
      <c r="G197" s="83"/>
      <c r="H197" s="70">
        <f t="shared" si="9"/>
      </c>
      <c r="I197" s="75">
        <f t="shared" si="10"/>
      </c>
      <c r="J197" s="81"/>
    </row>
    <row r="198" spans="1:10" ht="12.75">
      <c r="A198" s="46">
        <f ca="1" t="shared" si="8"/>
      </c>
      <c r="B198" s="78"/>
      <c r="C198" s="78"/>
      <c r="D198" s="79"/>
      <c r="E198" s="74"/>
      <c r="F198" s="83"/>
      <c r="G198" s="83"/>
      <c r="H198" s="70">
        <f t="shared" si="9"/>
      </c>
      <c r="I198" s="75">
        <f t="shared" si="10"/>
      </c>
      <c r="J198" s="81"/>
    </row>
  </sheetData>
  <sheetProtection/>
  <mergeCells count="2">
    <mergeCell ref="A1:J1"/>
    <mergeCell ref="D7:G7"/>
  </mergeCells>
  <conditionalFormatting sqref="B17:C198 J17:J198 E17:G198">
    <cfRule type="cellIs" priority="78" dxfId="3" operator="notEqual" stopIfTrue="1">
      <formula>""</formula>
    </cfRule>
  </conditionalFormatting>
  <conditionalFormatting sqref="D17:D212">
    <cfRule type="cellIs" priority="14" dxfId="3" operator="notEqual" stopIfTrue="1">
      <formula>""</formula>
    </cfRule>
  </conditionalFormatting>
  <conditionalFormatting sqref="H8">
    <cfRule type="expression" priority="8" dxfId="2" stopIfTrue="1">
      <formula>$H$8=0</formula>
    </cfRule>
    <cfRule type="cellIs" priority="9" dxfId="1" operator="lessThan" stopIfTrue="1">
      <formula>$H$8</formula>
    </cfRule>
    <cfRule type="cellIs" priority="10" dxfId="0" operator="greaterThan" stopIfTrue="1">
      <formula>$H$8</formula>
    </cfRule>
  </conditionalFormatting>
  <conditionalFormatting sqref="H6">
    <cfRule type="cellIs" priority="1" dxfId="2" operator="equal" stopIfTrue="1">
      <formula>0</formula>
    </cfRule>
    <cfRule type="cellIs" priority="2" dxfId="1" operator="lessThan" stopIfTrue="1">
      <formula>$H$8</formula>
    </cfRule>
    <cfRule type="cellIs" priority="3" dxfId="0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49" sqref="B49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2" customWidth="1"/>
    <col min="7" max="7" width="11.28125" style="82" customWidth="1"/>
    <col min="8" max="8" width="17.00390625" style="40" customWidth="1"/>
    <col min="9" max="9" width="25.00390625" style="40" customWidth="1"/>
    <col min="10" max="16384" width="11.421875" style="40" customWidth="1"/>
  </cols>
  <sheetData>
    <row r="1" spans="1:10" ht="15" customHeight="1">
      <c r="A1" s="123" t="s">
        <v>285</v>
      </c>
      <c r="B1" s="105"/>
      <c r="C1" s="105"/>
      <c r="D1" s="105"/>
      <c r="E1" s="105"/>
      <c r="F1" s="105"/>
      <c r="G1" s="105"/>
      <c r="H1" s="105"/>
      <c r="I1" s="106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20" t="s">
        <v>284</v>
      </c>
      <c r="E6" s="121"/>
      <c r="F6" s="121"/>
      <c r="G6" s="122"/>
      <c r="H6" s="71">
        <f>SUM($H$15:$H$9822)</f>
        <v>39842.07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48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3"/>
    </row>
    <row r="15" spans="1:9" ht="12.75">
      <c r="A15" s="18"/>
      <c r="B15" s="32" t="s">
        <v>290</v>
      </c>
      <c r="C15" s="32"/>
      <c r="D15" s="66" t="s">
        <v>291</v>
      </c>
      <c r="E15" s="33" t="s">
        <v>292</v>
      </c>
      <c r="F15" s="84"/>
      <c r="G15" s="84"/>
      <c r="H15" s="70"/>
      <c r="I15" s="39"/>
    </row>
    <row r="16" spans="1:12" ht="12.75">
      <c r="A16" s="18"/>
      <c r="B16" s="32" t="s">
        <v>293</v>
      </c>
      <c r="C16" s="32"/>
      <c r="D16" s="66" t="s">
        <v>294</v>
      </c>
      <c r="E16" s="33" t="s">
        <v>292</v>
      </c>
      <c r="F16" s="84"/>
      <c r="G16" s="84"/>
      <c r="H16" s="70"/>
      <c r="I16" s="39"/>
      <c r="L16" s="44"/>
    </row>
    <row r="17" spans="1:12" ht="12.75">
      <c r="A17" s="18"/>
      <c r="B17" s="32" t="s">
        <v>295</v>
      </c>
      <c r="C17" s="32"/>
      <c r="D17" s="66" t="s">
        <v>296</v>
      </c>
      <c r="E17" s="33" t="s">
        <v>292</v>
      </c>
      <c r="F17" s="84"/>
      <c r="G17" s="84"/>
      <c r="H17" s="70"/>
      <c r="I17" s="39"/>
      <c r="L17" s="45"/>
    </row>
    <row r="18" spans="1:12" ht="12.75">
      <c r="A18" s="18">
        <v>192</v>
      </c>
      <c r="B18" s="32" t="s">
        <v>1195</v>
      </c>
      <c r="C18" s="32"/>
      <c r="D18" s="66" t="s">
        <v>1158</v>
      </c>
      <c r="E18" s="33" t="s">
        <v>1159</v>
      </c>
      <c r="F18" s="84">
        <v>400</v>
      </c>
      <c r="G18" s="84">
        <v>26.13</v>
      </c>
      <c r="H18" s="70">
        <f>ROUND(F18*G18,2)</f>
        <v>10452</v>
      </c>
      <c r="I18" s="39" t="s">
        <v>1193</v>
      </c>
      <c r="L18" s="44"/>
    </row>
    <row r="19" spans="1:9" ht="12.75">
      <c r="A19" s="18"/>
      <c r="B19" s="32" t="s">
        <v>1160</v>
      </c>
      <c r="C19" s="32"/>
      <c r="D19" s="66" t="s">
        <v>1161</v>
      </c>
      <c r="E19" s="33" t="s">
        <v>292</v>
      </c>
      <c r="F19" s="84"/>
      <c r="G19" s="84"/>
      <c r="H19" s="70"/>
      <c r="I19" s="39"/>
    </row>
    <row r="20" spans="1:9" ht="12.75">
      <c r="A20" s="18"/>
      <c r="B20" s="32" t="s">
        <v>1162</v>
      </c>
      <c r="C20" s="32"/>
      <c r="D20" s="66" t="s">
        <v>1163</v>
      </c>
      <c r="E20" s="33" t="s">
        <v>292</v>
      </c>
      <c r="F20" s="84"/>
      <c r="G20" s="84"/>
      <c r="H20" s="70"/>
      <c r="I20" s="39"/>
    </row>
    <row r="21" spans="1:9" ht="12.75">
      <c r="A21" s="18"/>
      <c r="B21" s="32" t="s">
        <v>1164</v>
      </c>
      <c r="C21" s="32"/>
      <c r="D21" s="66" t="s">
        <v>1165</v>
      </c>
      <c r="E21" s="33" t="s">
        <v>292</v>
      </c>
      <c r="F21" s="84"/>
      <c r="G21" s="84"/>
      <c r="H21" s="70"/>
      <c r="I21" s="39"/>
    </row>
    <row r="22" spans="1:12" ht="24">
      <c r="A22" s="18"/>
      <c r="B22" s="32" t="s">
        <v>1166</v>
      </c>
      <c r="C22" s="32"/>
      <c r="D22" s="66" t="s">
        <v>1167</v>
      </c>
      <c r="E22" s="33" t="s">
        <v>292</v>
      </c>
      <c r="F22" s="84"/>
      <c r="G22" s="84"/>
      <c r="H22" s="70"/>
      <c r="I22" s="39"/>
      <c r="L22" s="44"/>
    </row>
    <row r="23" spans="1:12" ht="24">
      <c r="A23" s="18">
        <v>193</v>
      </c>
      <c r="B23" s="32" t="s">
        <v>1196</v>
      </c>
      <c r="C23" s="32"/>
      <c r="D23" s="66" t="s">
        <v>1168</v>
      </c>
      <c r="E23" s="33" t="s">
        <v>378</v>
      </c>
      <c r="F23" s="84">
        <v>1085</v>
      </c>
      <c r="G23" s="84">
        <v>8.67</v>
      </c>
      <c r="H23" s="70">
        <f>ROUND(F23*G23,2)</f>
        <v>9406.95</v>
      </c>
      <c r="I23" s="39" t="s">
        <v>1193</v>
      </c>
      <c r="L23" s="45"/>
    </row>
    <row r="24" spans="1:12" ht="12.75">
      <c r="A24" s="18"/>
      <c r="B24" s="32" t="s">
        <v>1197</v>
      </c>
      <c r="C24" s="47"/>
      <c r="D24" s="66" t="s">
        <v>1169</v>
      </c>
      <c r="E24" s="33" t="s">
        <v>292</v>
      </c>
      <c r="F24" s="84"/>
      <c r="G24" s="84"/>
      <c r="H24" s="70"/>
      <c r="I24" s="39"/>
      <c r="L24" s="44"/>
    </row>
    <row r="25" spans="1:9" ht="12.75">
      <c r="A25" s="18">
        <v>194</v>
      </c>
      <c r="B25" s="32" t="s">
        <v>1198</v>
      </c>
      <c r="C25" s="47"/>
      <c r="D25" s="66" t="s">
        <v>1170</v>
      </c>
      <c r="E25" s="33" t="s">
        <v>378</v>
      </c>
      <c r="F25" s="84">
        <v>30</v>
      </c>
      <c r="G25" s="84">
        <v>6.17</v>
      </c>
      <c r="H25" s="70">
        <f>ROUND(F25*G25,2)</f>
        <v>185.1</v>
      </c>
      <c r="I25" s="39" t="s">
        <v>1193</v>
      </c>
    </row>
    <row r="26" spans="1:9" ht="12.75">
      <c r="A26" s="18">
        <v>195</v>
      </c>
      <c r="B26" s="32" t="s">
        <v>1199</v>
      </c>
      <c r="C26" s="47"/>
      <c r="D26" s="66" t="s">
        <v>1171</v>
      </c>
      <c r="E26" s="33" t="s">
        <v>378</v>
      </c>
      <c r="F26" s="84">
        <v>390</v>
      </c>
      <c r="G26" s="84">
        <v>0.14</v>
      </c>
      <c r="H26" s="70">
        <f>ROUND(F26*G26,2)</f>
        <v>54.6</v>
      </c>
      <c r="I26" s="39" t="s">
        <v>1193</v>
      </c>
    </row>
    <row r="27" spans="1:9" ht="12.75">
      <c r="A27" s="18"/>
      <c r="B27" s="32" t="s">
        <v>1216</v>
      </c>
      <c r="C27" s="47"/>
      <c r="D27" s="66" t="s">
        <v>1172</v>
      </c>
      <c r="E27" s="33" t="s">
        <v>292</v>
      </c>
      <c r="F27" s="84"/>
      <c r="G27" s="84"/>
      <c r="H27" s="70"/>
      <c r="I27" s="34"/>
    </row>
    <row r="28" spans="1:12" ht="12.75">
      <c r="A28" s="18">
        <v>196</v>
      </c>
      <c r="B28" s="32" t="s">
        <v>1217</v>
      </c>
      <c r="C28" s="47"/>
      <c r="D28" s="66" t="s">
        <v>1170</v>
      </c>
      <c r="E28" s="33" t="s">
        <v>378</v>
      </c>
      <c r="F28" s="84">
        <v>1530</v>
      </c>
      <c r="G28" s="84">
        <v>4.48</v>
      </c>
      <c r="H28" s="70">
        <f>ROUND(F28*G28,2)</f>
        <v>6854.4</v>
      </c>
      <c r="I28" s="39" t="s">
        <v>1193</v>
      </c>
      <c r="L28" s="44"/>
    </row>
    <row r="29" spans="1:12" ht="12.75">
      <c r="A29" s="18">
        <v>197</v>
      </c>
      <c r="B29" s="32" t="s">
        <v>1218</v>
      </c>
      <c r="C29" s="47"/>
      <c r="D29" s="66" t="s">
        <v>1171</v>
      </c>
      <c r="E29" s="33" t="s">
        <v>378</v>
      </c>
      <c r="F29" s="84">
        <v>4030</v>
      </c>
      <c r="G29" s="84">
        <v>0.14</v>
      </c>
      <c r="H29" s="70">
        <f>ROUND(F29*G29,2)</f>
        <v>564.2</v>
      </c>
      <c r="I29" s="39" t="s">
        <v>1193</v>
      </c>
      <c r="L29" s="45"/>
    </row>
    <row r="30" spans="1:12" ht="12.75">
      <c r="A30" s="18"/>
      <c r="B30" s="32" t="s">
        <v>1200</v>
      </c>
      <c r="C30" s="47"/>
      <c r="D30" s="66" t="s">
        <v>1173</v>
      </c>
      <c r="E30" s="33" t="s">
        <v>292</v>
      </c>
      <c r="F30" s="84"/>
      <c r="G30" s="84"/>
      <c r="H30" s="70"/>
      <c r="I30" s="39"/>
      <c r="L30" s="44"/>
    </row>
    <row r="31" spans="1:9" ht="12.75">
      <c r="A31" s="18">
        <v>198</v>
      </c>
      <c r="B31" s="32" t="s">
        <v>1201</v>
      </c>
      <c r="C31" s="47"/>
      <c r="D31" s="66" t="s">
        <v>1170</v>
      </c>
      <c r="E31" s="33" t="s">
        <v>378</v>
      </c>
      <c r="F31" s="84">
        <v>943</v>
      </c>
      <c r="G31" s="84">
        <v>7.75</v>
      </c>
      <c r="H31" s="70">
        <f>ROUND(F31*G31,2)</f>
        <v>7308.25</v>
      </c>
      <c r="I31" s="39" t="s">
        <v>1193</v>
      </c>
    </row>
    <row r="32" spans="1:9" ht="12.75">
      <c r="A32" s="18">
        <v>199</v>
      </c>
      <c r="B32" s="32" t="s">
        <v>1202</v>
      </c>
      <c r="C32" s="47"/>
      <c r="D32" s="66" t="s">
        <v>1171</v>
      </c>
      <c r="E32" s="33" t="s">
        <v>378</v>
      </c>
      <c r="F32" s="84">
        <v>1920</v>
      </c>
      <c r="G32" s="84">
        <v>0.2</v>
      </c>
      <c r="H32" s="70">
        <f>ROUND(F32*G32,2)</f>
        <v>384</v>
      </c>
      <c r="I32" s="39" t="s">
        <v>1193</v>
      </c>
    </row>
    <row r="33" spans="1:9" ht="12.75">
      <c r="A33" s="18"/>
      <c r="B33" s="32" t="s">
        <v>1203</v>
      </c>
      <c r="C33" s="47"/>
      <c r="D33" s="66" t="s">
        <v>1174</v>
      </c>
      <c r="E33" s="33" t="s">
        <v>292</v>
      </c>
      <c r="F33" s="84"/>
      <c r="G33" s="84"/>
      <c r="H33" s="70"/>
      <c r="I33" s="34"/>
    </row>
    <row r="34" spans="1:12" ht="12.75">
      <c r="A34" s="18">
        <v>200</v>
      </c>
      <c r="B34" s="32" t="s">
        <v>1204</v>
      </c>
      <c r="C34" s="47"/>
      <c r="D34" s="66" t="s">
        <v>1170</v>
      </c>
      <c r="E34" s="33" t="s">
        <v>378</v>
      </c>
      <c r="F34" s="84">
        <v>35</v>
      </c>
      <c r="G34" s="84">
        <v>5.99</v>
      </c>
      <c r="H34" s="70">
        <f>ROUND(F34*G34,2)</f>
        <v>209.65</v>
      </c>
      <c r="I34" s="39" t="s">
        <v>1193</v>
      </c>
      <c r="L34" s="44"/>
    </row>
    <row r="35" spans="1:12" ht="12.75">
      <c r="A35" s="18">
        <v>201</v>
      </c>
      <c r="B35" s="32" t="s">
        <v>1205</v>
      </c>
      <c r="C35" s="47"/>
      <c r="D35" s="66" t="s">
        <v>1171</v>
      </c>
      <c r="E35" s="33" t="s">
        <v>378</v>
      </c>
      <c r="F35" s="84">
        <v>90</v>
      </c>
      <c r="G35" s="84">
        <v>0.16</v>
      </c>
      <c r="H35" s="70">
        <f>ROUND(F35*G35,2)</f>
        <v>14.4</v>
      </c>
      <c r="I35" s="39" t="s">
        <v>1193</v>
      </c>
      <c r="L35" s="45"/>
    </row>
    <row r="36" spans="1:12" ht="12.75">
      <c r="A36" s="18"/>
      <c r="B36" s="32" t="s">
        <v>1206</v>
      </c>
      <c r="C36" s="47"/>
      <c r="D36" s="66" t="s">
        <v>1175</v>
      </c>
      <c r="E36" s="33" t="s">
        <v>292</v>
      </c>
      <c r="F36" s="84"/>
      <c r="G36" s="84"/>
      <c r="H36" s="70"/>
      <c r="I36" s="39"/>
      <c r="L36" s="44"/>
    </row>
    <row r="37" spans="1:9" ht="12.75">
      <c r="A37" s="18">
        <v>202</v>
      </c>
      <c r="B37" s="32" t="s">
        <v>1207</v>
      </c>
      <c r="C37" s="47"/>
      <c r="D37" s="66" t="s">
        <v>1176</v>
      </c>
      <c r="E37" s="33" t="s">
        <v>347</v>
      </c>
      <c r="F37" s="84">
        <v>60</v>
      </c>
      <c r="G37" s="84">
        <v>4.39</v>
      </c>
      <c r="H37" s="70">
        <f>ROUND(F37*G37,2)</f>
        <v>263.4</v>
      </c>
      <c r="I37" s="39" t="s">
        <v>1193</v>
      </c>
    </row>
    <row r="38" spans="1:9" ht="12.75">
      <c r="A38" s="18">
        <v>203</v>
      </c>
      <c r="B38" s="32" t="s">
        <v>1208</v>
      </c>
      <c r="C38" s="47"/>
      <c r="D38" s="66" t="s">
        <v>1177</v>
      </c>
      <c r="E38" s="33" t="s">
        <v>347</v>
      </c>
      <c r="F38" s="84">
        <v>60</v>
      </c>
      <c r="G38" s="84">
        <v>1.86</v>
      </c>
      <c r="H38" s="70">
        <f>ROUND(F38*G38,2)</f>
        <v>111.6</v>
      </c>
      <c r="I38" s="34" t="s">
        <v>1193</v>
      </c>
    </row>
    <row r="39" spans="1:12" ht="12.75">
      <c r="A39" s="18"/>
      <c r="B39" s="32" t="s">
        <v>1219</v>
      </c>
      <c r="C39" s="47"/>
      <c r="D39" s="66" t="s">
        <v>1178</v>
      </c>
      <c r="E39" s="33" t="s">
        <v>292</v>
      </c>
      <c r="F39" s="84"/>
      <c r="G39" s="84"/>
      <c r="H39" s="70"/>
      <c r="I39" s="39"/>
      <c r="L39" s="44"/>
    </row>
    <row r="40" spans="1:12" ht="12.75">
      <c r="A40" s="18">
        <v>204</v>
      </c>
      <c r="B40" s="32" t="s">
        <v>1220</v>
      </c>
      <c r="C40" s="47"/>
      <c r="D40" s="66" t="s">
        <v>1179</v>
      </c>
      <c r="E40" s="33" t="s">
        <v>347</v>
      </c>
      <c r="F40" s="84">
        <v>35</v>
      </c>
      <c r="G40" s="84">
        <v>0.58</v>
      </c>
      <c r="H40" s="70">
        <f>ROUND(F40*G40,2)</f>
        <v>20.3</v>
      </c>
      <c r="I40" s="39" t="s">
        <v>1193</v>
      </c>
      <c r="L40" s="45"/>
    </row>
    <row r="41" spans="1:12" ht="12.75">
      <c r="A41" s="18">
        <v>205</v>
      </c>
      <c r="B41" s="32" t="s">
        <v>1221</v>
      </c>
      <c r="C41" s="47"/>
      <c r="D41" s="66" t="s">
        <v>1180</v>
      </c>
      <c r="E41" s="33" t="s">
        <v>347</v>
      </c>
      <c r="F41" s="84">
        <v>35</v>
      </c>
      <c r="G41" s="84">
        <v>1.45</v>
      </c>
      <c r="H41" s="70">
        <f>ROUND(F41*G41,2)</f>
        <v>50.75</v>
      </c>
      <c r="I41" s="39" t="s">
        <v>1193</v>
      </c>
      <c r="L41" s="44"/>
    </row>
    <row r="42" spans="1:9" ht="12.75">
      <c r="A42" s="18"/>
      <c r="B42" s="32" t="s">
        <v>1209</v>
      </c>
      <c r="C42" s="47"/>
      <c r="D42" s="66" t="s">
        <v>1181</v>
      </c>
      <c r="E42" s="33" t="s">
        <v>292</v>
      </c>
      <c r="F42" s="84"/>
      <c r="G42" s="84"/>
      <c r="H42" s="70"/>
      <c r="I42" s="39"/>
    </row>
    <row r="43" spans="1:9" ht="12.75">
      <c r="A43" s="18">
        <v>206</v>
      </c>
      <c r="B43" s="32" t="s">
        <v>1210</v>
      </c>
      <c r="C43" s="47"/>
      <c r="D43" s="66" t="s">
        <v>1182</v>
      </c>
      <c r="E43" s="33" t="s">
        <v>347</v>
      </c>
      <c r="F43" s="84">
        <v>20</v>
      </c>
      <c r="G43" s="84">
        <v>24.61</v>
      </c>
      <c r="H43" s="70">
        <f>ROUND(F43*G43,2)</f>
        <v>492.2</v>
      </c>
      <c r="I43" s="39" t="s">
        <v>1193</v>
      </c>
    </row>
    <row r="44" spans="1:9" ht="12.75">
      <c r="A44" s="18"/>
      <c r="B44" s="32" t="s">
        <v>1211</v>
      </c>
      <c r="C44" s="47"/>
      <c r="D44" s="66" t="s">
        <v>1183</v>
      </c>
      <c r="E44" s="33" t="s">
        <v>292</v>
      </c>
      <c r="F44" s="84"/>
      <c r="G44" s="84"/>
      <c r="H44" s="70"/>
      <c r="I44" s="34"/>
    </row>
    <row r="45" spans="1:12" ht="12.75">
      <c r="A45" s="18">
        <v>207</v>
      </c>
      <c r="B45" s="32" t="s">
        <v>1212</v>
      </c>
      <c r="C45" s="47"/>
      <c r="D45" s="66" t="s">
        <v>1184</v>
      </c>
      <c r="E45" s="33" t="s">
        <v>347</v>
      </c>
      <c r="F45" s="84">
        <v>35</v>
      </c>
      <c r="G45" s="84">
        <v>3.2</v>
      </c>
      <c r="H45" s="70">
        <f>ROUND(F45*G45,2)</f>
        <v>112</v>
      </c>
      <c r="I45" s="39" t="s">
        <v>1193</v>
      </c>
      <c r="L45" s="44"/>
    </row>
    <row r="46" spans="1:12" ht="12.75">
      <c r="A46" s="18"/>
      <c r="B46" s="32" t="s">
        <v>1213</v>
      </c>
      <c r="C46" s="47"/>
      <c r="D46" s="66" t="s">
        <v>1185</v>
      </c>
      <c r="E46" s="33" t="s">
        <v>292</v>
      </c>
      <c r="F46" s="84"/>
      <c r="G46" s="84"/>
      <c r="H46" s="70"/>
      <c r="I46" s="39"/>
      <c r="L46" s="45"/>
    </row>
    <row r="47" spans="1:12" ht="12.75">
      <c r="A47" s="18">
        <v>208</v>
      </c>
      <c r="B47" s="32" t="s">
        <v>1214</v>
      </c>
      <c r="C47" s="47"/>
      <c r="D47" s="66" t="s">
        <v>1186</v>
      </c>
      <c r="E47" s="33" t="s">
        <v>347</v>
      </c>
      <c r="F47" s="84">
        <v>35</v>
      </c>
      <c r="G47" s="84">
        <v>0.55</v>
      </c>
      <c r="H47" s="70">
        <f>ROUND(F47*G47,2)</f>
        <v>19.25</v>
      </c>
      <c r="I47" s="39" t="s">
        <v>1193</v>
      </c>
      <c r="L47" s="44"/>
    </row>
    <row r="48" spans="1:9" ht="12.75">
      <c r="A48" s="18">
        <v>209</v>
      </c>
      <c r="B48" s="32" t="s">
        <v>1222</v>
      </c>
      <c r="C48" s="47"/>
      <c r="D48" s="66" t="s">
        <v>1187</v>
      </c>
      <c r="E48" s="33" t="s">
        <v>347</v>
      </c>
      <c r="F48" s="84">
        <v>4</v>
      </c>
      <c r="G48" s="84">
        <v>23.33</v>
      </c>
      <c r="H48" s="70">
        <f>ROUND(F48*G48,2)</f>
        <v>93.32</v>
      </c>
      <c r="I48" s="39" t="s">
        <v>1193</v>
      </c>
    </row>
    <row r="49" spans="1:9" ht="12.75">
      <c r="A49" s="18">
        <v>210</v>
      </c>
      <c r="B49" s="32" t="s">
        <v>1215</v>
      </c>
      <c r="C49" s="47"/>
      <c r="D49" s="66" t="s">
        <v>1188</v>
      </c>
      <c r="E49" s="33" t="s">
        <v>618</v>
      </c>
      <c r="F49" s="84">
        <v>1</v>
      </c>
      <c r="G49" s="84">
        <v>3245.7</v>
      </c>
      <c r="H49" s="70">
        <f>ROUND(F49*G49,2)</f>
        <v>3245.7</v>
      </c>
      <c r="I49" s="39" t="s">
        <v>1193</v>
      </c>
    </row>
  </sheetData>
  <sheetProtection/>
  <mergeCells count="2">
    <mergeCell ref="A1:I1"/>
    <mergeCell ref="D6:G6"/>
  </mergeCells>
  <conditionalFormatting sqref="I28:I32 I34:I37 I39:I43 I24:I26 I45:I49 B24:C49 E24:E49">
    <cfRule type="cellIs" priority="6" dxfId="3" operator="notEqual" stopIfTrue="1">
      <formula>""</formula>
    </cfRule>
  </conditionalFormatting>
  <conditionalFormatting sqref="B16:C23 E16:E23 D16:D49 F16:G49 B15:G15">
    <cfRule type="cellIs" priority="5" dxfId="3" operator="notEqual" stopIfTrue="1">
      <formula>""</formula>
    </cfRule>
  </conditionalFormatting>
  <conditionalFormatting sqref="I15:I23">
    <cfRule type="cellIs" priority="4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11.421875" style="30" customWidth="1"/>
  </cols>
  <sheetData>
    <row r="1" spans="1:2" ht="15.75">
      <c r="A1" s="35" t="s">
        <v>209</v>
      </c>
      <c r="B1" s="35" t="s">
        <v>0</v>
      </c>
    </row>
    <row r="2" spans="1:2" ht="15.75">
      <c r="A2" s="36"/>
      <c r="B2" s="36"/>
    </row>
    <row r="3" spans="1:2" ht="12.75">
      <c r="A3" s="37" t="s">
        <v>7</v>
      </c>
      <c r="B3" s="37" t="s">
        <v>2</v>
      </c>
    </row>
    <row r="4" spans="1:2" ht="12.75">
      <c r="A4" s="38" t="s">
        <v>1</v>
      </c>
      <c r="B4" s="38" t="s">
        <v>16</v>
      </c>
    </row>
    <row r="5" spans="1:7" ht="15">
      <c r="A5" s="38" t="s">
        <v>4</v>
      </c>
      <c r="B5" s="38" t="s">
        <v>193</v>
      </c>
      <c r="F5" s="31" t="s">
        <v>3</v>
      </c>
      <c r="G5" s="30" t="s">
        <v>23</v>
      </c>
    </row>
    <row r="6" spans="1:7" ht="15">
      <c r="A6" s="38" t="s">
        <v>10</v>
      </c>
      <c r="B6" s="38" t="s">
        <v>75</v>
      </c>
      <c r="F6" s="31" t="s">
        <v>6</v>
      </c>
      <c r="G6" s="30" t="s">
        <v>26</v>
      </c>
    </row>
    <row r="7" spans="1:7" ht="15">
      <c r="A7" s="38" t="s">
        <v>12</v>
      </c>
      <c r="B7" s="38" t="s">
        <v>8</v>
      </c>
      <c r="F7" s="31" t="s">
        <v>9</v>
      </c>
      <c r="G7" s="30" t="s">
        <v>29</v>
      </c>
    </row>
    <row r="8" spans="1:7" ht="15">
      <c r="A8" s="38" t="s">
        <v>15</v>
      </c>
      <c r="B8" s="38" t="s">
        <v>5</v>
      </c>
      <c r="F8" s="31" t="s">
        <v>11</v>
      </c>
      <c r="G8" s="30" t="s">
        <v>32</v>
      </c>
    </row>
    <row r="9" spans="1:7" ht="15">
      <c r="A9" s="38" t="s">
        <v>17</v>
      </c>
      <c r="B9" s="38" t="s">
        <v>115</v>
      </c>
      <c r="F9" s="31" t="s">
        <v>14</v>
      </c>
      <c r="G9" s="30" t="s">
        <v>35</v>
      </c>
    </row>
    <row r="10" spans="1:2" ht="12.75">
      <c r="A10" s="38" t="s">
        <v>19</v>
      </c>
      <c r="B10" s="38" t="s">
        <v>18</v>
      </c>
    </row>
    <row r="11" spans="1:2" ht="12.75">
      <c r="A11" s="38" t="s">
        <v>21</v>
      </c>
      <c r="B11" s="38" t="s">
        <v>20</v>
      </c>
    </row>
    <row r="12" spans="1:2" ht="12.75">
      <c r="A12" s="38" t="s">
        <v>24</v>
      </c>
      <c r="B12" s="38" t="s">
        <v>31</v>
      </c>
    </row>
    <row r="13" spans="1:2" ht="12.75">
      <c r="A13" s="38" t="s">
        <v>27</v>
      </c>
      <c r="B13" s="38" t="s">
        <v>25</v>
      </c>
    </row>
    <row r="14" spans="1:2" ht="12.75">
      <c r="A14" s="38" t="s">
        <v>30</v>
      </c>
      <c r="B14" s="38" t="s">
        <v>28</v>
      </c>
    </row>
    <row r="15" spans="1:2" ht="12.75">
      <c r="A15" s="38" t="s">
        <v>33</v>
      </c>
      <c r="B15" s="38" t="s">
        <v>34</v>
      </c>
    </row>
    <row r="16" spans="1:2" ht="12.75">
      <c r="A16" s="38" t="s">
        <v>36</v>
      </c>
      <c r="B16" s="38" t="s">
        <v>127</v>
      </c>
    </row>
    <row r="17" spans="1:2" ht="12.75">
      <c r="A17" s="38" t="s">
        <v>218</v>
      </c>
      <c r="B17" s="38" t="s">
        <v>54</v>
      </c>
    </row>
    <row r="18" spans="1:2" ht="12.75">
      <c r="A18" s="38" t="s">
        <v>38</v>
      </c>
      <c r="B18" s="38" t="s">
        <v>113</v>
      </c>
    </row>
    <row r="19" spans="1:2" ht="12.75">
      <c r="A19" s="38" t="s">
        <v>41</v>
      </c>
      <c r="B19" s="38" t="s">
        <v>89</v>
      </c>
    </row>
    <row r="20" spans="1:2" ht="12.75">
      <c r="A20" s="38" t="s">
        <v>210</v>
      </c>
      <c r="B20" s="38" t="s">
        <v>211</v>
      </c>
    </row>
    <row r="21" spans="1:2" ht="12.75">
      <c r="A21" s="38" t="s">
        <v>44</v>
      </c>
      <c r="B21" s="38" t="s">
        <v>201</v>
      </c>
    </row>
    <row r="22" spans="1:2" ht="12.75">
      <c r="A22" s="38" t="s">
        <v>46</v>
      </c>
      <c r="B22" s="38" t="s">
        <v>64</v>
      </c>
    </row>
    <row r="23" spans="1:2" ht="12.75">
      <c r="A23" s="38" t="s">
        <v>48</v>
      </c>
      <c r="B23" s="38" t="s">
        <v>39</v>
      </c>
    </row>
    <row r="24" spans="1:2" ht="12.75">
      <c r="A24" s="38" t="s">
        <v>50</v>
      </c>
      <c r="B24" s="38" t="s">
        <v>50</v>
      </c>
    </row>
    <row r="25" spans="1:2" ht="12.75">
      <c r="A25" s="38" t="s">
        <v>52</v>
      </c>
      <c r="B25" s="38" t="s">
        <v>69</v>
      </c>
    </row>
    <row r="26" spans="1:2" ht="12.75">
      <c r="A26" s="38" t="s">
        <v>53</v>
      </c>
      <c r="B26" s="38" t="s">
        <v>71</v>
      </c>
    </row>
    <row r="27" spans="1:2" ht="12.75">
      <c r="A27" s="38" t="s">
        <v>219</v>
      </c>
      <c r="B27" s="38" t="s">
        <v>220</v>
      </c>
    </row>
    <row r="28" spans="1:2" ht="12.75">
      <c r="A28" s="38" t="s">
        <v>55</v>
      </c>
      <c r="B28" s="38" t="s">
        <v>195</v>
      </c>
    </row>
    <row r="29" spans="1:2" ht="12.75">
      <c r="A29" s="38" t="s">
        <v>56</v>
      </c>
      <c r="B29" s="38" t="s">
        <v>13</v>
      </c>
    </row>
    <row r="30" spans="1:2" ht="12.75">
      <c r="A30" s="38" t="s">
        <v>58</v>
      </c>
      <c r="B30" s="38" t="s">
        <v>147</v>
      </c>
    </row>
    <row r="31" spans="1:2" ht="12.75">
      <c r="A31" s="38" t="s">
        <v>60</v>
      </c>
      <c r="B31" s="38" t="s">
        <v>232</v>
      </c>
    </row>
    <row r="32" spans="1:2" ht="12.75">
      <c r="A32" s="38" t="s">
        <v>212</v>
      </c>
      <c r="B32" s="38" t="s">
        <v>213</v>
      </c>
    </row>
    <row r="33" spans="1:2" ht="12.75">
      <c r="A33" s="38" t="s">
        <v>63</v>
      </c>
      <c r="B33" s="38" t="s">
        <v>51</v>
      </c>
    </row>
    <row r="34" spans="1:2" ht="12.75">
      <c r="A34" s="38" t="s">
        <v>65</v>
      </c>
      <c r="B34" s="38" t="s">
        <v>42</v>
      </c>
    </row>
    <row r="35" spans="1:2" ht="12.75">
      <c r="A35" s="38" t="s">
        <v>67</v>
      </c>
      <c r="B35" s="38" t="s">
        <v>43</v>
      </c>
    </row>
    <row r="36" spans="1:2" ht="12.75">
      <c r="A36" s="38" t="s">
        <v>68</v>
      </c>
      <c r="B36" s="38" t="s">
        <v>47</v>
      </c>
    </row>
    <row r="37" spans="1:2" ht="12.75">
      <c r="A37" s="38" t="s">
        <v>70</v>
      </c>
      <c r="B37" s="38" t="s">
        <v>49</v>
      </c>
    </row>
    <row r="38" spans="1:2" ht="12.75">
      <c r="A38" s="38" t="s">
        <v>72</v>
      </c>
      <c r="B38" s="38" t="s">
        <v>37</v>
      </c>
    </row>
    <row r="39" spans="1:2" ht="12.75">
      <c r="A39" s="38" t="s">
        <v>214</v>
      </c>
      <c r="B39" s="38" t="s">
        <v>215</v>
      </c>
    </row>
    <row r="40" spans="1:2" ht="12.75">
      <c r="A40" s="38" t="s">
        <v>216</v>
      </c>
      <c r="B40" s="38" t="s">
        <v>217</v>
      </c>
    </row>
    <row r="41" spans="1:2" ht="12.75">
      <c r="A41" s="38" t="s">
        <v>76</v>
      </c>
      <c r="B41" s="38" t="s">
        <v>82</v>
      </c>
    </row>
    <row r="42" spans="1:2" ht="12.75">
      <c r="A42" s="38" t="s">
        <v>78</v>
      </c>
      <c r="B42" s="38" t="s">
        <v>77</v>
      </c>
    </row>
    <row r="43" spans="1:2" ht="12.75">
      <c r="A43" s="38" t="s">
        <v>80</v>
      </c>
      <c r="B43" s="38" t="s">
        <v>80</v>
      </c>
    </row>
    <row r="44" spans="1:2" ht="12.75">
      <c r="A44" s="38" t="s">
        <v>81</v>
      </c>
      <c r="B44" s="38" t="s">
        <v>74</v>
      </c>
    </row>
    <row r="45" spans="1:2" ht="12.75">
      <c r="A45" s="38" t="s">
        <v>83</v>
      </c>
      <c r="B45" s="38" t="s">
        <v>84</v>
      </c>
    </row>
    <row r="46" spans="1:2" ht="12.75">
      <c r="A46" s="38" t="s">
        <v>85</v>
      </c>
      <c r="B46" s="38" t="s">
        <v>79</v>
      </c>
    </row>
    <row r="47" spans="1:2" ht="12.75">
      <c r="A47" s="38" t="s">
        <v>87</v>
      </c>
      <c r="B47" s="38" t="s">
        <v>86</v>
      </c>
    </row>
    <row r="48" spans="1:2" ht="12.75">
      <c r="A48" s="38" t="s">
        <v>224</v>
      </c>
      <c r="B48" s="38" t="s">
        <v>88</v>
      </c>
    </row>
    <row r="49" spans="1:2" ht="12.75">
      <c r="A49" s="38" t="s">
        <v>222</v>
      </c>
      <c r="B49" s="38" t="s">
        <v>223</v>
      </c>
    </row>
    <row r="50" spans="1:2" ht="12.75">
      <c r="A50" s="38" t="s">
        <v>90</v>
      </c>
      <c r="B50" s="38" t="s">
        <v>91</v>
      </c>
    </row>
    <row r="51" spans="1:2" ht="12.75">
      <c r="A51" s="38" t="s">
        <v>92</v>
      </c>
      <c r="B51" s="38" t="s">
        <v>93</v>
      </c>
    </row>
    <row r="52" spans="1:2" ht="12.75">
      <c r="A52" s="38" t="s">
        <v>94</v>
      </c>
      <c r="B52" s="38" t="s">
        <v>97</v>
      </c>
    </row>
    <row r="53" spans="1:2" ht="12.75">
      <c r="A53" s="38" t="s">
        <v>96</v>
      </c>
      <c r="B53" s="38" t="s">
        <v>95</v>
      </c>
    </row>
    <row r="54" spans="1:2" ht="12.75">
      <c r="A54" s="38" t="s">
        <v>98</v>
      </c>
      <c r="B54" s="38" t="s">
        <v>101</v>
      </c>
    </row>
    <row r="55" spans="1:2" ht="12.75">
      <c r="A55" s="38" t="s">
        <v>100</v>
      </c>
      <c r="B55" s="38" t="s">
        <v>103</v>
      </c>
    </row>
    <row r="56" spans="1:2" ht="12.75">
      <c r="A56" s="38" t="s">
        <v>102</v>
      </c>
      <c r="B56" s="38" t="s">
        <v>141</v>
      </c>
    </row>
    <row r="57" spans="1:2" ht="12.75">
      <c r="A57" s="38" t="s">
        <v>104</v>
      </c>
      <c r="B57" s="38" t="s">
        <v>160</v>
      </c>
    </row>
    <row r="58" spans="1:2" ht="12.75">
      <c r="A58" s="38" t="s">
        <v>106</v>
      </c>
      <c r="B58" s="38" t="s">
        <v>105</v>
      </c>
    </row>
    <row r="59" spans="1:2" ht="12.75">
      <c r="A59" s="38" t="s">
        <v>108</v>
      </c>
      <c r="B59" s="38" t="s">
        <v>107</v>
      </c>
    </row>
    <row r="60" spans="1:2" ht="12.75">
      <c r="A60" s="38" t="s">
        <v>110</v>
      </c>
      <c r="B60" s="38" t="s">
        <v>109</v>
      </c>
    </row>
    <row r="61" spans="1:2" ht="12.75">
      <c r="A61" s="38" t="s">
        <v>112</v>
      </c>
      <c r="B61" s="38" t="s">
        <v>59</v>
      </c>
    </row>
    <row r="62" spans="1:2" ht="12.75">
      <c r="A62" s="38" t="s">
        <v>114</v>
      </c>
      <c r="B62" s="38" t="s">
        <v>205</v>
      </c>
    </row>
    <row r="63" spans="1:2" ht="12.75">
      <c r="A63" s="38" t="s">
        <v>116</v>
      </c>
      <c r="B63" s="38" t="s">
        <v>192</v>
      </c>
    </row>
    <row r="64" spans="1:2" ht="12.75">
      <c r="A64" s="38" t="s">
        <v>118</v>
      </c>
      <c r="B64" s="38" t="s">
        <v>119</v>
      </c>
    </row>
    <row r="65" spans="1:2" ht="12.75">
      <c r="A65" s="38" t="s">
        <v>120</v>
      </c>
      <c r="B65" s="38" t="s">
        <v>121</v>
      </c>
    </row>
    <row r="66" spans="1:2" ht="12.75">
      <c r="A66" s="38" t="s">
        <v>122</v>
      </c>
      <c r="B66" s="38" t="s">
        <v>61</v>
      </c>
    </row>
    <row r="67" spans="1:2" ht="12.75">
      <c r="A67" s="38" t="s">
        <v>124</v>
      </c>
      <c r="B67" s="38" t="s">
        <v>188</v>
      </c>
    </row>
    <row r="68" spans="1:2" ht="12.75">
      <c r="A68" s="38" t="s">
        <v>126</v>
      </c>
      <c r="B68" s="38" t="s">
        <v>190</v>
      </c>
    </row>
    <row r="69" spans="1:2" ht="12.75">
      <c r="A69" s="38" t="s">
        <v>123</v>
      </c>
      <c r="B69" s="38" t="s">
        <v>123</v>
      </c>
    </row>
    <row r="70" spans="1:2" ht="12.75">
      <c r="A70" s="38" t="s">
        <v>129</v>
      </c>
      <c r="B70" s="38" t="s">
        <v>128</v>
      </c>
    </row>
    <row r="71" spans="1:2" ht="12.75">
      <c r="A71" s="38" t="s">
        <v>131</v>
      </c>
      <c r="B71" s="38" t="s">
        <v>22</v>
      </c>
    </row>
    <row r="72" spans="1:2" ht="12.75">
      <c r="A72" s="38" t="s">
        <v>133</v>
      </c>
      <c r="B72" s="38" t="s">
        <v>130</v>
      </c>
    </row>
    <row r="73" spans="1:2" ht="12.75">
      <c r="A73" s="38" t="s">
        <v>135</v>
      </c>
      <c r="B73" s="38" t="s">
        <v>132</v>
      </c>
    </row>
    <row r="74" spans="1:2" ht="12.75">
      <c r="A74" s="38" t="s">
        <v>136</v>
      </c>
      <c r="B74" s="38" t="s">
        <v>225</v>
      </c>
    </row>
    <row r="75" spans="1:2" ht="12.75">
      <c r="A75" s="38" t="s">
        <v>138</v>
      </c>
      <c r="B75" s="38" t="s">
        <v>134</v>
      </c>
    </row>
    <row r="76" spans="1:2" ht="12.75">
      <c r="A76" s="38" t="s">
        <v>140</v>
      </c>
      <c r="B76" s="38" t="s">
        <v>139</v>
      </c>
    </row>
    <row r="77" spans="1:2" ht="12.75">
      <c r="A77" s="38" t="s">
        <v>142</v>
      </c>
      <c r="B77" s="38" t="s">
        <v>137</v>
      </c>
    </row>
    <row r="78" spans="1:2" ht="12.75">
      <c r="A78" s="38" t="s">
        <v>144</v>
      </c>
      <c r="B78" s="38" t="s">
        <v>143</v>
      </c>
    </row>
    <row r="79" spans="1:2" ht="12.75">
      <c r="A79" s="38" t="s">
        <v>146</v>
      </c>
      <c r="B79" s="38" t="s">
        <v>145</v>
      </c>
    </row>
    <row r="80" spans="1:2" ht="12.75">
      <c r="A80" s="38" t="s">
        <v>148</v>
      </c>
      <c r="B80" s="38" t="s">
        <v>40</v>
      </c>
    </row>
    <row r="81" spans="1:2" ht="12.75">
      <c r="A81" s="38" t="s">
        <v>149</v>
      </c>
      <c r="B81" s="38" t="s">
        <v>156</v>
      </c>
    </row>
    <row r="82" spans="1:2" ht="12.75">
      <c r="A82" s="38" t="s">
        <v>150</v>
      </c>
      <c r="B82" s="38" t="s">
        <v>158</v>
      </c>
    </row>
    <row r="83" spans="1:2" ht="12.75">
      <c r="A83" s="38" t="s">
        <v>151</v>
      </c>
      <c r="B83" s="38" t="s">
        <v>168</v>
      </c>
    </row>
    <row r="84" spans="1:2" ht="12.75">
      <c r="A84" s="38" t="s">
        <v>152</v>
      </c>
      <c r="B84" s="38" t="s">
        <v>170</v>
      </c>
    </row>
    <row r="85" spans="1:2" ht="12.75">
      <c r="A85" s="38" t="s">
        <v>153</v>
      </c>
      <c r="B85" s="38" t="s">
        <v>163</v>
      </c>
    </row>
    <row r="86" spans="1:2" ht="12.75">
      <c r="A86" s="38" t="s">
        <v>154</v>
      </c>
      <c r="B86" s="38" t="s">
        <v>166</v>
      </c>
    </row>
    <row r="87" spans="1:2" ht="12.75">
      <c r="A87" s="38" t="s">
        <v>155</v>
      </c>
      <c r="B87" s="38" t="s">
        <v>226</v>
      </c>
    </row>
    <row r="88" spans="1:2" ht="12.75">
      <c r="A88" s="38" t="s">
        <v>157</v>
      </c>
      <c r="B88" s="38" t="s">
        <v>227</v>
      </c>
    </row>
    <row r="89" spans="1:2" ht="12.75">
      <c r="A89" s="38" t="s">
        <v>159</v>
      </c>
      <c r="B89" s="38" t="s">
        <v>228</v>
      </c>
    </row>
    <row r="90" spans="1:2" ht="12.75">
      <c r="A90" s="38" t="s">
        <v>161</v>
      </c>
      <c r="B90" s="38" t="s">
        <v>230</v>
      </c>
    </row>
    <row r="91" spans="1:2" ht="12.75">
      <c r="A91" s="38" t="s">
        <v>162</v>
      </c>
      <c r="B91" s="38" t="s">
        <v>229</v>
      </c>
    </row>
    <row r="92" spans="1:2" ht="12.75">
      <c r="A92" s="38" t="s">
        <v>164</v>
      </c>
      <c r="B92" s="38" t="s">
        <v>231</v>
      </c>
    </row>
    <row r="93" spans="1:2" ht="12.75">
      <c r="A93" s="38" t="s">
        <v>165</v>
      </c>
      <c r="B93" s="38" t="s">
        <v>117</v>
      </c>
    </row>
    <row r="94" spans="1:2" ht="12.75">
      <c r="A94" s="38" t="s">
        <v>167</v>
      </c>
      <c r="B94" s="38" t="s">
        <v>208</v>
      </c>
    </row>
    <row r="95" spans="1:2" ht="12.75">
      <c r="A95" s="38" t="s">
        <v>169</v>
      </c>
      <c r="B95" s="38" t="s">
        <v>172</v>
      </c>
    </row>
    <row r="96" spans="1:2" ht="12.75">
      <c r="A96" s="38" t="s">
        <v>171</v>
      </c>
      <c r="B96" s="38" t="s">
        <v>185</v>
      </c>
    </row>
    <row r="97" spans="1:2" ht="12.75">
      <c r="A97" s="38" t="s">
        <v>173</v>
      </c>
      <c r="B97" s="38" t="s">
        <v>174</v>
      </c>
    </row>
    <row r="98" spans="1:2" ht="12.75">
      <c r="A98" s="38" t="s">
        <v>175</v>
      </c>
      <c r="B98" s="38" t="s">
        <v>176</v>
      </c>
    </row>
    <row r="99" spans="1:2" ht="12.75">
      <c r="A99" s="38" t="s">
        <v>177</v>
      </c>
      <c r="B99" s="38" t="s">
        <v>181</v>
      </c>
    </row>
    <row r="100" spans="1:2" ht="12.75">
      <c r="A100" s="38" t="s">
        <v>239</v>
      </c>
      <c r="B100" s="38" t="s">
        <v>182</v>
      </c>
    </row>
    <row r="101" spans="1:2" ht="12.75">
      <c r="A101" s="38" t="s">
        <v>178</v>
      </c>
      <c r="B101" s="38" t="s">
        <v>179</v>
      </c>
    </row>
    <row r="102" spans="1:2" ht="12.75">
      <c r="A102" s="38" t="s">
        <v>180</v>
      </c>
      <c r="B102" s="38" t="s">
        <v>57</v>
      </c>
    </row>
    <row r="103" spans="1:2" ht="12.75">
      <c r="A103" s="38" t="s">
        <v>237</v>
      </c>
      <c r="B103" s="38" t="s">
        <v>238</v>
      </c>
    </row>
    <row r="104" spans="1:2" ht="12.75">
      <c r="A104" s="38" t="s">
        <v>183</v>
      </c>
      <c r="B104" s="38" t="s">
        <v>240</v>
      </c>
    </row>
    <row r="105" spans="1:2" ht="12.75">
      <c r="A105" s="38" t="s">
        <v>184</v>
      </c>
      <c r="B105" s="38" t="s">
        <v>45</v>
      </c>
    </row>
    <row r="106" spans="1:2" ht="12.75">
      <c r="A106" s="38" t="s">
        <v>235</v>
      </c>
      <c r="B106" s="38" t="s">
        <v>236</v>
      </c>
    </row>
    <row r="107" spans="1:2" ht="12.75">
      <c r="A107" s="38" t="s">
        <v>186</v>
      </c>
      <c r="B107" s="38" t="s">
        <v>187</v>
      </c>
    </row>
    <row r="108" spans="1:2" ht="12.75">
      <c r="A108" s="38" t="s">
        <v>189</v>
      </c>
      <c r="B108" s="38" t="s">
        <v>199</v>
      </c>
    </row>
    <row r="109" spans="1:2" ht="12.75">
      <c r="A109" s="38" t="s">
        <v>191</v>
      </c>
      <c r="B109" s="38" t="s">
        <v>207</v>
      </c>
    </row>
    <row r="110" spans="1:2" ht="12.75">
      <c r="A110" s="38" t="s">
        <v>221</v>
      </c>
      <c r="B110" s="38" t="s">
        <v>66</v>
      </c>
    </row>
    <row r="111" spans="1:2" ht="12.75">
      <c r="A111" s="38" t="s">
        <v>194</v>
      </c>
      <c r="B111" s="38" t="s">
        <v>197</v>
      </c>
    </row>
    <row r="112" spans="1:2" ht="12.75">
      <c r="A112" s="38" t="s">
        <v>196</v>
      </c>
      <c r="B112" s="38" t="s">
        <v>62</v>
      </c>
    </row>
    <row r="113" spans="1:2" ht="12.75">
      <c r="A113" s="38" t="s">
        <v>198</v>
      </c>
      <c r="B113" s="38" t="s">
        <v>203</v>
      </c>
    </row>
    <row r="114" spans="1:2" ht="12.75">
      <c r="A114" s="38" t="s">
        <v>200</v>
      </c>
      <c r="B114" s="38" t="s">
        <v>125</v>
      </c>
    </row>
    <row r="115" spans="1:2" ht="12.75">
      <c r="A115" s="38" t="s">
        <v>202</v>
      </c>
      <c r="B115" s="38" t="s">
        <v>99</v>
      </c>
    </row>
    <row r="116" spans="1:2" ht="12.75">
      <c r="A116" s="38" t="s">
        <v>204</v>
      </c>
      <c r="B116" s="38" t="s">
        <v>111</v>
      </c>
    </row>
    <row r="117" spans="1:2" ht="12.75">
      <c r="A117" s="38" t="s">
        <v>206</v>
      </c>
      <c r="B117" s="38" t="s">
        <v>73</v>
      </c>
    </row>
    <row r="118" spans="1:2" ht="12.75">
      <c r="A118" s="38" t="s">
        <v>233</v>
      </c>
      <c r="B118" s="38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Martin Khuen</cp:lastModifiedBy>
  <cp:lastPrinted>2015-10-05T08:02:39Z</cp:lastPrinted>
  <dcterms:created xsi:type="dcterms:W3CDTF">2015-08-21T12:23:01Z</dcterms:created>
  <dcterms:modified xsi:type="dcterms:W3CDTF">2017-09-22T16:40:54Z</dcterms:modified>
  <cp:category/>
  <cp:version/>
  <cp:contentType/>
  <cp:contentStatus/>
</cp:coreProperties>
</file>