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6" sheetId="1" r:id="rId1"/>
  </sheets>
  <definedNames/>
  <calcPr fullCalcOnLoad="1"/>
</workbook>
</file>

<file path=xl/sharedStrings.xml><?xml version="1.0" encoding="utf-8"?>
<sst xmlns="http://schemas.openxmlformats.org/spreadsheetml/2006/main" count="123" uniqueCount="61">
  <si>
    <t>kg</t>
  </si>
  <si>
    <t>pz</t>
  </si>
  <si>
    <t>Aceto</t>
  </si>
  <si>
    <t>bianco</t>
  </si>
  <si>
    <t>Passata di pomodoro</t>
  </si>
  <si>
    <t>lt</t>
  </si>
  <si>
    <t>Polpa di pomodoro</t>
  </si>
  <si>
    <t>Orzo perlato</t>
  </si>
  <si>
    <t>Formato confezione primaria / Primäres Verpackungsformat</t>
  </si>
  <si>
    <t>Essig</t>
  </si>
  <si>
    <t>Honig</t>
  </si>
  <si>
    <t>Tomatenpüree</t>
  </si>
  <si>
    <t>Tomatenfleisch</t>
  </si>
  <si>
    <t xml:space="preserve">weiß </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</si>
  <si>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</si>
  <si>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</si>
  <si>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</si>
  <si>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</si>
  <si>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</si>
  <si>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</si>
  <si>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</si>
  <si>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BIOLOGICI VARI / VERSCHIEDENE BIOPRODUKTE</t>
  </si>
  <si>
    <t>Farine proveniente da grano coltivato secondo il metodo biologico; il prodotto non deve presentarsi infettato da parassiti, larve, frammenti di insetti, muffe o altri agenti infestanti; non deve presentare grumi, sapori e odori acri.</t>
  </si>
  <si>
    <t>Weizenmehl aus biologischem Anbau; das Produkt darf nicht von Parasiten, Larven, Insektenfragmenten, Schimmel oder sonstigen Schädlingen befallen sein und keine Klumpen und keinen säuerlichen Geschmack oder Geruch aufweisen.</t>
  </si>
  <si>
    <t>Gerste (Perlgraupen)</t>
  </si>
  <si>
    <t>B</t>
  </si>
  <si>
    <t>A</t>
  </si>
  <si>
    <t>Weichweizenmehl, weiß, Typ 0</t>
  </si>
  <si>
    <t>T</t>
  </si>
  <si>
    <t>Miele millefiori</t>
  </si>
  <si>
    <t xml:space="preserve"> </t>
  </si>
  <si>
    <t>Reis, parboiled</t>
  </si>
  <si>
    <t>Latte UHT intero</t>
  </si>
  <si>
    <t>Pasta di semola</t>
  </si>
  <si>
    <t>Farine di grano tenero, bianca, tipo 0</t>
  </si>
  <si>
    <t>Riso fino RIBE</t>
  </si>
  <si>
    <t>Reis fein, RIBE</t>
  </si>
  <si>
    <t>Riso Parboiled</t>
  </si>
  <si>
    <t>Farfalle</t>
  </si>
  <si>
    <t>Penne rigate</t>
  </si>
  <si>
    <t xml:space="preserve">Spaghetti </t>
  </si>
  <si>
    <t>Grießnudeln</t>
  </si>
  <si>
    <t xml:space="preserve">Haltbare Vollmilch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</si>
  <si>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</si>
  <si>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</si>
  <si>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</si>
  <si>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</si>
  <si>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</si>
  <si>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</si>
  <si>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</si>
  <si>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</si>
  <si>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</si>
  <si>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</si>
  <si>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</si>
  <si>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</si>
  <si>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</si>
  <si>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</si>
  <si>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</si>
  <si>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</si>
  <si>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LEGENDA / LEGENDE</t>
  </si>
  <si>
    <t>LOTTO 26 - GENERI VARI BIOLOGICI (AREA EST)
LOS 26 - VERSCHIEDENE NAHRUNGSMITTEL AUS BIOLOGISCHEM ANBAU (BEREICH OST)
CIG 54202850AF</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</si>
</sst>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quot;Ja&quot;;&quot;Ja&quot;;&quot;Nein&quot;"/>
    <numFmt numFmtId="182" formatCode="&quot;Wahr&quot;;&quot;Wahr&quot;;&quot;Falsch&quot;"/>
    <numFmt numFmtId="183" formatCode="&quot;Ein&quot;;&quot;Ein&quot;;&quot;Aus&quot;"/>
    <numFmt numFmtId="184" formatCode="[$€-2]\ #,##0.00_);[Red]\([$€-2]\ #,##0.00\)"/>
    <numFmt numFmtId="185" formatCode="#,##0.0000"/>
    <numFmt numFmtId="186"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b/>
      <sz val="8"/>
      <name val="Arial"/>
      <family val="2"/>
    </font>
    <font>
      <b/>
      <sz val="10"/>
      <color indexed="8"/>
      <name val="Arial"/>
      <family val="2"/>
    </font>
    <font>
      <b/>
      <sz val="11"/>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1"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9" fillId="24" borderId="13"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21" fillId="23" borderId="10" xfId="0" applyFont="1" applyFill="1" applyBorder="1" applyAlignment="1" applyProtection="1">
      <alignment horizontal="center" vertical="center" textRotation="90" wrapText="1" shrinkToFit="1"/>
      <protection/>
    </xf>
    <xf numFmtId="2" fontId="21" fillId="23" borderId="10" xfId="0" applyNumberFormat="1" applyFont="1" applyFill="1" applyBorder="1" applyAlignment="1" applyProtection="1">
      <alignment horizontal="center" vertical="center" textRotation="90" wrapText="1"/>
      <protection/>
    </xf>
    <xf numFmtId="174" fontId="21"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23" fillId="0" borderId="15" xfId="0" applyFont="1" applyBorder="1" applyAlignment="1">
      <alignment vertical="center"/>
    </xf>
    <xf numFmtId="0" fontId="19" fillId="24" borderId="15" xfId="0" applyFont="1" applyFill="1" applyBorder="1" applyAlignment="1">
      <alignment vertical="center" wrapText="1"/>
    </xf>
    <xf numFmtId="4" fontId="19" fillId="24" borderId="16" xfId="0" applyNumberFormat="1" applyFont="1" applyFill="1" applyBorder="1" applyAlignment="1">
      <alignment horizontal="center" vertical="center" wrapText="1"/>
    </xf>
    <xf numFmtId="0" fontId="19" fillId="24" borderId="17"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9" xfId="0" applyFont="1" applyFill="1" applyBorder="1" applyAlignment="1">
      <alignment vertical="center" wrapText="1"/>
    </xf>
    <xf numFmtId="0" fontId="19" fillId="24" borderId="20" xfId="0" applyFont="1" applyFill="1" applyBorder="1" applyAlignment="1">
      <alignment vertical="center" wrapText="1"/>
    </xf>
    <xf numFmtId="0" fontId="20" fillId="0" borderId="19" xfId="0" applyFont="1" applyBorder="1" applyAlignment="1">
      <alignment vertical="center" wrapText="1"/>
    </xf>
    <xf numFmtId="0" fontId="19" fillId="0" borderId="10" xfId="0" applyFont="1" applyFill="1" applyBorder="1" applyAlignment="1">
      <alignment vertical="center" wrapText="1"/>
    </xf>
    <xf numFmtId="0" fontId="19" fillId="24" borderId="14" xfId="0" applyFont="1" applyFill="1" applyBorder="1" applyAlignment="1">
      <alignment horizontal="center" vertical="center" wrapText="1"/>
    </xf>
    <xf numFmtId="174" fontId="28" fillId="7" borderId="10" xfId="43" applyNumberFormat="1" applyFont="1" applyFill="1" applyBorder="1" applyAlignment="1">
      <alignment horizontal="center" vertical="center" wrapText="1"/>
    </xf>
    <xf numFmtId="4" fontId="19" fillId="7" borderId="15"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4" borderId="11"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174" fontId="21" fillId="25" borderId="21" xfId="43"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4" fontId="19" fillId="24" borderId="15" xfId="0" applyNumberFormat="1" applyFont="1" applyFill="1" applyBorder="1" applyAlignment="1">
      <alignment horizontal="center" vertical="center" wrapText="1"/>
    </xf>
    <xf numFmtId="0" fontId="0" fillId="0" borderId="0" xfId="0" applyBorder="1" applyAlignment="1">
      <alignment/>
    </xf>
    <xf numFmtId="0" fontId="22" fillId="0" borderId="22" xfId="0" applyFont="1" applyFill="1" applyBorder="1" applyAlignment="1">
      <alignment horizontal="center" vertical="center" wrapText="1"/>
    </xf>
    <xf numFmtId="4" fontId="31" fillId="25" borderId="17" xfId="0" applyNumberFormat="1" applyFont="1" applyFill="1" applyBorder="1" applyAlignment="1">
      <alignment horizontal="left" vertical="center" wrapText="1"/>
    </xf>
    <xf numFmtId="186" fontId="22" fillId="25" borderId="23" xfId="0" applyNumberFormat="1" applyFont="1" applyFill="1" applyBorder="1" applyAlignment="1" applyProtection="1">
      <alignment horizontal="center" vertical="center"/>
      <protection locked="0"/>
    </xf>
    <xf numFmtId="0" fontId="22" fillId="0" borderId="22" xfId="0" applyFont="1" applyFill="1" applyBorder="1" applyAlignment="1">
      <alignment horizontal="center" vertical="center"/>
    </xf>
    <xf numFmtId="4" fontId="31" fillId="25" borderId="24" xfId="0" applyNumberFormat="1" applyFont="1" applyFill="1" applyBorder="1" applyAlignment="1">
      <alignment horizontal="left" vertical="center" wrapText="1"/>
    </xf>
    <xf numFmtId="0" fontId="31" fillId="25" borderId="25"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2" fillId="25" borderId="23" xfId="0" applyNumberFormat="1" applyFont="1" applyFill="1" applyBorder="1" applyAlignment="1" applyProtection="1">
      <alignment horizontal="center" vertical="center"/>
      <protection/>
    </xf>
    <xf numFmtId="4" fontId="1" fillId="0" borderId="0" xfId="43" applyNumberFormat="1" applyFont="1" applyBorder="1" applyAlignment="1">
      <alignment horizontal="center" vertical="center"/>
    </xf>
    <xf numFmtId="0" fontId="1" fillId="23" borderId="10" xfId="0" applyFont="1" applyFill="1" applyBorder="1" applyAlignment="1">
      <alignment vertical="center"/>
    </xf>
    <xf numFmtId="0" fontId="19" fillId="0" borderId="26" xfId="0" applyFont="1" applyBorder="1" applyAlignment="1">
      <alignment vertical="center"/>
    </xf>
    <xf numFmtId="0" fontId="19" fillId="0" borderId="0" xfId="0" applyFont="1" applyBorder="1" applyAlignment="1">
      <alignment vertical="center"/>
    </xf>
    <xf numFmtId="0" fontId="26" fillId="0" borderId="0" xfId="0" applyFont="1" applyBorder="1" applyAlignment="1">
      <alignment horizontal="center" vertical="center" wrapText="1"/>
    </xf>
    <xf numFmtId="0" fontId="0" fillId="0" borderId="0" xfId="0" applyAlignment="1">
      <alignment/>
    </xf>
    <xf numFmtId="0" fontId="22" fillId="25" borderId="27" xfId="0" applyFont="1" applyFill="1" applyBorder="1" applyAlignment="1">
      <alignment horizontal="center" vertical="center" wrapText="1"/>
    </xf>
    <xf numFmtId="0" fontId="0" fillId="0" borderId="17" xfId="0" applyBorder="1" applyAlignment="1">
      <alignment/>
    </xf>
    <xf numFmtId="0" fontId="0" fillId="0" borderId="28" xfId="0" applyBorder="1" applyAlignment="1">
      <alignment/>
    </xf>
    <xf numFmtId="0" fontId="0" fillId="0" borderId="24"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4" xfId="0" applyFont="1" applyBorder="1" applyAlignment="1">
      <alignment vertical="center" wrapText="1"/>
    </xf>
    <xf numFmtId="0" fontId="19" fillId="0" borderId="29" xfId="0" applyFont="1" applyBorder="1" applyAlignment="1">
      <alignment vertical="center"/>
    </xf>
    <xf numFmtId="0" fontId="27" fillId="23" borderId="14" xfId="0" applyFont="1" applyFill="1" applyBorder="1" applyAlignment="1">
      <alignment horizontal="left" vertical="center" wrapText="1"/>
    </xf>
    <xf numFmtId="0" fontId="29" fillId="0" borderId="30" xfId="0" applyFont="1" applyBorder="1" applyAlignment="1">
      <alignment horizontal="left" vertical="center" wrapText="1"/>
    </xf>
    <xf numFmtId="0" fontId="29" fillId="0" borderId="29" xfId="0" applyFont="1" applyBorder="1" applyAlignment="1">
      <alignment horizontal="left" vertical="center" wrapText="1"/>
    </xf>
    <xf numFmtId="0" fontId="19"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19" fillId="0" borderId="10" xfId="0" applyFont="1" applyBorder="1" applyAlignment="1">
      <alignment vertical="center" wrapText="1"/>
    </xf>
    <xf numFmtId="0" fontId="19" fillId="0" borderId="10" xfId="0" applyFont="1" applyFill="1" applyBorder="1" applyAlignment="1">
      <alignment vertical="center" wrapText="1"/>
    </xf>
    <xf numFmtId="0" fontId="22" fillId="0" borderId="34" xfId="0" applyFont="1" applyBorder="1" applyAlignment="1">
      <alignment vertical="center"/>
    </xf>
    <xf numFmtId="0" fontId="20" fillId="0" borderId="15" xfId="0" applyFont="1" applyBorder="1" applyAlignment="1">
      <alignment vertical="center"/>
    </xf>
    <xf numFmtId="0" fontId="1" fillId="24" borderId="35" xfId="0" applyFont="1" applyFill="1" applyBorder="1" applyAlignment="1">
      <alignment horizontal="center" vertical="center" wrapText="1"/>
    </xf>
    <xf numFmtId="0" fontId="19" fillId="0" borderId="10"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923925</xdr:colOff>
      <xdr:row>0</xdr:row>
      <xdr:rowOff>114300</xdr:rowOff>
    </xdr:from>
    <xdr:to>
      <xdr:col>19</xdr:col>
      <xdr:colOff>1276350</xdr:colOff>
      <xdr:row>0</xdr:row>
      <xdr:rowOff>1447800</xdr:rowOff>
    </xdr:to>
    <xdr:sp>
      <xdr:nvSpPr>
        <xdr:cNvPr id="1" name="TextBox 2"/>
        <xdr:cNvSpPr txBox="1">
          <a:spLocks noChangeArrowheads="1"/>
        </xdr:cNvSpPr>
      </xdr:nvSpPr>
      <xdr:spPr>
        <a:xfrm>
          <a:off x="1681162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4"/>
  <sheetViews>
    <sheetView tabSelected="1" zoomScalePageLayoutView="0" workbookViewId="0" topLeftCell="A1">
      <selection activeCell="D6" sqref="D6"/>
    </sheetView>
  </sheetViews>
  <sheetFormatPr defaultColWidth="11.57421875" defaultRowHeight="15"/>
  <cols>
    <col min="1" max="1" width="5.57421875" style="2" customWidth="1"/>
    <col min="2" max="3" width="38.7109375" style="1" customWidth="1"/>
    <col min="4" max="5" width="35.57421875" style="1" customWidth="1"/>
    <col min="6" max="7" width="6.140625" style="3" customWidth="1"/>
    <col min="8" max="8" width="9.8515625" style="4" customWidth="1"/>
    <col min="9" max="9" width="5.140625" style="4" bestFit="1" customWidth="1"/>
    <col min="10" max="10" width="7.28125" style="4" bestFit="1" customWidth="1"/>
    <col min="11" max="13" width="5.140625" style="4" bestFit="1" customWidth="1"/>
    <col min="14" max="14" width="13.7109375" style="4" customWidth="1"/>
    <col min="15" max="16" width="13.7109375" style="4" hidden="1" customWidth="1"/>
    <col min="17" max="17" width="16.140625" style="34" hidden="1" customWidth="1"/>
    <col min="18" max="20" width="20.421875" style="5" customWidth="1"/>
    <col min="21" max="21" width="13.7109375" style="1" hidden="1" customWidth="1"/>
    <col min="22" max="16384" width="11.57421875" style="1" customWidth="1"/>
  </cols>
  <sheetData>
    <row r="1" spans="1:26" ht="123" customHeight="1" thickBot="1">
      <c r="A1" s="63" t="s">
        <v>51</v>
      </c>
      <c r="B1" s="64"/>
      <c r="C1" s="64"/>
      <c r="D1" s="64"/>
      <c r="E1" s="64"/>
      <c r="F1" s="64"/>
      <c r="G1" s="64"/>
      <c r="H1" s="64"/>
      <c r="I1" s="64"/>
      <c r="J1" s="64"/>
      <c r="K1" s="64"/>
      <c r="L1" s="64"/>
      <c r="M1" s="64"/>
      <c r="N1" s="64"/>
      <c r="O1" s="64"/>
      <c r="P1" s="64"/>
      <c r="Q1" s="64"/>
      <c r="R1" s="64"/>
      <c r="S1" s="64"/>
      <c r="T1" s="64"/>
      <c r="U1" s="48"/>
      <c r="V1" s="48"/>
      <c r="W1" s="41"/>
      <c r="X1" s="42"/>
      <c r="Y1" s="43"/>
      <c r="Z1" s="42"/>
    </row>
    <row r="2" spans="1:20" ht="150" customHeight="1" thickBot="1">
      <c r="A2" s="73" t="s">
        <v>60</v>
      </c>
      <c r="B2" s="74"/>
      <c r="C2" s="75"/>
      <c r="D2" s="11" t="s">
        <v>14</v>
      </c>
      <c r="E2" s="12" t="s">
        <v>15</v>
      </c>
      <c r="F2" s="6" t="s">
        <v>16</v>
      </c>
      <c r="G2" s="6" t="s">
        <v>8</v>
      </c>
      <c r="H2" s="6" t="s">
        <v>43</v>
      </c>
      <c r="I2" s="6" t="s">
        <v>17</v>
      </c>
      <c r="J2" s="6" t="s">
        <v>44</v>
      </c>
      <c r="K2" s="6" t="s">
        <v>45</v>
      </c>
      <c r="L2" s="13" t="s">
        <v>46</v>
      </c>
      <c r="M2" s="6" t="s">
        <v>18</v>
      </c>
      <c r="N2" s="14" t="s">
        <v>58</v>
      </c>
      <c r="O2" s="14" t="s">
        <v>58</v>
      </c>
      <c r="P2" s="14"/>
      <c r="Q2" s="32"/>
      <c r="R2" s="15" t="s">
        <v>19</v>
      </c>
      <c r="S2" s="45" t="s">
        <v>52</v>
      </c>
      <c r="T2" s="45" t="s">
        <v>53</v>
      </c>
    </row>
    <row r="3" spans="1:20" ht="87.75" customHeight="1" thickBot="1">
      <c r="A3" s="76" t="s">
        <v>20</v>
      </c>
      <c r="B3" s="77"/>
      <c r="C3" s="77"/>
      <c r="D3" s="77"/>
      <c r="E3" s="77"/>
      <c r="F3" s="77"/>
      <c r="G3" s="77"/>
      <c r="H3" s="77"/>
      <c r="I3" s="77"/>
      <c r="J3" s="77"/>
      <c r="K3" s="77"/>
      <c r="L3" s="77"/>
      <c r="M3" s="77"/>
      <c r="N3" s="77"/>
      <c r="O3" s="77"/>
      <c r="P3" s="77"/>
      <c r="Q3" s="77"/>
      <c r="R3" s="77"/>
      <c r="S3" s="77"/>
      <c r="T3" s="78"/>
    </row>
    <row r="4" spans="1:20" ht="21" customHeight="1" thickBot="1">
      <c r="A4" s="81" t="s">
        <v>21</v>
      </c>
      <c r="B4" s="82"/>
      <c r="C4" s="82"/>
      <c r="D4" s="82"/>
      <c r="E4" s="18"/>
      <c r="F4" s="21"/>
      <c r="G4" s="19"/>
      <c r="H4" s="19"/>
      <c r="I4" s="19"/>
      <c r="J4" s="19"/>
      <c r="K4" s="19"/>
      <c r="L4" s="19"/>
      <c r="M4" s="19"/>
      <c r="N4" s="19"/>
      <c r="O4" s="19"/>
      <c r="P4" s="19"/>
      <c r="Q4" s="33"/>
      <c r="R4" s="47"/>
      <c r="S4" s="47"/>
      <c r="T4" s="20"/>
    </row>
    <row r="5" spans="1:21" ht="16.5" customHeight="1">
      <c r="A5" s="83"/>
      <c r="B5" s="27" t="s">
        <v>2</v>
      </c>
      <c r="C5" s="28" t="s">
        <v>9</v>
      </c>
      <c r="D5" s="7" t="s">
        <v>3</v>
      </c>
      <c r="E5" s="7" t="s">
        <v>13</v>
      </c>
      <c r="F5" s="25"/>
      <c r="G5" s="22">
        <v>1</v>
      </c>
      <c r="H5" s="22" t="s">
        <v>5</v>
      </c>
      <c r="I5" s="22">
        <v>12</v>
      </c>
      <c r="J5" s="22" t="s">
        <v>1</v>
      </c>
      <c r="K5" s="22" t="s">
        <v>25</v>
      </c>
      <c r="L5" s="22" t="s">
        <v>26</v>
      </c>
      <c r="M5" s="22" t="s">
        <v>5</v>
      </c>
      <c r="N5" s="17">
        <f>O5/5*3</f>
        <v>21600</v>
      </c>
      <c r="O5" s="17">
        <f>P5*5</f>
        <v>36000</v>
      </c>
      <c r="P5" s="17">
        <v>7200</v>
      </c>
      <c r="Q5" s="36">
        <f>T5*O5</f>
        <v>0</v>
      </c>
      <c r="R5" s="35">
        <v>2.98</v>
      </c>
      <c r="S5" s="57"/>
      <c r="T5" s="46">
        <f>S5*N5</f>
        <v>0</v>
      </c>
      <c r="U5" s="36">
        <f>R5*N5</f>
        <v>64368</v>
      </c>
    </row>
    <row r="6" spans="1:21" ht="60.75" customHeight="1">
      <c r="A6" s="83"/>
      <c r="B6" s="9" t="s">
        <v>22</v>
      </c>
      <c r="C6" s="10" t="s">
        <v>23</v>
      </c>
      <c r="D6" s="9" t="s">
        <v>34</v>
      </c>
      <c r="E6" s="9" t="s">
        <v>27</v>
      </c>
      <c r="F6" s="26"/>
      <c r="G6" s="23">
        <v>1</v>
      </c>
      <c r="H6" s="23" t="s">
        <v>0</v>
      </c>
      <c r="I6" s="23">
        <v>10</v>
      </c>
      <c r="J6" s="23" t="s">
        <v>1</v>
      </c>
      <c r="K6" s="31" t="s">
        <v>25</v>
      </c>
      <c r="L6" s="31" t="s">
        <v>26</v>
      </c>
      <c r="M6" s="31" t="s">
        <v>0</v>
      </c>
      <c r="N6" s="17">
        <f aca="true" t="shared" si="0" ref="N6:N16">O6/5*3</f>
        <v>22500</v>
      </c>
      <c r="O6" s="17">
        <f aca="true" t="shared" si="1" ref="O6:O16">P6*5</f>
        <v>37500</v>
      </c>
      <c r="P6" s="16">
        <v>7500</v>
      </c>
      <c r="Q6" s="36">
        <f aca="true" t="shared" si="2" ref="Q6:Q16">T6*O6</f>
        <v>0</v>
      </c>
      <c r="R6" s="35">
        <v>1.67</v>
      </c>
      <c r="S6" s="57"/>
      <c r="T6" s="46">
        <f aca="true" t="shared" si="3" ref="T6:T16">S6*N6</f>
        <v>0</v>
      </c>
      <c r="U6" s="36">
        <f aca="true" t="shared" si="4" ref="U6:U16">R6*N6</f>
        <v>37575</v>
      </c>
    </row>
    <row r="7" spans="1:21" ht="13.5" customHeight="1">
      <c r="A7" s="83"/>
      <c r="B7" s="9" t="s">
        <v>29</v>
      </c>
      <c r="C7" s="9" t="s">
        <v>10</v>
      </c>
      <c r="D7" s="8"/>
      <c r="E7" s="8"/>
      <c r="F7" s="38"/>
      <c r="G7" s="23">
        <v>0.5</v>
      </c>
      <c r="H7" s="23" t="s">
        <v>0</v>
      </c>
      <c r="I7" s="23">
        <v>12</v>
      </c>
      <c r="J7" s="23" t="s">
        <v>1</v>
      </c>
      <c r="K7" s="31" t="s">
        <v>28</v>
      </c>
      <c r="L7" s="31" t="s">
        <v>26</v>
      </c>
      <c r="M7" s="31" t="s">
        <v>0</v>
      </c>
      <c r="N7" s="17">
        <f t="shared" si="0"/>
        <v>1500</v>
      </c>
      <c r="O7" s="17">
        <v>2500</v>
      </c>
      <c r="P7" s="16">
        <v>0</v>
      </c>
      <c r="Q7" s="36">
        <f t="shared" si="2"/>
        <v>0</v>
      </c>
      <c r="R7" s="35">
        <v>9.34</v>
      </c>
      <c r="S7" s="57"/>
      <c r="T7" s="46">
        <f t="shared" si="3"/>
        <v>0</v>
      </c>
      <c r="U7" s="36">
        <f t="shared" si="4"/>
        <v>14010</v>
      </c>
    </row>
    <row r="8" spans="1:21" ht="11.25">
      <c r="A8" s="83"/>
      <c r="B8" s="9" t="s">
        <v>4</v>
      </c>
      <c r="C8" s="10" t="s">
        <v>11</v>
      </c>
      <c r="D8" s="8"/>
      <c r="E8" s="8"/>
      <c r="F8" s="38">
        <v>0.7</v>
      </c>
      <c r="G8" s="23">
        <v>0.7</v>
      </c>
      <c r="H8" s="23" t="s">
        <v>0</v>
      </c>
      <c r="I8" s="23">
        <v>6</v>
      </c>
      <c r="J8" s="23" t="s">
        <v>1</v>
      </c>
      <c r="K8" s="23" t="s">
        <v>25</v>
      </c>
      <c r="L8" s="23" t="s">
        <v>26</v>
      </c>
      <c r="M8" s="23" t="s">
        <v>0</v>
      </c>
      <c r="N8" s="17">
        <f t="shared" si="0"/>
        <v>49500</v>
      </c>
      <c r="O8" s="17">
        <v>82500</v>
      </c>
      <c r="P8" s="16">
        <v>0</v>
      </c>
      <c r="Q8" s="36">
        <f t="shared" si="2"/>
        <v>0</v>
      </c>
      <c r="R8" s="35">
        <v>2.03</v>
      </c>
      <c r="S8" s="57"/>
      <c r="T8" s="46">
        <f t="shared" si="3"/>
        <v>0</v>
      </c>
      <c r="U8" s="36">
        <f t="shared" si="4"/>
        <v>100484.99999999999</v>
      </c>
    </row>
    <row r="9" spans="1:21" ht="11.25">
      <c r="A9" s="83"/>
      <c r="B9" s="9" t="s">
        <v>6</v>
      </c>
      <c r="C9" s="10" t="s">
        <v>12</v>
      </c>
      <c r="D9" s="8"/>
      <c r="E9" s="8" t="s">
        <v>30</v>
      </c>
      <c r="F9" s="38">
        <v>0.4</v>
      </c>
      <c r="G9" s="23">
        <v>0.4</v>
      </c>
      <c r="H9" s="23" t="s">
        <v>0</v>
      </c>
      <c r="I9" s="23">
        <v>6</v>
      </c>
      <c r="J9" s="23" t="s">
        <v>1</v>
      </c>
      <c r="K9" s="23" t="s">
        <v>25</v>
      </c>
      <c r="L9" s="23" t="s">
        <v>26</v>
      </c>
      <c r="M9" s="23" t="s">
        <v>0</v>
      </c>
      <c r="N9" s="17">
        <f t="shared" si="0"/>
        <v>135</v>
      </c>
      <c r="O9" s="17">
        <v>225</v>
      </c>
      <c r="P9" s="16">
        <v>0</v>
      </c>
      <c r="Q9" s="36">
        <f t="shared" si="2"/>
        <v>0</v>
      </c>
      <c r="R9" s="35">
        <v>1.54</v>
      </c>
      <c r="S9" s="57"/>
      <c r="T9" s="46">
        <f t="shared" si="3"/>
        <v>0</v>
      </c>
      <c r="U9" s="36">
        <f t="shared" si="4"/>
        <v>207.9</v>
      </c>
    </row>
    <row r="10" spans="1:21" ht="11.25">
      <c r="A10" s="83"/>
      <c r="B10" s="8" t="s">
        <v>7</v>
      </c>
      <c r="C10" s="30" t="s">
        <v>24</v>
      </c>
      <c r="D10" s="8"/>
      <c r="E10" s="8"/>
      <c r="F10" s="38"/>
      <c r="G10" s="23">
        <v>0.5</v>
      </c>
      <c r="H10" s="23" t="s">
        <v>0</v>
      </c>
      <c r="I10" s="23">
        <v>12</v>
      </c>
      <c r="J10" s="23" t="s">
        <v>1</v>
      </c>
      <c r="K10" s="23" t="s">
        <v>25</v>
      </c>
      <c r="L10" s="23" t="s">
        <v>26</v>
      </c>
      <c r="M10" s="23" t="s">
        <v>0</v>
      </c>
      <c r="N10" s="17">
        <f t="shared" si="0"/>
        <v>630</v>
      </c>
      <c r="O10" s="17">
        <f t="shared" si="1"/>
        <v>1050</v>
      </c>
      <c r="P10" s="16">
        <v>210</v>
      </c>
      <c r="Q10" s="36">
        <f t="shared" si="2"/>
        <v>0</v>
      </c>
      <c r="R10" s="35">
        <v>2.69</v>
      </c>
      <c r="S10" s="57"/>
      <c r="T10" s="46">
        <f t="shared" si="3"/>
        <v>0</v>
      </c>
      <c r="U10" s="36">
        <f t="shared" si="4"/>
        <v>1694.7</v>
      </c>
    </row>
    <row r="11" spans="1:21" ht="16.5" customHeight="1">
      <c r="A11" s="83"/>
      <c r="B11" s="9" t="s">
        <v>35</v>
      </c>
      <c r="C11" s="10" t="s">
        <v>36</v>
      </c>
      <c r="D11" s="8"/>
      <c r="E11" s="8"/>
      <c r="F11" s="38">
        <v>1</v>
      </c>
      <c r="G11" s="24">
        <v>1</v>
      </c>
      <c r="H11" s="24" t="s">
        <v>0</v>
      </c>
      <c r="I11" s="24">
        <v>10</v>
      </c>
      <c r="J11" s="24" t="s">
        <v>1</v>
      </c>
      <c r="K11" s="24" t="s">
        <v>25</v>
      </c>
      <c r="L11" s="24" t="s">
        <v>26</v>
      </c>
      <c r="M11" s="24" t="s">
        <v>0</v>
      </c>
      <c r="N11" s="17">
        <f t="shared" si="0"/>
        <v>600</v>
      </c>
      <c r="O11" s="17">
        <f t="shared" si="1"/>
        <v>1000</v>
      </c>
      <c r="P11" s="16">
        <v>200</v>
      </c>
      <c r="Q11" s="36">
        <f t="shared" si="2"/>
        <v>0</v>
      </c>
      <c r="R11" s="35">
        <v>2.24</v>
      </c>
      <c r="S11" s="57"/>
      <c r="T11" s="46">
        <f t="shared" si="3"/>
        <v>0</v>
      </c>
      <c r="U11" s="36">
        <f t="shared" si="4"/>
        <v>1344.0000000000002</v>
      </c>
    </row>
    <row r="12" spans="1:21" ht="14.25">
      <c r="A12" s="83"/>
      <c r="B12" s="8" t="s">
        <v>37</v>
      </c>
      <c r="C12" s="8" t="s">
        <v>31</v>
      </c>
      <c r="D12" s="29"/>
      <c r="E12" s="29"/>
      <c r="F12" s="38">
        <v>1</v>
      </c>
      <c r="G12" s="23">
        <v>1</v>
      </c>
      <c r="H12" s="23" t="s">
        <v>0</v>
      </c>
      <c r="I12" s="23">
        <v>10</v>
      </c>
      <c r="J12" s="23" t="s">
        <v>1</v>
      </c>
      <c r="K12" s="23" t="s">
        <v>25</v>
      </c>
      <c r="L12" s="23" t="s">
        <v>26</v>
      </c>
      <c r="M12" s="23" t="s">
        <v>0</v>
      </c>
      <c r="N12" s="17">
        <f t="shared" si="0"/>
        <v>600</v>
      </c>
      <c r="O12" s="17">
        <v>1000</v>
      </c>
      <c r="P12" s="16">
        <v>0</v>
      </c>
      <c r="Q12" s="36">
        <f t="shared" si="2"/>
        <v>0</v>
      </c>
      <c r="R12" s="35">
        <v>1.84</v>
      </c>
      <c r="S12" s="57"/>
      <c r="T12" s="46">
        <f t="shared" si="3"/>
        <v>0</v>
      </c>
      <c r="U12" s="36">
        <f t="shared" si="4"/>
        <v>1104</v>
      </c>
    </row>
    <row r="13" spans="1:21" ht="14.25" customHeight="1">
      <c r="A13" s="83"/>
      <c r="B13" s="9" t="s">
        <v>32</v>
      </c>
      <c r="C13" s="9" t="s">
        <v>42</v>
      </c>
      <c r="D13" s="8"/>
      <c r="E13" s="8"/>
      <c r="F13" s="38"/>
      <c r="G13" s="23">
        <v>1</v>
      </c>
      <c r="H13" s="23" t="s">
        <v>5</v>
      </c>
      <c r="I13" s="23">
        <v>12</v>
      </c>
      <c r="J13" s="23" t="s">
        <v>1</v>
      </c>
      <c r="K13" s="23" t="s">
        <v>25</v>
      </c>
      <c r="L13" s="23" t="s">
        <v>26</v>
      </c>
      <c r="M13" s="23" t="s">
        <v>5</v>
      </c>
      <c r="N13" s="17">
        <f t="shared" si="0"/>
        <v>36000</v>
      </c>
      <c r="O13" s="17">
        <f t="shared" si="1"/>
        <v>60000</v>
      </c>
      <c r="P13" s="16">
        <v>12000</v>
      </c>
      <c r="Q13" s="36">
        <f t="shared" si="2"/>
        <v>0</v>
      </c>
      <c r="R13" s="35">
        <v>1.86</v>
      </c>
      <c r="S13" s="57"/>
      <c r="T13" s="46">
        <f t="shared" si="3"/>
        <v>0</v>
      </c>
      <c r="U13" s="36">
        <f t="shared" si="4"/>
        <v>66960</v>
      </c>
    </row>
    <row r="14" spans="1:21" ht="11.25">
      <c r="A14" s="83"/>
      <c r="B14" s="79" t="s">
        <v>33</v>
      </c>
      <c r="C14" s="80" t="s">
        <v>41</v>
      </c>
      <c r="D14" s="8" t="s">
        <v>38</v>
      </c>
      <c r="E14" s="8" t="s">
        <v>38</v>
      </c>
      <c r="F14" s="38">
        <v>0.5</v>
      </c>
      <c r="G14" s="23">
        <v>0.5</v>
      </c>
      <c r="H14" s="23" t="s">
        <v>0</v>
      </c>
      <c r="I14" s="23">
        <v>2</v>
      </c>
      <c r="J14" s="23" t="s">
        <v>1</v>
      </c>
      <c r="K14" s="23" t="s">
        <v>25</v>
      </c>
      <c r="L14" s="23" t="s">
        <v>26</v>
      </c>
      <c r="M14" s="23" t="s">
        <v>0</v>
      </c>
      <c r="N14" s="17">
        <f t="shared" si="0"/>
        <v>5550</v>
      </c>
      <c r="O14" s="17">
        <f t="shared" si="1"/>
        <v>9250</v>
      </c>
      <c r="P14" s="16">
        <v>1850</v>
      </c>
      <c r="Q14" s="36">
        <f t="shared" si="2"/>
        <v>0</v>
      </c>
      <c r="R14" s="35">
        <v>1.86</v>
      </c>
      <c r="S14" s="57"/>
      <c r="T14" s="46">
        <f t="shared" si="3"/>
        <v>0</v>
      </c>
      <c r="U14" s="36">
        <f t="shared" si="4"/>
        <v>10323</v>
      </c>
    </row>
    <row r="15" spans="1:21" ht="11.25">
      <c r="A15" s="83"/>
      <c r="B15" s="79"/>
      <c r="C15" s="80"/>
      <c r="D15" s="8" t="s">
        <v>39</v>
      </c>
      <c r="E15" s="8" t="s">
        <v>39</v>
      </c>
      <c r="F15" s="38">
        <v>0.5</v>
      </c>
      <c r="G15" s="23">
        <v>0.5</v>
      </c>
      <c r="H15" s="23" t="s">
        <v>0</v>
      </c>
      <c r="I15" s="23">
        <v>2</v>
      </c>
      <c r="J15" s="23" t="s">
        <v>1</v>
      </c>
      <c r="K15" s="23" t="s">
        <v>25</v>
      </c>
      <c r="L15" s="23" t="s">
        <v>26</v>
      </c>
      <c r="M15" s="23" t="s">
        <v>0</v>
      </c>
      <c r="N15" s="17">
        <f t="shared" si="0"/>
        <v>10500</v>
      </c>
      <c r="O15" s="17">
        <f t="shared" si="1"/>
        <v>17500</v>
      </c>
      <c r="P15" s="16">
        <v>3500</v>
      </c>
      <c r="Q15" s="36">
        <f t="shared" si="2"/>
        <v>0</v>
      </c>
      <c r="R15" s="35">
        <v>1.86</v>
      </c>
      <c r="S15" s="57"/>
      <c r="T15" s="46">
        <f t="shared" si="3"/>
        <v>0</v>
      </c>
      <c r="U15" s="36">
        <f t="shared" si="4"/>
        <v>19530</v>
      </c>
    </row>
    <row r="16" spans="1:21" ht="11.25">
      <c r="A16" s="83"/>
      <c r="B16" s="79"/>
      <c r="C16" s="80"/>
      <c r="D16" s="8" t="s">
        <v>40</v>
      </c>
      <c r="E16" s="8" t="s">
        <v>40</v>
      </c>
      <c r="F16" s="38">
        <v>0.5</v>
      </c>
      <c r="G16" s="23">
        <v>0.5</v>
      </c>
      <c r="H16" s="23" t="s">
        <v>0</v>
      </c>
      <c r="I16" s="23">
        <v>2</v>
      </c>
      <c r="J16" s="23" t="s">
        <v>1</v>
      </c>
      <c r="K16" s="23" t="s">
        <v>25</v>
      </c>
      <c r="L16" s="23" t="s">
        <v>26</v>
      </c>
      <c r="M16" s="39" t="s">
        <v>0</v>
      </c>
      <c r="N16" s="17">
        <f t="shared" si="0"/>
        <v>1350</v>
      </c>
      <c r="O16" s="17">
        <f t="shared" si="1"/>
        <v>2250</v>
      </c>
      <c r="P16" s="16">
        <v>450</v>
      </c>
      <c r="Q16" s="36">
        <f t="shared" si="2"/>
        <v>0</v>
      </c>
      <c r="R16" s="35">
        <v>1.86</v>
      </c>
      <c r="S16" s="57"/>
      <c r="T16" s="46">
        <f t="shared" si="3"/>
        <v>0</v>
      </c>
      <c r="U16" s="36">
        <f t="shared" si="4"/>
        <v>2511</v>
      </c>
    </row>
    <row r="17" ht="12" thickBot="1"/>
    <row r="18" spans="10:22" ht="45" customHeight="1">
      <c r="J18" s="49"/>
      <c r="K18" s="65" t="s">
        <v>54</v>
      </c>
      <c r="L18" s="66"/>
      <c r="M18" s="66"/>
      <c r="N18" s="66"/>
      <c r="O18" s="66"/>
      <c r="P18" s="66"/>
      <c r="Q18" s="66"/>
      <c r="R18" s="66"/>
      <c r="S18" s="50" t="s">
        <v>55</v>
      </c>
      <c r="T18" s="58">
        <f>SUM(T5:T16)</f>
        <v>0</v>
      </c>
      <c r="U18" s="59">
        <f>SUM(U5:U17)</f>
        <v>320112.6</v>
      </c>
      <c r="V18" s="42"/>
    </row>
    <row r="19" spans="10:22" ht="45" customHeight="1" thickBot="1">
      <c r="J19" s="52"/>
      <c r="K19" s="67"/>
      <c r="L19" s="68"/>
      <c r="M19" s="68"/>
      <c r="N19" s="68"/>
      <c r="O19" s="68"/>
      <c r="P19" s="68"/>
      <c r="Q19" s="68"/>
      <c r="R19" s="68"/>
      <c r="S19" s="53" t="s">
        <v>56</v>
      </c>
      <c r="T19" s="54"/>
      <c r="U19" s="43"/>
      <c r="V19" s="42"/>
    </row>
    <row r="20" spans="2:27" ht="17.25" customHeight="1" thickBot="1">
      <c r="B20" s="60" t="s">
        <v>59</v>
      </c>
      <c r="C20" s="61"/>
      <c r="D20" s="62"/>
      <c r="L20" s="48"/>
      <c r="P20" s="40"/>
      <c r="Q20" s="5"/>
      <c r="T20" s="42"/>
      <c r="U20" s="43"/>
      <c r="V20" s="42"/>
      <c r="AA20" s="62"/>
    </row>
    <row r="21" spans="2:22" ht="45" customHeight="1">
      <c r="B21" s="44" t="s">
        <v>47</v>
      </c>
      <c r="C21" s="69" t="s">
        <v>48</v>
      </c>
      <c r="D21" s="70"/>
      <c r="J21" s="55"/>
      <c r="K21" s="65" t="s">
        <v>57</v>
      </c>
      <c r="L21" s="66"/>
      <c r="M21" s="66"/>
      <c r="N21" s="66"/>
      <c r="O21" s="66"/>
      <c r="P21" s="66"/>
      <c r="Q21" s="66"/>
      <c r="R21" s="66"/>
      <c r="S21" s="50" t="s">
        <v>55</v>
      </c>
      <c r="T21" s="51"/>
      <c r="U21" s="43"/>
      <c r="V21" s="42"/>
    </row>
    <row r="22" spans="2:22" ht="45" customHeight="1" thickBot="1">
      <c r="B22" s="44" t="s">
        <v>45</v>
      </c>
      <c r="C22" s="71" t="s">
        <v>49</v>
      </c>
      <c r="D22" s="72"/>
      <c r="J22" s="56"/>
      <c r="K22" s="67"/>
      <c r="L22" s="68"/>
      <c r="M22" s="68"/>
      <c r="N22" s="68"/>
      <c r="O22" s="68"/>
      <c r="P22" s="68"/>
      <c r="Q22" s="68"/>
      <c r="R22" s="68"/>
      <c r="S22" s="53" t="s">
        <v>56</v>
      </c>
      <c r="T22" s="54"/>
      <c r="U22" s="43"/>
      <c r="V22" s="42"/>
    </row>
    <row r="23" spans="2:24" ht="42" customHeight="1">
      <c r="B23" s="44" t="s">
        <v>46</v>
      </c>
      <c r="C23" s="84" t="s">
        <v>50</v>
      </c>
      <c r="D23" s="70"/>
      <c r="P23" s="40"/>
      <c r="Q23" s="34" t="e">
        <f>SUM(#REF!)</f>
        <v>#REF!</v>
      </c>
      <c r="U23" s="41"/>
      <c r="V23" s="42"/>
      <c r="W23" s="43"/>
      <c r="X23" s="42"/>
    </row>
    <row r="24" ht="11.25">
      <c r="Q24" s="37">
        <f>SUM(Q5:Q16)</f>
        <v>0</v>
      </c>
    </row>
  </sheetData>
  <sheetProtection password="CC06" sheet="1"/>
  <mergeCells count="12">
    <mergeCell ref="A5:A16"/>
    <mergeCell ref="C23:D23"/>
    <mergeCell ref="A1:T1"/>
    <mergeCell ref="K18:R19"/>
    <mergeCell ref="C21:D21"/>
    <mergeCell ref="K21:R22"/>
    <mergeCell ref="C22:D22"/>
    <mergeCell ref="A2:C2"/>
    <mergeCell ref="A3:T3"/>
    <mergeCell ref="B14:B16"/>
    <mergeCell ref="C14:C16"/>
    <mergeCell ref="A4:D4"/>
  </mergeCells>
  <conditionalFormatting sqref="S5:S16">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9" r:id="rId2"/>
  <ignoredErrors>
    <ignoredError sqref="T1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2013-11-27T11:01:00Z</cp:lastPrinted>
  <dcterms:created xsi:type="dcterms:W3CDTF">2013-05-07T14:09:25Z</dcterms:created>
  <dcterms:modified xsi:type="dcterms:W3CDTF">2013-11-28T10:36:21Z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-1621652162</vt:i4>
  </property>
  <property fmtid="{D5CDD505-2E9C-101B-9397-08002B2CF9AE}" pid="3" name="_EmailSubject">
    <vt:lpwstr>Los de.it19_20_21.xls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-2091150122</vt:i4>
  </property>
  <property fmtid="{D5CDD505-2E9C-101B-9397-08002B2CF9AE}" pid="7" name="_ReviewingToolsShownOnce">
    <vt:lpwstr/>
  </property>
</Properties>
</file>