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85" yWindow="225" windowWidth="19320" windowHeight="7830" activeTab="0"/>
  </bookViews>
  <sheets>
    <sheet name="Lotto 39" sheetId="1" r:id="rId1"/>
  </sheets>
  <definedNames/>
  <calcPr fullCalcOnLoad="1"/>
</workbook>
</file>

<file path=xl/sharedStrings.xml><?xml version="1.0" encoding="utf-8"?>
<sst xmlns="http://schemas.openxmlformats.org/spreadsheetml/2006/main" count="238" uniqueCount="96">
  <si>
    <t xml:space="preserve">kg </t>
  </si>
  <si>
    <t>kg</t>
  </si>
  <si>
    <t>pz</t>
  </si>
  <si>
    <t>Tortelloni di ricotta</t>
  </si>
  <si>
    <t>Ravioli ripieni al radicchio</t>
  </si>
  <si>
    <t>Bietola da costa</t>
  </si>
  <si>
    <t>Verdure per insalata russa</t>
  </si>
  <si>
    <t>Cavolini bruxelles</t>
  </si>
  <si>
    <t>Formato confezione primaria / Primäres Verpackungsformat</t>
  </si>
  <si>
    <t>Ravioli mit Radicchiofüllung</t>
  </si>
  <si>
    <t>Mangold</t>
  </si>
  <si>
    <t>Karottenscheiben, Scheiben mit gleichmäßiger, einheitlicher Größe und Dicke, Durchmesser 20 bis 40 mm, Dicke 6,4 mm</t>
  </si>
  <si>
    <t>Erbsen, extrafein, tiefgekühlt – Pisum sativum, Größe max. 7,5 mm</t>
  </si>
  <si>
    <t>Gemüse für Oliviersalat</t>
  </si>
  <si>
    <t>Rosenkohl</t>
  </si>
  <si>
    <t>Classe merceologica</t>
  </si>
  <si>
    <t>Warenklasse</t>
  </si>
  <si>
    <t>Confezione individuale / Einzelpackung</t>
  </si>
  <si>
    <t>Unità di consegna minima / kleinste Liefereinheit</t>
  </si>
  <si>
    <t>Unità di misura del prezzo / Preiseinheit</t>
  </si>
  <si>
    <t>PREZZO A BASE D’ASTA IVA esclusa € per unità di misura
AUSSCHREIBUNGSPREIS ohne Mwst. € pro Maßeinheit</t>
  </si>
  <si>
    <t>I prodotti forniti o gli ingredienti alimentari, non dovranno contenere Organismi Geneticamente Modificati (OGM). Ciò dovrà risultare sulla confezione del prodotto o in assenza di etichetta da autocertificazione del fornitore e/o produttore.
I prodotti dovranno essere di prima scelta e qualità.
Gli involucri saranno originali e recheranno tutti i dati richiesti ai sensi della normativa vigente.
Die gelieferten Produkte oder Nahrungsmittelzutaten dürfen keine gentechnisch veränderten Organismen (GVO) enthalten. Dies muss auf der Produktverpackung angegeben sein oder, sollte diese kein Etikett aufweisen, durch eine Eigenerklärung des Lieferanten und/oder Herstellers bestätigt werden.
Die Produkte müssen erste Wahl und von bester Qualität sein.
Die Umverpackungen müssen original sein und alle gemäß den geltenden gesetzlichen Bestimmungen vorgeschriebenen Angaben aufweisen.</t>
  </si>
  <si>
    <t>PRODOTTI SURGELATI - VERDURE / TIEFKÜHLPRODUKTE - GEMÜSE</t>
  </si>
  <si>
    <t>PRODOTTI SURGELATI - VERDURE BIO / TIEFKÜHLPRODUKTE - BIOGEMÜSE</t>
  </si>
  <si>
    <t>PRODOTTI SURGELATI - GNOCCHI E PASTA / TIEFKÜHLPRODUKTE - GNOCCHI UND PASTA</t>
  </si>
  <si>
    <t>Carote disco, rondelle di calibro e spessore uniforme e regolare, con diametro di 20-40 mm e spessore di 6,4 mm</t>
  </si>
  <si>
    <t>Piselli extra fini surgelati - Pisum sativum, calibro max 7,5 mm</t>
  </si>
  <si>
    <t xml:space="preserve">Gnocchi di patate </t>
  </si>
  <si>
    <t xml:space="preserve">Kartoffelgnocchi </t>
  </si>
  <si>
    <t>B</t>
  </si>
  <si>
    <t>C</t>
  </si>
  <si>
    <t xml:space="preserve"> C</t>
  </si>
  <si>
    <t xml:space="preserve">vorgekochte Eierteigpasta </t>
  </si>
  <si>
    <t>Pasta sfoglia</t>
  </si>
  <si>
    <t>Blätterteig</t>
  </si>
  <si>
    <t xml:space="preserve">Tortellini ripieni alla carne, ripieno min. 25% </t>
  </si>
  <si>
    <t>T</t>
  </si>
  <si>
    <t>Broccoli</t>
  </si>
  <si>
    <t>Carote novelle</t>
  </si>
  <si>
    <t>Funghi Champignons tagliati</t>
  </si>
  <si>
    <t xml:space="preserve">Spinaci  </t>
  </si>
  <si>
    <t xml:space="preserve">Spinat </t>
  </si>
  <si>
    <t>Patate prefritte stick</t>
  </si>
  <si>
    <t>Asparagi punte</t>
  </si>
  <si>
    <t>Carciofi cuori interi</t>
  </si>
  <si>
    <t>ganze Artischockenherzen</t>
  </si>
  <si>
    <t xml:space="preserve">Finocchi a quarti </t>
  </si>
  <si>
    <t>Zucchine disco</t>
  </si>
  <si>
    <t>Zucchinischeiben</t>
  </si>
  <si>
    <t xml:space="preserve">Fagiolini fini </t>
  </si>
  <si>
    <t xml:space="preserve">Spinaci - in forma di cubetti </t>
  </si>
  <si>
    <t>Frühkarotten</t>
  </si>
  <si>
    <t>Tortelloni di patate ripieni di ricotta e spinaci</t>
  </si>
  <si>
    <t>Brokkoli</t>
  </si>
  <si>
    <t xml:space="preserve">Pasta all’uovo precotta </t>
  </si>
  <si>
    <t xml:space="preserve">Tortellini mit Fleischfüllung, Füllung mind. 25% </t>
  </si>
  <si>
    <t>Kartoffel-Tortelloni mit Ricotta-Spinat-Füllung</t>
  </si>
  <si>
    <t>Ricotta-Tortelloni</t>
  </si>
  <si>
    <t>Ravioli ripieni spinaci e ricotta, pasta 56% (farina di grano tenero, uova 25%, semola di grano duro) ripieno 44% (ricotta 45% - siero di latte, latte, acidificante, acido citrico o lattico, patate disidratate, min. 10% spinaci, olio o grassi vegetali), sale, formaggio grattugiato e aromi naturali</t>
  </si>
  <si>
    <t>Ravioli mit Spinat-Ricotta-Füllung, Teig 56% (Weichweizenmehl, Eier 25%, Hartweizengrieß), Füllung 44% (Ricotta 45% – Molke, Milch, Säuerungsmittel, Zitronen- oder Milchsäure, getrocknete Kartoffeln, mind. 10% Spinat, Öl oder pflanzliche Fette), Salz, geriebener Käse und natürliche Aromen</t>
  </si>
  <si>
    <r>
      <t xml:space="preserve">PESTIZIDRÜCKSTÄNDE: 
</t>
    </r>
    <r>
      <rPr>
        <sz val="8"/>
        <color indexed="8"/>
        <rFont val="Arial"/>
        <family val="2"/>
      </rPr>
      <t>innerhalb der gesetzlich vorgeschriebenen Toleranzgrenzen;
kein Parasitenbefall;
die Produkte müssen aus unversehrten, gesunden und sauberen Rohmaterialien gewonnen sein;
keine Fehler/Veränderungen;</t>
    </r>
  </si>
  <si>
    <r>
      <t>RESIDUI ANTIPARASSITARI:</t>
    </r>
    <r>
      <rPr>
        <sz val="8"/>
        <color indexed="8"/>
        <rFont val="Arial"/>
        <family val="2"/>
      </rPr>
      <t xml:space="preserve"> 
entro i limiti delle tolleranze di legge;
attacchi parassitari assenti;
i prodotti devono essere ottenuti dalle materie prime intere, sane e pulite;
difetti/alterazioni assenti;</t>
    </r>
  </si>
  <si>
    <t>Cavolfiori rosette</t>
  </si>
  <si>
    <t>Blumenkohlröschen</t>
  </si>
  <si>
    <t>Champignons, geschnitten</t>
  </si>
  <si>
    <t>Fagiolini finissimi interi (i prodotti devono essere interi, sani e puliti, i fagiolini surgelati devono avere la forma abbastanza regolare)</t>
  </si>
  <si>
    <t>grüne Bohnen, superfein (die Produkte müssen ganz, unbelastet und sauber sein, die tiefgekühlten grünen Bohnen müssen eine ziemlich regelmäßige Form aufweisen)</t>
  </si>
  <si>
    <t>Minestrone verdure, minimo 10 varietà di verdure</t>
  </si>
  <si>
    <t>Gemüsesuppe, mindestens 10 Gemüsesorten</t>
  </si>
  <si>
    <t>(i prodotti devono essere interi, sani e puliti; i piselli surgelati devono avere un colore verde uniforme, avere forma sferoidale, presentare odore e sapore caratteristici)</t>
  </si>
  <si>
    <t>(die Produkte müssen ganz, unbelastet und sauber sein; die tiefgekühlten Erbsen müssen eine einheitliche Farbe und eine Kugelform sowie einen sortentypischen Geruch und Geschmack aufweisen)</t>
  </si>
  <si>
    <t>vorfrittierte Kartoffel-Sticks</t>
  </si>
  <si>
    <t>Spargelspitzen</t>
  </si>
  <si>
    <t>Fenchel, in Viertel</t>
  </si>
  <si>
    <t>Carote disco</t>
  </si>
  <si>
    <t>Karottenscheiben</t>
  </si>
  <si>
    <t>grüne Bohnen, fein</t>
  </si>
  <si>
    <t>Spinat - in Würfeln</t>
  </si>
  <si>
    <t>Unità di misura del Formato confezione primaria - kg/lt/pz* - Einheit des primären Verpackungsformates</t>
  </si>
  <si>
    <t>Unità di misura della consegna minima - pz/lt/kg* - Maßeinheit der kleinsten Liefereinheit</t>
  </si>
  <si>
    <t>Consegna - G/T/B/S** - Lieferung</t>
  </si>
  <si>
    <t>Conservazione/Stato - A, R, C*** - Konservierung/Status</t>
  </si>
  <si>
    <t>LEGENDA / LEGENDE</t>
  </si>
  <si>
    <t>Formato - kg/lt/pz* - Einheit</t>
  </si>
  <si>
    <t>kg = kg; lt = litro / Liter; pz = pezzo / Stück</t>
  </si>
  <si>
    <t>G = consegna giornaliera (esclusa domenica) / tägliche Lieferung (außer sonntags)
T = trisettimanale / dreimal pro Woche
B = bisettimanale / zweimal pro Woche
S = settimanale / wöchentlich</t>
  </si>
  <si>
    <t>A = temperatura ambiente / Umgebungstemperatur
R = refrigerato - catena del freddo 0°C - 4°C / gekühlt, Kühlkette 0 bis 4°C
C = surgelato/congelato - catena del freddo, 18°C / tiefgekühlt/tiefgefroren, Kühlkette, 18°C</t>
  </si>
  <si>
    <t>ALLEGATO C1 - MODELLO PER L’OFFERTA ECONOMICA SPECIFICA DEI PRODOTTI OBBLIGATORI
ANLAGE C1 - FORMULAR FÜR DAS SPEZIFISCHE PREISANGEBOT FÜR OBLIGATORISCHE PRODUKTE</t>
  </si>
  <si>
    <t>PREZZO OFFERTO 
IVA esclusa (in cifre)
€ per unità di misura
ANGEBOTENER PREIS
ohne MwSt. (in Ziffern)
€ pro Maßeinheit</t>
  </si>
  <si>
    <t>PREZZO OFFERTO 
IVA esclusa (in cifre)
€ per QUANTITÀ INDICATIVA
ANGEBOTENER PREIS
ohne MwSt. (in Ziffern)
€ pro INDIKATIVE MENGE</t>
  </si>
  <si>
    <t>IMPORTO COMPLESSIVO
GESAMTSUMME</t>
  </si>
  <si>
    <t>IN ZIFFERN
IN CIFRE</t>
  </si>
  <si>
    <t>IN BUCHSTABEN
IN LETTERE</t>
  </si>
  <si>
    <t>COSTI DELLA SICUREZZA
SICHERHEITSKOSTEN
(art. 87 comma/Abs. 4 D.Lgs./GvD 163/2006)</t>
  </si>
  <si>
    <t>QUANTITÀ INDICATIVA
Fabbisogno indicativo al kg o al pezzo, se specificato /
INDIKATIVE MENGE
indikativer Bedarf pro Stück oder kg wenn angegeben</t>
  </si>
  <si>
    <t>LOTTO 39 - PRODOTTI SURGELATI (AREA OVEST)
LOS 39 - TIEFKÜHLPRODUKTE (BEREICH WEST)
CIG 5420488832</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</si>
</sst>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_-* #,##0.0000\ _€_-;\-* #,##0.0000\ _€_-;_-* &quot;-&quot;??\ _€_-;_-@_-"/>
    <numFmt numFmtId="173" formatCode="_-* #,##0.00000\ _€_-;\-* #,##0.00000\ _€_-;_-* &quot;-&quot;??\ _€_-;_-@_-"/>
    <numFmt numFmtId="174" formatCode="_-* #,##0\ _€_-;\-* #,##0\ _€_-;_-* &quot;-&quot;??\ _€_-;_-@_-"/>
    <numFmt numFmtId="175" formatCode="&quot;Sì&quot;;&quot;Sì&quot;;&quot;No&quot;"/>
    <numFmt numFmtId="176" formatCode="&quot;Vero&quot;;&quot;Vero&quot;;&quot;Falso&quot;"/>
    <numFmt numFmtId="177" formatCode="&quot;Attivo&quot;;&quot;Attivo&quot;;&quot;Disattivo&quot;"/>
    <numFmt numFmtId="178" formatCode="[$€-2]\ #.##000_);[Red]\([$€-2]\ #.##000\)"/>
    <numFmt numFmtId="179" formatCode="0.0"/>
    <numFmt numFmtId="180" formatCode="0.000"/>
    <numFmt numFmtId="181" formatCode="#,##0.0000"/>
    <numFmt numFmtId="182" formatCode="#,##0.00\ &quot;€&quot;"/>
  </numFmts>
  <fonts count="36">
    <font>
      <sz val="11"/>
      <color indexed="8"/>
      <name val="Calibri"/>
      <family val="2"/>
    </font>
    <font>
      <b/>
      <sz val="8"/>
      <color indexed="8"/>
      <name val="Arial"/>
      <family val="2"/>
    </font>
    <font>
      <sz val="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color indexed="8"/>
      <name val="Arial"/>
      <family val="2"/>
    </font>
    <font>
      <sz val="8"/>
      <color indexed="10"/>
      <name val="Arial"/>
      <family val="2"/>
    </font>
    <font>
      <sz val="8"/>
      <color indexed="49"/>
      <name val="Arial"/>
      <family val="2"/>
    </font>
    <font>
      <sz val="8"/>
      <color indexed="57"/>
      <name val="Arial"/>
      <family val="2"/>
    </font>
    <font>
      <sz val="8"/>
      <name val="Arial"/>
      <family val="2"/>
    </font>
    <font>
      <b/>
      <sz val="8"/>
      <name val="Arial"/>
      <family val="2"/>
    </font>
    <font>
      <b/>
      <sz val="8"/>
      <color indexed="10"/>
      <name val="Arial"/>
      <family val="2"/>
    </font>
    <font>
      <b/>
      <sz val="8"/>
      <color indexed="49"/>
      <name val="Arial"/>
      <family val="2"/>
    </font>
    <font>
      <b/>
      <sz val="8"/>
      <color indexed="57"/>
      <name val="Arial"/>
      <family val="2"/>
    </font>
    <font>
      <b/>
      <sz val="10"/>
      <color indexed="8"/>
      <name val="Arial"/>
      <family val="2"/>
    </font>
    <font>
      <u val="single"/>
      <sz val="11"/>
      <color indexed="12"/>
      <name val="Calibri"/>
      <family val="2"/>
    </font>
    <font>
      <u val="single"/>
      <sz val="11"/>
      <color indexed="36"/>
      <name val="Calibri"/>
      <family val="2"/>
    </font>
    <font>
      <b/>
      <sz val="14"/>
      <color indexed="8"/>
      <name val="Arial"/>
      <family val="2"/>
    </font>
    <font>
      <b/>
      <sz val="14"/>
      <name val="Arial"/>
      <family val="2"/>
    </font>
    <font>
      <sz val="14"/>
      <name val="Calibri"/>
      <family val="2"/>
    </font>
    <font>
      <b/>
      <sz val="12"/>
      <name val="Arial"/>
      <family val="2"/>
    </font>
    <font>
      <sz val="10"/>
      <color indexed="8"/>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41"/>
        <bgColor indexed="64"/>
      </patternFill>
    </fill>
  </fills>
  <borders count="37">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top style="thin"/>
      <bottom style="thin"/>
    </border>
    <border>
      <left style="thin"/>
      <right style="thin"/>
      <top>
        <color indexed="63"/>
      </top>
      <bottom style="thin"/>
    </border>
    <border>
      <left style="thin"/>
      <right style="thin"/>
      <top style="thin"/>
      <bottom>
        <color indexed="63"/>
      </bottom>
    </border>
    <border>
      <left style="thin"/>
      <right>
        <color indexed="63"/>
      </right>
      <top>
        <color indexed="63"/>
      </top>
      <bottom style="thin"/>
    </border>
    <border>
      <left style="thin"/>
      <right>
        <color indexed="63"/>
      </right>
      <top style="thin"/>
      <bottom style="thin"/>
    </border>
    <border>
      <left style="thin"/>
      <right style="thin"/>
      <top>
        <color indexed="63"/>
      </top>
      <bottom>
        <color indexed="63"/>
      </bottom>
    </border>
    <border>
      <left>
        <color indexed="63"/>
      </left>
      <right>
        <color indexed="63"/>
      </right>
      <top style="medium"/>
      <bottom style="medium"/>
    </border>
    <border>
      <left>
        <color indexed="63"/>
      </left>
      <right style="medium"/>
      <top style="medium"/>
      <bottom style="medium"/>
    </border>
    <border>
      <left style="medium"/>
      <right style="medium"/>
      <top style="medium"/>
      <bottom style="medium"/>
    </border>
    <border>
      <left>
        <color indexed="63"/>
      </left>
      <right style="medium"/>
      <top>
        <color indexed="63"/>
      </top>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thin"/>
      <bottom style="thin"/>
    </border>
    <border>
      <left>
        <color indexed="63"/>
      </left>
      <right style="thin"/>
      <top style="thin"/>
      <bottom style="thin"/>
    </border>
    <border>
      <left style="dashDotDot"/>
      <right>
        <color indexed="63"/>
      </right>
      <top style="thin"/>
      <bottom>
        <color indexed="63"/>
      </bottom>
    </border>
    <border>
      <left>
        <color indexed="63"/>
      </left>
      <right>
        <color indexed="63"/>
      </right>
      <top style="thin"/>
      <bottom>
        <color indexed="63"/>
      </bottom>
    </border>
    <border>
      <left style="thin"/>
      <right style="thin"/>
      <top style="medium"/>
      <bottom>
        <color indexed="63"/>
      </bottom>
    </border>
    <border>
      <left style="thin"/>
      <right style="thin"/>
      <top>
        <color indexed="63"/>
      </top>
      <bottom style="medium"/>
    </border>
    <border>
      <left style="medium"/>
      <right>
        <color indexed="63"/>
      </right>
      <top style="medium"/>
      <bottom style="medium"/>
    </border>
    <border>
      <left>
        <color indexed="63"/>
      </left>
      <right style="thin"/>
      <top style="medium"/>
      <bottom>
        <color indexed="63"/>
      </bottom>
    </border>
    <border>
      <left>
        <color indexed="63"/>
      </left>
      <right style="thin"/>
      <top>
        <color indexed="63"/>
      </top>
      <bottom>
        <color indexed="63"/>
      </bottom>
    </border>
    <border>
      <left>
        <color indexed="63"/>
      </left>
      <right style="thin"/>
      <top>
        <color indexed="63"/>
      </top>
      <bottom style="medium"/>
    </border>
    <border>
      <left style="medium"/>
      <right>
        <color indexed="63"/>
      </right>
      <top style="medium"/>
      <bottom>
        <color indexed="63"/>
      </bottom>
    </border>
    <border>
      <left style="medium"/>
      <right>
        <color indexed="63"/>
      </right>
      <top>
        <color indexed="63"/>
      </top>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30" fillId="0" borderId="0" applyNumberFormat="0" applyFill="0" applyBorder="0" applyAlignment="0" applyProtection="0"/>
    <xf numFmtId="0" fontId="12" fillId="16" borderId="1" applyNumberFormat="0" applyAlignment="0" applyProtection="0"/>
    <xf numFmtId="0" fontId="13" fillId="0" borderId="2" applyNumberFormat="0" applyFill="0" applyAlignment="0" applyProtection="0"/>
    <xf numFmtId="0" fontId="14" fillId="17" borderId="3" applyNumberFormat="0" applyAlignment="0" applyProtection="0"/>
    <xf numFmtId="0" fontId="18" fillId="18" borderId="0" applyNumberFormat="0" applyBorder="0" applyAlignment="0" applyProtection="0"/>
    <xf numFmtId="0" fontId="18" fillId="19" borderId="0" applyNumberFormat="0" applyBorder="0" applyAlignment="0" applyProtection="0"/>
    <xf numFmtId="0" fontId="18" fillId="2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21" borderId="0" applyNumberFormat="0" applyBorder="0" applyAlignment="0" applyProtection="0"/>
    <xf numFmtId="43" fontId="0" fillId="0" borderId="0" applyFont="0" applyFill="0" applyBorder="0" applyAlignment="0" applyProtection="0"/>
    <xf numFmtId="169" fontId="0" fillId="0" borderId="0" applyFont="0" applyFill="0" applyBorder="0" applyAlignment="0" applyProtection="0"/>
    <xf numFmtId="0" fontId="29" fillId="0" borderId="0" applyNumberFormat="0" applyFill="0" applyBorder="0" applyAlignment="0" applyProtection="0"/>
    <xf numFmtId="0" fontId="10" fillId="7" borderId="1" applyNumberFormat="0" applyAlignment="0" applyProtection="0"/>
    <xf numFmtId="0" fontId="9" fillId="22" borderId="0" applyNumberFormat="0" applyBorder="0" applyAlignment="0" applyProtection="0"/>
    <xf numFmtId="0" fontId="0" fillId="23" borderId="4" applyNumberFormat="0" applyFont="0" applyAlignment="0" applyProtection="0"/>
    <xf numFmtId="0" fontId="11" fillId="16" borderId="5" applyNumberFormat="0" applyAlignment="0" applyProtection="0"/>
    <xf numFmtId="9" fontId="0" fillId="0" borderId="0" applyFon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3" fillId="0" borderId="0" applyNumberFormat="0" applyFill="0" applyBorder="0" applyAlignment="0" applyProtection="0"/>
    <xf numFmtId="0" fontId="4" fillId="0" borderId="6" applyNumberFormat="0" applyFill="0" applyAlignment="0" applyProtection="0"/>
    <xf numFmtId="0" fontId="5" fillId="0" borderId="7" applyNumberFormat="0" applyFill="0" applyAlignment="0" applyProtection="0"/>
    <xf numFmtId="0" fontId="6" fillId="0" borderId="8" applyNumberFormat="0" applyFill="0" applyAlignment="0" applyProtection="0"/>
    <xf numFmtId="0" fontId="6" fillId="0" borderId="0" applyNumberFormat="0" applyFill="0" applyBorder="0" applyAlignment="0" applyProtection="0"/>
    <xf numFmtId="0" fontId="17" fillId="0" borderId="9" applyNumberFormat="0" applyFill="0" applyAlignment="0" applyProtection="0"/>
    <xf numFmtId="0" fontId="8" fillId="3" borderId="0" applyNumberFormat="0" applyBorder="0" applyAlignment="0" applyProtection="0"/>
    <xf numFmtId="0" fontId="7" fillId="4"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172">
    <xf numFmtId="0" fontId="0" fillId="0" borderId="0" xfId="0" applyAlignment="1">
      <alignment/>
    </xf>
    <xf numFmtId="0" fontId="19" fillId="0" borderId="0" xfId="0" applyFont="1" applyBorder="1" applyAlignment="1">
      <alignment/>
    </xf>
    <xf numFmtId="173" fontId="20" fillId="0" borderId="10" xfId="43" applyNumberFormat="1" applyFont="1" applyBorder="1" applyAlignment="1">
      <alignment horizontal="center" vertical="center" wrapText="1"/>
    </xf>
    <xf numFmtId="172" fontId="21" fillId="0" borderId="10" xfId="43" applyNumberFormat="1" applyFont="1" applyBorder="1" applyAlignment="1">
      <alignment horizontal="center" vertical="center" wrapText="1"/>
    </xf>
    <xf numFmtId="173" fontId="22" fillId="0" borderId="10" xfId="43" applyNumberFormat="1" applyFont="1" applyBorder="1" applyAlignment="1">
      <alignment horizontal="center" vertical="center" wrapText="1"/>
    </xf>
    <xf numFmtId="172" fontId="20" fillId="0" borderId="10" xfId="43" applyNumberFormat="1" applyFont="1" applyBorder="1" applyAlignment="1">
      <alignment horizontal="center" vertical="center" wrapText="1"/>
    </xf>
    <xf numFmtId="173" fontId="20" fillId="0" borderId="10" xfId="43" applyNumberFormat="1" applyFont="1" applyBorder="1" applyAlignment="1">
      <alignment vertical="center" wrapText="1"/>
    </xf>
    <xf numFmtId="172" fontId="21" fillId="0" borderId="10" xfId="43" applyNumberFormat="1" applyFont="1" applyBorder="1" applyAlignment="1">
      <alignment vertical="center" wrapText="1"/>
    </xf>
    <xf numFmtId="172" fontId="20" fillId="0" borderId="10" xfId="43" applyNumberFormat="1" applyFont="1" applyBorder="1" applyAlignment="1">
      <alignment vertical="center" wrapText="1"/>
    </xf>
    <xf numFmtId="173" fontId="25" fillId="0" borderId="0" xfId="43" applyNumberFormat="1" applyFont="1" applyBorder="1" applyAlignment="1">
      <alignment horizontal="justify" vertical="center" wrapText="1"/>
    </xf>
    <xf numFmtId="172" fontId="26" fillId="0" borderId="0" xfId="43" applyNumberFormat="1" applyFont="1" applyBorder="1" applyAlignment="1">
      <alignment horizontal="justify" vertical="center" wrapText="1"/>
    </xf>
    <xf numFmtId="173" fontId="27" fillId="0" borderId="0" xfId="43" applyNumberFormat="1" applyFont="1" applyBorder="1" applyAlignment="1">
      <alignment horizontal="center" vertical="center" wrapText="1"/>
    </xf>
    <xf numFmtId="172" fontId="25" fillId="0" borderId="0" xfId="43" applyNumberFormat="1" applyFont="1" applyBorder="1" applyAlignment="1">
      <alignment horizontal="justify" vertical="center" wrapText="1"/>
    </xf>
    <xf numFmtId="0" fontId="19" fillId="0" borderId="10" xfId="0" applyFont="1" applyBorder="1" applyAlignment="1">
      <alignment vertical="center" wrapText="1"/>
    </xf>
    <xf numFmtId="0" fontId="19" fillId="0" borderId="10" xfId="0" applyFont="1" applyBorder="1" applyAlignment="1">
      <alignment horizontal="center" vertical="center" wrapText="1"/>
    </xf>
    <xf numFmtId="4" fontId="19" fillId="0" borderId="11" xfId="0" applyNumberFormat="1" applyFont="1" applyBorder="1" applyAlignment="1">
      <alignment horizontal="center" vertical="center" wrapText="1"/>
    </xf>
    <xf numFmtId="0" fontId="19" fillId="0" borderId="10" xfId="0" applyFont="1" applyFill="1" applyBorder="1" applyAlignment="1">
      <alignment vertical="center" wrapText="1"/>
    </xf>
    <xf numFmtId="0" fontId="19" fillId="0" borderId="12" xfId="0" applyFont="1" applyBorder="1" applyAlignment="1">
      <alignment vertical="center" wrapText="1"/>
    </xf>
    <xf numFmtId="0" fontId="19" fillId="0" borderId="12" xfId="0" applyFont="1" applyBorder="1" applyAlignment="1">
      <alignment horizontal="center" vertical="center" wrapText="1"/>
    </xf>
    <xf numFmtId="0" fontId="19" fillId="0" borderId="13" xfId="0" applyFont="1" applyBorder="1" applyAlignment="1">
      <alignment vertical="center" wrapText="1"/>
    </xf>
    <xf numFmtId="0" fontId="23" fillId="0" borderId="10" xfId="0" applyFont="1" applyBorder="1" applyAlignment="1" applyProtection="1">
      <alignment horizontal="center" vertical="center"/>
      <protection/>
    </xf>
    <xf numFmtId="0" fontId="1" fillId="0" borderId="0" xfId="0" applyFont="1" applyBorder="1" applyAlignment="1">
      <alignment/>
    </xf>
    <xf numFmtId="0" fontId="19" fillId="0" borderId="0" xfId="0" applyFont="1" applyBorder="1" applyAlignment="1">
      <alignment horizontal="center"/>
    </xf>
    <xf numFmtId="173" fontId="19" fillId="0" borderId="0" xfId="43" applyNumberFormat="1" applyFont="1" applyBorder="1" applyAlignment="1">
      <alignment/>
    </xf>
    <xf numFmtId="172" fontId="19" fillId="0" borderId="0" xfId="43" applyNumberFormat="1" applyFont="1" applyBorder="1" applyAlignment="1">
      <alignment/>
    </xf>
    <xf numFmtId="173" fontId="19" fillId="0" borderId="0" xfId="43" applyNumberFormat="1" applyFont="1" applyBorder="1" applyAlignment="1">
      <alignment horizontal="center"/>
    </xf>
    <xf numFmtId="0" fontId="19" fillId="0" borderId="0" xfId="0" applyFont="1" applyFill="1" applyBorder="1" applyAlignment="1">
      <alignment horizontal="center"/>
    </xf>
    <xf numFmtId="4" fontId="19" fillId="0" borderId="0" xfId="0" applyNumberFormat="1" applyFont="1" applyFill="1" applyBorder="1" applyAlignment="1">
      <alignment horizontal="center"/>
    </xf>
    <xf numFmtId="4" fontId="19" fillId="0" borderId="14" xfId="0" applyNumberFormat="1" applyFont="1" applyBorder="1" applyAlignment="1">
      <alignment horizontal="center" vertical="center" wrapText="1"/>
    </xf>
    <xf numFmtId="0" fontId="24" fillId="23" borderId="10" xfId="0" applyFont="1" applyFill="1" applyBorder="1" applyAlignment="1" applyProtection="1">
      <alignment horizontal="center" vertical="center" textRotation="90" wrapText="1"/>
      <protection/>
    </xf>
    <xf numFmtId="0" fontId="23" fillId="0" borderId="10" xfId="0" applyFont="1" applyBorder="1" applyAlignment="1" applyProtection="1">
      <alignment horizontal="center" vertical="center" wrapText="1"/>
      <protection/>
    </xf>
    <xf numFmtId="0" fontId="23" fillId="0" borderId="13" xfId="0" applyFont="1" applyBorder="1" applyAlignment="1" applyProtection="1">
      <alignment horizontal="center" vertical="center" wrapText="1"/>
      <protection/>
    </xf>
    <xf numFmtId="0" fontId="23" fillId="0" borderId="0" xfId="0" applyFont="1" applyFill="1" applyBorder="1" applyAlignment="1" applyProtection="1">
      <alignment/>
      <protection/>
    </xf>
    <xf numFmtId="0" fontId="23" fillId="0" borderId="0" xfId="0" applyFont="1" applyFill="1" applyBorder="1" applyAlignment="1" applyProtection="1">
      <alignment horizontal="center"/>
      <protection/>
    </xf>
    <xf numFmtId="0" fontId="23" fillId="0" borderId="12" xfId="0" applyFont="1" applyBorder="1" applyAlignment="1" applyProtection="1">
      <alignment horizontal="center" vertical="center" wrapText="1"/>
      <protection/>
    </xf>
    <xf numFmtId="173" fontId="20" fillId="0" borderId="0" xfId="43" applyNumberFormat="1" applyFont="1" applyFill="1" applyBorder="1" applyAlignment="1">
      <alignment vertical="center" wrapText="1"/>
    </xf>
    <xf numFmtId="172" fontId="21" fillId="0" borderId="0" xfId="43" applyNumberFormat="1" applyFont="1" applyBorder="1" applyAlignment="1">
      <alignment vertical="center" wrapText="1"/>
    </xf>
    <xf numFmtId="173" fontId="22" fillId="0" borderId="0" xfId="43" applyNumberFormat="1" applyFont="1" applyBorder="1" applyAlignment="1">
      <alignment vertical="center" wrapText="1"/>
    </xf>
    <xf numFmtId="172" fontId="20" fillId="0" borderId="0" xfId="43" applyNumberFormat="1" applyFont="1" applyBorder="1" applyAlignment="1">
      <alignment vertical="center" wrapText="1"/>
    </xf>
    <xf numFmtId="0" fontId="19" fillId="24" borderId="12" xfId="0" applyFont="1" applyFill="1" applyBorder="1" applyAlignment="1">
      <alignment vertical="center" wrapText="1"/>
    </xf>
    <xf numFmtId="0" fontId="19" fillId="24" borderId="10" xfId="0" applyFont="1" applyFill="1" applyBorder="1" applyAlignment="1">
      <alignment vertical="center" wrapText="1"/>
    </xf>
    <xf numFmtId="4" fontId="19" fillId="24" borderId="10" xfId="0" applyNumberFormat="1" applyFont="1" applyFill="1" applyBorder="1" applyAlignment="1">
      <alignment horizontal="center" vertical="center" wrapText="1"/>
    </xf>
    <xf numFmtId="0" fontId="19" fillId="24" borderId="10" xfId="0" applyFont="1" applyFill="1" applyBorder="1" applyAlignment="1">
      <alignment horizontal="center" vertical="center" wrapText="1"/>
    </xf>
    <xf numFmtId="172" fontId="19" fillId="0" borderId="0" xfId="43" applyNumberFormat="1" applyFont="1" applyBorder="1" applyAlignment="1">
      <alignment horizontal="center"/>
    </xf>
    <xf numFmtId="0" fontId="1" fillId="23" borderId="10" xfId="0" applyFont="1" applyFill="1" applyBorder="1" applyAlignment="1">
      <alignment horizontal="center" vertical="center" wrapText="1"/>
    </xf>
    <xf numFmtId="0" fontId="1" fillId="23" borderId="15" xfId="0" applyFont="1" applyFill="1" applyBorder="1" applyAlignment="1">
      <alignment horizontal="center" vertical="center" wrapText="1"/>
    </xf>
    <xf numFmtId="0" fontId="24" fillId="23" borderId="10" xfId="0" applyFont="1" applyFill="1" applyBorder="1" applyAlignment="1" applyProtection="1">
      <alignment horizontal="center" vertical="center" textRotation="90" wrapText="1" shrinkToFit="1"/>
      <protection/>
    </xf>
    <xf numFmtId="2" fontId="24" fillId="23" borderId="10" xfId="0" applyNumberFormat="1" applyFont="1" applyFill="1" applyBorder="1" applyAlignment="1" applyProtection="1">
      <alignment horizontal="center" vertical="center" textRotation="90" wrapText="1"/>
      <protection/>
    </xf>
    <xf numFmtId="174" fontId="24" fillId="4" borderId="10" xfId="43" applyNumberFormat="1" applyFont="1" applyFill="1" applyBorder="1" applyAlignment="1">
      <alignment horizontal="center" vertical="center" wrapText="1"/>
    </xf>
    <xf numFmtId="3" fontId="19" fillId="0" borderId="10" xfId="0" applyNumberFormat="1" applyFont="1" applyFill="1" applyBorder="1" applyAlignment="1">
      <alignment horizontal="center" vertical="center" wrapText="1"/>
    </xf>
    <xf numFmtId="3" fontId="19" fillId="0" borderId="13" xfId="0" applyNumberFormat="1" applyFont="1" applyFill="1" applyBorder="1" applyAlignment="1">
      <alignment horizontal="center" vertical="center" wrapText="1"/>
    </xf>
    <xf numFmtId="3" fontId="23" fillId="0" borderId="10" xfId="0" applyNumberFormat="1" applyFont="1" applyBorder="1" applyAlignment="1" applyProtection="1">
      <alignment horizontal="center" vertical="center" wrapText="1"/>
      <protection/>
    </xf>
    <xf numFmtId="3" fontId="23" fillId="0" borderId="12" xfId="0" applyNumberFormat="1" applyFont="1" applyBorder="1" applyAlignment="1" applyProtection="1">
      <alignment horizontal="center" vertical="center" wrapText="1"/>
      <protection/>
    </xf>
    <xf numFmtId="3" fontId="19" fillId="24" borderId="10" xfId="0" applyNumberFormat="1" applyFont="1" applyFill="1" applyBorder="1" applyAlignment="1">
      <alignment horizontal="center" vertical="center" wrapText="1"/>
    </xf>
    <xf numFmtId="3" fontId="19" fillId="0" borderId="12" xfId="0" applyNumberFormat="1" applyFont="1" applyFill="1" applyBorder="1" applyAlignment="1">
      <alignment horizontal="center" vertical="center" wrapText="1"/>
    </xf>
    <xf numFmtId="4" fontId="19" fillId="0" borderId="10" xfId="0" applyNumberFormat="1" applyFont="1" applyBorder="1" applyAlignment="1">
      <alignment horizontal="center" vertical="center" wrapText="1"/>
    </xf>
    <xf numFmtId="0" fontId="23" fillId="0" borderId="10" xfId="0" applyFont="1" applyBorder="1" applyAlignment="1">
      <alignment vertical="center" wrapText="1"/>
    </xf>
    <xf numFmtId="0" fontId="23" fillId="0" borderId="10" xfId="0" applyFont="1" applyFill="1" applyBorder="1" applyAlignment="1">
      <alignment vertical="center" wrapText="1"/>
    </xf>
    <xf numFmtId="0" fontId="23" fillId="0" borderId="13" xfId="0" applyFont="1" applyBorder="1" applyAlignment="1" applyProtection="1">
      <alignment horizontal="center" vertical="center"/>
      <protection/>
    </xf>
    <xf numFmtId="0" fontId="23" fillId="0" borderId="12" xfId="0" applyFont="1" applyBorder="1" applyAlignment="1" applyProtection="1">
      <alignment horizontal="center" vertical="center"/>
      <protection/>
    </xf>
    <xf numFmtId="0" fontId="23" fillId="0" borderId="16" xfId="0" applyFont="1" applyBorder="1" applyAlignment="1" applyProtection="1">
      <alignment horizontal="center" vertical="center" wrapText="1"/>
      <protection/>
    </xf>
    <xf numFmtId="4" fontId="1" fillId="4" borderId="10" xfId="0" applyNumberFormat="1" applyFont="1" applyFill="1" applyBorder="1" applyAlignment="1">
      <alignment horizontal="center" vertical="center" wrapText="1"/>
    </xf>
    <xf numFmtId="4" fontId="1" fillId="4" borderId="12" xfId="0" applyNumberFormat="1" applyFont="1" applyFill="1" applyBorder="1" applyAlignment="1">
      <alignment horizontal="center" vertical="center" wrapText="1"/>
    </xf>
    <xf numFmtId="2" fontId="1" fillId="4" borderId="12" xfId="0" applyNumberFormat="1" applyFont="1" applyFill="1" applyBorder="1" applyAlignment="1">
      <alignment horizontal="center" vertical="center" wrapText="1"/>
    </xf>
    <xf numFmtId="2" fontId="1" fillId="4" borderId="10" xfId="0" applyNumberFormat="1" applyFont="1" applyFill="1" applyBorder="1" applyAlignment="1">
      <alignment horizontal="center" vertical="center" wrapText="1"/>
    </xf>
    <xf numFmtId="174" fontId="24" fillId="7" borderId="10" xfId="43" applyNumberFormat="1" applyFont="1" applyFill="1" applyBorder="1" applyAlignment="1">
      <alignment horizontal="center" vertical="center" wrapText="1"/>
    </xf>
    <xf numFmtId="0" fontId="23" fillId="7" borderId="0" xfId="0" applyFont="1" applyFill="1" applyBorder="1" applyAlignment="1" applyProtection="1">
      <alignment horizontal="center"/>
      <protection/>
    </xf>
    <xf numFmtId="0" fontId="23" fillId="7" borderId="0" xfId="0" applyFont="1" applyFill="1" applyBorder="1" applyAlignment="1" applyProtection="1">
      <alignment/>
      <protection/>
    </xf>
    <xf numFmtId="4" fontId="19" fillId="7" borderId="10" xfId="0" applyNumberFormat="1" applyFont="1" applyFill="1" applyBorder="1" applyAlignment="1">
      <alignment horizontal="center" vertical="center" wrapText="1"/>
    </xf>
    <xf numFmtId="4" fontId="19" fillId="7" borderId="12" xfId="0" applyNumberFormat="1" applyFont="1" applyFill="1" applyBorder="1" applyAlignment="1">
      <alignment horizontal="center" vertical="center" wrapText="1"/>
    </xf>
    <xf numFmtId="4" fontId="23" fillId="7" borderId="0" xfId="0" applyNumberFormat="1" applyFont="1" applyFill="1" applyBorder="1" applyAlignment="1" applyProtection="1">
      <alignment/>
      <protection/>
    </xf>
    <xf numFmtId="4" fontId="24" fillId="7" borderId="0" xfId="0" applyNumberFormat="1" applyFont="1" applyFill="1" applyBorder="1" applyAlignment="1" applyProtection="1">
      <alignment/>
      <protection/>
    </xf>
    <xf numFmtId="0" fontId="0" fillId="0" borderId="17" xfId="0" applyBorder="1" applyAlignment="1">
      <alignment/>
    </xf>
    <xf numFmtId="0" fontId="0" fillId="0" borderId="18" xfId="0" applyBorder="1" applyAlignment="1">
      <alignment/>
    </xf>
    <xf numFmtId="0" fontId="1" fillId="23" borderId="10" xfId="0" applyFont="1" applyFill="1" applyBorder="1" applyAlignment="1">
      <alignment vertical="center"/>
    </xf>
    <xf numFmtId="0" fontId="19" fillId="0" borderId="14" xfId="0" applyFont="1" applyBorder="1" applyAlignment="1">
      <alignment vertical="center"/>
    </xf>
    <xf numFmtId="0" fontId="19" fillId="0" borderId="0" xfId="0" applyFont="1" applyBorder="1" applyAlignment="1">
      <alignment vertical="center"/>
    </xf>
    <xf numFmtId="3" fontId="19" fillId="0" borderId="0" xfId="0" applyNumberFormat="1" applyFont="1" applyFill="1" applyBorder="1" applyAlignment="1">
      <alignment/>
    </xf>
    <xf numFmtId="4" fontId="19" fillId="7" borderId="0" xfId="0" applyNumberFormat="1" applyFont="1" applyFill="1" applyBorder="1" applyAlignment="1">
      <alignment horizontal="center"/>
    </xf>
    <xf numFmtId="0" fontId="19" fillId="0" borderId="10" xfId="0" applyFont="1" applyBorder="1" applyAlignment="1">
      <alignment vertical="center"/>
    </xf>
    <xf numFmtId="172" fontId="20" fillId="0" borderId="12" xfId="43" applyNumberFormat="1" applyFont="1" applyBorder="1" applyAlignment="1">
      <alignment vertical="center" wrapText="1"/>
    </xf>
    <xf numFmtId="174" fontId="24" fillId="25" borderId="19" xfId="43" applyNumberFormat="1" applyFont="1" applyFill="1" applyBorder="1" applyAlignment="1">
      <alignment horizontal="center" vertical="center" wrapText="1"/>
    </xf>
    <xf numFmtId="172" fontId="25" fillId="0" borderId="17" xfId="43" applyNumberFormat="1" applyFont="1" applyBorder="1" applyAlignment="1">
      <alignment horizontal="justify" vertical="center" wrapText="1"/>
    </xf>
    <xf numFmtId="172" fontId="25" fillId="0" borderId="18" xfId="43" applyNumberFormat="1" applyFont="1" applyBorder="1" applyAlignment="1">
      <alignment horizontal="justify" vertical="center" wrapText="1"/>
    </xf>
    <xf numFmtId="4" fontId="1" fillId="25" borderId="12" xfId="0" applyNumberFormat="1" applyFont="1" applyFill="1" applyBorder="1" applyAlignment="1">
      <alignment horizontal="center" vertical="center" wrapText="1"/>
    </xf>
    <xf numFmtId="173" fontId="20" fillId="0" borderId="12" xfId="43" applyNumberFormat="1" applyFont="1" applyBorder="1" applyAlignment="1">
      <alignment vertical="center" wrapText="1"/>
    </xf>
    <xf numFmtId="172" fontId="21" fillId="0" borderId="12" xfId="43" applyNumberFormat="1" applyFont="1" applyBorder="1" applyAlignment="1">
      <alignment vertical="center" wrapText="1"/>
    </xf>
    <xf numFmtId="173" fontId="22" fillId="0" borderId="12" xfId="43" applyNumberFormat="1" applyFont="1" applyBorder="1" applyAlignment="1">
      <alignment horizontal="center" vertical="center" wrapText="1"/>
    </xf>
    <xf numFmtId="4" fontId="1" fillId="25" borderId="12" xfId="0" applyNumberFormat="1" applyFont="1" applyFill="1" applyBorder="1" applyAlignment="1" applyProtection="1">
      <alignment horizontal="center" vertical="center" wrapText="1"/>
      <protection locked="0"/>
    </xf>
    <xf numFmtId="4" fontId="1" fillId="25" borderId="10" xfId="0" applyNumberFormat="1" applyFont="1" applyFill="1" applyBorder="1" applyAlignment="1" applyProtection="1">
      <alignment horizontal="center" vertical="center" wrapText="1"/>
      <protection locked="0"/>
    </xf>
    <xf numFmtId="0" fontId="0" fillId="0" borderId="17" xfId="0" applyBorder="1" applyAlignment="1" applyProtection="1">
      <alignment/>
      <protection locked="0"/>
    </xf>
    <xf numFmtId="2" fontId="1" fillId="25" borderId="12" xfId="0" applyNumberFormat="1" applyFont="1" applyFill="1" applyBorder="1" applyAlignment="1" applyProtection="1">
      <alignment horizontal="center" vertical="center" wrapText="1"/>
      <protection locked="0"/>
    </xf>
    <xf numFmtId="0" fontId="28" fillId="0" borderId="20" xfId="0" applyFont="1" applyFill="1" applyBorder="1" applyAlignment="1">
      <alignment horizontal="center" vertical="center" wrapText="1"/>
    </xf>
    <xf numFmtId="4" fontId="35" fillId="25" borderId="21" xfId="0" applyNumberFormat="1" applyFont="1" applyFill="1" applyBorder="1" applyAlignment="1">
      <alignment horizontal="left" vertical="center" wrapText="1"/>
    </xf>
    <xf numFmtId="182" fontId="28" fillId="25" borderId="22" xfId="0" applyNumberFormat="1" applyFont="1" applyFill="1" applyBorder="1" applyAlignment="1" applyProtection="1">
      <alignment horizontal="center" vertical="center"/>
      <protection locked="0"/>
    </xf>
    <xf numFmtId="0" fontId="28" fillId="0" borderId="20" xfId="0" applyFont="1" applyFill="1" applyBorder="1" applyAlignment="1">
      <alignment horizontal="center" vertical="center"/>
    </xf>
    <xf numFmtId="4" fontId="35" fillId="25" borderId="23" xfId="0" applyNumberFormat="1" applyFont="1" applyFill="1" applyBorder="1" applyAlignment="1">
      <alignment horizontal="left" vertical="center" wrapText="1"/>
    </xf>
    <xf numFmtId="0" fontId="35" fillId="25" borderId="24" xfId="0" applyNumberFormat="1" applyFont="1" applyFill="1" applyBorder="1" applyAlignment="1" applyProtection="1">
      <alignment horizontal="center"/>
      <protection locked="0"/>
    </xf>
    <xf numFmtId="0" fontId="35" fillId="25" borderId="24" xfId="0" applyNumberFormat="1" applyFont="1" applyFill="1" applyBorder="1" applyAlignment="1" applyProtection="1">
      <alignment horizontal="center" vertical="center"/>
      <protection locked="0"/>
    </xf>
    <xf numFmtId="0" fontId="28" fillId="0" borderId="0" xfId="0" applyFont="1" applyFill="1" applyBorder="1" applyAlignment="1">
      <alignment horizontal="center" vertical="center" wrapText="1"/>
    </xf>
    <xf numFmtId="0" fontId="28" fillId="0" borderId="0" xfId="0" applyFont="1" applyFill="1" applyBorder="1" applyAlignment="1">
      <alignment horizontal="center" vertical="center"/>
    </xf>
    <xf numFmtId="182" fontId="28" fillId="25" borderId="22" xfId="0" applyNumberFormat="1" applyFont="1" applyFill="1" applyBorder="1" applyAlignment="1" applyProtection="1">
      <alignment horizontal="center" vertical="center"/>
      <protection/>
    </xf>
    <xf numFmtId="4" fontId="1" fillId="7" borderId="0" xfId="0" applyNumberFormat="1" applyFont="1" applyFill="1" applyBorder="1" applyAlignment="1">
      <alignment horizontal="center" vertical="center"/>
    </xf>
    <xf numFmtId="3" fontId="23" fillId="0" borderId="10" xfId="0" applyNumberFormat="1" applyFont="1" applyFill="1" applyBorder="1" applyAlignment="1" applyProtection="1">
      <alignment horizontal="center" vertical="center" wrapText="1"/>
      <protection/>
    </xf>
    <xf numFmtId="0" fontId="0" fillId="0" borderId="17" xfId="0" applyFill="1" applyBorder="1" applyAlignment="1">
      <alignment/>
    </xf>
    <xf numFmtId="0" fontId="32" fillId="23" borderId="15" xfId="0" applyFont="1" applyFill="1" applyBorder="1" applyAlignment="1">
      <alignment horizontal="left" vertical="center" wrapText="1"/>
    </xf>
    <xf numFmtId="0" fontId="33" fillId="0" borderId="25" xfId="0" applyFont="1" applyBorder="1" applyAlignment="1">
      <alignment horizontal="left" vertical="center" wrapText="1"/>
    </xf>
    <xf numFmtId="0" fontId="33" fillId="0" borderId="26" xfId="0" applyFont="1" applyBorder="1" applyAlignment="1">
      <alignment horizontal="left" vertical="center" wrapText="1"/>
    </xf>
    <xf numFmtId="0" fontId="19" fillId="0" borderId="27" xfId="0" applyFont="1" applyBorder="1" applyAlignment="1">
      <alignment vertical="center" wrapText="1"/>
    </xf>
    <xf numFmtId="0" fontId="0" fillId="0" borderId="28" xfId="0" applyBorder="1" applyAlignment="1">
      <alignment vertical="center" wrapText="1"/>
    </xf>
    <xf numFmtId="0" fontId="0" fillId="0" borderId="12" xfId="0" applyBorder="1" applyAlignment="1">
      <alignment vertical="center" wrapText="1"/>
    </xf>
    <xf numFmtId="0" fontId="1" fillId="0" borderId="29" xfId="0" applyFont="1" applyBorder="1" applyAlignment="1">
      <alignment horizontal="justify" vertical="center" wrapText="1"/>
    </xf>
    <xf numFmtId="0" fontId="1" fillId="0" borderId="16" xfId="0" applyFont="1" applyBorder="1" applyAlignment="1">
      <alignment horizontal="justify" vertical="center" wrapText="1"/>
    </xf>
    <xf numFmtId="0" fontId="0" fillId="0" borderId="16" xfId="0" applyBorder="1" applyAlignment="1">
      <alignment vertical="center" wrapText="1"/>
    </xf>
    <xf numFmtId="0" fontId="0" fillId="0" borderId="30" xfId="0" applyBorder="1" applyAlignment="1">
      <alignment vertical="center" wrapText="1"/>
    </xf>
    <xf numFmtId="0" fontId="28" fillId="0" borderId="31" xfId="0" applyFont="1" applyBorder="1" applyAlignment="1">
      <alignment vertical="center" wrapText="1"/>
    </xf>
    <xf numFmtId="0" fontId="0" fillId="0" borderId="17" xfId="0" applyBorder="1" applyAlignment="1">
      <alignment/>
    </xf>
    <xf numFmtId="0" fontId="19" fillId="0" borderId="13" xfId="0" applyFont="1" applyFill="1" applyBorder="1" applyAlignment="1">
      <alignment horizontal="center" vertical="center" wrapText="1"/>
    </xf>
    <xf numFmtId="0" fontId="19" fillId="0" borderId="12" xfId="0" applyFont="1" applyFill="1" applyBorder="1" applyAlignment="1">
      <alignment horizontal="center" vertical="center" wrapText="1"/>
    </xf>
    <xf numFmtId="0" fontId="1" fillId="0" borderId="32" xfId="0" applyFont="1" applyBorder="1" applyAlignment="1">
      <alignment horizontal="center" vertical="center" wrapText="1"/>
    </xf>
    <xf numFmtId="0" fontId="1" fillId="0" borderId="33" xfId="0" applyFont="1" applyBorder="1" applyAlignment="1">
      <alignment horizontal="center" vertical="center" wrapText="1"/>
    </xf>
    <xf numFmtId="0" fontId="0" fillId="0" borderId="33" xfId="0" applyBorder="1" applyAlignment="1">
      <alignment horizontal="center" vertical="center" wrapText="1"/>
    </xf>
    <xf numFmtId="0" fontId="0" fillId="0" borderId="34" xfId="0" applyBorder="1" applyAlignment="1">
      <alignment horizontal="center" vertical="center" wrapText="1"/>
    </xf>
    <xf numFmtId="0" fontId="19" fillId="0" borderId="13" xfId="0" applyFont="1" applyBorder="1" applyAlignment="1">
      <alignment horizontal="center" vertical="center" wrapText="1"/>
    </xf>
    <xf numFmtId="0" fontId="19" fillId="0" borderId="12" xfId="0" applyFont="1" applyBorder="1" applyAlignment="1">
      <alignment horizontal="center" vertical="center" wrapText="1"/>
    </xf>
    <xf numFmtId="4" fontId="19" fillId="24" borderId="13" xfId="0" applyNumberFormat="1" applyFont="1" applyFill="1" applyBorder="1" applyAlignment="1">
      <alignment horizontal="center" vertical="center" wrapText="1"/>
    </xf>
    <xf numFmtId="4" fontId="19" fillId="24" borderId="12" xfId="0" applyNumberFormat="1" applyFont="1" applyFill="1" applyBorder="1" applyAlignment="1">
      <alignment horizontal="center" vertical="center" wrapText="1"/>
    </xf>
    <xf numFmtId="0" fontId="1" fillId="0" borderId="29" xfId="0" applyFont="1" applyFill="1" applyBorder="1" applyAlignment="1">
      <alignment horizontal="left" vertical="center" wrapText="1"/>
    </xf>
    <xf numFmtId="0" fontId="0" fillId="0" borderId="16" xfId="0" applyBorder="1" applyAlignment="1">
      <alignment horizontal="left" wrapText="1"/>
    </xf>
    <xf numFmtId="0" fontId="31" fillId="0" borderId="0" xfId="0" applyFont="1" applyBorder="1" applyAlignment="1">
      <alignment horizontal="center" vertical="center" wrapText="1"/>
    </xf>
    <xf numFmtId="0" fontId="0" fillId="0" borderId="0" xfId="0" applyFont="1" applyBorder="1" applyAlignment="1">
      <alignment/>
    </xf>
    <xf numFmtId="0" fontId="0" fillId="0" borderId="0" xfId="0" applyFont="1" applyAlignment="1">
      <alignment/>
    </xf>
    <xf numFmtId="0" fontId="0" fillId="0" borderId="30" xfId="0" applyBorder="1" applyAlignment="1">
      <alignment horizontal="left" wrapText="1"/>
    </xf>
    <xf numFmtId="0" fontId="19" fillId="24" borderId="13" xfId="0" applyFont="1" applyFill="1" applyBorder="1" applyAlignment="1">
      <alignment vertical="center" wrapText="1"/>
    </xf>
    <xf numFmtId="0" fontId="28" fillId="0" borderId="31" xfId="0" applyFont="1" applyBorder="1" applyAlignment="1">
      <alignment horizontal="justify" vertical="center" wrapText="1"/>
    </xf>
    <xf numFmtId="0" fontId="28" fillId="0" borderId="17" xfId="0" applyFont="1" applyBorder="1" applyAlignment="1">
      <alignment horizontal="justify" vertical="center" wrapText="1"/>
    </xf>
    <xf numFmtId="0" fontId="0" fillId="0" borderId="17" xfId="0" applyBorder="1" applyAlignment="1">
      <alignment vertical="center" wrapText="1"/>
    </xf>
    <xf numFmtId="0" fontId="1" fillId="24" borderId="32" xfId="0" applyFont="1" applyFill="1" applyBorder="1" applyAlignment="1">
      <alignment horizontal="center" vertical="center" wrapText="1"/>
    </xf>
    <xf numFmtId="0" fontId="1" fillId="24" borderId="33" xfId="0" applyFont="1" applyFill="1" applyBorder="1" applyAlignment="1">
      <alignment horizontal="center" vertical="center" wrapText="1"/>
    </xf>
    <xf numFmtId="0" fontId="0" fillId="0" borderId="29" xfId="0" applyBorder="1" applyAlignment="1">
      <alignment vertical="center" wrapText="1"/>
    </xf>
    <xf numFmtId="0" fontId="0" fillId="0" borderId="29" xfId="0" applyBorder="1" applyAlignment="1">
      <alignment horizontal="left" vertical="center" wrapText="1"/>
    </xf>
    <xf numFmtId="0" fontId="0" fillId="0" borderId="16" xfId="0" applyBorder="1" applyAlignment="1">
      <alignment horizontal="left" vertical="center" wrapText="1"/>
    </xf>
    <xf numFmtId="0" fontId="0" fillId="0" borderId="12" xfId="0" applyBorder="1" applyAlignment="1">
      <alignment horizontal="left" vertical="center" wrapText="1"/>
    </xf>
    <xf numFmtId="0" fontId="28" fillId="25" borderId="35" xfId="0" applyFont="1" applyFill="1" applyBorder="1" applyAlignment="1">
      <alignment horizontal="center" vertical="center" wrapText="1"/>
    </xf>
    <xf numFmtId="0" fontId="0" fillId="0" borderId="21" xfId="0" applyBorder="1" applyAlignment="1">
      <alignment/>
    </xf>
    <xf numFmtId="0" fontId="0" fillId="0" borderId="36" xfId="0" applyBorder="1" applyAlignment="1">
      <alignment/>
    </xf>
    <xf numFmtId="0" fontId="0" fillId="0" borderId="23" xfId="0" applyBorder="1" applyAlignment="1">
      <alignment/>
    </xf>
    <xf numFmtId="0" fontId="19" fillId="0" borderId="15" xfId="0" applyFont="1" applyBorder="1" applyAlignment="1">
      <alignment vertical="center" wrapText="1"/>
    </xf>
    <xf numFmtId="0" fontId="19" fillId="0" borderId="26" xfId="0" applyFont="1" applyBorder="1" applyAlignment="1">
      <alignment vertical="center"/>
    </xf>
    <xf numFmtId="4" fontId="19" fillId="7" borderId="13" xfId="0" applyNumberFormat="1" applyFont="1" applyFill="1" applyBorder="1" applyAlignment="1">
      <alignment horizontal="center" vertical="center" wrapText="1"/>
    </xf>
    <xf numFmtId="0" fontId="0" fillId="0" borderId="12" xfId="0" applyBorder="1" applyAlignment="1">
      <alignment horizontal="center" vertical="center" wrapText="1"/>
    </xf>
    <xf numFmtId="4" fontId="1" fillId="4" borderId="13" xfId="0" applyNumberFormat="1" applyFont="1" applyFill="1" applyBorder="1" applyAlignment="1">
      <alignment horizontal="center" vertical="center" wrapText="1"/>
    </xf>
    <xf numFmtId="4" fontId="1" fillId="4" borderId="12" xfId="0" applyNumberFormat="1" applyFont="1" applyFill="1" applyBorder="1" applyAlignment="1">
      <alignment horizontal="center" vertical="center" wrapText="1"/>
    </xf>
    <xf numFmtId="0" fontId="19" fillId="24" borderId="13" xfId="0" applyFont="1" applyFill="1" applyBorder="1" applyAlignment="1">
      <alignment horizontal="center" vertical="center" wrapText="1"/>
    </xf>
    <xf numFmtId="0" fontId="19" fillId="0" borderId="10" xfId="0" applyFont="1" applyBorder="1" applyAlignment="1">
      <alignment vertical="center" wrapText="1"/>
    </xf>
    <xf numFmtId="0" fontId="0" fillId="0" borderId="10" xfId="0" applyBorder="1" applyAlignment="1">
      <alignment vertical="center"/>
    </xf>
    <xf numFmtId="2" fontId="1" fillId="25" borderId="13" xfId="0" applyNumberFormat="1" applyFont="1" applyFill="1" applyBorder="1" applyAlignment="1">
      <alignment horizontal="center" vertical="center" wrapText="1"/>
    </xf>
    <xf numFmtId="2" fontId="0" fillId="25" borderId="12" xfId="0" applyNumberFormat="1" applyFill="1" applyBorder="1" applyAlignment="1">
      <alignment horizontal="center" vertical="center" wrapText="1"/>
    </xf>
    <xf numFmtId="2" fontId="1" fillId="25" borderId="13" xfId="0" applyNumberFormat="1" applyFont="1" applyFill="1" applyBorder="1" applyAlignment="1" applyProtection="1">
      <alignment horizontal="center" vertical="center" wrapText="1"/>
      <protection locked="0"/>
    </xf>
    <xf numFmtId="2" fontId="0" fillId="25" borderId="12" xfId="0" applyNumberFormat="1" applyFill="1" applyBorder="1" applyAlignment="1" applyProtection="1">
      <alignment horizontal="center" vertical="center" wrapText="1"/>
      <protection locked="0"/>
    </xf>
    <xf numFmtId="0" fontId="19" fillId="0" borderId="10" xfId="0" applyFont="1" applyBorder="1" applyAlignment="1">
      <alignment vertical="center"/>
    </xf>
    <xf numFmtId="3" fontId="23" fillId="0" borderId="13" xfId="0" applyNumberFormat="1" applyFont="1" applyFill="1" applyBorder="1" applyAlignment="1" applyProtection="1">
      <alignment horizontal="center" vertical="center" wrapText="1"/>
      <protection/>
    </xf>
    <xf numFmtId="0" fontId="0" fillId="0" borderId="12" xfId="0" applyFill="1" applyBorder="1" applyAlignment="1">
      <alignment horizontal="center" vertical="center" wrapText="1"/>
    </xf>
    <xf numFmtId="172" fontId="20" fillId="0" borderId="10" xfId="43" applyNumberFormat="1" applyFont="1" applyBorder="1" applyAlignment="1">
      <alignment horizontal="center" vertical="center" wrapText="1"/>
    </xf>
    <xf numFmtId="3" fontId="23" fillId="0" borderId="13" xfId="0" applyNumberFormat="1" applyFont="1" applyBorder="1" applyAlignment="1" applyProtection="1">
      <alignment horizontal="center" vertical="center" wrapText="1"/>
      <protection/>
    </xf>
    <xf numFmtId="2" fontId="1" fillId="4" borderId="13" xfId="0" applyNumberFormat="1" applyFont="1" applyFill="1" applyBorder="1" applyAlignment="1">
      <alignment horizontal="center" vertical="center" wrapText="1"/>
    </xf>
    <xf numFmtId="2" fontId="0" fillId="0" borderId="12" xfId="0" applyNumberFormat="1" applyBorder="1" applyAlignment="1">
      <alignment horizontal="center" vertical="center" wrapText="1"/>
    </xf>
    <xf numFmtId="173" fontId="20" fillId="0" borderId="10" xfId="43" applyNumberFormat="1" applyFont="1" applyBorder="1" applyAlignment="1">
      <alignment horizontal="center" vertical="center" wrapText="1"/>
    </xf>
    <xf numFmtId="172" fontId="21" fillId="0" borderId="10" xfId="43" applyNumberFormat="1" applyFont="1" applyBorder="1" applyAlignment="1">
      <alignment horizontal="center" vertical="center" wrapText="1"/>
    </xf>
    <xf numFmtId="173" fontId="22" fillId="0" borderId="10" xfId="43" applyNumberFormat="1" applyFont="1" applyBorder="1" applyAlignment="1">
      <alignment horizontal="center" vertical="center" wrapText="1"/>
    </xf>
    <xf numFmtId="3" fontId="19" fillId="24" borderId="13" xfId="0" applyNumberFormat="1" applyFont="1" applyFill="1" applyBorder="1" applyAlignment="1">
      <alignment horizontal="center" vertical="center" wrapText="1"/>
    </xf>
    <xf numFmtId="3" fontId="19" fillId="24" borderId="12" xfId="0" applyNumberFormat="1" applyFont="1" applyFill="1" applyBorder="1" applyAlignment="1">
      <alignment horizontal="center" vertical="center" wrapText="1"/>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Followed Hyperlink" xfId="33"/>
    <cellStyle name="Calcolo" xfId="34"/>
    <cellStyle name="Cella collegata" xfId="35"/>
    <cellStyle name="Cella da controllare" xfId="36"/>
    <cellStyle name="Colore 1" xfId="37"/>
    <cellStyle name="Colore 2" xfId="38"/>
    <cellStyle name="Colore 3" xfId="39"/>
    <cellStyle name="Colore 4" xfId="40"/>
    <cellStyle name="Colore 5" xfId="41"/>
    <cellStyle name="Colore 6" xfId="42"/>
    <cellStyle name="Comma" xfId="43"/>
    <cellStyle name="Comma [0]" xfId="44"/>
    <cellStyle name="Hyperlink" xfId="45"/>
    <cellStyle name="Input"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dxfs count="1">
    <dxf>
      <font>
        <color rgb="FFFF0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0</xdr:colOff>
      <xdr:row>0</xdr:row>
      <xdr:rowOff>114300</xdr:rowOff>
    </xdr:from>
    <xdr:to>
      <xdr:col>19</xdr:col>
      <xdr:colOff>0</xdr:colOff>
      <xdr:row>0</xdr:row>
      <xdr:rowOff>1447800</xdr:rowOff>
    </xdr:to>
    <xdr:sp>
      <xdr:nvSpPr>
        <xdr:cNvPr id="1" name="TextBox 1"/>
        <xdr:cNvSpPr txBox="1">
          <a:spLocks noChangeArrowheads="1"/>
        </xdr:cNvSpPr>
      </xdr:nvSpPr>
      <xdr:spPr>
        <a:xfrm>
          <a:off x="15525750" y="114300"/>
          <a:ext cx="0" cy="1333500"/>
        </a:xfrm>
        <a:prstGeom prst="rect">
          <a:avLst/>
        </a:prstGeom>
        <a:solidFill>
          <a:srgbClr val="FFCC99"/>
        </a:solidFill>
        <a:ln w="25400" cmpd="sng">
          <a:solidFill>
            <a:srgbClr val="000000"/>
          </a:solidFill>
          <a:headEnd type="none"/>
          <a:tailEnd type="none"/>
        </a:ln>
      </xdr:spPr>
      <xdr:txBody>
        <a:bodyPr vertOverflow="clip" wrap="square"/>
        <a:p>
          <a:pPr algn="ctr">
            <a:defRPr/>
          </a:pPr>
          <a:r>
            <a:rPr lang="en-US" cap="none" sz="1400" b="1" i="0" u="none" baseline="0">
              <a:latin typeface="Arial"/>
              <a:ea typeface="Arial"/>
              <a:cs typeface="Arial"/>
            </a:rPr>
            <a:t>
</a:t>
          </a:r>
          <a:r>
            <a:rPr lang="en-US" cap="none" sz="1200" b="1" i="0" u="none" baseline="0">
              <a:latin typeface="Arial"/>
              <a:ea typeface="Arial"/>
              <a:cs typeface="Arial"/>
            </a:rPr>
            <a:t>MARCA DA BOLLO
STEMPELMARKE
16,00 €</a:t>
          </a:r>
          <a:r>
            <a:rPr lang="en-US" cap="none" sz="1400" b="1" i="0" u="none" baseline="0">
              <a:latin typeface="Arial"/>
              <a:ea typeface="Arial"/>
              <a:cs typeface="Arial"/>
            </a:rPr>
            <a:t>
</a:t>
          </a:r>
        </a:p>
      </xdr:txBody>
    </xdr:sp>
    <xdr:clientData/>
  </xdr:twoCellAnchor>
  <xdr:twoCellAnchor>
    <xdr:from>
      <xdr:col>22</xdr:col>
      <xdr:colOff>400050</xdr:colOff>
      <xdr:row>0</xdr:row>
      <xdr:rowOff>114300</xdr:rowOff>
    </xdr:from>
    <xdr:to>
      <xdr:col>23</xdr:col>
      <xdr:colOff>1009650</xdr:colOff>
      <xdr:row>0</xdr:row>
      <xdr:rowOff>1447800</xdr:rowOff>
    </xdr:to>
    <xdr:sp>
      <xdr:nvSpPr>
        <xdr:cNvPr id="2" name="TextBox 2"/>
        <xdr:cNvSpPr txBox="1">
          <a:spLocks noChangeArrowheads="1"/>
        </xdr:cNvSpPr>
      </xdr:nvSpPr>
      <xdr:spPr>
        <a:xfrm>
          <a:off x="15925800" y="114300"/>
          <a:ext cx="1714500" cy="1333500"/>
        </a:xfrm>
        <a:prstGeom prst="rect">
          <a:avLst/>
        </a:prstGeom>
        <a:solidFill>
          <a:srgbClr val="FFCC99"/>
        </a:solidFill>
        <a:ln w="25400" cmpd="sng">
          <a:solidFill>
            <a:srgbClr val="000000"/>
          </a:solidFill>
          <a:headEnd type="none"/>
          <a:tailEnd type="none"/>
        </a:ln>
      </xdr:spPr>
      <xdr:txBody>
        <a:bodyPr vertOverflow="clip" wrap="square"/>
        <a:p>
          <a:pPr algn="ctr">
            <a:defRPr/>
          </a:pPr>
          <a:r>
            <a:rPr lang="en-US" cap="none" sz="1400" b="1" i="0" u="none" baseline="0">
              <a:latin typeface="Arial"/>
              <a:ea typeface="Arial"/>
              <a:cs typeface="Arial"/>
            </a:rPr>
            <a:t>
</a:t>
          </a:r>
          <a:r>
            <a:rPr lang="en-US" cap="none" sz="1200" b="1" i="0" u="none" baseline="0">
              <a:latin typeface="Arial"/>
              <a:ea typeface="Arial"/>
              <a:cs typeface="Arial"/>
            </a:rPr>
            <a:t>MARCA DA BOLLO
STEMPELMARKE
16,00 €</a:t>
          </a:r>
          <a:r>
            <a:rPr lang="en-US" cap="none" sz="1400" b="1" i="0" u="none" baseline="0">
              <a:latin typeface="Arial"/>
              <a:ea typeface="Arial"/>
              <a:cs typeface="Aria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T49"/>
  <sheetViews>
    <sheetView tabSelected="1" zoomScalePageLayoutView="0" workbookViewId="0" topLeftCell="A1">
      <selection activeCell="A1" sqref="A1:X1"/>
    </sheetView>
  </sheetViews>
  <sheetFormatPr defaultColWidth="11.57421875" defaultRowHeight="15"/>
  <cols>
    <col min="1" max="1" width="5.57421875" style="21" customWidth="1"/>
    <col min="2" max="3" width="38.7109375" style="1" customWidth="1"/>
    <col min="4" max="5" width="35.57421875" style="1" customWidth="1"/>
    <col min="6" max="6" width="5.140625" style="22" bestFit="1" customWidth="1"/>
    <col min="7" max="7" width="6.00390625" style="22" customWidth="1"/>
    <col min="8" max="8" width="9.421875" style="26" bestFit="1" customWidth="1"/>
    <col min="9" max="9" width="5.140625" style="26" bestFit="1" customWidth="1"/>
    <col min="10" max="10" width="7.28125" style="26" bestFit="1" customWidth="1"/>
    <col min="11" max="11" width="5.140625" style="27" bestFit="1" customWidth="1"/>
    <col min="12" max="13" width="5.140625" style="32" bestFit="1" customWidth="1"/>
    <col min="14" max="14" width="13.7109375" style="32" customWidth="1"/>
    <col min="15" max="15" width="13.7109375" style="32" hidden="1" customWidth="1"/>
    <col min="16" max="16" width="16.28125" style="32" hidden="1" customWidth="1"/>
    <col min="17" max="17" width="14.7109375" style="67" hidden="1" customWidth="1"/>
    <col min="18" max="18" width="16.57421875" style="32" customWidth="1"/>
    <col min="19" max="19" width="0" style="23" hidden="1" customWidth="1"/>
    <col min="20" max="20" width="0" style="24" hidden="1" customWidth="1"/>
    <col min="21" max="21" width="0" style="25" hidden="1" customWidth="1"/>
    <col min="22" max="22" width="13.57421875" style="24" hidden="1" customWidth="1"/>
    <col min="23" max="24" width="16.57421875" style="32" customWidth="1"/>
    <col min="25" max="25" width="0" style="1" hidden="1" customWidth="1"/>
    <col min="26" max="16384" width="11.57421875" style="1" customWidth="1"/>
  </cols>
  <sheetData>
    <row r="1" spans="1:26" ht="123" customHeight="1" thickBot="1">
      <c r="A1" s="129" t="s">
        <v>87</v>
      </c>
      <c r="B1" s="130"/>
      <c r="C1" s="130"/>
      <c r="D1" s="130"/>
      <c r="E1" s="130"/>
      <c r="F1" s="130"/>
      <c r="G1" s="130"/>
      <c r="H1" s="130"/>
      <c r="I1" s="130"/>
      <c r="J1" s="130"/>
      <c r="K1" s="130"/>
      <c r="L1" s="130"/>
      <c r="M1" s="130"/>
      <c r="N1" s="130"/>
      <c r="O1" s="130"/>
      <c r="P1" s="130"/>
      <c r="Q1" s="130"/>
      <c r="R1" s="130"/>
      <c r="S1" s="130"/>
      <c r="T1" s="130"/>
      <c r="U1" s="131"/>
      <c r="V1" s="131"/>
      <c r="W1" s="131"/>
      <c r="X1" s="131"/>
      <c r="Y1" s="25"/>
      <c r="Z1" s="24"/>
    </row>
    <row r="2" spans="1:24" ht="153.75" customHeight="1" thickBot="1">
      <c r="A2" s="105" t="s">
        <v>95</v>
      </c>
      <c r="B2" s="106"/>
      <c r="C2" s="107"/>
      <c r="D2" s="44" t="s">
        <v>15</v>
      </c>
      <c r="E2" s="45" t="s">
        <v>16</v>
      </c>
      <c r="F2" s="29" t="s">
        <v>17</v>
      </c>
      <c r="G2" s="29" t="s">
        <v>8</v>
      </c>
      <c r="H2" s="29" t="s">
        <v>78</v>
      </c>
      <c r="I2" s="29" t="s">
        <v>18</v>
      </c>
      <c r="J2" s="29" t="s">
        <v>79</v>
      </c>
      <c r="K2" s="29" t="s">
        <v>80</v>
      </c>
      <c r="L2" s="46" t="s">
        <v>81</v>
      </c>
      <c r="M2" s="29" t="s">
        <v>19</v>
      </c>
      <c r="N2" s="47" t="s">
        <v>94</v>
      </c>
      <c r="O2" s="47" t="s">
        <v>94</v>
      </c>
      <c r="P2" s="47"/>
      <c r="Q2" s="65"/>
      <c r="R2" s="48" t="s">
        <v>20</v>
      </c>
      <c r="S2" s="1"/>
      <c r="T2" s="1"/>
      <c r="U2" s="1"/>
      <c r="V2" s="1"/>
      <c r="W2" s="81" t="s">
        <v>88</v>
      </c>
      <c r="X2" s="81" t="s">
        <v>89</v>
      </c>
    </row>
    <row r="3" spans="1:24" ht="91.5" customHeight="1" thickBot="1">
      <c r="A3" s="108" t="s">
        <v>21</v>
      </c>
      <c r="B3" s="109"/>
      <c r="C3" s="109"/>
      <c r="D3" s="109"/>
      <c r="E3" s="109"/>
      <c r="F3" s="109"/>
      <c r="G3" s="109"/>
      <c r="H3" s="109"/>
      <c r="I3" s="109"/>
      <c r="J3" s="109"/>
      <c r="K3" s="109"/>
      <c r="L3" s="109"/>
      <c r="M3" s="109"/>
      <c r="N3" s="109"/>
      <c r="O3" s="109"/>
      <c r="P3" s="109"/>
      <c r="Q3" s="109"/>
      <c r="R3" s="109"/>
      <c r="S3" s="1"/>
      <c r="T3" s="1"/>
      <c r="U3" s="1"/>
      <c r="V3" s="1"/>
      <c r="W3" s="1"/>
      <c r="X3" s="1"/>
    </row>
    <row r="4" spans="1:24" ht="19.5" customHeight="1" thickBot="1">
      <c r="A4" s="134" t="s">
        <v>24</v>
      </c>
      <c r="B4" s="135"/>
      <c r="C4" s="135"/>
      <c r="D4" s="135"/>
      <c r="E4" s="135"/>
      <c r="F4" s="135"/>
      <c r="G4" s="135"/>
      <c r="H4" s="135"/>
      <c r="I4" s="135"/>
      <c r="J4" s="135"/>
      <c r="K4" s="135"/>
      <c r="L4" s="136"/>
      <c r="M4" s="136"/>
      <c r="N4" s="136"/>
      <c r="O4" s="136"/>
      <c r="P4" s="136"/>
      <c r="Q4" s="136"/>
      <c r="R4" s="136"/>
      <c r="S4" s="9"/>
      <c r="T4" s="10"/>
      <c r="U4" s="11"/>
      <c r="V4" s="12"/>
      <c r="W4" s="82"/>
      <c r="X4" s="83"/>
    </row>
    <row r="5" spans="1:25" ht="12.75" customHeight="1">
      <c r="A5" s="119"/>
      <c r="B5" s="111"/>
      <c r="C5" s="111"/>
      <c r="D5" s="13" t="s">
        <v>27</v>
      </c>
      <c r="E5" s="13" t="s">
        <v>28</v>
      </c>
      <c r="F5" s="14"/>
      <c r="G5" s="14">
        <v>1</v>
      </c>
      <c r="H5" s="14" t="s">
        <v>1</v>
      </c>
      <c r="I5" s="14">
        <v>5</v>
      </c>
      <c r="J5" s="14" t="s">
        <v>2</v>
      </c>
      <c r="K5" s="15" t="s">
        <v>29</v>
      </c>
      <c r="L5" s="20" t="s">
        <v>31</v>
      </c>
      <c r="M5" s="30" t="s">
        <v>1</v>
      </c>
      <c r="N5" s="103">
        <f>O5/5*3</f>
        <v>25650</v>
      </c>
      <c r="O5" s="51">
        <f>P5*5</f>
        <v>42750</v>
      </c>
      <c r="P5" s="49">
        <v>8550</v>
      </c>
      <c r="Q5" s="68">
        <f>R5*O5</f>
        <v>83362.5</v>
      </c>
      <c r="R5" s="61">
        <v>1.95</v>
      </c>
      <c r="S5" s="2"/>
      <c r="T5" s="3"/>
      <c r="U5" s="4">
        <v>1.1</v>
      </c>
      <c r="V5" s="5">
        <v>0.94</v>
      </c>
      <c r="W5" s="88"/>
      <c r="X5" s="84">
        <f>W5*N5</f>
        <v>0</v>
      </c>
      <c r="Y5" s="69">
        <f>R5*N5</f>
        <v>50017.5</v>
      </c>
    </row>
    <row r="6" spans="1:25" ht="13.5" customHeight="1">
      <c r="A6" s="120"/>
      <c r="B6" s="112"/>
      <c r="C6" s="112"/>
      <c r="D6" s="13" t="s">
        <v>54</v>
      </c>
      <c r="E6" s="13" t="s">
        <v>32</v>
      </c>
      <c r="F6" s="14"/>
      <c r="G6" s="14">
        <v>2</v>
      </c>
      <c r="H6" s="14" t="s">
        <v>1</v>
      </c>
      <c r="I6" s="14">
        <v>5</v>
      </c>
      <c r="J6" s="14" t="s">
        <v>2</v>
      </c>
      <c r="K6" s="15" t="s">
        <v>29</v>
      </c>
      <c r="L6" s="20" t="s">
        <v>30</v>
      </c>
      <c r="M6" s="30" t="s">
        <v>1</v>
      </c>
      <c r="N6" s="103">
        <f aca="true" t="shared" si="0" ref="N6:N36">O6/5*3</f>
        <v>29280</v>
      </c>
      <c r="O6" s="51">
        <f>P6*5</f>
        <v>48800</v>
      </c>
      <c r="P6" s="49">
        <v>9760</v>
      </c>
      <c r="Q6" s="68">
        <f aca="true" t="shared" si="1" ref="Q6:Q12">R6*O6</f>
        <v>79983.2</v>
      </c>
      <c r="R6" s="61">
        <v>1.639</v>
      </c>
      <c r="S6" s="2"/>
      <c r="T6" s="3">
        <v>1.274</v>
      </c>
      <c r="U6" s="4">
        <v>1.37</v>
      </c>
      <c r="V6" s="5">
        <v>1.49</v>
      </c>
      <c r="W6" s="88"/>
      <c r="X6" s="84">
        <f aca="true" t="shared" si="2" ref="X6:X12">W6*N6</f>
        <v>0</v>
      </c>
      <c r="Y6" s="69">
        <f aca="true" t="shared" si="3" ref="Y6:Y36">R6*N6</f>
        <v>47989.92</v>
      </c>
    </row>
    <row r="7" spans="1:25" ht="12.75" customHeight="1">
      <c r="A7" s="120"/>
      <c r="B7" s="112"/>
      <c r="C7" s="112"/>
      <c r="D7" s="13" t="s">
        <v>33</v>
      </c>
      <c r="E7" s="13" t="s">
        <v>34</v>
      </c>
      <c r="F7" s="14"/>
      <c r="G7" s="14">
        <v>2</v>
      </c>
      <c r="H7" s="14" t="s">
        <v>1</v>
      </c>
      <c r="I7" s="14">
        <v>1</v>
      </c>
      <c r="J7" s="14" t="s">
        <v>2</v>
      </c>
      <c r="K7" s="15" t="s">
        <v>29</v>
      </c>
      <c r="L7" s="58" t="s">
        <v>30</v>
      </c>
      <c r="M7" s="31" t="s">
        <v>1</v>
      </c>
      <c r="N7" s="103">
        <f t="shared" si="0"/>
        <v>1800</v>
      </c>
      <c r="O7" s="51">
        <v>3000</v>
      </c>
      <c r="P7" s="49">
        <v>1430</v>
      </c>
      <c r="Q7" s="68">
        <f t="shared" si="1"/>
        <v>4450</v>
      </c>
      <c r="R7" s="61">
        <f>AVERAGE(S7:V7)</f>
        <v>1.4833333333333334</v>
      </c>
      <c r="S7" s="2"/>
      <c r="T7" s="3">
        <v>1.4</v>
      </c>
      <c r="U7" s="4">
        <v>1.51</v>
      </c>
      <c r="V7" s="5">
        <v>1.54</v>
      </c>
      <c r="W7" s="88"/>
      <c r="X7" s="84">
        <f t="shared" si="2"/>
        <v>0</v>
      </c>
      <c r="Y7" s="69">
        <f t="shared" si="3"/>
        <v>2670</v>
      </c>
    </row>
    <row r="8" spans="1:25" ht="11.25" customHeight="1">
      <c r="A8" s="120"/>
      <c r="B8" s="112"/>
      <c r="C8" s="112"/>
      <c r="D8" s="16" t="s">
        <v>35</v>
      </c>
      <c r="E8" s="16" t="s">
        <v>55</v>
      </c>
      <c r="F8" s="14"/>
      <c r="G8" s="14">
        <v>3</v>
      </c>
      <c r="H8" s="14" t="s">
        <v>1</v>
      </c>
      <c r="I8" s="14">
        <v>1</v>
      </c>
      <c r="J8" s="14" t="s">
        <v>2</v>
      </c>
      <c r="K8" s="15" t="s">
        <v>29</v>
      </c>
      <c r="L8" s="20" t="s">
        <v>30</v>
      </c>
      <c r="M8" s="30" t="s">
        <v>1</v>
      </c>
      <c r="N8" s="103">
        <f t="shared" si="0"/>
        <v>3480</v>
      </c>
      <c r="O8" s="51">
        <f>P8*5</f>
        <v>5800</v>
      </c>
      <c r="P8" s="49">
        <v>1160</v>
      </c>
      <c r="Q8" s="68">
        <f t="shared" si="1"/>
        <v>36250</v>
      </c>
      <c r="R8" s="61">
        <v>6.25</v>
      </c>
      <c r="S8" s="2"/>
      <c r="T8" s="3"/>
      <c r="U8" s="4">
        <v>3.12</v>
      </c>
      <c r="V8" s="5">
        <v>2.88</v>
      </c>
      <c r="W8" s="88"/>
      <c r="X8" s="84">
        <f t="shared" si="2"/>
        <v>0</v>
      </c>
      <c r="Y8" s="69">
        <f t="shared" si="3"/>
        <v>21750</v>
      </c>
    </row>
    <row r="9" spans="1:25" ht="12" customHeight="1">
      <c r="A9" s="120"/>
      <c r="B9" s="112"/>
      <c r="C9" s="112"/>
      <c r="D9" s="16" t="s">
        <v>52</v>
      </c>
      <c r="E9" s="16" t="s">
        <v>56</v>
      </c>
      <c r="F9" s="14"/>
      <c r="G9" s="14">
        <v>1</v>
      </c>
      <c r="H9" s="14" t="s">
        <v>1</v>
      </c>
      <c r="I9" s="14">
        <v>1</v>
      </c>
      <c r="J9" s="14" t="s">
        <v>2</v>
      </c>
      <c r="K9" s="55" t="s">
        <v>29</v>
      </c>
      <c r="L9" s="20" t="s">
        <v>30</v>
      </c>
      <c r="M9" s="30" t="s">
        <v>1</v>
      </c>
      <c r="N9" s="103">
        <f t="shared" si="0"/>
        <v>450</v>
      </c>
      <c r="O9" s="51">
        <v>750</v>
      </c>
      <c r="P9" s="50">
        <v>2</v>
      </c>
      <c r="Q9" s="68">
        <f t="shared" si="1"/>
        <v>4719</v>
      </c>
      <c r="R9" s="61">
        <v>6.292</v>
      </c>
      <c r="S9" s="2"/>
      <c r="T9" s="3"/>
      <c r="U9" s="4"/>
      <c r="V9" s="5"/>
      <c r="W9" s="89"/>
      <c r="X9" s="84">
        <f t="shared" si="2"/>
        <v>0</v>
      </c>
      <c r="Y9" s="69">
        <f t="shared" si="3"/>
        <v>2831.4</v>
      </c>
    </row>
    <row r="10" spans="1:25" ht="11.25">
      <c r="A10" s="121"/>
      <c r="B10" s="113"/>
      <c r="C10" s="113"/>
      <c r="D10" s="13" t="s">
        <v>3</v>
      </c>
      <c r="E10" s="13" t="s">
        <v>57</v>
      </c>
      <c r="F10" s="14"/>
      <c r="G10" s="14">
        <v>1</v>
      </c>
      <c r="H10" s="14" t="s">
        <v>1</v>
      </c>
      <c r="I10" s="14">
        <v>1</v>
      </c>
      <c r="J10" s="14" t="s">
        <v>2</v>
      </c>
      <c r="K10" s="55" t="s">
        <v>29</v>
      </c>
      <c r="L10" s="20" t="s">
        <v>30</v>
      </c>
      <c r="M10" s="30" t="s">
        <v>1</v>
      </c>
      <c r="N10" s="103">
        <f t="shared" si="0"/>
        <v>510</v>
      </c>
      <c r="O10" s="51">
        <v>850</v>
      </c>
      <c r="P10" s="54">
        <v>1272</v>
      </c>
      <c r="Q10" s="68">
        <f t="shared" si="1"/>
        <v>3518.9999999999995</v>
      </c>
      <c r="R10" s="62">
        <v>4.14</v>
      </c>
      <c r="S10" s="85"/>
      <c r="T10" s="86">
        <v>0.9</v>
      </c>
      <c r="U10" s="87"/>
      <c r="V10" s="80"/>
      <c r="W10" s="88"/>
      <c r="X10" s="84">
        <f t="shared" si="2"/>
        <v>0</v>
      </c>
      <c r="Y10" s="69">
        <f t="shared" si="3"/>
        <v>2111.3999999999996</v>
      </c>
    </row>
    <row r="11" spans="1:25" ht="84" customHeight="1">
      <c r="A11" s="121"/>
      <c r="B11" s="113"/>
      <c r="C11" s="113"/>
      <c r="D11" s="16" t="s">
        <v>58</v>
      </c>
      <c r="E11" s="16" t="s">
        <v>59</v>
      </c>
      <c r="F11" s="14"/>
      <c r="G11" s="14">
        <v>1</v>
      </c>
      <c r="H11" s="14" t="s">
        <v>1</v>
      </c>
      <c r="I11" s="14">
        <v>6</v>
      </c>
      <c r="J11" s="14" t="s">
        <v>2</v>
      </c>
      <c r="K11" s="15" t="s">
        <v>29</v>
      </c>
      <c r="L11" s="59" t="s">
        <v>30</v>
      </c>
      <c r="M11" s="34" t="s">
        <v>1</v>
      </c>
      <c r="N11" s="103">
        <f t="shared" si="0"/>
        <v>10770</v>
      </c>
      <c r="O11" s="51">
        <v>17950</v>
      </c>
      <c r="P11" s="49">
        <v>22300</v>
      </c>
      <c r="Q11" s="68">
        <f t="shared" si="1"/>
        <v>55088.549999999996</v>
      </c>
      <c r="R11" s="61">
        <v>3.069</v>
      </c>
      <c r="S11" s="6"/>
      <c r="T11" s="7">
        <v>0.22</v>
      </c>
      <c r="U11" s="4">
        <v>0.28</v>
      </c>
      <c r="V11" s="8">
        <v>0.373</v>
      </c>
      <c r="W11" s="88"/>
      <c r="X11" s="84">
        <f t="shared" si="2"/>
        <v>0</v>
      </c>
      <c r="Y11" s="69">
        <f t="shared" si="3"/>
        <v>33053.13</v>
      </c>
    </row>
    <row r="12" spans="1:25" ht="12" customHeight="1" thickBot="1">
      <c r="A12" s="122"/>
      <c r="B12" s="114"/>
      <c r="C12" s="114"/>
      <c r="D12" s="16" t="s">
        <v>4</v>
      </c>
      <c r="E12" s="16" t="s">
        <v>9</v>
      </c>
      <c r="F12" s="14"/>
      <c r="G12" s="14">
        <v>1</v>
      </c>
      <c r="H12" s="14" t="s">
        <v>1</v>
      </c>
      <c r="I12" s="14">
        <v>6</v>
      </c>
      <c r="J12" s="14" t="s">
        <v>2</v>
      </c>
      <c r="K12" s="15" t="s">
        <v>29</v>
      </c>
      <c r="L12" s="20" t="s">
        <v>30</v>
      </c>
      <c r="M12" s="30" t="s">
        <v>1</v>
      </c>
      <c r="N12" s="103">
        <f t="shared" si="0"/>
        <v>9180</v>
      </c>
      <c r="O12" s="51">
        <f>P12*5</f>
        <v>15300</v>
      </c>
      <c r="P12" s="49">
        <v>3060</v>
      </c>
      <c r="Q12" s="68">
        <f t="shared" si="1"/>
        <v>41906.7</v>
      </c>
      <c r="R12" s="61">
        <v>2.739</v>
      </c>
      <c r="S12" s="6"/>
      <c r="T12" s="7"/>
      <c r="U12" s="4"/>
      <c r="V12" s="8">
        <v>4.038</v>
      </c>
      <c r="W12" s="88"/>
      <c r="X12" s="84">
        <f t="shared" si="2"/>
        <v>0</v>
      </c>
      <c r="Y12" s="69">
        <f t="shared" si="3"/>
        <v>25144.02</v>
      </c>
    </row>
    <row r="13" spans="1:25" ht="18" customHeight="1" thickBot="1">
      <c r="A13" s="115" t="s">
        <v>22</v>
      </c>
      <c r="B13" s="116"/>
      <c r="C13" s="116"/>
      <c r="D13" s="116"/>
      <c r="E13" s="116"/>
      <c r="F13" s="116"/>
      <c r="G13" s="116"/>
      <c r="H13" s="116"/>
      <c r="I13" s="116"/>
      <c r="J13" s="116"/>
      <c r="K13" s="116"/>
      <c r="L13" s="116"/>
      <c r="M13" s="116"/>
      <c r="N13" s="104"/>
      <c r="O13" s="72"/>
      <c r="P13" s="72"/>
      <c r="Q13" s="72"/>
      <c r="R13" s="72"/>
      <c r="S13" s="35"/>
      <c r="T13" s="36"/>
      <c r="U13" s="37"/>
      <c r="V13" s="38"/>
      <c r="W13" s="90"/>
      <c r="X13" s="73"/>
      <c r="Y13" s="69"/>
    </row>
    <row r="14" spans="1:25" ht="12" customHeight="1">
      <c r="A14" s="119"/>
      <c r="B14" s="127" t="s">
        <v>61</v>
      </c>
      <c r="C14" s="127" t="s">
        <v>60</v>
      </c>
      <c r="D14" s="17" t="s">
        <v>5</v>
      </c>
      <c r="E14" s="17" t="s">
        <v>10</v>
      </c>
      <c r="F14" s="18"/>
      <c r="G14" s="18">
        <v>2.5</v>
      </c>
      <c r="H14" s="18" t="s">
        <v>1</v>
      </c>
      <c r="I14" s="18">
        <v>4</v>
      </c>
      <c r="J14" s="18" t="s">
        <v>2</v>
      </c>
      <c r="K14" s="28" t="s">
        <v>36</v>
      </c>
      <c r="L14" s="59" t="s">
        <v>30</v>
      </c>
      <c r="M14" s="34" t="s">
        <v>1</v>
      </c>
      <c r="N14" s="103">
        <f t="shared" si="0"/>
        <v>48240</v>
      </c>
      <c r="O14" s="52">
        <f>P14*5</f>
        <v>80400</v>
      </c>
      <c r="P14" s="54">
        <v>16080</v>
      </c>
      <c r="Q14" s="69">
        <f>R14*O14</f>
        <v>104037.6</v>
      </c>
      <c r="R14" s="63">
        <v>1.294</v>
      </c>
      <c r="S14" s="2">
        <v>0.99</v>
      </c>
      <c r="T14" s="3">
        <v>1.176</v>
      </c>
      <c r="U14" s="4">
        <v>0.96</v>
      </c>
      <c r="V14" s="5"/>
      <c r="W14" s="91"/>
      <c r="X14" s="84">
        <f>W14*N14</f>
        <v>0</v>
      </c>
      <c r="Y14" s="69">
        <f t="shared" si="3"/>
        <v>62422.560000000005</v>
      </c>
    </row>
    <row r="15" spans="1:25" ht="11.25">
      <c r="A15" s="121"/>
      <c r="B15" s="128"/>
      <c r="C15" s="128"/>
      <c r="D15" s="13" t="s">
        <v>37</v>
      </c>
      <c r="E15" s="13" t="s">
        <v>53</v>
      </c>
      <c r="F15" s="14"/>
      <c r="G15" s="14">
        <v>2.5</v>
      </c>
      <c r="H15" s="14" t="s">
        <v>1</v>
      </c>
      <c r="I15" s="14">
        <v>4</v>
      </c>
      <c r="J15" s="14" t="s">
        <v>2</v>
      </c>
      <c r="K15" s="15" t="s">
        <v>36</v>
      </c>
      <c r="L15" s="15" t="s">
        <v>30</v>
      </c>
      <c r="M15" s="15" t="s">
        <v>1</v>
      </c>
      <c r="N15" s="103">
        <f t="shared" si="0"/>
        <v>51450</v>
      </c>
      <c r="O15" s="51">
        <f aca="true" t="shared" si="4" ref="O15:O31">P15*5</f>
        <v>85750</v>
      </c>
      <c r="P15" s="49">
        <v>17150</v>
      </c>
      <c r="Q15" s="69">
        <f aca="true" t="shared" si="5" ref="Q15:Q31">R15*O15</f>
        <v>158637.5</v>
      </c>
      <c r="R15" s="64">
        <v>1.85</v>
      </c>
      <c r="S15" s="2">
        <v>1.279</v>
      </c>
      <c r="T15" s="3"/>
      <c r="U15" s="4">
        <v>1.28</v>
      </c>
      <c r="V15" s="5">
        <v>1.37</v>
      </c>
      <c r="W15" s="91"/>
      <c r="X15" s="84">
        <f aca="true" t="shared" si="6" ref="X15:X21">W15*N15</f>
        <v>0</v>
      </c>
      <c r="Y15" s="69">
        <f t="shared" si="3"/>
        <v>95182.5</v>
      </c>
    </row>
    <row r="16" spans="1:25" ht="33.75">
      <c r="A16" s="121"/>
      <c r="B16" s="128"/>
      <c r="C16" s="128"/>
      <c r="D16" s="13" t="s">
        <v>25</v>
      </c>
      <c r="E16" s="13" t="s">
        <v>11</v>
      </c>
      <c r="F16" s="14"/>
      <c r="G16" s="14">
        <v>2.5</v>
      </c>
      <c r="H16" s="14" t="s">
        <v>1</v>
      </c>
      <c r="I16" s="14">
        <v>4</v>
      </c>
      <c r="J16" s="14" t="s">
        <v>2</v>
      </c>
      <c r="K16" s="15" t="s">
        <v>36</v>
      </c>
      <c r="L16" s="59" t="s">
        <v>30</v>
      </c>
      <c r="M16" s="34" t="s">
        <v>1</v>
      </c>
      <c r="N16" s="103">
        <f t="shared" si="0"/>
        <v>21600</v>
      </c>
      <c r="O16" s="51">
        <f t="shared" si="4"/>
        <v>36000</v>
      </c>
      <c r="P16" s="49">
        <v>7200</v>
      </c>
      <c r="Q16" s="69">
        <f t="shared" si="5"/>
        <v>46800</v>
      </c>
      <c r="R16" s="64">
        <v>1.3</v>
      </c>
      <c r="S16" s="2">
        <v>0.66</v>
      </c>
      <c r="T16" s="3"/>
      <c r="U16" s="4">
        <v>0.7</v>
      </c>
      <c r="V16" s="5"/>
      <c r="W16" s="91"/>
      <c r="X16" s="84">
        <f t="shared" si="6"/>
        <v>0</v>
      </c>
      <c r="Y16" s="69">
        <f t="shared" si="3"/>
        <v>28080</v>
      </c>
    </row>
    <row r="17" spans="1:25" ht="15" customHeight="1">
      <c r="A17" s="121"/>
      <c r="B17" s="128"/>
      <c r="C17" s="128"/>
      <c r="D17" s="16" t="s">
        <v>38</v>
      </c>
      <c r="E17" s="13" t="s">
        <v>51</v>
      </c>
      <c r="F17" s="14"/>
      <c r="G17" s="14">
        <v>2.5</v>
      </c>
      <c r="H17" s="14" t="s">
        <v>1</v>
      </c>
      <c r="I17" s="14">
        <v>4</v>
      </c>
      <c r="J17" s="14" t="s">
        <v>2</v>
      </c>
      <c r="K17" s="15" t="s">
        <v>36</v>
      </c>
      <c r="L17" s="15" t="s">
        <v>30</v>
      </c>
      <c r="M17" s="15" t="s">
        <v>1</v>
      </c>
      <c r="N17" s="103">
        <f t="shared" si="0"/>
        <v>4500</v>
      </c>
      <c r="O17" s="51">
        <f t="shared" si="4"/>
        <v>7500</v>
      </c>
      <c r="P17" s="49">
        <v>1500</v>
      </c>
      <c r="Q17" s="69">
        <f t="shared" si="5"/>
        <v>14625</v>
      </c>
      <c r="R17" s="64">
        <v>1.95</v>
      </c>
      <c r="S17" s="2"/>
      <c r="T17" s="3"/>
      <c r="U17" s="4"/>
      <c r="V17" s="5"/>
      <c r="W17" s="91"/>
      <c r="X17" s="84">
        <f t="shared" si="6"/>
        <v>0</v>
      </c>
      <c r="Y17" s="69">
        <f t="shared" si="3"/>
        <v>8775</v>
      </c>
    </row>
    <row r="18" spans="1:25" ht="11.25">
      <c r="A18" s="121"/>
      <c r="B18" s="128"/>
      <c r="C18" s="128"/>
      <c r="D18" s="13" t="s">
        <v>62</v>
      </c>
      <c r="E18" s="13" t="s">
        <v>63</v>
      </c>
      <c r="F18" s="14"/>
      <c r="G18" s="14">
        <v>2.5</v>
      </c>
      <c r="H18" s="14" t="s">
        <v>1</v>
      </c>
      <c r="I18" s="14">
        <v>4</v>
      </c>
      <c r="J18" s="14" t="s">
        <v>2</v>
      </c>
      <c r="K18" s="15" t="s">
        <v>36</v>
      </c>
      <c r="L18" s="59" t="s">
        <v>30</v>
      </c>
      <c r="M18" s="34" t="s">
        <v>1</v>
      </c>
      <c r="N18" s="103">
        <f t="shared" si="0"/>
        <v>31590</v>
      </c>
      <c r="O18" s="51">
        <f t="shared" si="4"/>
        <v>52650</v>
      </c>
      <c r="P18" s="49">
        <v>10530</v>
      </c>
      <c r="Q18" s="69">
        <f t="shared" si="5"/>
        <v>78132.6</v>
      </c>
      <c r="R18" s="64">
        <v>1.484</v>
      </c>
      <c r="S18" s="2">
        <v>0.92</v>
      </c>
      <c r="T18" s="3">
        <v>0.8526</v>
      </c>
      <c r="U18" s="4"/>
      <c r="V18" s="5">
        <v>0.94</v>
      </c>
      <c r="W18" s="91"/>
      <c r="X18" s="84">
        <f t="shared" si="6"/>
        <v>0</v>
      </c>
      <c r="Y18" s="69">
        <f t="shared" si="3"/>
        <v>46879.56</v>
      </c>
    </row>
    <row r="19" spans="1:25" ht="11.25">
      <c r="A19" s="121"/>
      <c r="B19" s="128"/>
      <c r="C19" s="128"/>
      <c r="D19" s="13" t="s">
        <v>39</v>
      </c>
      <c r="E19" s="13" t="s">
        <v>64</v>
      </c>
      <c r="F19" s="14"/>
      <c r="G19" s="14">
        <v>2.5</v>
      </c>
      <c r="H19" s="14" t="s">
        <v>1</v>
      </c>
      <c r="I19" s="14">
        <v>4</v>
      </c>
      <c r="J19" s="14" t="s">
        <v>2</v>
      </c>
      <c r="K19" s="15" t="s">
        <v>36</v>
      </c>
      <c r="L19" s="20" t="s">
        <v>30</v>
      </c>
      <c r="M19" s="30" t="s">
        <v>1</v>
      </c>
      <c r="N19" s="103">
        <f t="shared" si="0"/>
        <v>2280</v>
      </c>
      <c r="O19" s="51">
        <f t="shared" si="4"/>
        <v>3800</v>
      </c>
      <c r="P19" s="49">
        <v>760</v>
      </c>
      <c r="Q19" s="69">
        <f t="shared" si="5"/>
        <v>10640</v>
      </c>
      <c r="R19" s="64">
        <v>2.8</v>
      </c>
      <c r="S19" s="2"/>
      <c r="T19" s="3"/>
      <c r="U19" s="4"/>
      <c r="V19" s="5"/>
      <c r="W19" s="91"/>
      <c r="X19" s="84">
        <f t="shared" si="6"/>
        <v>0</v>
      </c>
      <c r="Y19" s="69">
        <f t="shared" si="3"/>
        <v>6384</v>
      </c>
    </row>
    <row r="20" spans="1:25" ht="62.25" customHeight="1">
      <c r="A20" s="121"/>
      <c r="B20" s="128"/>
      <c r="C20" s="128"/>
      <c r="D20" s="13" t="s">
        <v>65</v>
      </c>
      <c r="E20" s="13" t="s">
        <v>66</v>
      </c>
      <c r="F20" s="14"/>
      <c r="G20" s="14">
        <v>2.5</v>
      </c>
      <c r="H20" s="14" t="s">
        <v>1</v>
      </c>
      <c r="I20" s="14">
        <v>4</v>
      </c>
      <c r="J20" s="14" t="s">
        <v>2</v>
      </c>
      <c r="K20" s="15" t="s">
        <v>36</v>
      </c>
      <c r="L20" s="20" t="s">
        <v>30</v>
      </c>
      <c r="M20" s="30" t="s">
        <v>1</v>
      </c>
      <c r="N20" s="103">
        <f t="shared" si="0"/>
        <v>80700</v>
      </c>
      <c r="O20" s="51">
        <f>P20*5</f>
        <v>134500</v>
      </c>
      <c r="P20" s="49">
        <v>26900</v>
      </c>
      <c r="Q20" s="69">
        <f t="shared" si="5"/>
        <v>295900</v>
      </c>
      <c r="R20" s="64">
        <v>2.2</v>
      </c>
      <c r="S20" s="2">
        <v>0.956</v>
      </c>
      <c r="T20" s="3">
        <v>0.9016</v>
      </c>
      <c r="U20" s="4"/>
      <c r="V20" s="5">
        <v>0.89</v>
      </c>
      <c r="W20" s="91"/>
      <c r="X20" s="84">
        <f t="shared" si="6"/>
        <v>0</v>
      </c>
      <c r="Y20" s="69">
        <f t="shared" si="3"/>
        <v>177540</v>
      </c>
    </row>
    <row r="21" spans="1:25" ht="11.25">
      <c r="A21" s="121"/>
      <c r="B21" s="128"/>
      <c r="C21" s="128"/>
      <c r="D21" s="13" t="s">
        <v>67</v>
      </c>
      <c r="E21" s="56" t="s">
        <v>68</v>
      </c>
      <c r="F21" s="14"/>
      <c r="G21" s="14">
        <v>2.5</v>
      </c>
      <c r="H21" s="14" t="s">
        <v>1</v>
      </c>
      <c r="I21" s="14">
        <v>4</v>
      </c>
      <c r="J21" s="14" t="s">
        <v>2</v>
      </c>
      <c r="K21" s="15" t="s">
        <v>36</v>
      </c>
      <c r="L21" s="20" t="s">
        <v>30</v>
      </c>
      <c r="M21" s="30" t="s">
        <v>1</v>
      </c>
      <c r="N21" s="103">
        <f t="shared" si="0"/>
        <v>11100</v>
      </c>
      <c r="O21" s="51">
        <f t="shared" si="4"/>
        <v>18500</v>
      </c>
      <c r="P21" s="49">
        <v>3700</v>
      </c>
      <c r="Q21" s="69">
        <f t="shared" si="5"/>
        <v>17908</v>
      </c>
      <c r="R21" s="64">
        <v>0.968</v>
      </c>
      <c r="S21" s="2"/>
      <c r="T21" s="3">
        <v>0.88</v>
      </c>
      <c r="U21" s="4"/>
      <c r="V21" s="5"/>
      <c r="W21" s="91"/>
      <c r="X21" s="84">
        <f t="shared" si="6"/>
        <v>0</v>
      </c>
      <c r="Y21" s="69">
        <f t="shared" si="3"/>
        <v>10744.8</v>
      </c>
    </row>
    <row r="22" spans="1:25" ht="22.5">
      <c r="A22" s="121"/>
      <c r="B22" s="128"/>
      <c r="C22" s="128"/>
      <c r="D22" s="19" t="s">
        <v>26</v>
      </c>
      <c r="E22" s="19" t="s">
        <v>12</v>
      </c>
      <c r="F22" s="123"/>
      <c r="G22" s="123">
        <v>2.5</v>
      </c>
      <c r="H22" s="123" t="s">
        <v>1</v>
      </c>
      <c r="I22" s="123">
        <v>4</v>
      </c>
      <c r="J22" s="123" t="s">
        <v>2</v>
      </c>
      <c r="K22" s="123" t="s">
        <v>36</v>
      </c>
      <c r="L22" s="123" t="s">
        <v>30</v>
      </c>
      <c r="M22" s="123" t="s">
        <v>1</v>
      </c>
      <c r="N22" s="161">
        <f t="shared" si="0"/>
        <v>11880</v>
      </c>
      <c r="O22" s="164">
        <f t="shared" si="4"/>
        <v>19800</v>
      </c>
      <c r="P22" s="49">
        <v>3960</v>
      </c>
      <c r="Q22" s="149">
        <f t="shared" si="5"/>
        <v>51480</v>
      </c>
      <c r="R22" s="165">
        <v>2.6</v>
      </c>
      <c r="S22" s="167"/>
      <c r="T22" s="168"/>
      <c r="U22" s="169"/>
      <c r="V22" s="163">
        <v>1.05</v>
      </c>
      <c r="W22" s="158"/>
      <c r="X22" s="156">
        <f>W22*N22</f>
        <v>0</v>
      </c>
      <c r="Y22" s="149">
        <f t="shared" si="3"/>
        <v>30888</v>
      </c>
    </row>
    <row r="23" spans="1:46" ht="56.25">
      <c r="A23" s="121"/>
      <c r="B23" s="128"/>
      <c r="C23" s="128"/>
      <c r="D23" s="17" t="s">
        <v>69</v>
      </c>
      <c r="E23" s="17" t="s">
        <v>70</v>
      </c>
      <c r="F23" s="124"/>
      <c r="G23" s="124"/>
      <c r="H23" s="124"/>
      <c r="I23" s="124"/>
      <c r="J23" s="124"/>
      <c r="K23" s="124"/>
      <c r="L23" s="124"/>
      <c r="M23" s="124"/>
      <c r="N23" s="162"/>
      <c r="O23" s="150"/>
      <c r="P23" s="49"/>
      <c r="Q23" s="150"/>
      <c r="R23" s="166"/>
      <c r="S23" s="167"/>
      <c r="T23" s="168"/>
      <c r="U23" s="169"/>
      <c r="V23" s="163"/>
      <c r="W23" s="159"/>
      <c r="X23" s="157"/>
      <c r="Y23" s="150"/>
      <c r="Z23" s="22"/>
      <c r="AA23" s="22"/>
      <c r="AB23" s="22"/>
      <c r="AC23" s="22"/>
      <c r="AD23" s="22"/>
      <c r="AE23" s="22"/>
      <c r="AF23" s="22"/>
      <c r="AG23" s="22"/>
      <c r="AH23" s="22"/>
      <c r="AI23" s="22"/>
      <c r="AJ23" s="22"/>
      <c r="AK23" s="22"/>
      <c r="AL23" s="22"/>
      <c r="AM23" s="22"/>
      <c r="AN23" s="22"/>
      <c r="AO23" s="22"/>
      <c r="AP23" s="22"/>
      <c r="AQ23" s="22"/>
      <c r="AR23" s="22"/>
      <c r="AS23" s="22"/>
      <c r="AT23" s="22"/>
    </row>
    <row r="24" spans="1:25" ht="11.25">
      <c r="A24" s="121"/>
      <c r="B24" s="128"/>
      <c r="C24" s="128"/>
      <c r="D24" s="13" t="s">
        <v>40</v>
      </c>
      <c r="E24" s="13" t="s">
        <v>41</v>
      </c>
      <c r="F24" s="14"/>
      <c r="G24" s="14">
        <v>2.5</v>
      </c>
      <c r="H24" s="14" t="s">
        <v>1</v>
      </c>
      <c r="I24" s="14">
        <v>4</v>
      </c>
      <c r="J24" s="14" t="s">
        <v>2</v>
      </c>
      <c r="K24" s="15" t="s">
        <v>36</v>
      </c>
      <c r="L24" s="20" t="s">
        <v>30</v>
      </c>
      <c r="M24" s="30" t="s">
        <v>1</v>
      </c>
      <c r="N24" s="103">
        <f t="shared" si="0"/>
        <v>60459</v>
      </c>
      <c r="O24" s="51">
        <f t="shared" si="4"/>
        <v>100765</v>
      </c>
      <c r="P24" s="49">
        <v>20153</v>
      </c>
      <c r="Q24" s="69">
        <f t="shared" si="5"/>
        <v>141071</v>
      </c>
      <c r="R24" s="64">
        <v>1.4</v>
      </c>
      <c r="S24" s="2">
        <v>1.058</v>
      </c>
      <c r="T24" s="3">
        <v>0.7742</v>
      </c>
      <c r="U24" s="4"/>
      <c r="V24" s="5">
        <v>0.78</v>
      </c>
      <c r="W24" s="91"/>
      <c r="X24" s="84">
        <f>W24*N24</f>
        <v>0</v>
      </c>
      <c r="Y24" s="69">
        <f t="shared" si="3"/>
        <v>84642.59999999999</v>
      </c>
    </row>
    <row r="25" spans="1:25" ht="12" customHeight="1">
      <c r="A25" s="121"/>
      <c r="B25" s="128"/>
      <c r="C25" s="128"/>
      <c r="D25" s="19" t="s">
        <v>42</v>
      </c>
      <c r="E25" s="19" t="s">
        <v>71</v>
      </c>
      <c r="F25" s="14"/>
      <c r="G25" s="14">
        <v>2.5</v>
      </c>
      <c r="H25" s="14" t="s">
        <v>1</v>
      </c>
      <c r="I25" s="14">
        <v>4</v>
      </c>
      <c r="J25" s="14" t="s">
        <v>2</v>
      </c>
      <c r="K25" s="15" t="s">
        <v>36</v>
      </c>
      <c r="L25" s="20" t="s">
        <v>30</v>
      </c>
      <c r="M25" s="60" t="s">
        <v>1</v>
      </c>
      <c r="N25" s="103">
        <f t="shared" si="0"/>
        <v>21450</v>
      </c>
      <c r="O25" s="51">
        <f t="shared" si="4"/>
        <v>35750</v>
      </c>
      <c r="P25" s="49">
        <v>7150</v>
      </c>
      <c r="Q25" s="69">
        <f t="shared" si="5"/>
        <v>62562.5</v>
      </c>
      <c r="R25" s="64">
        <v>1.75</v>
      </c>
      <c r="S25" s="2">
        <v>1.13</v>
      </c>
      <c r="T25" s="3"/>
      <c r="U25" s="4"/>
      <c r="V25" s="5"/>
      <c r="W25" s="91"/>
      <c r="X25" s="84">
        <f aca="true" t="shared" si="7" ref="X25:X31">W25*N25</f>
        <v>0</v>
      </c>
      <c r="Y25" s="69">
        <f t="shared" si="3"/>
        <v>37537.5</v>
      </c>
    </row>
    <row r="26" spans="1:25" ht="12.75" customHeight="1">
      <c r="A26" s="121"/>
      <c r="B26" s="128"/>
      <c r="C26" s="128"/>
      <c r="D26" s="13" t="s">
        <v>6</v>
      </c>
      <c r="E26" s="13" t="s">
        <v>13</v>
      </c>
      <c r="F26" s="14"/>
      <c r="G26" s="14">
        <v>2.5</v>
      </c>
      <c r="H26" s="14" t="s">
        <v>1</v>
      </c>
      <c r="I26" s="14">
        <v>4</v>
      </c>
      <c r="J26" s="14" t="s">
        <v>2</v>
      </c>
      <c r="K26" s="15" t="s">
        <v>36</v>
      </c>
      <c r="L26" s="20" t="s">
        <v>30</v>
      </c>
      <c r="M26" s="30" t="s">
        <v>1</v>
      </c>
      <c r="N26" s="103">
        <f t="shared" si="0"/>
        <v>6750</v>
      </c>
      <c r="O26" s="51">
        <f t="shared" si="4"/>
        <v>11250</v>
      </c>
      <c r="P26" s="49">
        <v>2250</v>
      </c>
      <c r="Q26" s="69">
        <f t="shared" si="5"/>
        <v>16875</v>
      </c>
      <c r="R26" s="64">
        <v>1.5</v>
      </c>
      <c r="S26" s="2"/>
      <c r="T26" s="3"/>
      <c r="U26" s="4"/>
      <c r="V26" s="5"/>
      <c r="W26" s="91"/>
      <c r="X26" s="84">
        <f t="shared" si="7"/>
        <v>0</v>
      </c>
      <c r="Y26" s="69">
        <f t="shared" si="3"/>
        <v>10125</v>
      </c>
    </row>
    <row r="27" spans="1:25" ht="11.25">
      <c r="A27" s="121"/>
      <c r="B27" s="128"/>
      <c r="C27" s="128"/>
      <c r="D27" s="16" t="s">
        <v>43</v>
      </c>
      <c r="E27" s="57" t="s">
        <v>72</v>
      </c>
      <c r="F27" s="14"/>
      <c r="G27" s="14">
        <v>10</v>
      </c>
      <c r="H27" s="14" t="s">
        <v>1</v>
      </c>
      <c r="I27" s="14">
        <v>1</v>
      </c>
      <c r="J27" s="14" t="s">
        <v>2</v>
      </c>
      <c r="K27" s="15" t="s">
        <v>36</v>
      </c>
      <c r="L27" s="59" t="s">
        <v>30</v>
      </c>
      <c r="M27" s="59" t="s">
        <v>1</v>
      </c>
      <c r="N27" s="103">
        <f t="shared" si="0"/>
        <v>10974</v>
      </c>
      <c r="O27" s="51">
        <f t="shared" si="4"/>
        <v>18290</v>
      </c>
      <c r="P27" s="49">
        <v>3658</v>
      </c>
      <c r="Q27" s="69">
        <f t="shared" si="5"/>
        <v>109740</v>
      </c>
      <c r="R27" s="64">
        <v>6</v>
      </c>
      <c r="S27" s="2"/>
      <c r="T27" s="3">
        <v>3.6207</v>
      </c>
      <c r="U27" s="4"/>
      <c r="V27" s="5">
        <v>3.69</v>
      </c>
      <c r="W27" s="91"/>
      <c r="X27" s="84">
        <f t="shared" si="7"/>
        <v>0</v>
      </c>
      <c r="Y27" s="69">
        <f t="shared" si="3"/>
        <v>65844</v>
      </c>
    </row>
    <row r="28" spans="1:25" ht="11.25">
      <c r="A28" s="121"/>
      <c r="B28" s="128"/>
      <c r="C28" s="128"/>
      <c r="D28" s="16" t="s">
        <v>44</v>
      </c>
      <c r="E28" s="57" t="s">
        <v>45</v>
      </c>
      <c r="F28" s="14"/>
      <c r="G28" s="14">
        <v>2.5</v>
      </c>
      <c r="H28" s="14" t="s">
        <v>1</v>
      </c>
      <c r="I28" s="14">
        <v>4</v>
      </c>
      <c r="J28" s="14" t="s">
        <v>2</v>
      </c>
      <c r="K28" s="15" t="s">
        <v>36</v>
      </c>
      <c r="L28" s="20" t="s">
        <v>30</v>
      </c>
      <c r="M28" s="30" t="s">
        <v>1</v>
      </c>
      <c r="N28" s="103">
        <f t="shared" si="0"/>
        <v>2610</v>
      </c>
      <c r="O28" s="51">
        <f>P28*5</f>
        <v>4350</v>
      </c>
      <c r="P28" s="49">
        <v>870</v>
      </c>
      <c r="Q28" s="69">
        <f t="shared" si="5"/>
        <v>24577.5</v>
      </c>
      <c r="R28" s="64">
        <v>5.65</v>
      </c>
      <c r="S28" s="2"/>
      <c r="T28" s="3"/>
      <c r="U28" s="4"/>
      <c r="V28" s="5">
        <v>3.08</v>
      </c>
      <c r="W28" s="91"/>
      <c r="X28" s="84">
        <f t="shared" si="7"/>
        <v>0</v>
      </c>
      <c r="Y28" s="69">
        <f t="shared" si="3"/>
        <v>14746.500000000002</v>
      </c>
    </row>
    <row r="29" spans="1:25" ht="11.25">
      <c r="A29" s="121"/>
      <c r="B29" s="128"/>
      <c r="C29" s="128"/>
      <c r="D29" s="16" t="s">
        <v>46</v>
      </c>
      <c r="E29" s="57" t="s">
        <v>73</v>
      </c>
      <c r="F29" s="14"/>
      <c r="G29" s="14">
        <v>2.5</v>
      </c>
      <c r="H29" s="14" t="s">
        <v>0</v>
      </c>
      <c r="I29" s="14">
        <v>4</v>
      </c>
      <c r="J29" s="14" t="s">
        <v>2</v>
      </c>
      <c r="K29" s="15" t="s">
        <v>36</v>
      </c>
      <c r="L29" s="20" t="s">
        <v>30</v>
      </c>
      <c r="M29" s="30" t="s">
        <v>1</v>
      </c>
      <c r="N29" s="103">
        <f t="shared" si="0"/>
        <v>16710</v>
      </c>
      <c r="O29" s="51">
        <f t="shared" si="4"/>
        <v>27850</v>
      </c>
      <c r="P29" s="49">
        <v>5570</v>
      </c>
      <c r="Q29" s="69">
        <f t="shared" si="5"/>
        <v>51522.5</v>
      </c>
      <c r="R29" s="64">
        <v>1.85</v>
      </c>
      <c r="S29" s="2">
        <v>1.1316</v>
      </c>
      <c r="T29" s="3">
        <v>1.176</v>
      </c>
      <c r="U29" s="4"/>
      <c r="V29" s="5"/>
      <c r="W29" s="91"/>
      <c r="X29" s="84">
        <f t="shared" si="7"/>
        <v>0</v>
      </c>
      <c r="Y29" s="69">
        <f t="shared" si="3"/>
        <v>30913.5</v>
      </c>
    </row>
    <row r="30" spans="1:25" ht="11.25">
      <c r="A30" s="121"/>
      <c r="B30" s="128"/>
      <c r="C30" s="128"/>
      <c r="D30" s="16" t="s">
        <v>47</v>
      </c>
      <c r="E30" s="57" t="s">
        <v>48</v>
      </c>
      <c r="F30" s="14"/>
      <c r="G30" s="14">
        <v>2.5</v>
      </c>
      <c r="H30" s="14" t="s">
        <v>1</v>
      </c>
      <c r="I30" s="14">
        <v>4</v>
      </c>
      <c r="J30" s="14" t="s">
        <v>2</v>
      </c>
      <c r="K30" s="15" t="s">
        <v>36</v>
      </c>
      <c r="L30" s="20" t="s">
        <v>30</v>
      </c>
      <c r="M30" s="30" t="s">
        <v>1</v>
      </c>
      <c r="N30" s="103">
        <f t="shared" si="0"/>
        <v>27000</v>
      </c>
      <c r="O30" s="51">
        <f t="shared" si="4"/>
        <v>45000</v>
      </c>
      <c r="P30" s="49">
        <v>9000</v>
      </c>
      <c r="Q30" s="69">
        <f t="shared" si="5"/>
        <v>81000</v>
      </c>
      <c r="R30" s="64">
        <v>1.8</v>
      </c>
      <c r="S30" s="2">
        <v>1.187</v>
      </c>
      <c r="T30" s="3"/>
      <c r="U30" s="4"/>
      <c r="V30" s="5"/>
      <c r="W30" s="91"/>
      <c r="X30" s="84">
        <f t="shared" si="7"/>
        <v>0</v>
      </c>
      <c r="Y30" s="69">
        <f t="shared" si="3"/>
        <v>48600</v>
      </c>
    </row>
    <row r="31" spans="1:25" ht="12" thickBot="1">
      <c r="A31" s="121"/>
      <c r="B31" s="128"/>
      <c r="C31" s="132"/>
      <c r="D31" s="16" t="s">
        <v>7</v>
      </c>
      <c r="E31" s="16" t="s">
        <v>14</v>
      </c>
      <c r="F31" s="14"/>
      <c r="G31" s="14">
        <v>2.5</v>
      </c>
      <c r="H31" s="14" t="s">
        <v>1</v>
      </c>
      <c r="I31" s="14">
        <v>4</v>
      </c>
      <c r="J31" s="14" t="s">
        <v>2</v>
      </c>
      <c r="K31" s="15" t="s">
        <v>36</v>
      </c>
      <c r="L31" s="20" t="s">
        <v>30</v>
      </c>
      <c r="M31" s="30" t="s">
        <v>1</v>
      </c>
      <c r="N31" s="103">
        <f t="shared" si="0"/>
        <v>5940</v>
      </c>
      <c r="O31" s="51">
        <f t="shared" si="4"/>
        <v>9900</v>
      </c>
      <c r="P31" s="49">
        <v>1980</v>
      </c>
      <c r="Q31" s="69">
        <f t="shared" si="5"/>
        <v>17325</v>
      </c>
      <c r="R31" s="64">
        <v>1.75</v>
      </c>
      <c r="S31" s="2"/>
      <c r="T31" s="3">
        <v>0.8232</v>
      </c>
      <c r="U31" s="4"/>
      <c r="V31" s="5">
        <v>0.89</v>
      </c>
      <c r="W31" s="91"/>
      <c r="X31" s="84">
        <f t="shared" si="7"/>
        <v>0</v>
      </c>
      <c r="Y31" s="69">
        <f t="shared" si="3"/>
        <v>10395</v>
      </c>
    </row>
    <row r="32" spans="1:25" ht="18" customHeight="1" thickBot="1">
      <c r="A32" s="115" t="s">
        <v>23</v>
      </c>
      <c r="B32" s="116"/>
      <c r="C32" s="116"/>
      <c r="D32" s="116"/>
      <c r="E32" s="116"/>
      <c r="F32" s="116"/>
      <c r="G32" s="116"/>
      <c r="H32" s="116"/>
      <c r="I32" s="116"/>
      <c r="J32" s="116"/>
      <c r="K32" s="116"/>
      <c r="L32" s="116"/>
      <c r="M32" s="116"/>
      <c r="N32" s="104"/>
      <c r="O32" s="72"/>
      <c r="P32" s="72"/>
      <c r="Q32" s="72"/>
      <c r="R32" s="72"/>
      <c r="S32" s="24"/>
      <c r="T32" s="25"/>
      <c r="U32" s="24"/>
      <c r="V32" s="1"/>
      <c r="W32" s="90"/>
      <c r="X32" s="73"/>
      <c r="Y32" s="69"/>
    </row>
    <row r="33" spans="1:41" ht="11.25">
      <c r="A33" s="137"/>
      <c r="B33" s="139"/>
      <c r="C33" s="140"/>
      <c r="D33" s="40" t="s">
        <v>74</v>
      </c>
      <c r="E33" s="13" t="s">
        <v>75</v>
      </c>
      <c r="F33" s="42">
        <v>2.5</v>
      </c>
      <c r="G33" s="42">
        <v>2.5</v>
      </c>
      <c r="H33" s="42" t="s">
        <v>1</v>
      </c>
      <c r="I33" s="42">
        <v>4</v>
      </c>
      <c r="J33" s="42" t="s">
        <v>2</v>
      </c>
      <c r="K33" s="41" t="s">
        <v>29</v>
      </c>
      <c r="L33" s="41" t="s">
        <v>30</v>
      </c>
      <c r="M33" s="41" t="s">
        <v>1</v>
      </c>
      <c r="N33" s="103">
        <f t="shared" si="0"/>
        <v>1500</v>
      </c>
      <c r="O33" s="53">
        <v>2500</v>
      </c>
      <c r="P33" s="49"/>
      <c r="Q33" s="68">
        <f>R33*O33</f>
        <v>5635</v>
      </c>
      <c r="R33" s="61">
        <v>2.254</v>
      </c>
      <c r="S33" s="41"/>
      <c r="T33" s="41"/>
      <c r="U33" s="41"/>
      <c r="V33" s="41"/>
      <c r="W33" s="91"/>
      <c r="X33" s="84">
        <f>W33*N33</f>
        <v>0</v>
      </c>
      <c r="Y33" s="69">
        <f t="shared" si="3"/>
        <v>3381</v>
      </c>
      <c r="Z33" s="22"/>
      <c r="AA33" s="22"/>
      <c r="AB33" s="22"/>
      <c r="AC33" s="22"/>
      <c r="AD33" s="22"/>
      <c r="AE33" s="22"/>
      <c r="AF33" s="22"/>
      <c r="AG33" s="22"/>
      <c r="AH33" s="22"/>
      <c r="AI33" s="22"/>
      <c r="AJ33" s="22"/>
      <c r="AK33" s="22"/>
      <c r="AL33" s="22"/>
      <c r="AM33" s="22"/>
      <c r="AN33" s="22"/>
      <c r="AO33" s="22"/>
    </row>
    <row r="34" spans="1:41" ht="7.5" customHeight="1">
      <c r="A34" s="138"/>
      <c r="B34" s="113"/>
      <c r="C34" s="141"/>
      <c r="D34" s="133" t="s">
        <v>49</v>
      </c>
      <c r="E34" s="133" t="s">
        <v>76</v>
      </c>
      <c r="F34" s="153">
        <v>2.5</v>
      </c>
      <c r="G34" s="117">
        <v>2.5</v>
      </c>
      <c r="H34" s="117" t="s">
        <v>1</v>
      </c>
      <c r="I34" s="117">
        <v>4</v>
      </c>
      <c r="J34" s="117" t="s">
        <v>2</v>
      </c>
      <c r="K34" s="125" t="s">
        <v>29</v>
      </c>
      <c r="L34" s="125" t="s">
        <v>30</v>
      </c>
      <c r="M34" s="125" t="s">
        <v>1</v>
      </c>
      <c r="N34" s="161">
        <f t="shared" si="0"/>
        <v>1500</v>
      </c>
      <c r="O34" s="170">
        <v>2500</v>
      </c>
      <c r="P34" s="49"/>
      <c r="Q34" s="149">
        <f>R34*O34</f>
        <v>6264.999999999999</v>
      </c>
      <c r="R34" s="151">
        <v>2.506</v>
      </c>
      <c r="S34" s="41"/>
      <c r="T34" s="41"/>
      <c r="U34" s="41"/>
      <c r="V34" s="41"/>
      <c r="W34" s="158"/>
      <c r="X34" s="156">
        <f>W34*N34</f>
        <v>0</v>
      </c>
      <c r="Y34" s="149">
        <f t="shared" si="3"/>
        <v>3758.9999999999995</v>
      </c>
      <c r="Z34" s="22"/>
      <c r="AA34" s="22"/>
      <c r="AB34" s="22"/>
      <c r="AC34" s="22"/>
      <c r="AD34" s="22"/>
      <c r="AE34" s="22"/>
      <c r="AF34" s="22"/>
      <c r="AG34" s="22"/>
      <c r="AH34" s="22"/>
      <c r="AI34" s="22"/>
      <c r="AJ34" s="22"/>
      <c r="AK34" s="22"/>
      <c r="AL34" s="22"/>
      <c r="AM34" s="22"/>
      <c r="AN34" s="22"/>
      <c r="AO34" s="22"/>
    </row>
    <row r="35" spans="1:41" ht="6.75" customHeight="1">
      <c r="A35" s="138"/>
      <c r="B35" s="113"/>
      <c r="C35" s="141"/>
      <c r="D35" s="110"/>
      <c r="E35" s="110"/>
      <c r="F35" s="150"/>
      <c r="G35" s="118"/>
      <c r="H35" s="118"/>
      <c r="I35" s="118"/>
      <c r="J35" s="118"/>
      <c r="K35" s="126"/>
      <c r="L35" s="126"/>
      <c r="M35" s="126"/>
      <c r="N35" s="162"/>
      <c r="O35" s="171"/>
      <c r="P35" s="49"/>
      <c r="Q35" s="150"/>
      <c r="R35" s="152"/>
      <c r="S35" s="41"/>
      <c r="T35" s="41"/>
      <c r="U35" s="41"/>
      <c r="V35" s="41"/>
      <c r="W35" s="159"/>
      <c r="X35" s="157"/>
      <c r="Y35" s="150"/>
      <c r="Z35" s="22"/>
      <c r="AA35" s="22"/>
      <c r="AB35" s="22"/>
      <c r="AC35" s="22"/>
      <c r="AD35" s="22"/>
      <c r="AE35" s="22"/>
      <c r="AF35" s="22"/>
      <c r="AG35" s="22"/>
      <c r="AH35" s="22"/>
      <c r="AI35" s="22"/>
      <c r="AJ35" s="22"/>
      <c r="AK35" s="22"/>
      <c r="AL35" s="22"/>
      <c r="AM35" s="22"/>
      <c r="AN35" s="22"/>
      <c r="AO35" s="22"/>
    </row>
    <row r="36" spans="1:41" ht="11.25">
      <c r="A36" s="138"/>
      <c r="B36" s="110"/>
      <c r="C36" s="142"/>
      <c r="D36" s="39" t="s">
        <v>50</v>
      </c>
      <c r="E36" s="13" t="s">
        <v>77</v>
      </c>
      <c r="F36" s="42">
        <v>2.5</v>
      </c>
      <c r="G36" s="42">
        <v>2.5</v>
      </c>
      <c r="H36" s="42" t="s">
        <v>1</v>
      </c>
      <c r="I36" s="42">
        <v>4</v>
      </c>
      <c r="J36" s="42" t="s">
        <v>2</v>
      </c>
      <c r="K36" s="41" t="s">
        <v>29</v>
      </c>
      <c r="L36" s="41" t="s">
        <v>30</v>
      </c>
      <c r="M36" s="41" t="s">
        <v>1</v>
      </c>
      <c r="N36" s="103">
        <f t="shared" si="0"/>
        <v>1500</v>
      </c>
      <c r="O36" s="53">
        <v>2500</v>
      </c>
      <c r="P36" s="49"/>
      <c r="Q36" s="68">
        <f>R36*O36</f>
        <v>6405</v>
      </c>
      <c r="R36" s="61">
        <v>2.562</v>
      </c>
      <c r="S36" s="41"/>
      <c r="T36" s="41"/>
      <c r="U36" s="41"/>
      <c r="V36" s="41"/>
      <c r="W36" s="91"/>
      <c r="X36" s="84">
        <f>W36*N36</f>
        <v>0</v>
      </c>
      <c r="Y36" s="69">
        <f t="shared" si="3"/>
        <v>3842.9999999999995</v>
      </c>
      <c r="Z36" s="22"/>
      <c r="AA36" s="22"/>
      <c r="AB36" s="22"/>
      <c r="AC36" s="22"/>
      <c r="AD36" s="22"/>
      <c r="AE36" s="22"/>
      <c r="AF36" s="22"/>
      <c r="AG36" s="22"/>
      <c r="AH36" s="22"/>
      <c r="AI36" s="22"/>
      <c r="AJ36" s="22"/>
      <c r="AK36" s="22"/>
      <c r="AL36" s="22"/>
      <c r="AM36" s="22"/>
      <c r="AN36" s="22"/>
      <c r="AO36" s="22"/>
    </row>
    <row r="37" spans="12:41" ht="12" thickBot="1">
      <c r="L37" s="33"/>
      <c r="M37" s="33"/>
      <c r="N37" s="33"/>
      <c r="O37" s="33"/>
      <c r="P37" s="33"/>
      <c r="Q37" s="66"/>
      <c r="R37" s="33"/>
      <c r="S37" s="43"/>
      <c r="T37" s="25"/>
      <c r="U37" s="43"/>
      <c r="V37" s="22"/>
      <c r="W37" s="33"/>
      <c r="X37" s="33"/>
      <c r="Y37" s="22"/>
      <c r="Z37" s="22"/>
      <c r="AA37" s="22"/>
      <c r="AB37" s="22"/>
      <c r="AC37" s="22"/>
      <c r="AD37" s="22"/>
      <c r="AE37" s="22"/>
      <c r="AF37" s="22"/>
      <c r="AG37" s="22"/>
      <c r="AH37" s="22"/>
      <c r="AI37" s="22"/>
      <c r="AJ37" s="22"/>
      <c r="AK37" s="22"/>
      <c r="AL37" s="22"/>
      <c r="AM37" s="22"/>
      <c r="AN37" s="22"/>
      <c r="AO37" s="22"/>
    </row>
    <row r="38" spans="10:25" ht="45" customHeight="1">
      <c r="J38" s="92"/>
      <c r="K38" s="143" t="s">
        <v>90</v>
      </c>
      <c r="L38" s="144"/>
      <c r="M38" s="144"/>
      <c r="N38" s="144"/>
      <c r="O38" s="144"/>
      <c r="P38" s="144"/>
      <c r="Q38" s="144"/>
      <c r="R38" s="144"/>
      <c r="S38" s="93" t="s">
        <v>91</v>
      </c>
      <c r="T38" s="94" t="e">
        <f>SUM(#REF!)</f>
        <v>#REF!</v>
      </c>
      <c r="W38" s="93" t="s">
        <v>91</v>
      </c>
      <c r="X38" s="101">
        <f>SUM(X5:X36)</f>
        <v>0</v>
      </c>
      <c r="Y38" s="102">
        <f>SUM(Y5:Y36)</f>
        <v>966250.89</v>
      </c>
    </row>
    <row r="39" spans="10:24" ht="45" customHeight="1" thickBot="1">
      <c r="J39" s="95"/>
      <c r="K39" s="145"/>
      <c r="L39" s="146"/>
      <c r="M39" s="146"/>
      <c r="N39" s="146"/>
      <c r="O39" s="146"/>
      <c r="P39" s="146"/>
      <c r="Q39" s="146"/>
      <c r="R39" s="146"/>
      <c r="S39" s="96" t="s">
        <v>92</v>
      </c>
      <c r="T39" s="97"/>
      <c r="W39" s="96" t="s">
        <v>92</v>
      </c>
      <c r="X39" s="98"/>
    </row>
    <row r="40" spans="2:24" ht="17.25" customHeight="1" thickBot="1">
      <c r="B40" s="74" t="s">
        <v>82</v>
      </c>
      <c r="C40" s="75"/>
      <c r="D40" s="76"/>
      <c r="K40" s="26"/>
      <c r="L40" s="26"/>
      <c r="M40" s="26"/>
      <c r="N40" s="26"/>
      <c r="O40" s="26"/>
      <c r="P40" s="77"/>
      <c r="Q40" s="27"/>
      <c r="R40" s="27"/>
      <c r="S40" s="27"/>
      <c r="W40" s="1"/>
      <c r="X40" s="1"/>
    </row>
    <row r="41" spans="2:24" ht="45" customHeight="1">
      <c r="B41" s="79" t="s">
        <v>83</v>
      </c>
      <c r="C41" s="160" t="s">
        <v>84</v>
      </c>
      <c r="D41" s="155"/>
      <c r="J41" s="99"/>
      <c r="K41" s="143" t="s">
        <v>93</v>
      </c>
      <c r="L41" s="144"/>
      <c r="M41" s="144"/>
      <c r="N41" s="144"/>
      <c r="O41" s="144"/>
      <c r="P41" s="144"/>
      <c r="Q41" s="144"/>
      <c r="R41" s="144"/>
      <c r="S41" s="93" t="s">
        <v>91</v>
      </c>
      <c r="T41" s="94"/>
      <c r="W41" s="93" t="s">
        <v>91</v>
      </c>
      <c r="X41" s="94"/>
    </row>
    <row r="42" spans="2:24" ht="45" customHeight="1" thickBot="1">
      <c r="B42" s="79" t="s">
        <v>80</v>
      </c>
      <c r="C42" s="147" t="s">
        <v>85</v>
      </c>
      <c r="D42" s="148"/>
      <c r="J42" s="100"/>
      <c r="K42" s="145"/>
      <c r="L42" s="146"/>
      <c r="M42" s="146"/>
      <c r="N42" s="146"/>
      <c r="O42" s="146"/>
      <c r="P42" s="146"/>
      <c r="Q42" s="146"/>
      <c r="R42" s="146"/>
      <c r="S42" s="96" t="s">
        <v>92</v>
      </c>
      <c r="T42" s="97"/>
      <c r="W42" s="96" t="s">
        <v>92</v>
      </c>
      <c r="X42" s="98"/>
    </row>
    <row r="43" spans="2:24" ht="42" customHeight="1">
      <c r="B43" s="79" t="s">
        <v>81</v>
      </c>
      <c r="C43" s="154" t="s">
        <v>86</v>
      </c>
      <c r="D43" s="155"/>
      <c r="K43" s="26"/>
      <c r="L43" s="26"/>
      <c r="M43" s="26"/>
      <c r="N43" s="26"/>
      <c r="O43" s="26"/>
      <c r="P43" s="77"/>
      <c r="Q43" s="78" t="e">
        <f>SUM(#REF!)</f>
        <v>#REF!</v>
      </c>
      <c r="R43" s="27"/>
      <c r="S43" s="27"/>
      <c r="T43" s="27"/>
      <c r="U43" s="23"/>
      <c r="W43" s="25"/>
      <c r="X43" s="24"/>
    </row>
    <row r="44" ht="11.25">
      <c r="Q44" s="70">
        <f>SUM(Q5:Q12)</f>
        <v>309278.95</v>
      </c>
    </row>
    <row r="45" ht="11.25">
      <c r="Q45" s="70">
        <f>SUM(Q14:Q31)</f>
        <v>1282834.2</v>
      </c>
    </row>
    <row r="46" ht="11.25">
      <c r="Q46" s="70">
        <f>SUM(Q33:Q36)</f>
        <v>18305</v>
      </c>
    </row>
    <row r="49" ht="11.25">
      <c r="Q49" s="71">
        <f>SUM(Q44:Q46)</f>
        <v>1610418.15</v>
      </c>
    </row>
  </sheetData>
  <sheetProtection password="CC06" sheet="1"/>
  <mergeCells count="56">
    <mergeCell ref="Y34:Y35"/>
    <mergeCell ref="Y22:Y23"/>
    <mergeCell ref="V22:V23"/>
    <mergeCell ref="O22:O23"/>
    <mergeCell ref="R22:R23"/>
    <mergeCell ref="S22:S23"/>
    <mergeCell ref="T22:T23"/>
    <mergeCell ref="U22:U23"/>
    <mergeCell ref="O34:O35"/>
    <mergeCell ref="Q34:Q35"/>
    <mergeCell ref="C43:D43"/>
    <mergeCell ref="X22:X23"/>
    <mergeCell ref="X34:X35"/>
    <mergeCell ref="W22:W23"/>
    <mergeCell ref="W34:W35"/>
    <mergeCell ref="C41:D41"/>
    <mergeCell ref="K38:R39"/>
    <mergeCell ref="D34:D35"/>
    <mergeCell ref="N22:N23"/>
    <mergeCell ref="N34:N35"/>
    <mergeCell ref="Q22:Q23"/>
    <mergeCell ref="R34:R35"/>
    <mergeCell ref="F34:F35"/>
    <mergeCell ref="M34:M35"/>
    <mergeCell ref="K41:R42"/>
    <mergeCell ref="C42:D42"/>
    <mergeCell ref="G34:G35"/>
    <mergeCell ref="H34:H35"/>
    <mergeCell ref="A1:X1"/>
    <mergeCell ref="I22:I23"/>
    <mergeCell ref="C14:C31"/>
    <mergeCell ref="E34:E35"/>
    <mergeCell ref="A2:C2"/>
    <mergeCell ref="A3:R3"/>
    <mergeCell ref="A4:R4"/>
    <mergeCell ref="A33:A36"/>
    <mergeCell ref="B33:B36"/>
    <mergeCell ref="C33:C36"/>
    <mergeCell ref="K34:K35"/>
    <mergeCell ref="L34:L35"/>
    <mergeCell ref="B14:B31"/>
    <mergeCell ref="F22:F23"/>
    <mergeCell ref="G22:G23"/>
    <mergeCell ref="H22:H23"/>
    <mergeCell ref="J22:J23"/>
    <mergeCell ref="K22:K23"/>
    <mergeCell ref="B5:B12"/>
    <mergeCell ref="A32:M32"/>
    <mergeCell ref="J34:J35"/>
    <mergeCell ref="A5:A12"/>
    <mergeCell ref="C5:C12"/>
    <mergeCell ref="A14:A31"/>
    <mergeCell ref="A13:M13"/>
    <mergeCell ref="L22:L23"/>
    <mergeCell ref="I34:I35"/>
    <mergeCell ref="M22:M23"/>
  </mergeCells>
  <conditionalFormatting sqref="W5:W12 W14:W31 W33:W36">
    <cfRule type="cellIs" priority="1" dxfId="0" operator="greaterThanOrEqual" stopIfTrue="1">
      <formula>R5</formula>
    </cfRule>
  </conditionalFormatting>
  <printOptions horizontalCentered="1"/>
  <pageMargins left="0.7086614173228347" right="0.7086614173228347" top="0.984251968503937" bottom="0.984251968503937" header="0.31496062992125984" footer="0.31496062992125984"/>
  <pageSetup fitToHeight="0" fitToWidth="1" horizontalDpi="600" verticalDpi="600" orientation="landscape" paperSize="8" scale="72" r:id="rId2"/>
  <ignoredErrors>
    <ignoredError sqref="X38" unlockedFormula="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Südtiroler Gesundheitsbezirk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Corizzato Verena</dc:creator>
  <cp:keywords/>
  <dc:description/>
  <cp:lastModifiedBy>Marion Maffei</cp:lastModifiedBy>
  <cp:lastPrinted>2013-11-27T11:13:15Z</cp:lastPrinted>
  <dcterms:created xsi:type="dcterms:W3CDTF">2013-05-07T14:09:25Z</dcterms:created>
  <dcterms:modified xsi:type="dcterms:W3CDTF">2013-11-28T10:38:34Z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1484308069</vt:i4>
  </property>
  <property fmtid="{D5CDD505-2E9C-101B-9397-08002B2CF9AE}" pid="3" name="_EmailSubject">
    <vt:lpwstr>Los de.it 28_29_30.xls</vt:lpwstr>
  </property>
  <property fmtid="{D5CDD505-2E9C-101B-9397-08002B2CF9AE}" pid="4" name="_AuthorEmail">
    <vt:lpwstr>Andreas.Werner@provinz.bz.it</vt:lpwstr>
  </property>
  <property fmtid="{D5CDD505-2E9C-101B-9397-08002B2CF9AE}" pid="5" name="_AuthorEmailDisplayName">
    <vt:lpwstr>Werner, Andreas</vt:lpwstr>
  </property>
  <property fmtid="{D5CDD505-2E9C-101B-9397-08002B2CF9AE}" pid="6" name="_PreviousAdHocReviewCycleID">
    <vt:i4>-1707121436</vt:i4>
  </property>
  <property fmtid="{D5CDD505-2E9C-101B-9397-08002B2CF9AE}" pid="7" name="_ReviewingToolsShownOnce">
    <vt:lpwstr/>
  </property>
</Properties>
</file>