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008" windowHeight="114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<sst xmlns="http://schemas.openxmlformats.org/spreadsheetml/2006/main" count="82" uniqueCount="53">
  <si>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Descrizione dei servizi</t>
  </si>
  <si>
    <t>2014 (SIAG + PAB) 
1.7. - 31.12</t>
  </si>
  <si>
    <t>2015 (SIAG + PAB)</t>
  </si>
  <si>
    <t>2016 (SIAG + PAB) 
1.1 - 30.06</t>
  </si>
  <si>
    <t>Totale Quantita</t>
  </si>
  <si>
    <t>Prezzo unitario</t>
  </si>
  <si>
    <t>Somma 2 Anni</t>
  </si>
  <si>
    <t>Call Center &amp; Help Desk</t>
  </si>
  <si>
    <t>Impostazione di almeno 13 posti di lavoro 
con 11 (da 2015 con 12) Operatori
Fino a 20 nummeri verdi incluso le spese delle telefonate; 
Service Manager e Supervisor;
Costi per licenze SW come netview ecc.</t>
  </si>
  <si>
    <t>Piattaform Ticketing</t>
  </si>
  <si>
    <t>Programmatore SW junior</t>
  </si>
  <si>
    <r>
      <rPr>
        <b/>
        <sz val="8"/>
        <rFont val="Arial"/>
        <family val="2"/>
      </rPr>
      <t xml:space="preserve">Persona Full Time
</t>
    </r>
    <r>
      <rPr>
        <sz val="10"/>
        <rFont val="Arial"/>
        <family val="2"/>
      </rPr>
      <t>1</t>
    </r>
  </si>
  <si>
    <r>
      <rPr>
        <b/>
        <sz val="8"/>
        <rFont val="Arial"/>
        <family val="2"/>
      </rPr>
      <t>Persone Full Time</t>
    </r>
    <r>
      <rPr>
        <sz val="10"/>
        <rFont val="Arial"/>
        <family val="2"/>
      </rPr>
      <t xml:space="preserve">
1</t>
    </r>
  </si>
  <si>
    <r>
      <rPr>
        <b/>
        <sz val="11"/>
        <rFont val="Arial"/>
        <family val="2"/>
      </rPr>
      <t>Anni persone</t>
    </r>
    <r>
      <rPr>
        <sz val="11"/>
        <rFont val="Arial"/>
        <family val="2"/>
      </rPr>
      <t xml:space="preserve">
2</t>
    </r>
  </si>
  <si>
    <t>Asset Management</t>
  </si>
  <si>
    <t>Technico Asset Management</t>
  </si>
  <si>
    <t>Persone Full Time</t>
  </si>
  <si>
    <t>Anni persone
2</t>
  </si>
  <si>
    <t>Etichette</t>
  </si>
  <si>
    <t>con missioni On-Site, on macchina</t>
  </si>
  <si>
    <t>Manutenzione /
Support On-Site</t>
  </si>
  <si>
    <t>Apparecchi fuori garanzia</t>
  </si>
  <si>
    <t>Quantità</t>
  </si>
  <si>
    <t>Base di Calcolo</t>
  </si>
  <si>
    <t>Monitor</t>
  </si>
  <si>
    <t>Apparecchi di rete</t>
  </si>
  <si>
    <t>Altro</t>
  </si>
  <si>
    <t>Desktop PC</t>
  </si>
  <si>
    <t>Laptops</t>
  </si>
  <si>
    <t>Plotter</t>
  </si>
  <si>
    <t>Printer</t>
  </si>
  <si>
    <t>Scanner</t>
  </si>
  <si>
    <t>Server</t>
  </si>
  <si>
    <t>Storage</t>
  </si>
  <si>
    <t>UPS</t>
  </si>
  <si>
    <t>Apparecchi in Garanzia / Leasing</t>
  </si>
  <si>
    <t>Sonstiges</t>
  </si>
  <si>
    <t>Somma apparacchi in garanzia / prezzo unitario unico</t>
  </si>
  <si>
    <t xml:space="preserve">Somma totale manutenzione di tutti (!) apparecchi </t>
  </si>
  <si>
    <t>Servizi specifici per impostazione di lavoro</t>
  </si>
  <si>
    <t>Giornate lavorative</t>
  </si>
  <si>
    <t>Servizi di assistenza in economia / formazione</t>
  </si>
  <si>
    <t>Lavoratore (giornate di lavoro)</t>
  </si>
  <si>
    <t>Tecnico/Sistemista esperto (giornate di lavoro)</t>
  </si>
  <si>
    <t>Programmatore / analista / referente corsi (giornate di lavoro / formazione)</t>
  </si>
  <si>
    <t>Programmatore Junior (giornate di lavoro)</t>
  </si>
  <si>
    <t>Somma servizi di assistenza in economia</t>
  </si>
  <si>
    <t>Supporto sistemistico</t>
  </si>
  <si>
    <t>Technico maggiormente per Supporto a 2nd Livello</t>
  </si>
  <si>
    <t>TOS, anche on-site incl. Macchina ecc.</t>
  </si>
  <si>
    <t>Totale complessivo massimo totale; senza IVA</t>
  </si>
  <si>
    <t>Iva</t>
  </si>
  <si>
    <t>Totale complessivo massimo totale con IVA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</si>
</sst>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&quot;€&quot;\ #,##0.00"/>
  </numFmts>
  <fonts count="1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right" wrapText="1"/>
      <protection/>
    </xf>
    <xf numFmtId="0" fontId="1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wrapText="1"/>
      <protection/>
    </xf>
    <xf numFmtId="0" fontId="0" fillId="2" borderId="1" xfId="0" applyFill="1" applyBorder="1" applyAlignment="1" applyProtection="1">
      <alignment horizontal="center" wrapText="1"/>
      <protection/>
    </xf>
    <xf numFmtId="0" fontId="0" fillId="2" borderId="2" xfId="0" applyFill="1" applyBorder="1" applyAlignment="1" applyProtection="1">
      <alignment horizontal="center" wrapText="1"/>
      <protection/>
    </xf>
    <xf numFmtId="0" fontId="0" fillId="3" borderId="3" xfId="0" applyFill="1" applyBorder="1" applyAlignment="1" applyProtection="1">
      <alignment horizontal="center" wrapText="1"/>
      <protection/>
    </xf>
    <xf numFmtId="0" fontId="0" fillId="3" borderId="4" xfId="0" applyFill="1" applyBorder="1" applyAlignment="1" applyProtection="1">
      <alignment horizontal="center" wrapText="1"/>
      <protection/>
    </xf>
    <xf numFmtId="0" fontId="0" fillId="3" borderId="5" xfId="0" applyFill="1" applyBorder="1" applyAlignment="1" applyProtection="1">
      <alignment horizontal="center" wrapText="1"/>
      <protection/>
    </xf>
    <xf numFmtId="0" fontId="3" fillId="4" borderId="2" xfId="0" applyFont="1" applyFill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0" fillId="2" borderId="6" xfId="0" applyFill="1" applyBorder="1" applyAlignment="1" applyProtection="1">
      <alignment horizontal="center" vertical="top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0" fillId="0" borderId="8" xfId="0" applyFill="1" applyBorder="1" applyAlignment="1" applyProtection="1">
      <alignment horizontal="right" wrapText="1"/>
      <protection/>
    </xf>
    <xf numFmtId="0" fontId="0" fillId="0" borderId="9" xfId="0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1" fillId="2" borderId="2" xfId="0" applyFont="1" applyFill="1" applyBorder="1" applyAlignment="1" applyProtection="1">
      <alignment horizontal="right" wrapText="1"/>
      <protection/>
    </xf>
    <xf numFmtId="0" fontId="5" fillId="2" borderId="11" xfId="0" applyFont="1" applyFill="1" applyBorder="1" applyAlignment="1" applyProtection="1">
      <alignment horizontal="right" wrapText="1"/>
      <protection/>
    </xf>
    <xf numFmtId="164" fontId="2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3" fontId="9" fillId="0" borderId="0" xfId="0" applyNumberFormat="1" applyFont="1" applyFill="1" applyBorder="1" applyAlignment="1" applyProtection="1">
      <alignment horizontal="right" wrapText="1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Border="1" applyAlignment="1" applyProtection="1">
      <alignment horizontal="right" vertical="center" wrapText="1"/>
      <protection/>
    </xf>
    <xf numFmtId="0" fontId="0" fillId="2" borderId="6" xfId="0" applyFill="1" applyBorder="1" applyAlignment="1" applyProtection="1">
      <alignment horizontal="center" vertical="top" wrapText="1"/>
      <protection/>
    </xf>
    <xf numFmtId="0" fontId="0" fillId="2" borderId="7" xfId="0" applyFont="1" applyFill="1" applyBorder="1" applyAlignment="1" applyProtection="1">
      <alignment/>
      <protection/>
    </xf>
    <xf numFmtId="0" fontId="6" fillId="5" borderId="8" xfId="0" applyFont="1" applyFill="1" applyBorder="1" applyAlignment="1" applyProtection="1">
      <alignment horizontal="center" vertical="top" wrapText="1"/>
      <protection/>
    </xf>
    <xf numFmtId="0" fontId="6" fillId="5" borderId="9" xfId="0" applyFont="1" applyFill="1" applyBorder="1" applyAlignment="1" applyProtection="1">
      <alignment horizontal="center" vertical="top" wrapText="1"/>
      <protection/>
    </xf>
    <xf numFmtId="0" fontId="6" fillId="5" borderId="10" xfId="0" applyFont="1" applyFill="1" applyBorder="1" applyAlignment="1" applyProtection="1">
      <alignment horizontal="center" vertical="top" wrapText="1"/>
      <protection/>
    </xf>
    <xf numFmtId="0" fontId="7" fillId="2" borderId="12" xfId="0" applyFont="1" applyFill="1" applyBorder="1" applyAlignment="1" applyProtection="1">
      <alignment horizontal="center" vertical="top" wrapText="1"/>
      <protection/>
    </xf>
    <xf numFmtId="0" fontId="2" fillId="2" borderId="11" xfId="0" applyFont="1" applyFill="1" applyBorder="1" applyAlignment="1" applyProtection="1">
      <alignment horizontal="center" vertical="top" wrapText="1"/>
      <protection/>
    </xf>
    <xf numFmtId="164" fontId="2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 horizontal="center" vertical="top" wrapText="1"/>
      <protection/>
    </xf>
    <xf numFmtId="0" fontId="0" fillId="2" borderId="19" xfId="0" applyFill="1" applyBorder="1" applyAlignment="1" applyProtection="1">
      <alignment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5" borderId="21" xfId="0" applyFill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top" wrapText="1"/>
      <protection/>
    </xf>
    <xf numFmtId="0" fontId="0" fillId="2" borderId="13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0" fillId="2" borderId="24" xfId="0" applyFont="1" applyFill="1" applyBorder="1" applyAlignment="1" applyProtection="1">
      <alignment vertical="center" wrapText="1"/>
      <protection/>
    </xf>
    <xf numFmtId="0" fontId="6" fillId="5" borderId="8" xfId="0" applyFont="1" applyFill="1" applyBorder="1" applyAlignment="1" applyProtection="1">
      <alignment horizontal="center" vertical="center" wrapText="1"/>
      <protection/>
    </xf>
    <xf numFmtId="0" fontId="6" fillId="5" borderId="9" xfId="0" applyFont="1" applyFill="1" applyBorder="1" applyAlignment="1" applyProtection="1">
      <alignment horizontal="center" vertical="center" wrapText="1"/>
      <protection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Fill="1" applyBorder="1" applyAlignment="1" applyProtection="1">
      <alignment vertical="center" wrapText="1"/>
      <protection/>
    </xf>
    <xf numFmtId="0" fontId="4" fillId="2" borderId="25" xfId="0" applyFont="1" applyFill="1" applyBorder="1" applyAlignment="1" applyProtection="1">
      <alignment/>
      <protection/>
    </xf>
    <xf numFmtId="0" fontId="4" fillId="5" borderId="20" xfId="0" applyFont="1" applyFill="1" applyBorder="1" applyAlignment="1">
      <alignment horizontal="right" wrapText="1"/>
    </xf>
    <xf numFmtId="0" fontId="4" fillId="5" borderId="21" xfId="0" applyFont="1" applyFill="1" applyBorder="1" applyAlignment="1">
      <alignment horizontal="right" wrapText="1"/>
    </xf>
    <xf numFmtId="0" fontId="4" fillId="5" borderId="22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164" fontId="2" fillId="5" borderId="11" xfId="0" applyNumberFormat="1" applyFont="1" applyFill="1" applyBorder="1" applyAlignment="1" applyProtection="1">
      <alignment horizontal="right" wrapText="1"/>
      <protection/>
    </xf>
    <xf numFmtId="0" fontId="4" fillId="2" borderId="19" xfId="0" applyFont="1" applyFill="1" applyBorder="1" applyAlignment="1" applyProtection="1">
      <alignment/>
      <protection/>
    </xf>
    <xf numFmtId="3" fontId="4" fillId="5" borderId="21" xfId="0" applyNumberFormat="1" applyFont="1" applyFill="1" applyBorder="1" applyAlignment="1">
      <alignment horizontal="right" wrapText="1"/>
    </xf>
    <xf numFmtId="165" fontId="0" fillId="0" borderId="0" xfId="0" applyNumberFormat="1" applyAlignment="1" applyProtection="1">
      <alignment/>
      <protection/>
    </xf>
    <xf numFmtId="0" fontId="4" fillId="2" borderId="26" xfId="0" applyFont="1" applyFill="1" applyBorder="1" applyAlignment="1" applyProtection="1">
      <alignment/>
      <protection/>
    </xf>
    <xf numFmtId="0" fontId="4" fillId="5" borderId="27" xfId="0" applyFont="1" applyFill="1" applyBorder="1" applyAlignment="1">
      <alignment horizontal="right" wrapText="1"/>
    </xf>
    <xf numFmtId="0" fontId="4" fillId="5" borderId="28" xfId="0" applyFont="1" applyFill="1" applyBorder="1" applyAlignment="1">
      <alignment horizontal="right" wrapText="1"/>
    </xf>
    <xf numFmtId="0" fontId="4" fillId="5" borderId="16" xfId="0" applyFont="1" applyFill="1" applyBorder="1" applyAlignment="1">
      <alignment horizontal="right" wrapText="1"/>
    </xf>
    <xf numFmtId="0" fontId="10" fillId="2" borderId="26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>
      <alignment horizontal="right" wrapText="1"/>
    </xf>
    <xf numFmtId="0" fontId="2" fillId="5" borderId="11" xfId="0" applyFont="1" applyFill="1" applyBorder="1" applyAlignment="1" applyProtection="1">
      <alignment horizontal="right" wrapText="1"/>
      <protection/>
    </xf>
    <xf numFmtId="0" fontId="4" fillId="5" borderId="29" xfId="0" applyFont="1" applyFill="1" applyBorder="1" applyAlignment="1">
      <alignment horizontal="right" wrapText="1"/>
    </xf>
    <xf numFmtId="0" fontId="1" fillId="2" borderId="30" xfId="0" applyFont="1" applyFill="1" applyBorder="1" applyAlignment="1">
      <alignment horizontal="right" wrapText="1"/>
    </xf>
    <xf numFmtId="0" fontId="5" fillId="2" borderId="30" xfId="0" applyFont="1" applyFill="1" applyBorder="1" applyAlignment="1">
      <alignment horizontal="right" wrapText="1"/>
    </xf>
    <xf numFmtId="0" fontId="2" fillId="5" borderId="30" xfId="0" applyFont="1" applyFill="1" applyBorder="1" applyAlignment="1" applyProtection="1">
      <alignment horizontal="right" wrapText="1"/>
      <protection/>
    </xf>
    <xf numFmtId="0" fontId="4" fillId="2" borderId="31" xfId="0" applyFont="1" applyFill="1" applyBorder="1" applyAlignment="1" applyProtection="1">
      <alignment/>
      <protection/>
    </xf>
    <xf numFmtId="3" fontId="4" fillId="5" borderId="32" xfId="0" applyNumberFormat="1" applyFont="1" applyFill="1" applyBorder="1" applyAlignment="1" applyProtection="1">
      <alignment horizontal="right" wrapText="1"/>
      <protection/>
    </xf>
    <xf numFmtId="3" fontId="4" fillId="5" borderId="33" xfId="0" applyNumberFormat="1" applyFont="1" applyFill="1" applyBorder="1" applyAlignment="1" applyProtection="1">
      <alignment horizontal="right" wrapText="1"/>
      <protection/>
    </xf>
    <xf numFmtId="3" fontId="4" fillId="5" borderId="34" xfId="0" applyNumberFormat="1" applyFont="1" applyFill="1" applyBorder="1" applyAlignment="1" applyProtection="1">
      <alignment horizontal="right" wrapText="1"/>
      <protection/>
    </xf>
    <xf numFmtId="3" fontId="1" fillId="2" borderId="35" xfId="0" applyNumberFormat="1" applyFont="1" applyFill="1" applyBorder="1" applyAlignment="1" applyProtection="1">
      <alignment horizontal="right" wrapText="1"/>
      <protection/>
    </xf>
    <xf numFmtId="3" fontId="5" fillId="0" borderId="35" xfId="0" applyNumberFormat="1" applyFont="1" applyFill="1" applyBorder="1" applyAlignment="1" applyProtection="1">
      <alignment horizontal="right" wrapText="1"/>
      <protection/>
    </xf>
    <xf numFmtId="164" fontId="2" fillId="5" borderId="35" xfId="0" applyNumberFormat="1" applyFont="1" applyFill="1" applyBorder="1" applyAlignment="1" applyProtection="1">
      <alignment horizontal="right" wrapText="1"/>
      <protection/>
    </xf>
    <xf numFmtId="0" fontId="4" fillId="2" borderId="13" xfId="0" applyFont="1" applyFill="1" applyBorder="1" applyAlignment="1" applyProtection="1">
      <alignment/>
      <protection/>
    </xf>
    <xf numFmtId="3" fontId="4" fillId="5" borderId="14" xfId="0" applyNumberFormat="1" applyFont="1" applyFill="1" applyBorder="1" applyAlignment="1" applyProtection="1">
      <alignment horizontal="right" wrapText="1"/>
      <protection/>
    </xf>
    <xf numFmtId="3" fontId="4" fillId="5" borderId="15" xfId="0" applyNumberFormat="1" applyFont="1" applyFill="1" applyBorder="1" applyAlignment="1" applyProtection="1">
      <alignment horizontal="right" wrapText="1"/>
      <protection/>
    </xf>
    <xf numFmtId="3" fontId="4" fillId="5" borderId="16" xfId="0" applyNumberFormat="1" applyFont="1" applyFill="1" applyBorder="1" applyAlignment="1" applyProtection="1">
      <alignment horizontal="right" wrapText="1"/>
      <protection/>
    </xf>
    <xf numFmtId="3" fontId="1" fillId="2" borderId="17" xfId="0" applyNumberFormat="1" applyFont="1" applyFill="1" applyBorder="1" applyAlignment="1" applyProtection="1">
      <alignment horizontal="right" wrapText="1"/>
      <protection/>
    </xf>
    <xf numFmtId="3" fontId="5" fillId="2" borderId="17" xfId="0" applyNumberFormat="1" applyFont="1" applyFill="1" applyBorder="1" applyAlignment="1" applyProtection="1">
      <alignment horizontal="right" wrapText="1"/>
      <protection/>
    </xf>
    <xf numFmtId="164" fontId="2" fillId="0" borderId="17" xfId="0" applyNumberFormat="1" applyFont="1" applyBorder="1" applyAlignment="1" applyProtection="1">
      <alignment horizontal="right" wrapText="1"/>
      <protection/>
    </xf>
    <xf numFmtId="0" fontId="0" fillId="2" borderId="18" xfId="0" applyFill="1" applyBorder="1" applyAlignment="1" applyProtection="1">
      <alignment horizontal="center" wrapText="1"/>
      <protection/>
    </xf>
    <xf numFmtId="0" fontId="0" fillId="2" borderId="19" xfId="0" applyFill="1" applyBorder="1" applyAlignment="1" applyProtection="1">
      <alignment vertical="center" wrapText="1"/>
      <protection/>
    </xf>
    <xf numFmtId="0" fontId="2" fillId="2" borderId="12" xfId="0" applyFont="1" applyFill="1" applyBorder="1" applyAlignment="1" applyProtection="1">
      <alignment horizontal="center" vertical="top" wrapText="1"/>
      <protection/>
    </xf>
    <xf numFmtId="165" fontId="2" fillId="5" borderId="12" xfId="0" applyNumberFormat="1" applyFont="1" applyFill="1" applyBorder="1" applyAlignment="1" applyProtection="1">
      <alignment horizontal="right" wrapText="1"/>
      <protection/>
    </xf>
    <xf numFmtId="0" fontId="0" fillId="2" borderId="23" xfId="0" applyFill="1" applyBorder="1" applyAlignment="1" applyProtection="1">
      <alignment horizontal="center" wrapText="1"/>
      <protection/>
    </xf>
    <xf numFmtId="0" fontId="0" fillId="5" borderId="20" xfId="0" applyFill="1" applyBorder="1" applyAlignment="1" applyProtection="1">
      <alignment horizontal="right" wrapText="1"/>
      <protection/>
    </xf>
    <xf numFmtId="0" fontId="0" fillId="5" borderId="21" xfId="0" applyFill="1" applyBorder="1" applyAlignment="1" applyProtection="1">
      <alignment horizontal="right" wrapText="1"/>
      <protection/>
    </xf>
    <xf numFmtId="0" fontId="0" fillId="5" borderId="22" xfId="0" applyFill="1" applyBorder="1" applyAlignment="1" applyProtection="1">
      <alignment horizontal="right" wrapText="1"/>
      <protection/>
    </xf>
    <xf numFmtId="0" fontId="1" fillId="2" borderId="11" xfId="0" applyFont="1" applyFill="1" applyBorder="1" applyAlignment="1" applyProtection="1">
      <alignment horizontal="right" wrapText="1"/>
      <protection/>
    </xf>
    <xf numFmtId="0" fontId="5" fillId="0" borderId="11" xfId="0" applyFont="1" applyFill="1" applyBorder="1" applyAlignment="1" applyProtection="1">
      <alignment horizontal="right" wrapText="1"/>
      <protection/>
    </xf>
    <xf numFmtId="164" fontId="2" fillId="0" borderId="11" xfId="0" applyNumberFormat="1" applyFont="1" applyBorder="1" applyAlignment="1" applyProtection="1">
      <alignment horizontal="right" wrapText="1"/>
      <protection/>
    </xf>
    <xf numFmtId="0" fontId="0" fillId="2" borderId="6" xfId="0" applyFont="1" applyFill="1" applyBorder="1" applyAlignment="1" applyProtection="1">
      <alignment horizontal="center" vertical="top" wrapText="1"/>
      <protection/>
    </xf>
    <xf numFmtId="0" fontId="0" fillId="2" borderId="18" xfId="0" applyFont="1" applyFill="1" applyBorder="1" applyAlignment="1" applyProtection="1">
      <alignment horizontal="center" vertical="top" wrapText="1"/>
      <protection/>
    </xf>
    <xf numFmtId="0" fontId="0" fillId="2" borderId="19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  <xf numFmtId="0" fontId="0" fillId="5" borderId="27" xfId="0" applyFill="1" applyBorder="1" applyAlignment="1" applyProtection="1">
      <alignment horizontal="right" wrapText="1"/>
      <protection/>
    </xf>
    <xf numFmtId="0" fontId="0" fillId="5" borderId="28" xfId="0" applyFill="1" applyBorder="1" applyAlignment="1" applyProtection="1">
      <alignment horizontal="right" wrapText="1"/>
      <protection/>
    </xf>
    <xf numFmtId="0" fontId="0" fillId="5" borderId="29" xfId="0" applyFill="1" applyBorder="1" applyAlignment="1" applyProtection="1">
      <alignment horizontal="right" wrapText="1"/>
      <protection/>
    </xf>
    <xf numFmtId="0" fontId="1" fillId="2" borderId="30" xfId="0" applyFont="1" applyFill="1" applyBorder="1" applyAlignment="1" applyProtection="1">
      <alignment horizontal="right" wrapText="1"/>
      <protection/>
    </xf>
    <xf numFmtId="0" fontId="5" fillId="0" borderId="30" xfId="0" applyFont="1" applyFill="1" applyBorder="1" applyAlignment="1" applyProtection="1">
      <alignment horizontal="right" wrapText="1"/>
      <protection/>
    </xf>
    <xf numFmtId="0" fontId="0" fillId="2" borderId="23" xfId="0" applyFont="1" applyFill="1" applyBorder="1" applyAlignment="1" applyProtection="1">
      <alignment horizontal="center" vertical="top" wrapText="1"/>
      <protection/>
    </xf>
    <xf numFmtId="0" fontId="0" fillId="2" borderId="13" xfId="0" applyFont="1" applyFill="1" applyBorder="1" applyAlignment="1" applyProtection="1">
      <alignment/>
      <protection/>
    </xf>
    <xf numFmtId="0" fontId="0" fillId="5" borderId="14" xfId="0" applyFill="1" applyBorder="1" applyAlignment="1" applyProtection="1">
      <alignment horizontal="right" wrapText="1"/>
      <protection/>
    </xf>
    <xf numFmtId="0" fontId="0" fillId="5" borderId="15" xfId="0" applyFill="1" applyBorder="1" applyAlignment="1" applyProtection="1">
      <alignment horizontal="right" wrapText="1"/>
      <protection/>
    </xf>
    <xf numFmtId="0" fontId="0" fillId="5" borderId="16" xfId="0" applyFill="1" applyBorder="1" applyAlignment="1" applyProtection="1">
      <alignment horizontal="right" wrapText="1"/>
      <protection/>
    </xf>
    <xf numFmtId="0" fontId="1" fillId="2" borderId="17" xfId="0" applyFont="1" applyFill="1" applyBorder="1" applyAlignment="1" applyProtection="1">
      <alignment horizontal="right" wrapText="1"/>
      <protection/>
    </xf>
    <xf numFmtId="0" fontId="5" fillId="0" borderId="17" xfId="0" applyFont="1" applyFill="1" applyBorder="1" applyAlignment="1" applyProtection="1">
      <alignment horizontal="right" wrapText="1"/>
      <protection/>
    </xf>
    <xf numFmtId="0" fontId="0" fillId="2" borderId="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 horizontal="center" wrapText="1"/>
      <protection/>
    </xf>
    <xf numFmtId="0" fontId="0" fillId="5" borderId="20" xfId="0" applyFill="1" applyBorder="1" applyAlignment="1" applyProtection="1">
      <alignment horizontal="center" wrapText="1"/>
      <protection/>
    </xf>
    <xf numFmtId="0" fontId="0" fillId="5" borderId="21" xfId="0" applyFill="1" applyBorder="1" applyAlignment="1" applyProtection="1">
      <alignment horizontal="center" wrapText="1"/>
      <protection/>
    </xf>
    <xf numFmtId="0" fontId="0" fillId="5" borderId="22" xfId="0" applyFill="1" applyBorder="1" applyAlignment="1" applyProtection="1">
      <alignment horizontal="center" wrapText="1"/>
      <protection/>
    </xf>
    <xf numFmtId="0" fontId="1" fillId="2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0" fillId="2" borderId="23" xfId="0" applyFill="1" applyBorder="1" applyAlignment="1" applyProtection="1">
      <alignment horizontal="center" wrapText="1"/>
      <protection/>
    </xf>
    <xf numFmtId="0" fontId="0" fillId="5" borderId="14" xfId="0" applyFill="1" applyBorder="1" applyAlignment="1" applyProtection="1">
      <alignment horizontal="center" wrapText="1"/>
      <protection/>
    </xf>
    <xf numFmtId="0" fontId="0" fillId="5" borderId="15" xfId="0" applyFill="1" applyBorder="1" applyAlignment="1" applyProtection="1">
      <alignment horizontal="center" wrapText="1"/>
      <protection/>
    </xf>
    <xf numFmtId="0" fontId="0" fillId="5" borderId="16" xfId="0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right" vertical="center" wrapText="1"/>
      <protection/>
    </xf>
    <xf numFmtId="0" fontId="2" fillId="5" borderId="4" xfId="0" applyFont="1" applyFill="1" applyBorder="1" applyAlignment="1" applyProtection="1">
      <alignment horizontal="right" vertical="center" wrapText="1"/>
      <protection/>
    </xf>
    <xf numFmtId="0" fontId="2" fillId="5" borderId="5" xfId="0" applyFont="1" applyFill="1" applyBorder="1" applyAlignment="1" applyProtection="1">
      <alignment horizontal="right" vertical="center" wrapText="1"/>
      <protection/>
    </xf>
    <xf numFmtId="0" fontId="7" fillId="2" borderId="2" xfId="0" applyFont="1" applyFill="1" applyBorder="1" applyAlignment="1" applyProtection="1">
      <alignment horizontal="right" vertical="center" wrapText="1"/>
      <protection/>
    </xf>
    <xf numFmtId="0" fontId="2" fillId="2" borderId="2" xfId="0" applyFont="1" applyFill="1" applyBorder="1" applyAlignment="1" applyProtection="1">
      <alignment horizontal="right" vertical="center" wrapText="1"/>
      <protection/>
    </xf>
    <xf numFmtId="164" fontId="2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/>
    </xf>
    <xf numFmtId="0" fontId="2" fillId="2" borderId="6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9" fontId="2" fillId="5" borderId="6" xfId="17" applyFont="1" applyFill="1" applyBorder="1" applyAlignment="1" applyProtection="1">
      <alignment horizontal="center" vertical="center" wrapText="1"/>
      <protection/>
    </xf>
    <xf numFmtId="0" fontId="2" fillId="5" borderId="36" xfId="0" applyFont="1" applyFill="1" applyBorder="1" applyAlignment="1" applyProtection="1">
      <alignment horizontal="right" vertical="center" wrapText="1"/>
      <protection/>
    </xf>
    <xf numFmtId="0" fontId="7" fillId="2" borderId="36" xfId="0" applyFont="1" applyFill="1" applyBorder="1" applyAlignment="1" applyProtection="1">
      <alignment horizontal="right" vertical="center" wrapText="1"/>
      <protection/>
    </xf>
    <xf numFmtId="0" fontId="2" fillId="2" borderId="36" xfId="0" applyFont="1" applyFill="1" applyBorder="1" applyAlignment="1" applyProtection="1">
      <alignment horizontal="right" vertical="center" wrapText="1"/>
      <protection/>
    </xf>
    <xf numFmtId="164" fontId="2" fillId="0" borderId="7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2" fillId="2" borderId="23" xfId="0" applyFont="1" applyFill="1" applyBorder="1" applyAlignment="1" applyProtection="1">
      <alignment horizontal="left" vertical="center" wrapText="1"/>
      <protection/>
    </xf>
    <xf numFmtId="0" fontId="12" fillId="2" borderId="17" xfId="0" applyFont="1" applyFill="1" applyBorder="1" applyAlignment="1" applyProtection="1">
      <alignment horizontal="left" vertical="center" wrapText="1"/>
      <protection/>
    </xf>
    <xf numFmtId="9" fontId="12" fillId="5" borderId="23" xfId="17" applyFont="1" applyFill="1" applyBorder="1" applyAlignment="1" applyProtection="1">
      <alignment horizontal="right" vertical="center" wrapText="1"/>
      <protection/>
    </xf>
    <xf numFmtId="0" fontId="12" fillId="5" borderId="37" xfId="0" applyFont="1" applyFill="1" applyBorder="1" applyAlignment="1" applyProtection="1">
      <alignment horizontal="right" vertical="center" wrapText="1"/>
      <protection/>
    </xf>
    <xf numFmtId="0" fontId="12" fillId="5" borderId="17" xfId="0" applyFont="1" applyFill="1" applyBorder="1" applyAlignment="1" applyProtection="1">
      <alignment horizontal="right" vertical="center" wrapText="1"/>
      <protection/>
    </xf>
    <xf numFmtId="0" fontId="7" fillId="2" borderId="37" xfId="0" applyFont="1" applyFill="1" applyBorder="1" applyAlignment="1" applyProtection="1">
      <alignment horizontal="right" vertical="center" wrapText="1"/>
      <protection/>
    </xf>
    <xf numFmtId="0" fontId="12" fillId="2" borderId="37" xfId="0" applyFont="1" applyFill="1" applyBorder="1" applyAlignment="1" applyProtection="1">
      <alignment horizontal="right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tabSelected="1" view="pageBreakPreview" zoomScale="60" workbookViewId="0" topLeftCell="A1">
      <selection activeCell="D3" sqref="D3"/>
    </sheetView>
  </sheetViews>
  <sheetFormatPr defaultColWidth="11.421875" defaultRowHeight="12.75"/>
  <cols>
    <col min="1" max="1" width="1.421875" style="1" customWidth="1"/>
    <col min="2" max="2" width="20.57421875" style="2" customWidth="1"/>
    <col min="3" max="3" width="50.140625" style="1" customWidth="1"/>
    <col min="4" max="6" width="19.140625" style="3" bestFit="1" customWidth="1"/>
    <col min="7" max="7" width="19.140625" style="4" customWidth="1"/>
    <col min="8" max="8" width="19.140625" style="3" customWidth="1"/>
    <col min="9" max="9" width="22.00390625" style="5" customWidth="1"/>
    <col min="10" max="10" width="10.140625" style="1" customWidth="1"/>
    <col min="11" max="11" width="13.7109375" style="1" customWidth="1"/>
    <col min="12" max="12" width="8.140625" style="1" customWidth="1"/>
    <col min="13" max="16384" width="11.421875" style="1" customWidth="1"/>
  </cols>
  <sheetData>
    <row r="1" ht="6.75" customHeight="1" thickBot="1"/>
    <row r="2" spans="2:9" ht="35.25" thickBot="1">
      <c r="B2" s="6" t="s">
        <v>0</v>
      </c>
      <c r="C2" s="7"/>
      <c r="D2" s="8" t="s">
        <v>1</v>
      </c>
      <c r="E2" s="9" t="s">
        <v>2</v>
      </c>
      <c r="F2" s="10" t="s">
        <v>3</v>
      </c>
      <c r="G2" s="11" t="s">
        <v>4</v>
      </c>
      <c r="H2" s="11" t="s">
        <v>5</v>
      </c>
      <c r="I2" s="12" t="s">
        <v>6</v>
      </c>
    </row>
    <row r="3" spans="2:9" ht="57.75" thickBot="1">
      <c r="B3" s="13" t="s">
        <v>7</v>
      </c>
      <c r="C3" s="14" t="s">
        <v>8</v>
      </c>
      <c r="D3" s="15"/>
      <c r="E3" s="16"/>
      <c r="F3" s="17"/>
      <c r="G3" s="18"/>
      <c r="H3" s="19"/>
      <c r="I3" s="20">
        <f>SUM(D3,E3,F3)</f>
        <v>0</v>
      </c>
    </row>
    <row r="4" spans="2:13" s="21" customFormat="1" ht="15.75" customHeight="1">
      <c r="B4" s="22" t="s">
        <v>9</v>
      </c>
      <c r="C4" s="22" t="s">
        <v>10</v>
      </c>
      <c r="D4" s="23" t="s">
        <v>11</v>
      </c>
      <c r="E4" s="24" t="s">
        <v>12</v>
      </c>
      <c r="F4" s="25" t="s">
        <v>12</v>
      </c>
      <c r="G4" s="26" t="s">
        <v>13</v>
      </c>
      <c r="H4" s="27"/>
      <c r="I4" s="28">
        <f>2*H5</f>
        <v>0</v>
      </c>
      <c r="J4" s="29"/>
      <c r="K4" s="30"/>
      <c r="L4" s="31"/>
      <c r="M4" s="29"/>
    </row>
    <row r="5" spans="2:13" s="21" customFormat="1" ht="30" customHeight="1" thickBot="1">
      <c r="B5" s="32"/>
      <c r="C5" s="32"/>
      <c r="D5" s="33"/>
      <c r="E5" s="34"/>
      <c r="F5" s="35"/>
      <c r="G5" s="36"/>
      <c r="H5" s="37"/>
      <c r="I5" s="38"/>
      <c r="J5" s="29"/>
      <c r="K5" s="30"/>
      <c r="L5" s="31"/>
      <c r="M5" s="29"/>
    </row>
    <row r="6" spans="2:13" ht="12.75" customHeight="1">
      <c r="B6" s="39" t="s">
        <v>14</v>
      </c>
      <c r="C6" s="40" t="s">
        <v>15</v>
      </c>
      <c r="D6" s="41" t="s">
        <v>16</v>
      </c>
      <c r="E6" s="42" t="s">
        <v>16</v>
      </c>
      <c r="F6" s="43" t="s">
        <v>16</v>
      </c>
      <c r="G6" s="44" t="s">
        <v>17</v>
      </c>
      <c r="H6" s="45"/>
      <c r="I6" s="46">
        <f>G7*H8</f>
        <v>0</v>
      </c>
      <c r="J6" s="47"/>
      <c r="K6" s="30"/>
      <c r="L6" s="31"/>
      <c r="M6" s="47"/>
    </row>
    <row r="7" spans="2:13" ht="15">
      <c r="B7" s="48"/>
      <c r="C7" s="49" t="s">
        <v>18</v>
      </c>
      <c r="D7" s="50">
        <v>2</v>
      </c>
      <c r="E7" s="51">
        <v>2</v>
      </c>
      <c r="F7" s="52">
        <v>2</v>
      </c>
      <c r="G7" s="26">
        <v>4</v>
      </c>
      <c r="H7" s="53"/>
      <c r="I7" s="46"/>
      <c r="J7" s="47"/>
      <c r="K7" s="30"/>
      <c r="L7" s="31"/>
      <c r="M7" s="47"/>
    </row>
    <row r="8" spans="2:13" ht="15" thickBot="1">
      <c r="B8" s="54"/>
      <c r="C8" s="55" t="s">
        <v>19</v>
      </c>
      <c r="D8" s="56"/>
      <c r="E8" s="57"/>
      <c r="F8" s="58"/>
      <c r="G8" s="36"/>
      <c r="H8" s="59"/>
      <c r="I8" s="46"/>
      <c r="J8" s="47"/>
      <c r="K8" s="30"/>
      <c r="L8" s="31"/>
      <c r="M8" s="47"/>
    </row>
    <row r="9" spans="2:13" s="21" customFormat="1" ht="25.5" customHeight="1">
      <c r="B9" s="39" t="s">
        <v>20</v>
      </c>
      <c r="C9" s="60" t="s">
        <v>21</v>
      </c>
      <c r="D9" s="61" t="s">
        <v>22</v>
      </c>
      <c r="E9" s="62" t="s">
        <v>22</v>
      </c>
      <c r="F9" s="63" t="s">
        <v>22</v>
      </c>
      <c r="G9" s="64" t="s">
        <v>23</v>
      </c>
      <c r="H9" s="65"/>
      <c r="I9" s="66"/>
      <c r="J9" s="29"/>
      <c r="K9" s="67"/>
      <c r="L9" s="68"/>
      <c r="M9" s="29"/>
    </row>
    <row r="10" spans="2:13" ht="15">
      <c r="B10" s="48"/>
      <c r="C10" s="69" t="s">
        <v>24</v>
      </c>
      <c r="D10" s="70">
        <v>1200</v>
      </c>
      <c r="E10" s="71">
        <v>400</v>
      </c>
      <c r="F10" s="72">
        <v>400</v>
      </c>
      <c r="G10" s="73">
        <f>D10/2+E10+F10/2</f>
        <v>1200</v>
      </c>
      <c r="H10" s="74"/>
      <c r="I10" s="75">
        <f>G10*H10</f>
        <v>0</v>
      </c>
      <c r="J10" s="47"/>
      <c r="K10" s="30"/>
      <c r="L10" s="31"/>
      <c r="M10" s="47"/>
    </row>
    <row r="11" spans="2:13" ht="15">
      <c r="B11" s="48"/>
      <c r="C11" s="76" t="s">
        <v>25</v>
      </c>
      <c r="D11" s="70">
        <v>660</v>
      </c>
      <c r="E11" s="71">
        <v>660</v>
      </c>
      <c r="F11" s="72">
        <v>660</v>
      </c>
      <c r="G11" s="73">
        <f aca="true" t="shared" si="0" ref="G11:G20">D11/2+E11+F11/2</f>
        <v>1320</v>
      </c>
      <c r="H11" s="74"/>
      <c r="I11" s="75">
        <f aca="true" t="shared" si="1" ref="I11:I20">G11*H11</f>
        <v>0</v>
      </c>
      <c r="J11" s="47"/>
      <c r="K11" s="47"/>
      <c r="L11" s="47"/>
      <c r="M11" s="47"/>
    </row>
    <row r="12" spans="2:9" ht="15">
      <c r="B12" s="48"/>
      <c r="C12" s="76" t="s">
        <v>26</v>
      </c>
      <c r="D12" s="70">
        <v>300</v>
      </c>
      <c r="E12" s="77">
        <v>300</v>
      </c>
      <c r="F12" s="72">
        <v>300</v>
      </c>
      <c r="G12" s="73">
        <f t="shared" si="0"/>
        <v>600</v>
      </c>
      <c r="H12" s="74"/>
      <c r="I12" s="75">
        <f t="shared" si="1"/>
        <v>0</v>
      </c>
    </row>
    <row r="13" spans="2:9" ht="15">
      <c r="B13" s="48"/>
      <c r="C13" s="76" t="s">
        <v>27</v>
      </c>
      <c r="D13" s="70">
        <v>1000</v>
      </c>
      <c r="E13" s="71">
        <v>100</v>
      </c>
      <c r="F13" s="72">
        <v>100</v>
      </c>
      <c r="G13" s="73">
        <f t="shared" si="0"/>
        <v>650</v>
      </c>
      <c r="H13" s="74"/>
      <c r="I13" s="75">
        <f t="shared" si="1"/>
        <v>0</v>
      </c>
    </row>
    <row r="14" spans="2:9" ht="15">
      <c r="B14" s="48"/>
      <c r="C14" s="76" t="s">
        <v>28</v>
      </c>
      <c r="D14" s="70">
        <v>100</v>
      </c>
      <c r="E14" s="71">
        <v>50</v>
      </c>
      <c r="F14" s="72">
        <v>50</v>
      </c>
      <c r="G14" s="73">
        <f t="shared" si="0"/>
        <v>125</v>
      </c>
      <c r="H14" s="74"/>
      <c r="I14" s="75">
        <f t="shared" si="1"/>
        <v>0</v>
      </c>
    </row>
    <row r="15" spans="2:9" ht="15">
      <c r="B15" s="48"/>
      <c r="C15" s="76" t="s">
        <v>29</v>
      </c>
      <c r="D15" s="70">
        <v>34</v>
      </c>
      <c r="E15" s="71">
        <v>34</v>
      </c>
      <c r="F15" s="72">
        <v>34</v>
      </c>
      <c r="G15" s="73">
        <f t="shared" si="0"/>
        <v>68</v>
      </c>
      <c r="H15" s="74"/>
      <c r="I15" s="75">
        <f t="shared" si="1"/>
        <v>0</v>
      </c>
    </row>
    <row r="16" spans="2:10" ht="15">
      <c r="B16" s="48"/>
      <c r="C16" s="76" t="s">
        <v>30</v>
      </c>
      <c r="D16" s="70">
        <v>1500</v>
      </c>
      <c r="E16" s="71">
        <v>1000</v>
      </c>
      <c r="F16" s="72">
        <v>1000</v>
      </c>
      <c r="G16" s="73">
        <f t="shared" si="0"/>
        <v>2250</v>
      </c>
      <c r="H16" s="74"/>
      <c r="I16" s="75">
        <f t="shared" si="1"/>
        <v>0</v>
      </c>
      <c r="J16" s="78"/>
    </row>
    <row r="17" spans="2:9" ht="15">
      <c r="B17" s="48"/>
      <c r="C17" s="76" t="s">
        <v>31</v>
      </c>
      <c r="D17" s="70">
        <v>34</v>
      </c>
      <c r="E17" s="71">
        <v>34</v>
      </c>
      <c r="F17" s="72">
        <v>34</v>
      </c>
      <c r="G17" s="73">
        <f t="shared" si="0"/>
        <v>68</v>
      </c>
      <c r="H17" s="74"/>
      <c r="I17" s="75">
        <f t="shared" si="1"/>
        <v>0</v>
      </c>
    </row>
    <row r="18" spans="2:9" ht="15">
      <c r="B18" s="48"/>
      <c r="C18" s="76" t="s">
        <v>32</v>
      </c>
      <c r="D18" s="70">
        <v>360</v>
      </c>
      <c r="E18" s="71">
        <v>360</v>
      </c>
      <c r="F18" s="72">
        <v>360</v>
      </c>
      <c r="G18" s="73">
        <f t="shared" si="0"/>
        <v>720</v>
      </c>
      <c r="H18" s="74"/>
      <c r="I18" s="75">
        <f t="shared" si="1"/>
        <v>0</v>
      </c>
    </row>
    <row r="19" spans="2:9" ht="15">
      <c r="B19" s="48"/>
      <c r="C19" s="76" t="s">
        <v>33</v>
      </c>
      <c r="D19" s="70">
        <v>0</v>
      </c>
      <c r="E19" s="71">
        <v>0</v>
      </c>
      <c r="F19" s="72">
        <v>0</v>
      </c>
      <c r="G19" s="73">
        <f t="shared" si="0"/>
        <v>0</v>
      </c>
      <c r="H19" s="74"/>
      <c r="I19" s="75">
        <f t="shared" si="1"/>
        <v>0</v>
      </c>
    </row>
    <row r="20" spans="2:9" ht="15.75" thickBot="1">
      <c r="B20" s="48"/>
      <c r="C20" s="79" t="s">
        <v>34</v>
      </c>
      <c r="D20" s="80">
        <v>200</v>
      </c>
      <c r="E20" s="81">
        <v>200</v>
      </c>
      <c r="F20" s="82">
        <v>200</v>
      </c>
      <c r="G20" s="73">
        <f t="shared" si="0"/>
        <v>400</v>
      </c>
      <c r="H20" s="74"/>
      <c r="I20" s="75">
        <f t="shared" si="1"/>
        <v>0</v>
      </c>
    </row>
    <row r="21" spans="2:13" s="21" customFormat="1" ht="27.75" customHeight="1">
      <c r="B21" s="48"/>
      <c r="C21" s="83" t="s">
        <v>35</v>
      </c>
      <c r="D21" s="61" t="s">
        <v>22</v>
      </c>
      <c r="E21" s="62" t="s">
        <v>22</v>
      </c>
      <c r="F21" s="63" t="s">
        <v>22</v>
      </c>
      <c r="G21" s="64"/>
      <c r="H21" s="65"/>
      <c r="I21" s="66"/>
      <c r="J21" s="29"/>
      <c r="K21" s="67"/>
      <c r="L21" s="68"/>
      <c r="M21" s="29"/>
    </row>
    <row r="22" spans="2:13" ht="15">
      <c r="B22" s="48"/>
      <c r="C22" s="69" t="s">
        <v>24</v>
      </c>
      <c r="D22" s="70">
        <v>200</v>
      </c>
      <c r="E22" s="71">
        <v>0</v>
      </c>
      <c r="F22" s="72">
        <v>0</v>
      </c>
      <c r="G22" s="73"/>
      <c r="H22" s="84"/>
      <c r="I22" s="85"/>
      <c r="J22" s="47"/>
      <c r="K22" s="30"/>
      <c r="L22" s="31"/>
      <c r="M22" s="47"/>
    </row>
    <row r="23" spans="2:13" ht="15">
      <c r="B23" s="48"/>
      <c r="C23" s="76" t="s">
        <v>25</v>
      </c>
      <c r="D23" s="70">
        <v>0</v>
      </c>
      <c r="E23" s="71">
        <v>0</v>
      </c>
      <c r="F23" s="72">
        <v>0</v>
      </c>
      <c r="G23" s="73"/>
      <c r="H23" s="84"/>
      <c r="I23" s="85"/>
      <c r="J23" s="47"/>
      <c r="K23" s="47"/>
      <c r="L23" s="47"/>
      <c r="M23" s="47"/>
    </row>
    <row r="24" spans="2:9" ht="15">
      <c r="B24" s="48"/>
      <c r="C24" s="76" t="s">
        <v>36</v>
      </c>
      <c r="D24" s="70">
        <v>127</v>
      </c>
      <c r="E24" s="71">
        <v>127</v>
      </c>
      <c r="F24" s="72">
        <v>127</v>
      </c>
      <c r="G24" s="73"/>
      <c r="H24" s="84"/>
      <c r="I24" s="85"/>
    </row>
    <row r="25" spans="2:9" ht="15">
      <c r="B25" s="48"/>
      <c r="C25" s="76" t="s">
        <v>27</v>
      </c>
      <c r="D25" s="70">
        <v>350</v>
      </c>
      <c r="E25" s="71">
        <v>350</v>
      </c>
      <c r="F25" s="72">
        <v>350</v>
      </c>
      <c r="G25" s="73"/>
      <c r="H25" s="84"/>
      <c r="I25" s="85"/>
    </row>
    <row r="26" spans="2:9" ht="15">
      <c r="B26" s="48"/>
      <c r="C26" s="76" t="s">
        <v>28</v>
      </c>
      <c r="D26" s="70">
        <v>50</v>
      </c>
      <c r="E26" s="71">
        <v>0</v>
      </c>
      <c r="F26" s="72">
        <v>0</v>
      </c>
      <c r="G26" s="73"/>
      <c r="H26" s="84"/>
      <c r="I26" s="85"/>
    </row>
    <row r="27" spans="2:9" ht="15">
      <c r="B27" s="48"/>
      <c r="C27" s="76" t="s">
        <v>29</v>
      </c>
      <c r="D27" s="70">
        <v>11</v>
      </c>
      <c r="E27" s="71">
        <v>11</v>
      </c>
      <c r="F27" s="72">
        <v>11</v>
      </c>
      <c r="G27" s="73"/>
      <c r="H27" s="84"/>
      <c r="I27" s="85"/>
    </row>
    <row r="28" spans="2:9" ht="15">
      <c r="B28" s="48"/>
      <c r="C28" s="76" t="s">
        <v>30</v>
      </c>
      <c r="D28" s="70">
        <v>181</v>
      </c>
      <c r="E28" s="71">
        <v>181</v>
      </c>
      <c r="F28" s="72">
        <v>181</v>
      </c>
      <c r="G28" s="73"/>
      <c r="H28" s="84"/>
      <c r="I28" s="85"/>
    </row>
    <row r="29" spans="2:9" ht="15">
      <c r="B29" s="48"/>
      <c r="C29" s="76" t="s">
        <v>31</v>
      </c>
      <c r="D29" s="70">
        <v>4</v>
      </c>
      <c r="E29" s="71">
        <v>4</v>
      </c>
      <c r="F29" s="72">
        <v>4</v>
      </c>
      <c r="G29" s="73"/>
      <c r="H29" s="84"/>
      <c r="I29" s="85"/>
    </row>
    <row r="30" spans="2:9" ht="15">
      <c r="B30" s="48"/>
      <c r="C30" s="76" t="s">
        <v>32</v>
      </c>
      <c r="D30" s="70">
        <v>124</v>
      </c>
      <c r="E30" s="71">
        <v>124</v>
      </c>
      <c r="F30" s="72">
        <v>124</v>
      </c>
      <c r="G30" s="73"/>
      <c r="H30" s="84"/>
      <c r="I30" s="85"/>
    </row>
    <row r="31" spans="2:9" ht="15">
      <c r="B31" s="48"/>
      <c r="C31" s="76" t="s">
        <v>33</v>
      </c>
      <c r="D31" s="70">
        <v>1</v>
      </c>
      <c r="E31" s="71">
        <v>1</v>
      </c>
      <c r="F31" s="72">
        <v>1</v>
      </c>
      <c r="G31" s="73"/>
      <c r="H31" s="84"/>
      <c r="I31" s="85"/>
    </row>
    <row r="32" spans="2:9" ht="15">
      <c r="B32" s="48"/>
      <c r="C32" s="79" t="s">
        <v>34</v>
      </c>
      <c r="D32" s="80">
        <v>107</v>
      </c>
      <c r="E32" s="81">
        <v>107</v>
      </c>
      <c r="F32" s="86">
        <v>107</v>
      </c>
      <c r="G32" s="87"/>
      <c r="H32" s="88"/>
      <c r="I32" s="89"/>
    </row>
    <row r="33" spans="2:9" ht="15">
      <c r="B33" s="48"/>
      <c r="C33" s="90" t="s">
        <v>37</v>
      </c>
      <c r="D33" s="91">
        <f>SUM(D22:D32)</f>
        <v>1155</v>
      </c>
      <c r="E33" s="92">
        <f>SUM(E22:E32)</f>
        <v>905</v>
      </c>
      <c r="F33" s="93">
        <f>SUM(F22:F32)</f>
        <v>905</v>
      </c>
      <c r="G33" s="94">
        <f>D33/2+E33+F33/2</f>
        <v>1935</v>
      </c>
      <c r="H33" s="95"/>
      <c r="I33" s="96">
        <f>G33*H33</f>
        <v>0</v>
      </c>
    </row>
    <row r="34" spans="2:9" ht="15.75" thickBot="1">
      <c r="B34" s="54"/>
      <c r="C34" s="97" t="s">
        <v>38</v>
      </c>
      <c r="D34" s="98"/>
      <c r="E34" s="99"/>
      <c r="F34" s="100"/>
      <c r="G34" s="101"/>
      <c r="H34" s="102"/>
      <c r="I34" s="103">
        <f>SUM(I10:I20,I33)</f>
        <v>0</v>
      </c>
    </row>
    <row r="35" spans="2:9" s="21" customFormat="1" ht="27">
      <c r="B35" s="104" t="s">
        <v>39</v>
      </c>
      <c r="C35" s="105"/>
      <c r="D35" s="41" t="s">
        <v>40</v>
      </c>
      <c r="E35" s="42" t="s">
        <v>40</v>
      </c>
      <c r="F35" s="43" t="s">
        <v>40</v>
      </c>
      <c r="G35" s="44" t="s">
        <v>40</v>
      </c>
      <c r="H35" s="106"/>
      <c r="I35" s="107"/>
    </row>
    <row r="36" spans="2:9" ht="15.75" thickBot="1">
      <c r="B36" s="108"/>
      <c r="C36" s="49"/>
      <c r="D36" s="109">
        <v>50</v>
      </c>
      <c r="E36" s="110">
        <v>100</v>
      </c>
      <c r="F36" s="111">
        <v>50</v>
      </c>
      <c r="G36" s="112">
        <v>200</v>
      </c>
      <c r="H36" s="113"/>
      <c r="I36" s="114">
        <f>G36*H36</f>
        <v>0</v>
      </c>
    </row>
    <row r="37" spans="2:9" ht="27">
      <c r="B37" s="115" t="s">
        <v>41</v>
      </c>
      <c r="C37" s="40"/>
      <c r="D37" s="41" t="s">
        <v>40</v>
      </c>
      <c r="E37" s="42" t="s">
        <v>40</v>
      </c>
      <c r="F37" s="43" t="s">
        <v>40</v>
      </c>
      <c r="G37" s="44" t="s">
        <v>40</v>
      </c>
      <c r="H37" s="106"/>
      <c r="I37" s="107"/>
    </row>
    <row r="38" spans="2:9" ht="15.75" customHeight="1">
      <c r="B38" s="116"/>
      <c r="C38" s="117" t="s">
        <v>42</v>
      </c>
      <c r="D38" s="109">
        <v>50</v>
      </c>
      <c r="E38" s="110">
        <v>100</v>
      </c>
      <c r="F38" s="111">
        <v>50</v>
      </c>
      <c r="G38" s="112">
        <v>200</v>
      </c>
      <c r="H38" s="113"/>
      <c r="I38" s="75">
        <f>G38*H38</f>
        <v>0</v>
      </c>
    </row>
    <row r="39" spans="2:9" ht="15">
      <c r="B39" s="116"/>
      <c r="C39" s="117" t="s">
        <v>43</v>
      </c>
      <c r="D39" s="109">
        <v>35</v>
      </c>
      <c r="E39" s="110">
        <v>70</v>
      </c>
      <c r="F39" s="111">
        <v>35</v>
      </c>
      <c r="G39" s="112">
        <v>140</v>
      </c>
      <c r="H39" s="113"/>
      <c r="I39" s="75">
        <f>G39*H39</f>
        <v>0</v>
      </c>
    </row>
    <row r="40" spans="2:9" ht="15">
      <c r="B40" s="116"/>
      <c r="C40" s="117" t="s">
        <v>44</v>
      </c>
      <c r="D40" s="109">
        <v>25</v>
      </c>
      <c r="E40" s="110">
        <v>50</v>
      </c>
      <c r="F40" s="111">
        <v>25</v>
      </c>
      <c r="G40" s="112">
        <v>100</v>
      </c>
      <c r="H40" s="113"/>
      <c r="I40" s="75">
        <f>G40*H40</f>
        <v>0</v>
      </c>
    </row>
    <row r="41" spans="2:9" ht="15">
      <c r="B41" s="116"/>
      <c r="C41" s="118" t="s">
        <v>45</v>
      </c>
      <c r="D41" s="119">
        <v>75</v>
      </c>
      <c r="E41" s="120">
        <v>150</v>
      </c>
      <c r="F41" s="121">
        <v>75</v>
      </c>
      <c r="G41" s="122">
        <v>300</v>
      </c>
      <c r="H41" s="123"/>
      <c r="I41" s="75">
        <f>G41*H41</f>
        <v>0</v>
      </c>
    </row>
    <row r="42" spans="2:9" ht="15.75" thickBot="1">
      <c r="B42" s="124"/>
      <c r="C42" s="125" t="s">
        <v>46</v>
      </c>
      <c r="D42" s="126"/>
      <c r="E42" s="127"/>
      <c r="F42" s="128"/>
      <c r="G42" s="129"/>
      <c r="H42" s="130"/>
      <c r="I42" s="103">
        <f>SUM(I38:I41)</f>
        <v>0</v>
      </c>
    </row>
    <row r="43" spans="2:9" ht="12.75" customHeight="1">
      <c r="B43" s="13" t="s">
        <v>47</v>
      </c>
      <c r="C43" s="131"/>
      <c r="D43" s="41" t="s">
        <v>16</v>
      </c>
      <c r="E43" s="42" t="s">
        <v>16</v>
      </c>
      <c r="F43" s="43" t="s">
        <v>16</v>
      </c>
      <c r="G43" s="44" t="s">
        <v>17</v>
      </c>
      <c r="H43" s="106"/>
      <c r="I43" s="107"/>
    </row>
    <row r="44" spans="2:9" ht="15.75" customHeight="1">
      <c r="B44" s="132"/>
      <c r="C44" s="117" t="s">
        <v>48</v>
      </c>
      <c r="D44" s="133">
        <v>2</v>
      </c>
      <c r="E44" s="134">
        <v>2</v>
      </c>
      <c r="F44" s="135">
        <v>2</v>
      </c>
      <c r="G44" s="136">
        <v>4</v>
      </c>
      <c r="H44" s="137"/>
      <c r="I44" s="114">
        <f>G44*H44</f>
        <v>0</v>
      </c>
    </row>
    <row r="45" spans="2:9" ht="15.75" thickBot="1">
      <c r="B45" s="138"/>
      <c r="C45" s="125" t="s">
        <v>49</v>
      </c>
      <c r="D45" s="139">
        <v>1</v>
      </c>
      <c r="E45" s="140">
        <v>1</v>
      </c>
      <c r="F45" s="141">
        <v>1</v>
      </c>
      <c r="G45" s="136">
        <v>2</v>
      </c>
      <c r="H45" s="137"/>
      <c r="I45" s="114">
        <f>G45*H45</f>
        <v>0</v>
      </c>
    </row>
    <row r="46" spans="2:9" s="142" customFormat="1" ht="24" customHeight="1" thickBot="1">
      <c r="B46" s="143" t="s">
        <v>50</v>
      </c>
      <c r="C46" s="144"/>
      <c r="D46" s="145"/>
      <c r="E46" s="146"/>
      <c r="F46" s="147"/>
      <c r="G46" s="148"/>
      <c r="H46" s="149"/>
      <c r="I46" s="150">
        <f>SUM(I3:I8,I34,I36,I42,I44,I45)</f>
        <v>0</v>
      </c>
    </row>
    <row r="47" spans="2:9" s="151" customFormat="1" ht="15">
      <c r="B47" s="152" t="s">
        <v>51</v>
      </c>
      <c r="C47" s="153"/>
      <c r="D47" s="154">
        <v>0.22</v>
      </c>
      <c r="E47" s="155"/>
      <c r="F47" s="66"/>
      <c r="G47" s="156"/>
      <c r="H47" s="157"/>
      <c r="I47" s="158">
        <f>I46*D47</f>
        <v>0</v>
      </c>
    </row>
    <row r="48" spans="2:9" s="159" customFormat="1" ht="21" thickBot="1">
      <c r="B48" s="160" t="s">
        <v>52</v>
      </c>
      <c r="C48" s="161"/>
      <c r="D48" s="162"/>
      <c r="E48" s="163"/>
      <c r="F48" s="164"/>
      <c r="G48" s="165"/>
      <c r="H48" s="166"/>
      <c r="I48" s="167">
        <f>I46+I47</f>
        <v>0</v>
      </c>
    </row>
    <row r="55" ht="15">
      <c r="C55" s="168"/>
    </row>
  </sheetData>
  <sheetProtection/>
  <mergeCells count="20">
    <mergeCell ref="B47:C47"/>
    <mergeCell ref="B48:C48"/>
    <mergeCell ref="B9:B34"/>
    <mergeCell ref="B35:B36"/>
    <mergeCell ref="B37:B42"/>
    <mergeCell ref="B46:C46"/>
    <mergeCell ref="B6:B8"/>
    <mergeCell ref="I6:I8"/>
    <mergeCell ref="D7:D8"/>
    <mergeCell ref="E7:E8"/>
    <mergeCell ref="F7:F8"/>
    <mergeCell ref="G7:G8"/>
    <mergeCell ref="E4:E5"/>
    <mergeCell ref="F4:F5"/>
    <mergeCell ref="G4:G5"/>
    <mergeCell ref="I4:I5"/>
    <mergeCell ref="B2:C2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 Casale</dc:creator>
  <cp:keywords/>
  <dc:description/>
  <cp:lastModifiedBy>Edoardo Casale</cp:lastModifiedBy>
  <cp:lastPrinted>2014-03-12T11:18:37Z</cp:lastPrinted>
  <dcterms:created xsi:type="dcterms:W3CDTF">2014-03-12T11:17:26Z</dcterms:created>
  <dcterms:modified xsi:type="dcterms:W3CDTF">2014-03-12T11:21:14Z</dcterms:modified>
  <cp:category/>
  <cp:version/>
  <cp:contentType/>
  <cp:contentStatus/>
</cp:coreProperties>
</file>