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470" activeTab="1"/>
  </bookViews>
  <sheets>
    <sheet name="IT" sheetId="1" r:id="rId1"/>
    <sheet name="DE" sheetId="2" r:id="rId2"/>
  </sheets>
  <definedNames>
    <definedName name="_xlnm.Print_Area" localSheetId="1">'DE'!$A$1:$G$617</definedName>
    <definedName name="_xlnm.Print_Area" localSheetId="0">'IT'!$A$1:$G$618</definedName>
    <definedName name="Excel_BuiltIn_Print_Area_1">'IT'!$A$1:$G$102</definedName>
    <definedName name="Z_37B3A3B7_A2CA_4503_9366_579102A0B2DB_.wvu.PrintArea">'IT'!$A$1:$G$632</definedName>
  </definedNames>
  <calcPr fullCalcOnLoad="1"/>
</workbook>
</file>

<file path=xl/sharedStrings.xml><?xml version="1.0" encoding="utf-8"?>
<sst xmlns="http://schemas.openxmlformats.org/spreadsheetml/2006/main" count="3278" uniqueCount="1708">
  <si>
    <t xml:space="preserve">
COSTRUZIONE NUOVA PALESTRA SCUOLA ELEMENTARE COMUNE DI NALLES 
</t>
  </si>
  <si>
    <t>Codice CIG:</t>
  </si>
  <si>
    <t>No.</t>
  </si>
  <si>
    <t>Pos.n.</t>
  </si>
  <si>
    <t>Denominazione</t>
  </si>
  <si>
    <t>Unità di misura</t>
  </si>
  <si>
    <t>Quantità</t>
  </si>
  <si>
    <t>Prezzo unitario</t>
  </si>
  <si>
    <t>Prezzo totale (quantità per prezzo unitario)</t>
  </si>
  <si>
    <t>OPERE EDILI:</t>
  </si>
  <si>
    <t>56.12.01.01</t>
  </si>
  <si>
    <t>Installazione e sgombero del cantiere</t>
  </si>
  <si>
    <t>ac</t>
  </si>
  <si>
    <t>56.12.02.01.C</t>
  </si>
  <si>
    <t>Micropalo per paratia 160-229mm</t>
  </si>
  <si>
    <t>m</t>
  </si>
  <si>
    <t>56.12.02.05.C</t>
  </si>
  <si>
    <t>Micropalo per paratia, a rotazione rivestita D 160-229mm</t>
  </si>
  <si>
    <t>56.12.03.10.B</t>
  </si>
  <si>
    <t>Armatura tubolare per micropali tubo forato</t>
  </si>
  <si>
    <t>kg</t>
  </si>
  <si>
    <t>56.20.01.01</t>
  </si>
  <si>
    <t>Install.e sgombero cantiere per realizzazione di tiranti</t>
  </si>
  <si>
    <t>56.20.05.02.A</t>
  </si>
  <si>
    <t>Perforazione per tiranti D 109 - 159 mm</t>
  </si>
  <si>
    <t>56.20.10.01.A</t>
  </si>
  <si>
    <t>Fornitura, posa ed iniezione di tiranti temporanei a trefoli</t>
  </si>
  <si>
    <t>56.20.15.05.A</t>
  </si>
  <si>
    <t>Iniezione per tiranti cemento R 42.5</t>
  </si>
  <si>
    <t>56.80.05.01.C</t>
  </si>
  <si>
    <t>Cordolo di collegamento e di ripartizione C 25/30</t>
  </si>
  <si>
    <t>m3</t>
  </si>
  <si>
    <t>57.10.05.02.B</t>
  </si>
  <si>
    <t>Armatura in barre ad aderenza migliorata B450C</t>
  </si>
  <si>
    <t>Somma Fondazioni speciali</t>
  </si>
  <si>
    <t>02.01.01.01.E*</t>
  </si>
  <si>
    <t>Demol. di muratura mista di pietrame e malta cem. o cls.</t>
  </si>
  <si>
    <t>02.01.03.08.O</t>
  </si>
  <si>
    <t>Perforazioni a rotazione di conglomerato cementizio D = 172 mm</t>
  </si>
  <si>
    <t>cm</t>
  </si>
  <si>
    <t>02.01.04.02.K</t>
  </si>
  <si>
    <t>Diritti di discarica per macerie edili cat.2/A</t>
  </si>
  <si>
    <t>t</t>
  </si>
  <si>
    <t>02.01.04.02.M</t>
  </si>
  <si>
    <t>Diritti di discarica per macerie edili cat.2/C: asfalto</t>
  </si>
  <si>
    <t>02.01.04.04.C</t>
  </si>
  <si>
    <t>Diritti di discarica per materiale vegetale:.7/A</t>
  </si>
  <si>
    <t>02.02.02.01.A</t>
  </si>
  <si>
    <t>Scoticamento (scavo) di zolle erbose spessore ca. 10 cm</t>
  </si>
  <si>
    <t>m2</t>
  </si>
  <si>
    <t>02.02.02.02.A*</t>
  </si>
  <si>
    <t>Scavo di terra vegetale con mezzo meccanico</t>
  </si>
  <si>
    <t>02.02.03.01.A*</t>
  </si>
  <si>
    <t>Scavo generale: con mezzo mecc. con trasp. a rifiuto</t>
  </si>
  <si>
    <t>02.02.04.02.A*</t>
  </si>
  <si>
    <t>Scavo a sezione ristretta con caricamento su mezzo e con trasporto</t>
  </si>
  <si>
    <t>02.02.04.02.C*</t>
  </si>
  <si>
    <t>Scavo a sezione ristretta: sovrapprezzo 1,50-2,50m</t>
  </si>
  <si>
    <t>02.02.04.02.D*</t>
  </si>
  <si>
    <t>Scavo sezione ristretta: superiore a 1,5m fino a 3,5m</t>
  </si>
  <si>
    <t>02.02.05.01.B</t>
  </si>
  <si>
    <t>Rinterro con materiale di scavo: con mezzi meccanici</t>
  </si>
  <si>
    <t>02.02.05.04</t>
  </si>
  <si>
    <t>Materiale di riporto costituito da ghiaia lavata</t>
  </si>
  <si>
    <t>02.02.05.07</t>
  </si>
  <si>
    <t>Terra di coltivo fornita e spianata a profilo sagoma</t>
  </si>
  <si>
    <t>Somma movimento di terra; demolizione</t>
  </si>
  <si>
    <t>02.04.01.01.B</t>
  </si>
  <si>
    <t>Casseratura laterale per solette e solettoni di base S2</t>
  </si>
  <si>
    <t>02.04.01.02.b</t>
  </si>
  <si>
    <t>Casseratura laterale per fondazioni S2</t>
  </si>
  <si>
    <t>02.04.02.02.b*</t>
  </si>
  <si>
    <t>Casseratura per muri e pareti diritte S2</t>
  </si>
  <si>
    <t>02.04.02.02.e*</t>
  </si>
  <si>
    <t>Casseratura per muri e pareti diritte: struttura superficiale S4b</t>
  </si>
  <si>
    <t>02.04.03.02.a</t>
  </si>
  <si>
    <t>Casseratura di solette piane e a sbalzo: S2</t>
  </si>
  <si>
    <t>02.04.03.03.a</t>
  </si>
  <si>
    <t>Casseratura di solette per scale, pianerottoli S2</t>
  </si>
  <si>
    <t>02.04.03.53.a</t>
  </si>
  <si>
    <t>Sovrapprezzo per casseratura di muri e pareti: 10°-45°</t>
  </si>
  <si>
    <t>02.04.04.01.a</t>
  </si>
  <si>
    <t>Casseratura di travi rettilinee S2</t>
  </si>
  <si>
    <t>02.04.05.01.a</t>
  </si>
  <si>
    <t>Casseratura di pilastri sezione poligonale fino a 4 spigoli S2</t>
  </si>
  <si>
    <t>02.04.07.02.a</t>
  </si>
  <si>
    <t>Opere di sostegno per travi,  H oltre 3,5 fino a 6,0 m</t>
  </si>
  <si>
    <t>02.04.07.02.b</t>
  </si>
  <si>
    <t>Opere di sostegno per travi,  H oltre 6,0 fino a 8,0 m</t>
  </si>
  <si>
    <t>02.04.10.01.b</t>
  </si>
  <si>
    <t>conglomerato cementizio per sottofondi, spianamenti, riempimenti C12/15</t>
  </si>
  <si>
    <t>02.04.10.05.d</t>
  </si>
  <si>
    <t>conglomerato cementizio per manufatti di qualunque ubicazione C25/30</t>
  </si>
  <si>
    <t>02.04.10.05.h</t>
  </si>
  <si>
    <t>conglomerato cementizio per manufatti di qualunque ubicazione C30/37</t>
  </si>
  <si>
    <t>02.04.20.03.b</t>
  </si>
  <si>
    <t>classe di esposizione XF XF2</t>
  </si>
  <si>
    <t>02.04.20.05.b</t>
  </si>
  <si>
    <t>Sovrapprezzo per c. c.: classe di consistenza S5, superfluida</t>
  </si>
  <si>
    <t>02.04.20.06.a</t>
  </si>
  <si>
    <t>Sovrappr. c. c. con aggregati altre dimensioni Diametro max. 16mm</t>
  </si>
  <si>
    <t>02.04.20.40*</t>
  </si>
  <si>
    <t>Sovrapprezzo per cemento colorato</t>
  </si>
  <si>
    <t>nr</t>
  </si>
  <si>
    <t>02.05.01.01.C</t>
  </si>
  <si>
    <t>Acciaio tondo: acciaio ad aderenza migl. B450C</t>
  </si>
  <si>
    <t>02.05.02.01.A</t>
  </si>
  <si>
    <t>Rete elettrosaldata: acciaio ad aderenza migl., B450C</t>
  </si>
  <si>
    <t xml:space="preserve">Somma opere in colglomerato cemento; casseforme e prefabbricati </t>
  </si>
  <si>
    <t>02.07.03.04.A</t>
  </si>
  <si>
    <t>Tramezza forati spess. 8cm: con malta idr.</t>
  </si>
  <si>
    <t>02.07.03.10.B</t>
  </si>
  <si>
    <t>Tramezza later.alveolare spess.12cm: con malta bastarda</t>
  </si>
  <si>
    <t>02.07.03.12.a</t>
  </si>
  <si>
    <t>Murat. blocchi lat. multif. alv.: con malta cl M4: 25cm</t>
  </si>
  <si>
    <t>02.07.03.12.b*</t>
  </si>
  <si>
    <t>Murat. blocchi lat. multif. alv.: con malta cl M4: 20cm</t>
  </si>
  <si>
    <t>02.07.06.01.A*</t>
  </si>
  <si>
    <t>Cassonetto per porte scorevoli</t>
  </si>
  <si>
    <t>cad</t>
  </si>
  <si>
    <t>Somma Muratura in pietra artificiale</t>
  </si>
  <si>
    <t>02.09.01.02.B</t>
  </si>
  <si>
    <t>Intonaco grezzo 2 mani: rinzaffo+malta bastarda</t>
  </si>
  <si>
    <t>02.09.01.01</t>
  </si>
  <si>
    <t>Rinzaffo in malta di cemento</t>
  </si>
  <si>
    <t>02.09.01.03.C</t>
  </si>
  <si>
    <t>Intonaco civile 2 mani: malta emin. idr.+calce idrata</t>
  </si>
  <si>
    <t>Somma Intonaci</t>
  </si>
  <si>
    <t>02.10.02.03.B</t>
  </si>
  <si>
    <t>Massetto livellante spess. 5-6cm: cemento cellulare</t>
  </si>
  <si>
    <t>02.10.02.05</t>
  </si>
  <si>
    <t>Sovrapprezzo alla voce .03 b) per ogni cm di maggior spessore</t>
  </si>
  <si>
    <t>m2cm</t>
  </si>
  <si>
    <t>02.10.02.09</t>
  </si>
  <si>
    <t>Massetto in malta di cemento per la formazione di pendenze</t>
  </si>
  <si>
    <t>02.10.02.10</t>
  </si>
  <si>
    <t>Massetto di protezione in malta di cemento, 4-5cm</t>
  </si>
  <si>
    <t>02.10.03.03</t>
  </si>
  <si>
    <t>Massetto galleggiante in malta di cemento 2000kg/m3</t>
  </si>
  <si>
    <t>Somma Vespai e sottofondi</t>
  </si>
  <si>
    <t>02.11.01.01.B</t>
  </si>
  <si>
    <t>Imperm. orizz.: feltro bitum. 1500g/m2, monostrato saldato</t>
  </si>
  <si>
    <t>02.11.01.02.A</t>
  </si>
  <si>
    <t>Imperm. orizz.: malta imperm. 2000g/m2</t>
  </si>
  <si>
    <t>02.11.02.01.C</t>
  </si>
  <si>
    <t>Imperm. vertic.: 2 spalmat. bitum. emul. 2000g/m2</t>
  </si>
  <si>
    <t>02.11.03.01.B</t>
  </si>
  <si>
    <t>Membrana bituminosa prefabbricata: 4mm armata TNT</t>
  </si>
  <si>
    <t>02.11.03.01.E*</t>
  </si>
  <si>
    <t>Membrane bituminose prefabbricate 4 mm+5mm armata con velo vetro</t>
  </si>
  <si>
    <t>02.11.03.01.F*</t>
  </si>
  <si>
    <t>Impermeabilizz. muri verticali con membrana bitum. Prefabbricata</t>
  </si>
  <si>
    <t>02.11.03.02.C*</t>
  </si>
  <si>
    <t>Malta cementizia per servizi igenici</t>
  </si>
  <si>
    <t>02.11.03.06.A*</t>
  </si>
  <si>
    <t>Impermeabilizzazione pasta monocomponente elastomero-bituminoso</t>
  </si>
  <si>
    <t>02.11.04.01.E*</t>
  </si>
  <si>
    <t>Strato separatore: strato polipropilene 500g/m2</t>
  </si>
  <si>
    <t>02.11.04.01.H</t>
  </si>
  <si>
    <t>Strato separatore: polietilene 0,30mm</t>
  </si>
  <si>
    <t>02.11.07.01.A</t>
  </si>
  <si>
    <t>Guscio di raccordo: raccordo fondomuro-fondazione</t>
  </si>
  <si>
    <t xml:space="preserve">Somma Impermeabilizzazioni </t>
  </si>
  <si>
    <t>02.12.01.07.Y*</t>
  </si>
  <si>
    <t>Lana di roccia per sottostruttura facciata ventilata: 100mm</t>
  </si>
  <si>
    <t>02.12.01.16.A*</t>
  </si>
  <si>
    <t>Pannelli termoisolanti di polistirene estruso XPS: 10cm, 0,035 W/mK</t>
  </si>
  <si>
    <t>02.12.01.16.D</t>
  </si>
  <si>
    <t>Pannelli termoisolanti di polistirene estruso XPS: 10+5cm, 0,035 W/mK</t>
  </si>
  <si>
    <t>02.12.01.25.A</t>
  </si>
  <si>
    <t>Granulato in vetro cellulare sotto fondazione: 15m</t>
  </si>
  <si>
    <t>02.12.01.30.*</t>
  </si>
  <si>
    <t>Isolamento termico: schiuma polyiso, espansa: 30mm a parete</t>
  </si>
  <si>
    <t>02.12.02.02.F</t>
  </si>
  <si>
    <t>Isolam. acustico anticalpestio granulato di gomma rivestito 10mm</t>
  </si>
  <si>
    <t>Somma Isolamenti</t>
  </si>
  <si>
    <t>02.16.01.03.c</t>
  </si>
  <si>
    <t>Condotto drenante HDPE: DN 160mm</t>
  </si>
  <si>
    <t>02.16.02.01.A</t>
  </si>
  <si>
    <t>Parete filtr. in blocchi cls: spess. 10cm</t>
  </si>
  <si>
    <t>02.16.02.02.B</t>
  </si>
  <si>
    <t>Drenaggio vert. muratura: telo in poliet. con bollini</t>
  </si>
  <si>
    <t>02.16.02.05.A</t>
  </si>
  <si>
    <t>Materassino drenante: spess. 8mm</t>
  </si>
  <si>
    <t>02.16.08.03.C*</t>
  </si>
  <si>
    <t>Canaletto di scolo: griglia in ghisa, 20cm</t>
  </si>
  <si>
    <t>14.04.09.01.A*</t>
  </si>
  <si>
    <t>Tubo di PVC scarico acque piovane: DN 110 mm</t>
  </si>
  <si>
    <t xml:space="preserve">Somma Drenaggi, canalizzazioni, fogniature e pavimentazioni stradali </t>
  </si>
  <si>
    <t>02.17.01.02</t>
  </si>
  <si>
    <t>Formazione di tappeto erboso§Herstellen von Rasenflächen</t>
  </si>
  <si>
    <t>02.17.04.02.B</t>
  </si>
  <si>
    <t>Sistema per l'inverdimento pensile estensivo§Extensive Dachbegrünung</t>
  </si>
  <si>
    <t>02.17.05.02.A</t>
  </si>
  <si>
    <t>Formazione siepi: ligustrum a doppia fila§Hecken: Ligustrum zweireihig</t>
  </si>
  <si>
    <t>02.17.05.02.D*</t>
  </si>
  <si>
    <t>Tappezzanti§Bodenbedecker</t>
  </si>
  <si>
    <t>02.17.06.01.C*</t>
  </si>
  <si>
    <t>Panchina monoblocco in calcestruzzo§Monolithische Bank auf Beton</t>
  </si>
  <si>
    <t>02.17.06.03.A</t>
  </si>
  <si>
    <t>Rastrelliera bicicletta: diritta§Fahrradständer: gerade</t>
  </si>
  <si>
    <t>Somma Opere da giardiniere</t>
  </si>
  <si>
    <t>02.18.09.01</t>
  </si>
  <si>
    <t>Assist. murarie per l'installazione dell'impianto di riscaldamento</t>
  </si>
  <si>
    <t>%</t>
  </si>
  <si>
    <t>02.18.11.01</t>
  </si>
  <si>
    <t>Assistenze murarie per installazione dell'impianto idrosanitario</t>
  </si>
  <si>
    <t>02.18.12.01.B</t>
  </si>
  <si>
    <t>Assist.mur.imp.elettr.: edilizia non civile</t>
  </si>
  <si>
    <t>Somma Assistenze murarie</t>
  </si>
  <si>
    <t>03.01.01.01.A</t>
  </si>
  <si>
    <t>Strutture di acciaio: bullonate</t>
  </si>
  <si>
    <t>03.01.01.01.F*</t>
  </si>
  <si>
    <t>Strutture di acciaio: saldata/bullonate</t>
  </si>
  <si>
    <t>03.01.01.01.E</t>
  </si>
  <si>
    <t>Strutture di acciaio: sovrappr. Zincatura</t>
  </si>
  <si>
    <t>03.01.01.02.A*</t>
  </si>
  <si>
    <t>Ringhiere in acciaio S235: internamente</t>
  </si>
  <si>
    <t>03.01.01.02.B*</t>
  </si>
  <si>
    <t>Ringhiere in acciaio S235: esternamente</t>
  </si>
  <si>
    <t>03.03.02.01.D</t>
  </si>
  <si>
    <t>Ringhiera sovrappr. Zincatura</t>
  </si>
  <si>
    <t>03.03.02.01.E*</t>
  </si>
  <si>
    <t>Ringhiera sovrappr.per verniciatura a polvere</t>
  </si>
  <si>
    <t>03.06.01.01.B</t>
  </si>
  <si>
    <t>Porta in lamiera d'acciaio: 900x2000mm: TG1.09</t>
  </si>
  <si>
    <t>03.06.03.08*</t>
  </si>
  <si>
    <t>Porta locale contattore: TG 2.10</t>
  </si>
  <si>
    <t>Somma Opere da fabbro</t>
  </si>
  <si>
    <t>03.05.02.02.A*</t>
  </si>
  <si>
    <t>Facciate continue struttrali (FS=0,6)</t>
  </si>
  <si>
    <t>03.05.02.02.B*</t>
  </si>
  <si>
    <t>Vetrata interne: FG 08</t>
  </si>
  <si>
    <t>03.05.02.02.C*</t>
  </si>
  <si>
    <t>Vetrata esterna: FG2.03</t>
  </si>
  <si>
    <t>03.05.02.02.D*</t>
  </si>
  <si>
    <t>Vetrata esterna: FG2.04</t>
  </si>
  <si>
    <t>03.05.02.02.E*</t>
  </si>
  <si>
    <t>Vetrata esterna: FG2.05</t>
  </si>
  <si>
    <t>03.05.02.02.F*</t>
  </si>
  <si>
    <t>Vetrata esterna: FG2.06</t>
  </si>
  <si>
    <t>03.05.02.02.G*</t>
  </si>
  <si>
    <t>Vetrata interna: FG2.07</t>
  </si>
  <si>
    <t>03.05.02.02.H*</t>
  </si>
  <si>
    <t>Lucernari (FS=0,41): FG3.09</t>
  </si>
  <si>
    <t>03.05.02.02.I*</t>
  </si>
  <si>
    <t>Vetrata esterna: FG1.10</t>
  </si>
  <si>
    <t>03.05.02.02.L*</t>
  </si>
  <si>
    <t>03.05.02.02.M*</t>
  </si>
  <si>
    <t>Lucernari (FS=0,41): FG3.12</t>
  </si>
  <si>
    <t>03.05.02.02.N*</t>
  </si>
  <si>
    <t>Lucernari (FS=0,41): FG2.02</t>
  </si>
  <si>
    <t>03.05.02.02.O*</t>
  </si>
  <si>
    <t>Sovrapprezzo per finestre apribili a sporgere: FG2.01, FG1.11</t>
  </si>
  <si>
    <t>pezzo</t>
  </si>
  <si>
    <t>03.05.02.02.P*</t>
  </si>
  <si>
    <t>Sovrapprezzo per porte su via di fuga</t>
  </si>
  <si>
    <t>Somma Finestre - Facciate</t>
  </si>
  <si>
    <t>03.12.01.02.*</t>
  </si>
  <si>
    <t>Tetto con sottostruttura metallica e rivestimento in porfido</t>
  </si>
  <si>
    <t>03.12.01.03.*</t>
  </si>
  <si>
    <t>Linea vita tetto</t>
  </si>
  <si>
    <t>08.04.06.01</t>
  </si>
  <si>
    <t>Paraneve</t>
  </si>
  <si>
    <t>03.12.01.01*</t>
  </si>
  <si>
    <t>Facciata ventilata con porfido</t>
  </si>
  <si>
    <t>07.01.05.05.B</t>
  </si>
  <si>
    <t>Manto per facciata antivento: 140 g/m2, Sd &lt;= 0,02m</t>
  </si>
  <si>
    <t xml:space="preserve">Somma Facciara ventilata e copertura tetto </t>
  </si>
  <si>
    <t>04.01.02.03.B</t>
  </si>
  <si>
    <t>Pittura a base di silicati: tinta media</t>
  </si>
  <si>
    <t>04.01.02.10.A</t>
  </si>
  <si>
    <t>Impregnante glassante: silicat. in disp.</t>
  </si>
  <si>
    <t>04.01.03.03.A</t>
  </si>
  <si>
    <t>Silicati di potassio: tinta chiara</t>
  </si>
  <si>
    <t>04.01.03.09.c</t>
  </si>
  <si>
    <t>Pittura in lattice: tinta intensa</t>
  </si>
  <si>
    <t>04.03.02.03.A</t>
  </si>
  <si>
    <t>Smalto: sint. alchidico per int.</t>
  </si>
  <si>
    <t>04.05.01.02.A</t>
  </si>
  <si>
    <t>Controsoff. lastre cartongesso: spess. 12,5mm</t>
  </si>
  <si>
    <t>04.05.01.03.B*</t>
  </si>
  <si>
    <t>Sovrapprezzo controsoffiitto inclinato</t>
  </si>
  <si>
    <t>04.05.01.02.C</t>
  </si>
  <si>
    <t>Controsoff. lastre cartongesso: spess. 12,5mm, idrorepellenti</t>
  </si>
  <si>
    <t>04.05.01.05.B*</t>
  </si>
  <si>
    <t>Controsoffitto  fonoassorbente e "sicuro al lancio di palla"</t>
  </si>
  <si>
    <t>04.05.01.05.c*</t>
  </si>
  <si>
    <t>Controsofitto per ambiente esterna</t>
  </si>
  <si>
    <t>04.05.01.07.a*</t>
  </si>
  <si>
    <t>Esecuzione di rivestimenti con lastre in cartongesso</t>
  </si>
  <si>
    <t>ml</t>
  </si>
  <si>
    <t>Somma Opere da pittore e opere di costruttore a secco</t>
  </si>
  <si>
    <t>05.01.02.04.B*</t>
  </si>
  <si>
    <t>Pavim. piastr. grès porcell: 20x40cm uni. antisc.</t>
  </si>
  <si>
    <t>05.01.02.04.E</t>
  </si>
  <si>
    <t>Pavim. piastr. grès porcell: 30x30cm uni.</t>
  </si>
  <si>
    <t>05.01.02.10.B*</t>
  </si>
  <si>
    <t>Pavim. piastr., formato grande: 30x60cm</t>
  </si>
  <si>
    <t>05.01.02.10.D*</t>
  </si>
  <si>
    <t>Padata e alzata piastrelle formato grande: 30x60cm</t>
  </si>
  <si>
    <t>05.02.02.10.A*</t>
  </si>
  <si>
    <t>Rivestimento in piastr: 20x40</t>
  </si>
  <si>
    <t>05.03.01.01.B</t>
  </si>
  <si>
    <t>Zoccolino: grés porcell. H=7cm</t>
  </si>
  <si>
    <t>Somma Opere in piastrelle e in lastre di ceramica</t>
  </si>
  <si>
    <t>05.04.03.04.d</t>
  </si>
  <si>
    <t>Profilo di chiusura in acciaio inossidabile altezza 12,5mm</t>
  </si>
  <si>
    <t>06.02.06.02.A</t>
  </si>
  <si>
    <t>Zerbino fibre sintetiche: spess. min. 20mm</t>
  </si>
  <si>
    <t>06.04.02.05.A*</t>
  </si>
  <si>
    <t>Pavimento sportivo pallestra: Palestra</t>
  </si>
  <si>
    <t>06.04.02.05.B*</t>
  </si>
  <si>
    <t>Pavimento sportivo pallestra: vano atrezzi</t>
  </si>
  <si>
    <t>06.04.02.05.D*</t>
  </si>
  <si>
    <t>Demarcazione campi da gioco</t>
  </si>
  <si>
    <t>a corpo</t>
  </si>
  <si>
    <t>06.04.02.05.C</t>
  </si>
  <si>
    <t>Coperchio di sicurezza a chiusura: DN 110mm</t>
  </si>
  <si>
    <t>06.04.02.05.E*</t>
  </si>
  <si>
    <t>Coperchio di sicurezza a chiusura: DN 160mm</t>
  </si>
  <si>
    <t>06.04.02.05.F*</t>
  </si>
  <si>
    <t>Giunto di dilatazione</t>
  </si>
  <si>
    <t>Somma Pavimenti caldi</t>
  </si>
  <si>
    <t>07.01.01.01.A</t>
  </si>
  <si>
    <t>Struttura di copertura in legno lamellare incollato</t>
  </si>
  <si>
    <t>07.01.01.05</t>
  </si>
  <si>
    <t>Elementi di unione in acciaio zincato a caldo</t>
  </si>
  <si>
    <t>07.01.02.02.C</t>
  </si>
  <si>
    <t>Travetti di falda in legno massiccio: abete 14x18</t>
  </si>
  <si>
    <t>07.01.03.14.B</t>
  </si>
  <si>
    <t>Pannello in materiale legnoso: OSB spessore 18mm</t>
  </si>
  <si>
    <t>07.01.03.14.C</t>
  </si>
  <si>
    <t>Pannello in materiale legnoso: OSB spessore 22mm</t>
  </si>
  <si>
    <t>07.01.04.06.C</t>
  </si>
  <si>
    <t>Pannelli di fibra di legno: spess.8cm</t>
  </si>
  <si>
    <t>07.01.04.06.D</t>
  </si>
  <si>
    <t>Pannelli di fibra di legno: spess.10cm</t>
  </si>
  <si>
    <t>07.01.05.02.A</t>
  </si>
  <si>
    <t>Barriera antivapore: Sd &gt;= 1500m</t>
  </si>
  <si>
    <t>07.01.05.03.B*</t>
  </si>
  <si>
    <t>Manto sottotegola: cartonfeltro bit. 1500g</t>
  </si>
  <si>
    <t xml:space="preserve">Somma Opere di carpenteria in legno e per la copertura di tetti a falda </t>
  </si>
  <si>
    <t>09.05.02.06.a*</t>
  </si>
  <si>
    <t>Parete palestra: sottostruttura</t>
  </si>
  <si>
    <t>09.05.02.06.b*</t>
  </si>
  <si>
    <t>Isolamento acustico: 15cm</t>
  </si>
  <si>
    <t>09.05.02.06.c*</t>
  </si>
  <si>
    <t>Rifinitura parete palestra</t>
  </si>
  <si>
    <t>09.05.02.06.d*</t>
  </si>
  <si>
    <t>Panelli di chiusura verticali e orizontali</t>
  </si>
  <si>
    <t>09.05.02.06.e*</t>
  </si>
  <si>
    <t>Sovraprezzo porte nichie integrate nel rivestimento palestra</t>
  </si>
  <si>
    <t>09.05.02.06.f*</t>
  </si>
  <si>
    <t>Porta palestra: TG1.01, TG 1.02</t>
  </si>
  <si>
    <t>09.05.02.06.g*</t>
  </si>
  <si>
    <t>Portone vano attrezzi, TG 1.08</t>
  </si>
  <si>
    <t>09.05.02.06.h*</t>
  </si>
  <si>
    <t>Porte interne: 80/230cm</t>
  </si>
  <si>
    <t>09.05.02.06.i</t>
  </si>
  <si>
    <t>Intaglio di vetro 80/60cm per porta TG 1.01</t>
  </si>
  <si>
    <t>09.05.02.06.j*</t>
  </si>
  <si>
    <t>Presa d`aria per porte palestra</t>
  </si>
  <si>
    <t>09.05.02.07.a*</t>
  </si>
  <si>
    <t>Porte spogliatoio</t>
  </si>
  <si>
    <t>09.05.02.07.b*</t>
  </si>
  <si>
    <t>Rivestimento parete corridoio</t>
  </si>
  <si>
    <t>09.05.02.07.c*</t>
  </si>
  <si>
    <t>Porta scorrevole 90/240cm</t>
  </si>
  <si>
    <t>09.07.03.02.a</t>
  </si>
  <si>
    <t>Pareti divisorie prefabbricate per WC, 36mm, h 2,00m. Pareti frontali.</t>
  </si>
  <si>
    <t>09.07.03.02.b</t>
  </si>
  <si>
    <t>Pareti divisorie prefabbricate per WC, 36mm, h 2,00m. Porte</t>
  </si>
  <si>
    <t>09.07.03.02.c</t>
  </si>
  <si>
    <t>Pareti divisorie prefabbricate per WC, 36mm, h 2,00m. Pareti laterali.</t>
  </si>
  <si>
    <t xml:space="preserve">Somma Opere da falegname </t>
  </si>
  <si>
    <t>12.01.04.01.N*</t>
  </si>
  <si>
    <t>Ringhiera in vetro per tribuna</t>
  </si>
  <si>
    <t xml:space="preserve">Somma Lavori da vetraio </t>
  </si>
  <si>
    <t>16.01.01.05*</t>
  </si>
  <si>
    <t>Impianto ascensore§Personenaufzug</t>
  </si>
  <si>
    <t>imp</t>
  </si>
  <si>
    <t>Somma Impianti elevatori</t>
  </si>
  <si>
    <t>75.80.05.05</t>
  </si>
  <si>
    <t>Fornitura e posa in opera  di nastro di avvertimento</t>
  </si>
  <si>
    <t xml:space="preserve">Somma Tubazioni, fornitura e posa in opera </t>
  </si>
  <si>
    <t>77.01.01.04.G*</t>
  </si>
  <si>
    <t>Pozzo perdente: ø 200 cm, H = 50 cm</t>
  </si>
  <si>
    <t>77.06.01.01.D</t>
  </si>
  <si>
    <t>Pozzetto, a tenuta d'acqua 0,10 bar 60 x 60 cm</t>
  </si>
  <si>
    <t xml:space="preserve">Somma Pozzetti prefabbricati </t>
  </si>
  <si>
    <t>78.01.01.03.A</t>
  </si>
  <si>
    <t>Chiusino circolare in ghisa carico 400 kN</t>
  </si>
  <si>
    <t>78.01.01.23.D</t>
  </si>
  <si>
    <t xml:space="preserve">Chiusino quadrangolare in ghisa sferoidale D400: 600x600m </t>
  </si>
  <si>
    <t xml:space="preserve">Somma Chiusini, accessori per pozzetti </t>
  </si>
  <si>
    <t>54.16.03.01.A</t>
  </si>
  <si>
    <t>strati di base con fornitura i materiale, 20cm</t>
  </si>
  <si>
    <t>54.16.03.01.B</t>
  </si>
  <si>
    <t>strati di base con fornitura i materiale, 40cm</t>
  </si>
  <si>
    <t>54.16.03.10.A</t>
  </si>
  <si>
    <t>Fornit. e posa di materiale per chiusura superficiale 5cm</t>
  </si>
  <si>
    <t>85.05.01.01.B</t>
  </si>
  <si>
    <t>Asportazione di pavimentazione con fresa per s fino a 2,0 cm</t>
  </si>
  <si>
    <t>85.05.01.01.C</t>
  </si>
  <si>
    <t>Asportazione di pavimentazione con fresa per ogni cm oltre 2 cm</t>
  </si>
  <si>
    <t>85.05.05.05</t>
  </si>
  <si>
    <t>Applicazione di una mano di emulsione cationica</t>
  </si>
  <si>
    <t>85.05.10.02.A</t>
  </si>
  <si>
    <t>Conglomerato bituminoso 0/40 per strato di base</t>
  </si>
  <si>
    <t>85.05.10.21.A</t>
  </si>
  <si>
    <t>Conglomerato bituminoso 0/15 per strato d'usura di 1. cat: 3cm</t>
  </si>
  <si>
    <t>85.10.01.05.B*</t>
  </si>
  <si>
    <t>Pavimentazione con cubetti di porfido dimensione cubetti</t>
  </si>
  <si>
    <t>85.10.10.05.Q*</t>
  </si>
  <si>
    <t>Paviment. piastrelle in porfido, 30/60cm, 15x50cm, 80x50cm, s=3cm</t>
  </si>
  <si>
    <t>85.10.80.05.C</t>
  </si>
  <si>
    <t>Cordoni (binderi) di delimitazione porfido, B/H = 12/15-20 cm</t>
  </si>
  <si>
    <t xml:space="preserve">Somma Pavimentazioni </t>
  </si>
  <si>
    <t>Somma Opere Edili</t>
  </si>
  <si>
    <t>IMPIANTO DI RISCALDAMENTO:</t>
  </si>
  <si>
    <t>02.01.03.05*</t>
  </si>
  <si>
    <t xml:space="preserve">Rimozione tubazioni </t>
  </si>
  <si>
    <t>02.12.01.10*.a</t>
  </si>
  <si>
    <t>Polistirene espanso  estruso, 35 kg/m3, pav.: spess. 3cm</t>
  </si>
  <si>
    <t>02.12.01.10*.c</t>
  </si>
  <si>
    <t>Polistirene espanso  estruso, 35 kg/m3, pav.: spess. 5cm</t>
  </si>
  <si>
    <t>13.01.02.03*.c</t>
  </si>
  <si>
    <t>Bollitore ad accumulo, vetrificato capacita' di accumulo 500 l.</t>
  </si>
  <si>
    <t>13.01.04.02.b</t>
  </si>
  <si>
    <t>Pompa di circolaz. attacchi flangiati: Portata:  6000  l/h   Prevalenza:  33 kPa (circuito bollitori)</t>
  </si>
  <si>
    <t>13.01.04.07*.a</t>
  </si>
  <si>
    <t>Elettropompa di circolazione a portata variabile.Portata:  1036  l/h   Prevalenza: 61 kPa (pannelli radianti sp.)</t>
  </si>
  <si>
    <t>13.01.04.07*.b</t>
  </si>
  <si>
    <t>Elettropompa di circolazione a portata variabile.Portata:  1590  l/h   Prevalenza: 30 kPa (UTA)</t>
  </si>
  <si>
    <t>13.01.04.07*.c</t>
  </si>
  <si>
    <t xml:space="preserve">Elettropompa di circolazione a portata variabile.Portata: 1650  l/h   Prevalenza:  42 kPa (pannelli radianti pal.) </t>
  </si>
  <si>
    <t>13.01.04.07*.d</t>
  </si>
  <si>
    <t>Elettropompa di circolazione a portata variabile.Portata:  6000  l/h   Prevalenza:  50 kPa (circuito primario)</t>
  </si>
  <si>
    <t>13.01.05.03.b</t>
  </si>
  <si>
    <t>Valvola d'intercettazione flangiata: DN 20 - 3/4"</t>
  </si>
  <si>
    <t>13.01.05.03.c</t>
  </si>
  <si>
    <t>Valvola d'intercettazione flangiata: DN 25 - 1"</t>
  </si>
  <si>
    <t>13.01.05.03.d</t>
  </si>
  <si>
    <t>Valvola d'intercettazione flangiata: DN 32 - 5/4"</t>
  </si>
  <si>
    <t>13.01.05.03.f</t>
  </si>
  <si>
    <t>Valvola d'intercettazione flangiata: DN 50 - 2"</t>
  </si>
  <si>
    <t>13.01.05.05.f</t>
  </si>
  <si>
    <t>Valvola d'intercettazione a sfera: DN 40 - 6/4"</t>
  </si>
  <si>
    <t>13.01.05.05.g</t>
  </si>
  <si>
    <t>Valvola d'intercettazione a sfera: DN 50 - 2"</t>
  </si>
  <si>
    <t>13.01.05.07.b</t>
  </si>
  <si>
    <t xml:space="preserve">Rubinetto di carico e scarico: 1/2" </t>
  </si>
  <si>
    <t>13.01.06.01.e</t>
  </si>
  <si>
    <t>Valvola di non ritorno a clapet: DN 32 - 5/4"</t>
  </si>
  <si>
    <t>13.01.06.01.g</t>
  </si>
  <si>
    <t>Valvola di non ritorno a clapet: DN 50 - 2"</t>
  </si>
  <si>
    <t>13.01.09.02.a</t>
  </si>
  <si>
    <t>Gruppo di riempimento automatico: 1/2"</t>
  </si>
  <si>
    <t>13.01.09.06.c</t>
  </si>
  <si>
    <t>Valvola di taratura: DN 25 - ø 1"</t>
  </si>
  <si>
    <t>13.01.12.01.e</t>
  </si>
  <si>
    <t>Valvola di sicurezza: 1/2" per bollitori</t>
  </si>
  <si>
    <t>13.01.12.06.a</t>
  </si>
  <si>
    <t>Termometro bimetallico: ½"</t>
  </si>
  <si>
    <t>13.01.13.02.e</t>
  </si>
  <si>
    <t>Vaso d'espansione a membrana con collaudo: 150 l</t>
  </si>
  <si>
    <t>13.01.14.01</t>
  </si>
  <si>
    <t>Targhetta</t>
  </si>
  <si>
    <t>13.01.15.01.a</t>
  </si>
  <si>
    <t>Collettore per impianti di riscaldamento: øe/øi 133/125 mm</t>
  </si>
  <si>
    <t>13.01.15.02*.f</t>
  </si>
  <si>
    <t>Compensatore idraulico: DN 160</t>
  </si>
  <si>
    <t>13.02.09.03.a</t>
  </si>
  <si>
    <t>Estintore portatile: 6 kg</t>
  </si>
  <si>
    <t>13.02.09.03.d</t>
  </si>
  <si>
    <t>Estintore portatile: 6 kg completo di cassetta a incasso</t>
  </si>
  <si>
    <t>13.03.01.01.b</t>
  </si>
  <si>
    <t>Pannnello radiante a pavimento: distanza di posa: 10 cm</t>
  </si>
  <si>
    <t>13.03.01.01.d</t>
  </si>
  <si>
    <t>Pannnello radiante a pavimento: distanza di posa: 20 cm</t>
  </si>
  <si>
    <t>13.03.01.02.b</t>
  </si>
  <si>
    <t>Collettore per pannelli radianti: 4 circuiti</t>
  </si>
  <si>
    <t>13.03.01.02.d</t>
  </si>
  <si>
    <t>Collettore per pannelli radianti: 6 circuiti</t>
  </si>
  <si>
    <t>13.03.01.02.f</t>
  </si>
  <si>
    <t>Collettore per pannelli radianti: 8 circuiti</t>
  </si>
  <si>
    <t>13.03.01.03*</t>
  </si>
  <si>
    <t>Riscaldamento a pavimento per pavimenti flettenti nelle palestre</t>
  </si>
  <si>
    <t>13.03.09.06*.d</t>
  </si>
  <si>
    <t>Cassetta ad incasso per collettori dimensioni 600x720/810 mm</t>
  </si>
  <si>
    <t>13.03.09.06*.e</t>
  </si>
  <si>
    <t>Cassetta ad incasso per collettori dimensioni 800x720/810 mm</t>
  </si>
  <si>
    <t>13.03.14.01*.c</t>
  </si>
  <si>
    <t>Batteria di postriscaldamento per canali rettangolar Potenzialità 5 kW</t>
  </si>
  <si>
    <t>13.04.01.01.c</t>
  </si>
  <si>
    <t>Tubo d'acciaio nero senza saldatura: ø 3/4"</t>
  </si>
  <si>
    <t>13.04.01.01.d</t>
  </si>
  <si>
    <t>Tubo d'acciaio nero senza saldatura: ø 1"</t>
  </si>
  <si>
    <t>13.04.01.01.e</t>
  </si>
  <si>
    <t>Tubo d'acciaio nero senza saldatura: ø 5/4"</t>
  </si>
  <si>
    <t>13.04.01.01.f</t>
  </si>
  <si>
    <t>Tubo d'acciaio nero senza saldatura: ø 6/4"</t>
  </si>
  <si>
    <t>13.04.01.01.g</t>
  </si>
  <si>
    <t>Tubo d'acciaio nero senza saldatura: ø 2"</t>
  </si>
  <si>
    <t>13.04.01.04.f</t>
  </si>
  <si>
    <t>Tubazione preisolata in acciaio: DN 50/125</t>
  </si>
  <si>
    <t>13.04.03.01.c</t>
  </si>
  <si>
    <t>Tubo artificiale in polietilene reticolato: DN 20 - PN 10</t>
  </si>
  <si>
    <t>13.04.03.01.d</t>
  </si>
  <si>
    <t>Tubo artificiale in polietilene reticolato: DN 25 - PN 6</t>
  </si>
  <si>
    <t>13.04.03.01.e</t>
  </si>
  <si>
    <t>Tubo artificiale in polietilene reticolato: DN 32 - PN 6</t>
  </si>
  <si>
    <t>13.04.04.01.c</t>
  </si>
  <si>
    <t>Sovrapprezzo per tubazioni sospese: ø tubo 3/4"</t>
  </si>
  <si>
    <t>13.04.04.01.d</t>
  </si>
  <si>
    <t>Sovrapprezzo per tubazioni sospese: ø tubo 1"</t>
  </si>
  <si>
    <t>13.04.04.01.e</t>
  </si>
  <si>
    <t>Sovrapprezzo per tubazioni sospese: ø tubo 5/4"</t>
  </si>
  <si>
    <t>13.04.04.01.f</t>
  </si>
  <si>
    <t>Sovrapprezzo per tubazioni sospese: ø tubo 6/4"</t>
  </si>
  <si>
    <t>13.04.04.01.g</t>
  </si>
  <si>
    <t>Sovrapprezzo per tubazioni sospese: ø tubo 2"</t>
  </si>
  <si>
    <t>13.05.01.01.b</t>
  </si>
  <si>
    <t>Isolamento per tubazioni con lana di roccia spess.30: ø 3/4"</t>
  </si>
  <si>
    <t>13.05.01.01.c</t>
  </si>
  <si>
    <t>Isolamento per tubazioni con lana di roccia spess.30: ø 1"</t>
  </si>
  <si>
    <t>13.05.01.01.d</t>
  </si>
  <si>
    <t>Isolamento per tubazioni con lana di roccia spess.30: ø 5/4"</t>
  </si>
  <si>
    <t>13.05.01.01.e</t>
  </si>
  <si>
    <t>Isolamento per tubazioni con lana di roccia spess.30: ø 6/4"</t>
  </si>
  <si>
    <t>13.05.01.02.a</t>
  </si>
  <si>
    <t>Isolamento per tubazioni con lana di roccia spess. 40: ø 2"</t>
  </si>
  <si>
    <t>13.05.01.02.e</t>
  </si>
  <si>
    <t>Isolamento per tubazioni con lana di roccia spess. 40: ø 5"</t>
  </si>
  <si>
    <t>13.05.03.03.b</t>
  </si>
  <si>
    <t>Isolamento termico in polietilene spess. 13: ø 3/4"</t>
  </si>
  <si>
    <t>13.05.03.03.c</t>
  </si>
  <si>
    <t>Isolamento termico in polietilene spess. 13: ø 1"</t>
  </si>
  <si>
    <t>13.05.03.03.d</t>
  </si>
  <si>
    <t>Isolamento termico in polietilene spess. 13: ø 5/4"</t>
  </si>
  <si>
    <t>13.06.05.02*</t>
  </si>
  <si>
    <t>Linee elettriche nelle centrali e nelle sottostazioni</t>
  </si>
  <si>
    <t>13.06.07.01*</t>
  </si>
  <si>
    <t>Quadro elettrico per comando  sottostazione</t>
  </si>
  <si>
    <t>13.06.02.04</t>
  </si>
  <si>
    <t>Sonda di temperatura ambiente</t>
  </si>
  <si>
    <t>13.06.08.31*</t>
  </si>
  <si>
    <t>Gruppo di regolazione impianto a pavimento</t>
  </si>
  <si>
    <t>13.06.08.35*</t>
  </si>
  <si>
    <t xml:space="preserve">Gruppo di regolazione sottostazione </t>
  </si>
  <si>
    <t>13.07.01.01*</t>
  </si>
  <si>
    <t>Unità termoventilante con recupero di calore</t>
  </si>
  <si>
    <t>13.07.02.01*</t>
  </si>
  <si>
    <t>Canalizzazione in lamiera zincata</t>
  </si>
  <si>
    <t>13.07.02.05*.a</t>
  </si>
  <si>
    <t>Condotti flessibili con guaina interna ed esterna Diametro 80 mm</t>
  </si>
  <si>
    <t>13.07.02.05*.b</t>
  </si>
  <si>
    <t>Condotti flessibili con guaina interna ed esterna Diametro 100 mm</t>
  </si>
  <si>
    <t>13.07.02.05*.c</t>
  </si>
  <si>
    <t>Condotti flessibili con guaina interna ed esterna Diametro 140 mm</t>
  </si>
  <si>
    <t>13.07.02.05*.e</t>
  </si>
  <si>
    <t>Condotti flessibili con guaina interna ed esterna Diametro 200 mm</t>
  </si>
  <si>
    <t>13.07.02.26*</t>
  </si>
  <si>
    <t>Isolazione dei canali d' aria</t>
  </si>
  <si>
    <t>13.07.03.03*.b</t>
  </si>
  <si>
    <t>Ugelli a lunga gittata in alluminio ø 200</t>
  </si>
  <si>
    <t>13.07.03.04*.b</t>
  </si>
  <si>
    <t>Bocchetta di mandata/ripresa in lamiera di acciaio verniciata a fuoco 300x150 mm</t>
  </si>
  <si>
    <t>13.07.03.09*.a</t>
  </si>
  <si>
    <t>Bocchette lineari a feritoie: A una feritoia - Lunghezza 1000 mm</t>
  </si>
  <si>
    <t>cad.</t>
  </si>
  <si>
    <t>13.07.03.09*.c</t>
  </si>
  <si>
    <t>Bocchette lineari a feritoie A una feritoia  - Lunghezza 1500 mm</t>
  </si>
  <si>
    <t>13.07.03.09*.d</t>
  </si>
  <si>
    <t>Bocchette lineari a feritoie A due feritoie - Lunghezza 1000 mm</t>
  </si>
  <si>
    <t>13.07.03.09*.e</t>
  </si>
  <si>
    <t>Bocchette lineari a feritoie A due feritoie - Lunghezza 1500 mm</t>
  </si>
  <si>
    <t>13.07.03.20*.a</t>
  </si>
  <si>
    <t>Valvola di ventilazione DN 100</t>
  </si>
  <si>
    <t>13.07.04.07*.d</t>
  </si>
  <si>
    <t>Griglia di presa/espulsione aria esterna 2000x650</t>
  </si>
  <si>
    <t>13.07.04.08*.i</t>
  </si>
  <si>
    <t>Serranda di sovrapressione 1600x600</t>
  </si>
  <si>
    <t>13.07.10.01*.a</t>
  </si>
  <si>
    <t>Silenziatore fonoassorbente, funzionante in base al principio della "camera assorbente". 400X150x1000 mm</t>
  </si>
  <si>
    <t>13.07.10.01*.b</t>
  </si>
  <si>
    <t>Silenziatore fonoassorbente, funzionante in base al principio della "camera assorbente". 500X200x1000 mm</t>
  </si>
  <si>
    <t>13.07.10.01*.c</t>
  </si>
  <si>
    <t>Silenziatore fonoassorbente, funzionante in base al principio della "camera assorbente". 900X200x1000 mm</t>
  </si>
  <si>
    <t>13.07.10.01*.d</t>
  </si>
  <si>
    <t>Silenziatore fonoassorbente, funzionante in base al principio della "camera assorbente". 950X300x1000 mm</t>
  </si>
  <si>
    <t>13.07.10.01*.e</t>
  </si>
  <si>
    <t>Silenziatore fonoassorbente, funzionante in base al principio della "camera assorbente". 1200X250x1500 mm</t>
  </si>
  <si>
    <t>13.07.10.07*.g</t>
  </si>
  <si>
    <t>Modulo di regolazione di portata ad un valore predefinito Diametro 200 mm - portata aria 400 mc/h</t>
  </si>
  <si>
    <t>Somma imp. riscaldamento</t>
  </si>
  <si>
    <t>IMPIANTO SANITARIO:</t>
  </si>
  <si>
    <t>14.01.02.01.e</t>
  </si>
  <si>
    <t>Riduttore di pressione a manicotto: DN 40 - 6/4"</t>
  </si>
  <si>
    <t>14.01.03.03.c</t>
  </si>
  <si>
    <t>Filtro d'acqua controlavaggio autom., racc. filettati: DN 40 -  6/4" - 16,0 m3/h</t>
  </si>
  <si>
    <t>14.01.04.04.a</t>
  </si>
  <si>
    <t>Valvola a manicotto con sede inclinata: DN 15 - 1/2"</t>
  </si>
  <si>
    <t>14.01.04.04.c</t>
  </si>
  <si>
    <t>Valvola a manicotto con sede inclinata: DN 25 - 1"</t>
  </si>
  <si>
    <t>14.01.04.04.e</t>
  </si>
  <si>
    <t>Valvola a manicotto con sede inclinata: DN 40 - 6/4"</t>
  </si>
  <si>
    <t>14.01.04.07.a</t>
  </si>
  <si>
    <t>Valvola da incasso: DN 15 - 1/2"</t>
  </si>
  <si>
    <t>14.01.04.07.b</t>
  </si>
  <si>
    <t>Valvola da incasso: DN 20 - 3/4"</t>
  </si>
  <si>
    <t>14.01.05.02.d</t>
  </si>
  <si>
    <t>Clapet di ritegno a manicotto: DN 25 - 1"</t>
  </si>
  <si>
    <t>14.01.06.02.d</t>
  </si>
  <si>
    <t>Miscelatore elettronico in esecuzione compatta: DN 32 - 5/4" - 180 l/min</t>
  </si>
  <si>
    <t>14.01.06.03*</t>
  </si>
  <si>
    <t>Miscelatore termostatico</t>
  </si>
  <si>
    <t>14.01.07.01.b</t>
  </si>
  <si>
    <t>Pompa di ricircolo a manicotto: DN 20 - 3/4" - 0,8 m3/h - 8 kPa</t>
  </si>
  <si>
    <t>14.01.08.01.a</t>
  </si>
  <si>
    <t>Disconnettore di rete a manicotto: DN 15 - 1/2"</t>
  </si>
  <si>
    <t>14.01.09.01.e</t>
  </si>
  <si>
    <t>Vaso d'espansione a membrana: 24 l</t>
  </si>
  <si>
    <t>14.04.01.01.b</t>
  </si>
  <si>
    <t>Tubo d'acciaio - pressfitting : DN 15 - ø 18x1,0</t>
  </si>
  <si>
    <t>14.04.01.01.d</t>
  </si>
  <si>
    <t>Tubo d'acciaio - pressfitting : DN 25 - ø 28x1,2</t>
  </si>
  <si>
    <t>14.04.01.01.f</t>
  </si>
  <si>
    <t>Tubo d'acciaio - pressfitting : DN 40 - ø 42x1,5</t>
  </si>
  <si>
    <t>14.04.04.01.b</t>
  </si>
  <si>
    <t>Tubo in polietilene (PE-Xa): øa 20 * 2,8 mm</t>
  </si>
  <si>
    <t>14.04.04.01.c</t>
  </si>
  <si>
    <t>Tubo in polietilene (PE-Xa): øa 25 * 3,5 mm</t>
  </si>
  <si>
    <t>14.04.04.01.d</t>
  </si>
  <si>
    <t>Tubo in polietilene (PE-Xa): øa 32 * 4,4 mm</t>
  </si>
  <si>
    <t>14.04.04.01.e</t>
  </si>
  <si>
    <t>Tubo in polietilene (PE-Xa): øa 40 * 5,5 mm</t>
  </si>
  <si>
    <t>14.04.04.01.f</t>
  </si>
  <si>
    <t>Tubo in polietilene (PE-Xa): øa 50 * 6,9 mm</t>
  </si>
  <si>
    <t>14.04.05.02.e</t>
  </si>
  <si>
    <t>Tubo in polietilene ad alta densità (PE-HD), PN 10: øa 50 * 4,6 mm</t>
  </si>
  <si>
    <t>14.04.07.01.c</t>
  </si>
  <si>
    <t>Tubazione di scarico in polietilene temperato: øa 50 mm</t>
  </si>
  <si>
    <t>14.04.07.01.e</t>
  </si>
  <si>
    <t>Tubazione di scarico in polietilene temperato: øa 75 mm</t>
  </si>
  <si>
    <t>14.04.07.01.g</t>
  </si>
  <si>
    <t>Tubazione di scarico in polietilene temperato: øa 100 mm</t>
  </si>
  <si>
    <t>14.04.08.01.a</t>
  </si>
  <si>
    <t>Tubazione in polipropilene: øa 50 mm</t>
  </si>
  <si>
    <t>14.04.08.01.c</t>
  </si>
  <si>
    <t>Tubazione in polipropilene: øa 110 mm</t>
  </si>
  <si>
    <t>14.04.09.01.a</t>
  </si>
  <si>
    <t>Tubo di PVC per fognatura: DN 110 mm</t>
  </si>
  <si>
    <t>14.04.09.01.b</t>
  </si>
  <si>
    <t>Tubo di PVC per fognatura: DN 125 mm</t>
  </si>
  <si>
    <t>14.04.09.01.c</t>
  </si>
  <si>
    <t>Tubo di PVC per fognatura: DN 160 mm</t>
  </si>
  <si>
    <t>14.04.09.01.d</t>
  </si>
  <si>
    <t>Tubo di PVC per fognatura: DN 200 mm</t>
  </si>
  <si>
    <t>14.04.11.01.g</t>
  </si>
  <si>
    <t>Sovrapprezzo per tubazioni a soffitto: DN 50 – 2"</t>
  </si>
  <si>
    <t>14.04.11.01.k</t>
  </si>
  <si>
    <t>Sovrapprezzo per tubazioni a soffitto: DN 100 - 4"</t>
  </si>
  <si>
    <t>14.04.11.02*.b</t>
  </si>
  <si>
    <t>Collettore di distribuzione acqua fredda o calda, realizzato in bronzo 3 attacchi</t>
  </si>
  <si>
    <t>14.04.11.02*.c</t>
  </si>
  <si>
    <t>Collettore di distribuzione acqua fredda o calda, realizzato in bronzo 5 attacchi</t>
  </si>
  <si>
    <t>14.04.11.02*.d</t>
  </si>
  <si>
    <t>Collettore di distribuzione acqua fredda o calda, realizzato in bronzo 6 attacchi</t>
  </si>
  <si>
    <t>14.04.11.05*.b</t>
  </si>
  <si>
    <t>Cassetta ad incasso per collettori  verniciata bianca dimensioni 800x450 mm</t>
  </si>
  <si>
    <t>14.05.01.02.b</t>
  </si>
  <si>
    <t>Isolamento di tubazioni con polietilene, spessore 9 mm: tubo DN 15 - 1/2"</t>
  </si>
  <si>
    <t>14.05.01.02.c</t>
  </si>
  <si>
    <t>Isolamento di tubazioni con polietilene, spessore 9 mm: tubo DN 20 - 3/4"</t>
  </si>
  <si>
    <t>14.05.01.02.d</t>
  </si>
  <si>
    <t>Isolamento di tubazioni con polietilene, spessore 9 mm: tubo DN 25 - 1"</t>
  </si>
  <si>
    <t>14.05.01.02.e</t>
  </si>
  <si>
    <t>Isolamento di tubazioni con polietilene, spessore 9 mm: tubo DN 32 - 5/4"</t>
  </si>
  <si>
    <t>14.05.01.02.f</t>
  </si>
  <si>
    <t>Isolamento di tubazioni con polietilene, spessore 9 mm: tubo DN 40 - 6/4"</t>
  </si>
  <si>
    <t>14.05.02.01.a</t>
  </si>
  <si>
    <t>Isolamento di tubazioni con poliuretano, spessore 20 mm: tubo DN 15 - 1/2"</t>
  </si>
  <si>
    <t>14.05.02.01.c</t>
  </si>
  <si>
    <t>Isolamento di tubazioni con poliuretano, spessore 20 mm: tubo DN 25 - 1"</t>
  </si>
  <si>
    <t>14.05.02.02.a</t>
  </si>
  <si>
    <t>Isolamento di tubazioni con poliuretano, spessore 25 mm: tubo DN 32 - 5/4"</t>
  </si>
  <si>
    <t>14.05.02.02.b</t>
  </si>
  <si>
    <t>Isolamento di tubazioni con poliuretano, spessore 25 mm: tubo DN 40 - 6/4"</t>
  </si>
  <si>
    <t>14.09.01.01.e</t>
  </si>
  <si>
    <t>Lavabo sospeso: 60 * 48 cm</t>
  </si>
  <si>
    <t>14.09.01.09</t>
  </si>
  <si>
    <t>Miscelatore monoleva</t>
  </si>
  <si>
    <t>14.09.01.11*</t>
  </si>
  <si>
    <t>Rubinetto miscelatore a pulsante</t>
  </si>
  <si>
    <t>14.09.01.21*</t>
  </si>
  <si>
    <t>Piano lavabo bagno in corian</t>
  </si>
  <si>
    <t>14.09.02.01</t>
  </si>
  <si>
    <t>Vaso WC - sospeso</t>
  </si>
  <si>
    <t>14.09.02.04</t>
  </si>
  <si>
    <t>Cassetta di risciacquo per WC</t>
  </si>
  <si>
    <t>14.09.02.07.a</t>
  </si>
  <si>
    <t>Sedile per WC: in plastica</t>
  </si>
  <si>
    <t>14.09.02.12.b</t>
  </si>
  <si>
    <t>Flussometro per WC ed orinatoi: montaggio ad incasso</t>
  </si>
  <si>
    <t>14.09.04.06</t>
  </si>
  <si>
    <t>Miscelatore termostatico con timer</t>
  </si>
  <si>
    <t>14.09.04.07</t>
  </si>
  <si>
    <t>Gruppo per doccia con asta a muro</t>
  </si>
  <si>
    <t>14.09.04.12*.a</t>
  </si>
  <si>
    <t>Scarico doccia  L= 750 mm</t>
  </si>
  <si>
    <t>14.09.04.13*</t>
  </si>
  <si>
    <t>Rubinetto ad incasso a pulsante</t>
  </si>
  <si>
    <t>14.09.04.14*</t>
  </si>
  <si>
    <t>Soffione doccia</t>
  </si>
  <si>
    <t>14.09.06.03</t>
  </si>
  <si>
    <t>Vuotatoio a parete</t>
  </si>
  <si>
    <t>14.09.08.05</t>
  </si>
  <si>
    <t>Gruppo miscelatore per lavello</t>
  </si>
  <si>
    <t>14.09.09.03</t>
  </si>
  <si>
    <t>WC per diversamente abili, sospeso</t>
  </si>
  <si>
    <t>14.09.09.04</t>
  </si>
  <si>
    <t>Lavabo per diversamente abili:</t>
  </si>
  <si>
    <t>14.09.09.05.d</t>
  </si>
  <si>
    <t>Maniglione per WC per diversamente abili: L 845 mm - rigido</t>
  </si>
  <si>
    <t>14.09.09.05.e</t>
  </si>
  <si>
    <t>Maniglione per WC per diversamente abili: L 805 mm - ribaltabile</t>
  </si>
  <si>
    <t>14.09.09.06*</t>
  </si>
  <si>
    <t>Comando manuale pneumatico da incasso</t>
  </si>
  <si>
    <t>14.09.11.01.b</t>
  </si>
  <si>
    <t>Specchiera di cristallo: 100 * 68 cm</t>
  </si>
  <si>
    <t>14.09.11.09</t>
  </si>
  <si>
    <t>Cestino</t>
  </si>
  <si>
    <t>14.09.11.10*</t>
  </si>
  <si>
    <t>Portacarta per WC</t>
  </si>
  <si>
    <t>14.09.11.11*.a</t>
  </si>
  <si>
    <t>Erogatore di sapone liquido: contenuto 500 ml</t>
  </si>
  <si>
    <t>14.09.11.12*</t>
  </si>
  <si>
    <t>Portascopino</t>
  </si>
  <si>
    <t>Somma imp. Sanitario</t>
  </si>
  <si>
    <t>IMPIANTO D'IRRIGAZIONE:</t>
  </si>
  <si>
    <t>14.04.05.02.a</t>
  </si>
  <si>
    <t>Tubo in polietilene ad alta densità (PE-HD), PN 10: øa 20 * 2,0 mm</t>
  </si>
  <si>
    <t>14.04.05.02.c</t>
  </si>
  <si>
    <t>Tubo in polietilene ad alta densità (PE-HD), PN 10: øa 32 * 3,0 mm</t>
  </si>
  <si>
    <t>14.04.05.02.d</t>
  </si>
  <si>
    <t>Tubo in polietilene ad alta densità (PE-HD), PN 10: øa 40 * 3,7 mm</t>
  </si>
  <si>
    <t>14.04.05.02.i</t>
  </si>
  <si>
    <t>Tubo in polietilene ad alta densità (PE-HD), PN 10: øa 110 * 10,0 mm</t>
  </si>
  <si>
    <t>14.08.04.01*.a</t>
  </si>
  <si>
    <t>Centralina per il controllo automatico di impianti di irrigazione per il comando fino a 8 zone</t>
  </si>
  <si>
    <t>14.08.04.02*.a</t>
  </si>
  <si>
    <t>Elettrovalvola per impianti di irrigazione ø 1"</t>
  </si>
  <si>
    <t>14.08.04.02*.b</t>
  </si>
  <si>
    <t>Elettrovalvola per impianti di irrigazione ø 1"1/2</t>
  </si>
  <si>
    <t>14.08.04.02*.c</t>
  </si>
  <si>
    <t>Elettrovalvola per impianti di irrigazione ø 2"</t>
  </si>
  <si>
    <t>14.08.04.03*.a</t>
  </si>
  <si>
    <t>Irrigatore statico Portata 7.9 l/min; gittata 3,5 m</t>
  </si>
  <si>
    <t>14.08.04.04*.b</t>
  </si>
  <si>
    <t>irrigatore a turbina Portata 10-25 l/min ; gittata 8-15 m</t>
  </si>
  <si>
    <t>14.08.04.05*</t>
  </si>
  <si>
    <t>Ala gocciolante</t>
  </si>
  <si>
    <t>14.08.05.06*.c</t>
  </si>
  <si>
    <t>Riduttore di pressione compatto 1"</t>
  </si>
  <si>
    <t>Somma imp. Irrigazione</t>
  </si>
  <si>
    <t>IMPIANTO ELETTRICO:</t>
  </si>
  <si>
    <t>14.09.11.07.a</t>
  </si>
  <si>
    <t xml:space="preserve">Asciugamani elettrico: 1400 W </t>
  </si>
  <si>
    <t>14.09.11.08.a</t>
  </si>
  <si>
    <t>Asciugacapelli a parete: 1000 W</t>
  </si>
  <si>
    <t>15.01.03.01.B*</t>
  </si>
  <si>
    <t>Quadro interruttore di emergenza</t>
  </si>
  <si>
    <t>15.04.03.01.c</t>
  </si>
  <si>
    <t>Tubazioni in polietilene D=63 mm</t>
  </si>
  <si>
    <t>15.04.05.01.a</t>
  </si>
  <si>
    <t>Cassette di derivazione 150/200x120/150x50/70 mm</t>
  </si>
  <si>
    <t>15.04.05.01.b</t>
  </si>
  <si>
    <t>Cassette di derivazione 200/250x150/200x50/70 mm</t>
  </si>
  <si>
    <t>15.04.05.01.d</t>
  </si>
  <si>
    <t>Cassette di derivazione 350/400x150/200x50/70 mm</t>
  </si>
  <si>
    <t>15.04.07.01.c</t>
  </si>
  <si>
    <t>Passerelle di distribuzione in filo d'acciaio (bxh) 200x54/80 mm</t>
  </si>
  <si>
    <t>15.04.14.01.c</t>
  </si>
  <si>
    <t>Pozzetti per impianti elettrici Dimensioni 400x400  mm</t>
  </si>
  <si>
    <t>15.05.02.01.c</t>
  </si>
  <si>
    <t>Linee con cavi flessibili, bipolari FROR 450/750V 2x4 mm</t>
  </si>
  <si>
    <t>15.05.02.02.a</t>
  </si>
  <si>
    <t>Linee con cavi flessibili, tripolari FROR 450/750V 3x1,5 mm</t>
  </si>
  <si>
    <t>15.05.02.02.b</t>
  </si>
  <si>
    <t>Linee con cavi flessibili, tripolari FROR 450/750V 3x2,5 mm</t>
  </si>
  <si>
    <t>15.05.02.02.d</t>
  </si>
  <si>
    <t>Linee con cavi flessibili, tripolari FROR 450/750V 3x6 mm</t>
  </si>
  <si>
    <t>15.05.02.02.c</t>
  </si>
  <si>
    <t xml:space="preserve">Linee con cavi flessibili, tripolari FROR 450/750V 3x4 mm </t>
  </si>
  <si>
    <t>15.05.03.01.c</t>
  </si>
  <si>
    <t>Linee unipolari con cavi flessibili in rame FG7OR0,6/1KV 1x50 mm</t>
  </si>
  <si>
    <t>15.05.03.05.d</t>
  </si>
  <si>
    <t>Linee pentapolari con cavi flessibili in rame FG7OR0,6/1K 5x6 mm</t>
  </si>
  <si>
    <t>15.06.01.03.b</t>
  </si>
  <si>
    <t>Quadretto stagno in materiale plastico con In&lt;63 A, insta</t>
  </si>
  <si>
    <t>15.06.04.01.c</t>
  </si>
  <si>
    <t>Quadri elettrici per la distribuzione in bassa tensione c ... &lt;630A</t>
  </si>
  <si>
    <t>15.06.10.02.c</t>
  </si>
  <si>
    <t>Sezionatore sottocarico con manopola bloccabile corrente 4x160 A</t>
  </si>
  <si>
    <t>15.06.31.04.e</t>
  </si>
  <si>
    <t>Interruttore magnetotermico-differenziale 4 poli 0,03A 6kA C 4x25A, Idn=0,03A</t>
  </si>
  <si>
    <t>15.06.31.12.a</t>
  </si>
  <si>
    <t xml:space="preserve">Interruttore magnetotermico-differenziale 2 poli 0,3A 6kA C 2x6A, Idn=0,3A </t>
  </si>
  <si>
    <t>15.06.31.12.b</t>
  </si>
  <si>
    <t xml:space="preserve">Interruttore magnetotermico-differenziale 2 poli 0,3A 6kA C 2x10A Idn=0,3A - </t>
  </si>
  <si>
    <t>15.06.31.12.c</t>
  </si>
  <si>
    <t>Interruttore magnetotermico-differenziale 2 poli 0,3A 6kA C 2x16 A Idn=0,3A</t>
  </si>
  <si>
    <t>15.06.31.12.d</t>
  </si>
  <si>
    <t>Interruttore magnetotermico-differenziale 2 poli 0,3A 6kA C 2x20 A Idn=0,3A</t>
  </si>
  <si>
    <t>15.06.51.01.d</t>
  </si>
  <si>
    <t>Interruttore magnetotermico 4 poli 25kA corrente nominale 4x80-100 A</t>
  </si>
  <si>
    <t>15.06.55.01</t>
  </si>
  <si>
    <t>Blocco differenziale 4x100A</t>
  </si>
  <si>
    <t>15.06.81.01</t>
  </si>
  <si>
    <t>Scaricatore-limitatore SPD di tipo 1</t>
  </si>
  <si>
    <t>15.06.91.01</t>
  </si>
  <si>
    <t>Bobina a lancio di corrente</t>
  </si>
  <si>
    <t>15.08.01.05*</t>
  </si>
  <si>
    <t>Pulsante in parallelo</t>
  </si>
  <si>
    <t>15.08.01.31.a</t>
  </si>
  <si>
    <t>Punto luce con comando centralizzato in esecuzione sotto intonaco IP40</t>
  </si>
  <si>
    <t>15.08.01.32.a</t>
  </si>
  <si>
    <t>Punto luce con comando centralizzato in esecuzione a vista</t>
  </si>
  <si>
    <t>15.08.01.51.a</t>
  </si>
  <si>
    <t>Punto luce in parallelo comandato in loco o centralizzato.</t>
  </si>
  <si>
    <t>15.08.01.52.b</t>
  </si>
  <si>
    <t>Punto luce in parallelo comandato in loco o centralizzato</t>
  </si>
  <si>
    <t>15.08.01.61.c</t>
  </si>
  <si>
    <t xml:space="preserve">Fornitura e posa di contenitori da incasso in calcestruzz </t>
  </si>
  <si>
    <t>15.08.01.36.O*</t>
  </si>
  <si>
    <t>Interrutt. raggi infrarossi</t>
  </si>
  <si>
    <t>15.08.01.36.P*</t>
  </si>
  <si>
    <t>Interrutt. raggi infrarossi da estern</t>
  </si>
  <si>
    <t>15.10.01.11.a</t>
  </si>
  <si>
    <t>Punto presa di corrente bipolare 16 A, sotto intonaco IP40</t>
  </si>
  <si>
    <t>15.10.01.11.c</t>
  </si>
  <si>
    <t>Punto presa di corrente bipolare 16 A, sotto intonaco  IP44</t>
  </si>
  <si>
    <t>15.10.01.12.c</t>
  </si>
  <si>
    <t>Punto presa di corrente bipolare 16 A, parallelo, sotto inonaco IP44</t>
  </si>
  <si>
    <t>15.10.01.16.b</t>
  </si>
  <si>
    <t>Punto presa di corrente bipolare 16 A, parallelo, a vista IP44</t>
  </si>
  <si>
    <t>15.10.01.16.c*</t>
  </si>
  <si>
    <t>Sovrapprezzo presa IK10</t>
  </si>
  <si>
    <t>15.10.01.16.d*</t>
  </si>
  <si>
    <t>Sovrapprezzo presa RJ45 IK10</t>
  </si>
  <si>
    <t>15.10.01.51.a</t>
  </si>
  <si>
    <t>Attacco per motore, macchina, sotto intonaco Punto forza 3x1,5/2,5 mm2</t>
  </si>
  <si>
    <t>15.10.03.01.A*</t>
  </si>
  <si>
    <t>Punto illuminaz. esterna: linea 50 m</t>
  </si>
  <si>
    <t>15.10.05.03.B*</t>
  </si>
  <si>
    <t>Allarme bagno handicappati</t>
  </si>
  <si>
    <t>15.11.01.01.a</t>
  </si>
  <si>
    <t>Attacco per tapparella, serranda, tenda o serram. Motoriz</t>
  </si>
  <si>
    <t>15.11.01.11.a</t>
  </si>
  <si>
    <t>Attacco per termostato ambiente o sonda di temperatura</t>
  </si>
  <si>
    <t>15.11.01.06.a</t>
  </si>
  <si>
    <t>Sovrapprezzo per attacco per tapparella, serranda, tenda  20m und 40m, IP40.</t>
  </si>
  <si>
    <t>15.12.01.02 A*</t>
  </si>
  <si>
    <t>Impianto audio</t>
  </si>
  <si>
    <t>15.14.01.01</t>
  </si>
  <si>
    <t>Piattina di messa a terra ... i e fasciature anticorrosive.</t>
  </si>
  <si>
    <t>15.14.01.02.b</t>
  </si>
  <si>
    <t>Dispersore acciaio zinc.: lungh. 1500mm1500mm</t>
  </si>
  <si>
    <t>15.14.02.01</t>
  </si>
  <si>
    <t>Barra di equipotenzialità ... mm, fornita e posta in opera. 200x65x56 mm.</t>
  </si>
  <si>
    <t>15.14.02.02.a</t>
  </si>
  <si>
    <t>Colleg. equipotenz.: centr. Termica</t>
  </si>
  <si>
    <t>15.14.02.02.b</t>
  </si>
  <si>
    <t>Colleg. equipotenz.: centr. Ventilazione</t>
  </si>
  <si>
    <t>15.14.02.02.d</t>
  </si>
  <si>
    <t>Colleg. equipotenz.: vano ascensore</t>
  </si>
  <si>
    <t>15.16.01.01*</t>
  </si>
  <si>
    <t>Punto presa telefono</t>
  </si>
  <si>
    <t>15.16.01.02*</t>
  </si>
  <si>
    <t>Ripetitore per telefoni cellulari</t>
  </si>
  <si>
    <t>15.17.10.01*</t>
  </si>
  <si>
    <t>Centrale di controllo impianto di emergenza</t>
  </si>
  <si>
    <t>15.17.10.02*</t>
  </si>
  <si>
    <t>Set batterie 216V 14Ah</t>
  </si>
  <si>
    <t>15.17.10.03*</t>
  </si>
  <si>
    <t>Apparato per il controllo delle linee di sicurezza</t>
  </si>
  <si>
    <t>15.17.10.04*</t>
  </si>
  <si>
    <t>Modulo bus§Busmodul</t>
  </si>
  <si>
    <t>15.17.10.05*</t>
  </si>
  <si>
    <t>Interfaccia di monitoraggio</t>
  </si>
  <si>
    <t>15.17.10.06*</t>
  </si>
  <si>
    <t>Cablaggio impianto illuminazione di emergenzaa</t>
  </si>
  <si>
    <t>15.17.10.07*</t>
  </si>
  <si>
    <t>Programmazione - prestazione tecniche</t>
  </si>
  <si>
    <t>15.18.01.01.b*</t>
  </si>
  <si>
    <t>Corpo illuminante tipo 1</t>
  </si>
  <si>
    <t>15.18.01.02*</t>
  </si>
  <si>
    <t>Corpo illuminante tipo 2</t>
  </si>
  <si>
    <t>15.18.01.03*</t>
  </si>
  <si>
    <t>Corpo illuminante tipo 3</t>
  </si>
  <si>
    <t>15.18.01.04*</t>
  </si>
  <si>
    <t>Corpo illuminante tipo 4</t>
  </si>
  <si>
    <t>15.18.01.05*</t>
  </si>
  <si>
    <t>Corpo illuminante tipo 5</t>
  </si>
  <si>
    <t>15.18.01.06*</t>
  </si>
  <si>
    <t>Corpo illuminante tipo 6</t>
  </si>
  <si>
    <t>l/m</t>
  </si>
  <si>
    <t>15.18.01.07*</t>
  </si>
  <si>
    <t>Corpo illuminante tipo 7</t>
  </si>
  <si>
    <t>15.18.01.08*</t>
  </si>
  <si>
    <t>Corpo illuminante tipo 8</t>
  </si>
  <si>
    <t>15.18.01.09*</t>
  </si>
  <si>
    <t>Corpo illuminante tipo 9</t>
  </si>
  <si>
    <t>15.18.01.10*</t>
  </si>
  <si>
    <t>Corpo illuminante tipo 10</t>
  </si>
  <si>
    <t>15.18.01.11*</t>
  </si>
  <si>
    <t>Corpo illuminante tipo 11</t>
  </si>
  <si>
    <t>15.18.01.12*</t>
  </si>
  <si>
    <t>Corpo illuminante tipo 12</t>
  </si>
  <si>
    <t>15.18.01.13*</t>
  </si>
  <si>
    <t>Corpo illuminante tipo 13</t>
  </si>
  <si>
    <t>15.18.01.14*</t>
  </si>
  <si>
    <t>Corpo illuminante tipo 14</t>
  </si>
  <si>
    <t>15.18.01.15*</t>
  </si>
  <si>
    <t>Corpo illuminante tipo 15</t>
  </si>
  <si>
    <t>15.18.01.16*</t>
  </si>
  <si>
    <t>Corpo illuminante tipo 16</t>
  </si>
  <si>
    <t>15.18.01.17*</t>
  </si>
  <si>
    <t>Corpo illuminante tipo 17</t>
  </si>
  <si>
    <t>15.18.01.18*</t>
  </si>
  <si>
    <t>Plafoniere :2x36W</t>
  </si>
  <si>
    <t>15.18.01.19*</t>
  </si>
  <si>
    <t>Lampada di emergenza LED</t>
  </si>
  <si>
    <t>15.19.01.08*</t>
  </si>
  <si>
    <t>Combinatore telefonico</t>
  </si>
  <si>
    <t>15.15.01.01*</t>
  </si>
  <si>
    <t>Centrale elettronica antintrusione §</t>
  </si>
  <si>
    <t>15.15.01.02*</t>
  </si>
  <si>
    <t>Tastiera con display</t>
  </si>
  <si>
    <t>15.15.01.03*</t>
  </si>
  <si>
    <t>Rilevatore doppia tecnologia</t>
  </si>
  <si>
    <t>15.15.01.04*</t>
  </si>
  <si>
    <t>Contatti magnetici</t>
  </si>
  <si>
    <t>15.15.01.05*</t>
  </si>
  <si>
    <t>Sirena bitonale da interno</t>
  </si>
  <si>
    <t>15.15.01.06</t>
  </si>
  <si>
    <t>Sirena da esterno</t>
  </si>
  <si>
    <t>15.15.01.07*</t>
  </si>
  <si>
    <t>Scheda Modem</t>
  </si>
  <si>
    <t>15.15.01.08*</t>
  </si>
  <si>
    <t>Cablaggio impianto antintrusione</t>
  </si>
  <si>
    <t>15.15.02.01*</t>
  </si>
  <si>
    <t>Modulo controllo accessi</t>
  </si>
  <si>
    <t>15.15.02.01.a*</t>
  </si>
  <si>
    <t>Lettore di prossimità</t>
  </si>
  <si>
    <t>15.15.02.02*</t>
  </si>
  <si>
    <t>Tag di prossimità§Näherungstag</t>
  </si>
  <si>
    <t>15.15.02.03*</t>
  </si>
  <si>
    <t>Cablaggio impianto controllo accessi: cavo 2x2x0.8</t>
  </si>
  <si>
    <t>15.15.02.04*</t>
  </si>
  <si>
    <t>Software impianto controllo accessi</t>
  </si>
  <si>
    <t>15.15.02.06*</t>
  </si>
  <si>
    <t>Interfaccia USB</t>
  </si>
  <si>
    <t>15.15.02.07*</t>
  </si>
  <si>
    <t>Prestazioni tecniche</t>
  </si>
  <si>
    <t>15.15.02.08*</t>
  </si>
  <si>
    <t>Serratura elettrica</t>
  </si>
  <si>
    <t>15.20.02.01*</t>
  </si>
  <si>
    <t>Alimentatore di linea 640 mA</t>
  </si>
  <si>
    <t>15.20.02.02*</t>
  </si>
  <si>
    <t>Interfaccia universale a 2 canali</t>
  </si>
  <si>
    <t>15.20.02.03*</t>
  </si>
  <si>
    <t>Interfaccia universale a 4 canali</t>
  </si>
  <si>
    <t>15.20.02.04*</t>
  </si>
  <si>
    <t>Orologio programmatore</t>
  </si>
  <si>
    <t>15.20.02.05*</t>
  </si>
  <si>
    <t>Antenna per orologio</t>
  </si>
  <si>
    <t>15.20.02.06*</t>
  </si>
  <si>
    <t>Attuatore per il controllo di 8 meccanismi di comando§</t>
  </si>
  <si>
    <t>15.20.02.07*</t>
  </si>
  <si>
    <t>Terminale generico di uscita, 12 canali 10 A</t>
  </si>
  <si>
    <t>15.20.02.08*</t>
  </si>
  <si>
    <t>Stazione metereologica</t>
  </si>
  <si>
    <t>15.20.02.09*</t>
  </si>
  <si>
    <t>Sensore di pioggia per stazione metereologica</t>
  </si>
  <si>
    <t>15.20.02.10*</t>
  </si>
  <si>
    <t>Sensore di luminosita' per stazione metereologica</t>
  </si>
  <si>
    <t>15.20.02.11*</t>
  </si>
  <si>
    <t>Dimmer DALI</t>
  </si>
  <si>
    <t>15.20.02.12*</t>
  </si>
  <si>
    <t>Programmazione</t>
  </si>
  <si>
    <t>15.20.02.13*</t>
  </si>
  <si>
    <t>Cablaggio bus: cavo 1x2x0,8</t>
  </si>
  <si>
    <t>15.21.01.04*</t>
  </si>
  <si>
    <t>Orologio a lancette per interni</t>
  </si>
  <si>
    <t>15.22.01.01.d*</t>
  </si>
  <si>
    <t>Armadi Rack 19" 12 unità a parete</t>
  </si>
  <si>
    <t>15.11.11.01.b</t>
  </si>
  <si>
    <t>Realizzazione di punto di derivazione con tubo vuoto, sotto intonaco</t>
  </si>
  <si>
    <t>15.29.01.01</t>
  </si>
  <si>
    <t>Centralina elettronica di regolazione cavo scladante</t>
  </si>
  <si>
    <t>15.29.02.02</t>
  </si>
  <si>
    <t>Cavo scaldante autoregolante</t>
  </si>
  <si>
    <t>Somma imp. Elettrico</t>
  </si>
  <si>
    <t>ONERI DI SICUREZZA:</t>
  </si>
  <si>
    <t>99.99.99.01*</t>
  </si>
  <si>
    <t>Fornitura e posa segnali informativi realizzati in polipropilene</t>
  </si>
  <si>
    <t>52.02.02.25.E</t>
  </si>
  <si>
    <t>Cartello di forma triangolare, fondo giallo</t>
  </si>
  <si>
    <t>01.06.02.01.C</t>
  </si>
  <si>
    <t>Tabellone bilingue, dimensione su richiesta della DL</t>
  </si>
  <si>
    <t>mq</t>
  </si>
  <si>
    <t>01.06.04.01.A</t>
  </si>
  <si>
    <t>Illuminazione di cantiere</t>
  </si>
  <si>
    <t>€/mese</t>
  </si>
  <si>
    <t>99.99.99.02*</t>
  </si>
  <si>
    <t xml:space="preserve">Fornitura di caschi di protezione </t>
  </si>
  <si>
    <t>99.99.99.03*</t>
  </si>
  <si>
    <t xml:space="preserve">Fornitura di scarpe antinfortunistiche </t>
  </si>
  <si>
    <t>99.99.99.04*</t>
  </si>
  <si>
    <t>Fornitura di inserti auricolari omologati</t>
  </si>
  <si>
    <t>€/cad</t>
  </si>
  <si>
    <t>99.99.99.05*</t>
  </si>
  <si>
    <t>Fornitura di guanti omologati di protezione alle aggressioni meccaniche.</t>
  </si>
  <si>
    <t>99.99.99.06*</t>
  </si>
  <si>
    <t xml:space="preserve">Cassetta di pronto soccorso </t>
  </si>
  <si>
    <t>99.99.99.07*</t>
  </si>
  <si>
    <t>Fornitura di imbragatura omologata regolabile individualmente</t>
  </si>
  <si>
    <t>cad/€</t>
  </si>
  <si>
    <t>99.99.99.08*</t>
  </si>
  <si>
    <t>Fornitura di estintore portatile a polvere, omologato, 6 kg Classe A,B,C.</t>
  </si>
  <si>
    <t>99.99.99.09*</t>
  </si>
  <si>
    <t>Distribuzione materiale informativo ai lavoratori.</t>
  </si>
  <si>
    <t>99.99.99.10*</t>
  </si>
  <si>
    <t>Ore in economia per manutenzione e riordino del cantiere</t>
  </si>
  <si>
    <t>h/€</t>
  </si>
  <si>
    <t>01.06.03.01.a</t>
  </si>
  <si>
    <t>Messa a disposizione di recinzione mobile da cantiere</t>
  </si>
  <si>
    <t>ml/€</t>
  </si>
  <si>
    <t>01.06.03.01.b</t>
  </si>
  <si>
    <t>Messa a disposizione di recinzione mobile da cantiere per ogni giorno n. suc.</t>
  </si>
  <si>
    <t>d/€</t>
  </si>
  <si>
    <t>01.06.03.03.a</t>
  </si>
  <si>
    <t xml:space="preserve">Messa a disposizione di recinzione da cantiere con rete in polietilene </t>
  </si>
  <si>
    <t>01.06.03.03.b</t>
  </si>
  <si>
    <t>Messa a disposizione di recinzione da cantiere con rete in polietilen x mes succ.</t>
  </si>
  <si>
    <t>mese/€</t>
  </si>
  <si>
    <t>01.06.03.02.a</t>
  </si>
  <si>
    <t>Recinzione da cantiere con pannelli di lamiere grecate</t>
  </si>
  <si>
    <t>mq/€</t>
  </si>
  <si>
    <t>01.06.03.04.a</t>
  </si>
  <si>
    <t>Messa a disposizione di barriere prefabbricate tipo New Jersey</t>
  </si>
  <si>
    <t>01.06.03.04.b</t>
  </si>
  <si>
    <r>
      <t>Messa a disposizione di barriere</t>
    </r>
    <r>
      <rPr>
        <b/>
        <sz val="9"/>
        <color indexed="8"/>
        <rFont val="Tahoma"/>
        <family val="2"/>
      </rPr>
      <t xml:space="preserve"> </t>
    </r>
    <r>
      <rPr>
        <sz val="9"/>
        <color indexed="8"/>
        <rFont val="Tahoma"/>
        <family val="2"/>
      </rPr>
      <t>prefabbricate tipo New Jersey x mese succ.</t>
    </r>
  </si>
  <si>
    <t>99.99.99.11*</t>
  </si>
  <si>
    <t xml:space="preserve">Protezione di percorsi pedonali in prossimità di scavi e verso il vuoto </t>
  </si>
  <si>
    <t>99.99.99.12*</t>
  </si>
  <si>
    <t>Realizzazione di accesso agli scavi mediante scala</t>
  </si>
  <si>
    <t>99.99.99.13*</t>
  </si>
  <si>
    <t>Cancello di accesso al cantiere, realizzato con telaio in elementi tubolari</t>
  </si>
  <si>
    <t>01.02.08.03.a</t>
  </si>
  <si>
    <t xml:space="preserve">Nolo di ponteggio da costruzione di tipo fisso ad estensione longitudinale </t>
  </si>
  <si>
    <t>01.02.08.03.b</t>
  </si>
  <si>
    <t>01.02.08.11.b</t>
  </si>
  <si>
    <t>Nolo di ponte a torre su ruote (trabatello) con scala a pioli interna</t>
  </si>
  <si>
    <t>99.99.99.14*</t>
  </si>
  <si>
    <t>Parapetti anticaduta amovibili</t>
  </si>
  <si>
    <t>01.02.02.02.b</t>
  </si>
  <si>
    <t xml:space="preserve">Pompa di prosciugamento autoadescante  </t>
  </si>
  <si>
    <t>99.99.99.21*</t>
  </si>
  <si>
    <t>Linea elettrica mobile per impianti di illuminazione di sicurezza</t>
  </si>
  <si>
    <t>99.99.99.22*</t>
  </si>
  <si>
    <t>Quadro elettrico generale completo di apparecchiatura di comando</t>
  </si>
  <si>
    <t>99.99.99.23*</t>
  </si>
  <si>
    <t>Faro alogeno da 1000 W con grado di protezione IP65</t>
  </si>
  <si>
    <t>52.02.02.36.A</t>
  </si>
  <si>
    <t>Passerella pedonale metallica, per attraversamenti di scavi</t>
  </si>
  <si>
    <t>99.99.99.24*</t>
  </si>
  <si>
    <t>Movieri, minimo 2 persone, per regolare il traffico nella zona del cantiere</t>
  </si>
  <si>
    <t>52.02.02.60</t>
  </si>
  <si>
    <t>Cappellotti di protezione in PVC applicati ai terminali di ferri di armatura scoperti</t>
  </si>
  <si>
    <t>01.06.01.01.a</t>
  </si>
  <si>
    <t xml:space="preserve">Messa a disposizione in cantiere di un locale ad uso ufficio </t>
  </si>
  <si>
    <t>01.06.01.01.b</t>
  </si>
  <si>
    <t>01.06.01.02.a</t>
  </si>
  <si>
    <t>Monoblocco prefabbricato ad uso magazzino per cantiere</t>
  </si>
  <si>
    <t>01.06.01.02.b</t>
  </si>
  <si>
    <t>01.06.01.10.a</t>
  </si>
  <si>
    <t>Monoblocco prefabbricato ad uso WC di cantiere</t>
  </si>
  <si>
    <t>01.06.01.10.b</t>
  </si>
  <si>
    <t>02.16.06.03</t>
  </si>
  <si>
    <t>Magrone in calcestruzzo per massetti continui e rinfianchi di tubazione</t>
  </si>
  <si>
    <t>mc</t>
  </si>
  <si>
    <t>02.16.01.02.c</t>
  </si>
  <si>
    <t>Condotto drenante con tubo in PVC flessibile corrugato del tipo drenante</t>
  </si>
  <si>
    <t>02.17.04.09.b</t>
  </si>
  <si>
    <t>Sistema di sicurezza anticaduta autoportante fissaggio puntuale</t>
  </si>
  <si>
    <t>52.02.02.70.A</t>
  </si>
  <si>
    <t>Rete di sicurezza per la protezione contro le cadute nel vuoto</t>
  </si>
  <si>
    <t>52.02.02.70.D</t>
  </si>
  <si>
    <t>Rete di sicurezza per la protezione contro le cadute nel vuoto..montaggio e rimozione...</t>
  </si>
  <si>
    <t>01.04.30.01.a</t>
  </si>
  <si>
    <t>Geotessuto in polietilene, polipropilene, poliestere, PVC ecc</t>
  </si>
  <si>
    <t>01.02.08.13.a</t>
  </si>
  <si>
    <t>Rivestimento ponte-protez. antipolvere:</t>
  </si>
  <si>
    <t>01.02.08.13.b</t>
  </si>
  <si>
    <t>sett.</t>
  </si>
  <si>
    <t>Somma oneri della sicurezza</t>
  </si>
  <si>
    <t>Somma voci integrazioni/aggiunte voci da parte dell'offerente</t>
  </si>
  <si>
    <t>RIEPILOGO</t>
  </si>
  <si>
    <t>IMPORTO TOTALE offerto per lavori a corpo SENZA ONERI DI SICUREZZA</t>
  </si>
  <si>
    <t>Importo a base d'asta senza oneri di sicurezza</t>
  </si>
  <si>
    <t>Ribasso d'asta in %</t>
  </si>
  <si>
    <t>Oneri di sicurezza</t>
  </si>
  <si>
    <t>IMPORTO COMPLESSIVO DEI LAVORI CON GLI ONERI DI SICUREZZA</t>
  </si>
  <si>
    <t>Data:</t>
  </si>
  <si>
    <r>
      <t>Firma digitale rappresentante legale dell'impresa</t>
    </r>
    <r>
      <rPr>
        <b/>
        <sz val="8"/>
        <rFont val="Tahoma"/>
        <family val="2"/>
      </rPr>
      <t xml:space="preserve"> singola</t>
    </r>
    <r>
      <rPr>
        <sz val="8"/>
        <rFont val="Tahoma"/>
        <family val="2"/>
      </rPr>
      <t>:</t>
    </r>
  </si>
  <si>
    <r>
      <t xml:space="preserve">Firma digitale rappresentante legale dell'impresa </t>
    </r>
    <r>
      <rPr>
        <b/>
        <sz val="8"/>
        <rFont val="Tahoma"/>
        <family val="2"/>
      </rPr>
      <t>capogruppo</t>
    </r>
    <r>
      <rPr>
        <sz val="8"/>
        <rFont val="Tahoma"/>
        <family val="2"/>
      </rPr>
      <t>:</t>
    </r>
  </si>
  <si>
    <r>
      <t xml:space="preserve">Firma digitale rappresentante legale dell'impresa </t>
    </r>
    <r>
      <rPr>
        <b/>
        <sz val="8"/>
        <rFont val="Tahoma"/>
        <family val="2"/>
      </rPr>
      <t>mandante/cooptata:</t>
    </r>
  </si>
  <si>
    <t xml:space="preserve">
TURNHALLE GRUNDSCHULE GEMEINDE NALS
</t>
  </si>
  <si>
    <t>CIG-Kodex:</t>
  </si>
  <si>
    <t>Nr.</t>
  </si>
  <si>
    <t>LV-Pos. Nr.</t>
  </si>
  <si>
    <t>Bezeichnung</t>
  </si>
  <si>
    <t>Maßeinheit</t>
  </si>
  <si>
    <t>Menge</t>
  </si>
  <si>
    <t>Einheitspreis</t>
  </si>
  <si>
    <t>Gesamtpreis (Menge x Einheitspreis)</t>
  </si>
  <si>
    <t>BAUMEISTERARBEITEN</t>
  </si>
  <si>
    <t>Einrichten und Räumen der Baustelle</t>
  </si>
  <si>
    <t>pauschal</t>
  </si>
  <si>
    <t>Kleinkalibriger Bohrpfahl: 160-229mm</t>
  </si>
  <si>
    <t>Kleinkalibriger Bohrpfahl für Pfahlwand D 160-229mm</t>
  </si>
  <si>
    <t>Bewehrungsrohre für kleinkalibrige Bohrpfähle Rohr gelocht</t>
  </si>
  <si>
    <t>Einricht. u. Räumen Baustelle für Herstellung von Verpressanker</t>
  </si>
  <si>
    <t>Erstellen von Bohrloch für Zuganker D 109 - 159 mm</t>
  </si>
  <si>
    <t>Liefern, Einbauen, Verpressen von temporären Litzenankern</t>
  </si>
  <si>
    <t>Injektion für Zuganker Zement R 42.5</t>
  </si>
  <si>
    <t>Verbindungs- und Verteilungsträger C 25/30</t>
  </si>
  <si>
    <t>Bewehrung aus Rundstahl, gerippt B450C</t>
  </si>
  <si>
    <t>Summe Spezialgründungen</t>
  </si>
  <si>
    <t>Abbruch von Mischmauerwerk aus Naturstein und Mörtel bzw. Beton</t>
  </si>
  <si>
    <t>Kernbohrungen in Beton und Stahlbeton D = 172 mm</t>
  </si>
  <si>
    <t>Diritti di discarica per macerie edili cat.2/A§Deponiegebühren für Bauschutt: Kl.2/A</t>
  </si>
  <si>
    <t>Deponiegebühren für Bauschutt Kl.2/C: Asphalt</t>
  </si>
  <si>
    <t>Deponiegebühren für pflanzliche Reststoffe (Pflanzen und Wurzeln): 7/A</t>
  </si>
  <si>
    <t>Abschälen (Abhub) von Grasnarben, Stärke ca. 10 cm abtragen</t>
  </si>
  <si>
    <t>Oberboden abtragen maschinell</t>
  </si>
  <si>
    <t>Boden Baugrube lösen: maschinell mit Abtransport</t>
  </si>
  <si>
    <t>Grabenaushub inkl. Aufladen und Transport</t>
  </si>
  <si>
    <t>Grabenaushub: Aufpreis 1,50-2,50m</t>
  </si>
  <si>
    <t>Grabenaushub: Aufpreis für Tiefe über 1,5m bis 3,5m</t>
  </si>
  <si>
    <t>Anfüllen mit Aushubmaterial: maschinell</t>
  </si>
  <si>
    <t xml:space="preserve">Füllmaterial aus gewaschenem Grobschotter </t>
  </si>
  <si>
    <t>Mutterboden liefern und profilgerecht auftragen</t>
  </si>
  <si>
    <t>Summe Erdbewegungen, Abbrucharbeiten</t>
  </si>
  <si>
    <t>Seitliche Abschalung für Gründungsplatten S2</t>
  </si>
  <si>
    <t>Seitliche Schalung für Streifenfundamente S2</t>
  </si>
  <si>
    <t>Schalung für geradlinige Mauern und Wände S2</t>
  </si>
  <si>
    <t>Schalung für geradlinige Mauern und Wände: S4b</t>
  </si>
  <si>
    <t>Schalung für ebene Platten und Kragplatten: S2</t>
  </si>
  <si>
    <t>Schalung für Treppenplatten und Podeste S2</t>
  </si>
  <si>
    <t>Aufpreis für Schalung von Mauern und Wänden: 10°-45°</t>
  </si>
  <si>
    <t>Schalung für geradlinige Träger S2</t>
  </si>
  <si>
    <t>Stützenschalung Polygonalquerschnitt bis zu 4 Kanten S2</t>
  </si>
  <si>
    <t>Stützmaßnahmen für Träger, H über 3,5 bis 6,0 m</t>
  </si>
  <si>
    <t>Stützmaßnahmen für Träger, H über 6,0 bis 8,0 m</t>
  </si>
  <si>
    <t>Unterbeton, Ausgleichsbeton, Füllbeton C 12/15</t>
  </si>
  <si>
    <t>Beton für Bauwerke jedwelcher Art C25/30</t>
  </si>
  <si>
    <t>conglomerato cementizio per manufatti di qualunque ubicazione C30/37§Beton für Bauwerke jedwelcher Art C30/37</t>
  </si>
  <si>
    <t>Expositionsklasse XF XF2</t>
  </si>
  <si>
    <t>Aufpreis für Beton Konsistenzklasse S5, sehr fließfähig</t>
  </si>
  <si>
    <t>Aufpreis Beton mit Zuschlägen Durchmessers GK 16mm</t>
  </si>
  <si>
    <t>Aufpreis für Farbbeton</t>
  </si>
  <si>
    <t>Betonstahl: gerippter Stahl B450C</t>
  </si>
  <si>
    <t>Betonstahlmatten: gerippter Stahl, B450C</t>
  </si>
  <si>
    <t>Summe Beton, Stahlbeton, Schalungen und Fertigteile</t>
  </si>
  <si>
    <t>Trennwand Lochziegel D 8cm: mit hydr. Kalkmörtel</t>
  </si>
  <si>
    <t>Leicht-Hochlochziegel D12cm: mit Kalkzementmörtel</t>
  </si>
  <si>
    <t>Mauerwerk Plan-Hochlochziegel: mit MG M4: 25cm</t>
  </si>
  <si>
    <t>Mauerwerk Plan-Hochlochziegel: mit MG M4: 20cm</t>
  </si>
  <si>
    <t>Schiebetürenkasten</t>
  </si>
  <si>
    <t>st</t>
  </si>
  <si>
    <t>Summe Mauerwerk aus Künstlichen Steinen</t>
  </si>
  <si>
    <t>Grobputz 2 Lagen: Spritz+Kalkzementmörtel</t>
  </si>
  <si>
    <t>Spritzbewurf mit Zementmörtel</t>
  </si>
  <si>
    <t>Innenputz 2 Lagen: hydr. Kalk+Kalk-Feinputz</t>
  </si>
  <si>
    <t>Summe Putzarbeiten</t>
  </si>
  <si>
    <t>Ausgleichestrich, D 5-6cm: Schaumbeton</t>
  </si>
  <si>
    <t>Aufpreis auf Position .03 b) für jeden weiteren cm Dicke</t>
  </si>
  <si>
    <t>Verbundestrich aus Zement als Gefälleestrich</t>
  </si>
  <si>
    <t>Zementestrich als Schutzschicht, 4-5cm</t>
  </si>
  <si>
    <t>Zementestrich als schwimmender Estrich, 2000 kg/m3</t>
  </si>
  <si>
    <t>Summe Packlagen und Estricharbeiten</t>
  </si>
  <si>
    <t>Waager. Abdich.: Bitumenbahn 1500g/m2, einlagig kleben</t>
  </si>
  <si>
    <t>Waager. Abdichtung: Dichtungsschlämme 2000g/m2</t>
  </si>
  <si>
    <t>Wandabdichtung: 2 Kaltaufstr. Bitum.emuls. 2000g/m2</t>
  </si>
  <si>
    <t>Bitumen-Schweißbahn 4 mm - Polyestereinlage</t>
  </si>
  <si>
    <t>Bitumen-Schweißbahn 4 mm+5mm mit Glasfasereinlage</t>
  </si>
  <si>
    <t>Abdichtung vertikaler Wände mit Bitumen-Schweißbahn</t>
  </si>
  <si>
    <t>Dichtungsschlämme für Nasszellen</t>
  </si>
  <si>
    <t>Elastomer-bituminöse Abdichtungsmasse</t>
  </si>
  <si>
    <t>Trennlage: Vliesbahnen Polypropylenfaser 500g/m2</t>
  </si>
  <si>
    <t>Trennlage: Polyäthylen 0,30mm</t>
  </si>
  <si>
    <t>Hohlkehlen: an Wand-Fundamentanschluß</t>
  </si>
  <si>
    <t>Summe Abdichtungsarbeiten</t>
  </si>
  <si>
    <t>Steinwolle für hinterlüftete Fassade: 100mm</t>
  </si>
  <si>
    <t>Wärmedämmplatten XPS: 10cm, 0,035 W/mK</t>
  </si>
  <si>
    <t>Wärmedämmplatten XPS: 10+5cm, 0,035 W/mK</t>
  </si>
  <si>
    <t>Wärmedämmung aus Glasschaum-Granulat unterhalb von Fundamenten: 15cm</t>
  </si>
  <si>
    <t>Wärmedämmung: geschäumtem Polyiso-Hartschaum: 30mm, für Wand</t>
  </si>
  <si>
    <t>Trittschalldämmschich: Gummigranulat mit Trennlage 10mm</t>
  </si>
  <si>
    <t>Summe Dämmarbeiten</t>
  </si>
  <si>
    <t>Herstellen von Rasenflächen</t>
  </si>
  <si>
    <t>Extensive Dachbegrünung</t>
  </si>
  <si>
    <t>Hecken: Ligustrum zweireihig</t>
  </si>
  <si>
    <t>Bodenbedecker</t>
  </si>
  <si>
    <t>Monolithische Bank auf Beton</t>
  </si>
  <si>
    <t>Fahrradständer: gerade</t>
  </si>
  <si>
    <t>Summe Dränarbeiten; Abfluss- und Abwasserleitungen , Strassendecken</t>
  </si>
  <si>
    <t>Summe Gärtnerarbeiten</t>
  </si>
  <si>
    <t>Maurerbeih. für die Installation der Heizungsanlage</t>
  </si>
  <si>
    <t>Maurerbeih. für die Installation der sanitären Anlagen</t>
  </si>
  <si>
    <t>Maurerbeih. Elektroanlage: öff. Gebäude</t>
  </si>
  <si>
    <t>Summe Maurerarbeiten</t>
  </si>
  <si>
    <t>Stahlkonstruktion: geschraubt</t>
  </si>
  <si>
    <t>Stahlkonstruktion: geschweißt/geschraubt</t>
  </si>
  <si>
    <t>Stahlkonstruktion: Aufpreis Verzinkung</t>
  </si>
  <si>
    <t>Geländer aus Stahl S235: Innenbereich</t>
  </si>
  <si>
    <t>Geländer aus Stahl S235: Außenbereich</t>
  </si>
  <si>
    <t>Geländer Aufpreis Verzinkung</t>
  </si>
  <si>
    <t>Geländer Aufpreis Pulverbeschichtung</t>
  </si>
  <si>
    <t>Stahltür Profilblech: 900x2000mm: TG1.09</t>
  </si>
  <si>
    <t>Tür Zählerraum: TG 2.10</t>
  </si>
  <si>
    <t xml:space="preserve">Summe Schlosserarbeiten </t>
  </si>
  <si>
    <t>Fassadenelemente (FS=0,6): FG2.01</t>
  </si>
  <si>
    <t>Internes Fensterelement: FG 08</t>
  </si>
  <si>
    <t>Glaselement für Außenbereich: FG2.03</t>
  </si>
  <si>
    <t>Glaselement für Außenbereich: FG2.04</t>
  </si>
  <si>
    <t>Glaselement für Außenbereich: FG2.05</t>
  </si>
  <si>
    <t>Glaselement für Außenbereich: FG2.06</t>
  </si>
  <si>
    <t>Internes Fensterelement: FG2.07</t>
  </si>
  <si>
    <t>Lichtkuppeln (FS=0,41): FG3.09</t>
  </si>
  <si>
    <t>Glaselement für Außenbereich: FG1.10</t>
  </si>
  <si>
    <t>Fassadenelemente (FS=0,6): FG1.11</t>
  </si>
  <si>
    <t>Lichtkuppeln (FS=0,41): FG3.12</t>
  </si>
  <si>
    <t>Lichtkuppeln (FS=0,41): FG2.02</t>
  </si>
  <si>
    <t>Aufpreis für  zu Schwingfenster: FG2.01, FG1.11</t>
  </si>
  <si>
    <t>Aufpreis für Fluchttüren</t>
  </si>
  <si>
    <t>Fenster - Fassaden</t>
  </si>
  <si>
    <t>Dach mit Metallunterkonstruktion und Verkleidung in Porphyr</t>
  </si>
  <si>
    <t>Lebenslinie am Dach</t>
  </si>
  <si>
    <t>Schneefang</t>
  </si>
  <si>
    <t>Hinterlüftete Steinfassade mit Porphyr</t>
  </si>
  <si>
    <t>Winddichte Fassadenbahn: 140 g/m2, Sd &lt;= 0,02m</t>
  </si>
  <si>
    <t>Summe Hinterlüftete Fassade und Dachabdeckung</t>
  </si>
  <si>
    <t>Disp. Silikatfarbe: mittelgetönt</t>
  </si>
  <si>
    <t>Lasierende Impregnierung: Disp. Silikatlasur</t>
  </si>
  <si>
    <t>Dispersions-Silikatfarbe aus Kaliwasserglas: hellgetönt</t>
  </si>
  <si>
    <t>Latexfarbe: sattgetönt</t>
  </si>
  <si>
    <t>Deckbesch.: Alkydharzlackf. innen</t>
  </si>
  <si>
    <t>Unterdecke Gipskartonpl.: D 12,5mm</t>
  </si>
  <si>
    <t>Aufpreis für Unterdecke Gipskartonp schräg</t>
  </si>
  <si>
    <t>Unterdecke Gipskartonpl.: D 12,5mm, wasserabweisend</t>
  </si>
  <si>
    <t>Akustikdesigndecke, ballsicher in der Turnhalle</t>
  </si>
  <si>
    <t>Abgehängte Decke für Außenbereich</t>
  </si>
  <si>
    <t>Verkleidungen von Stahlkonstruktionen mit Gipskartonplatten</t>
  </si>
  <si>
    <t>Summe Malerarbeiten und Trockenbauarbeiten</t>
  </si>
  <si>
    <t>Bodenbelag Feinsteinzeug frostb.: 20x40cm uni. rutschh.</t>
  </si>
  <si>
    <t>Bodenbelag Feinsteinzeug frostb.: 30x30cm uni.</t>
  </si>
  <si>
    <t>Bodenbelag aus Großformatfliesen: 30x60cm</t>
  </si>
  <si>
    <t>Tritt- und Setzstufe aus Großformatfliesen: 30x60cm</t>
  </si>
  <si>
    <t>Wandverkleidung: 20x40</t>
  </si>
  <si>
    <t>Sockel: Feisteinzeug frostbest. H=7cm</t>
  </si>
  <si>
    <t>Summe Keramische Fliesen- und Plattenarbeiten</t>
  </si>
  <si>
    <t>Abschlussprofil aus Edelstahl Höhe 12,5mm</t>
  </si>
  <si>
    <t>Fußmatte Synthesefaser: D min. 20mm</t>
  </si>
  <si>
    <t>Sportboden: Turnhalle</t>
  </si>
  <si>
    <t>Sportboden: Geräteraum</t>
  </si>
  <si>
    <t>Spielfeldmarkierung</t>
  </si>
  <si>
    <t>Sicherheitsrahmen aus Rotguss mit Deckel: DN 110mm</t>
  </si>
  <si>
    <t>Sicherheitsrahmen aus Rotguss mit Deckel: DN 160mm</t>
  </si>
  <si>
    <t>Abdecken der Dehnungsfugen</t>
  </si>
  <si>
    <t>Summe Bodenbelag- und Parkettarbeiten</t>
  </si>
  <si>
    <t>Dachgerüst aus verleimtem Brettschichtholz</t>
  </si>
  <si>
    <t xml:space="preserve">Feuerverzinkte Verbindungsmittel </t>
  </si>
  <si>
    <t>Sparrenlage Kantholz: Fichte 14x18</t>
  </si>
  <si>
    <t>Platte aus Holzwerkstoff: OSB Dicke 18mm</t>
  </si>
  <si>
    <t>Platte aus Holzwerkstoff: OSB Dicke 22mm</t>
  </si>
  <si>
    <t>Holzfaserdämmplatten: D8cm</t>
  </si>
  <si>
    <t>Holzfaserdämmplatten: D10cm</t>
  </si>
  <si>
    <t>Dampfsperre: Sd &gt;= 1500m</t>
  </si>
  <si>
    <t>Vordeckung: Bitumenpappe 1500g</t>
  </si>
  <si>
    <t xml:space="preserve">Summe Zimmermanns- und Dachdeckungsarbeiten </t>
  </si>
  <si>
    <t>Turnhallenwand: Unterstruktur</t>
  </si>
  <si>
    <t>Akustikdämmung: 15cm</t>
  </si>
  <si>
    <t>Verkleidung Turnhallenwand</t>
  </si>
  <si>
    <t>Vertikale und horizontale Abschlusspanele</t>
  </si>
  <si>
    <t>Aufpreis Türen für Nieschen in Turnhallenverkleidung</t>
  </si>
  <si>
    <t>Turnhallentür: TG1.01, TG 1.02</t>
  </si>
  <si>
    <t>Tunrhallentor für Geräteraum TG 1.08</t>
  </si>
  <si>
    <t>Innentüren: 80x230cm</t>
  </si>
  <si>
    <t>Glasfenster in Tür 80/60cm für Tür TG 1.01</t>
  </si>
  <si>
    <t>Lüftungsöffnungen Turnhallentüren</t>
  </si>
  <si>
    <t>Türen Umkleideräume</t>
  </si>
  <si>
    <t>Wandverkleidung Gang</t>
  </si>
  <si>
    <t>Schiebetür 90/240cm</t>
  </si>
  <si>
    <t>Trennwände für WC, 36mm, H=2,00m. Vorderwände</t>
  </si>
  <si>
    <t>Trennwände für WC, 36mm, H=2,00m. Türen</t>
  </si>
  <si>
    <t>Trennwände für WC, 36mm, H=2,00m. Seitenwände</t>
  </si>
  <si>
    <t>Summe Tischlerarbeiten</t>
  </si>
  <si>
    <t>Glasgeländer für Tribüne</t>
  </si>
  <si>
    <t>Summe Verglasungsarbeiten</t>
  </si>
  <si>
    <t>Personenaufzug</t>
  </si>
  <si>
    <t>anlage</t>
  </si>
  <si>
    <t>Summe Aufzugsanlagen</t>
  </si>
  <si>
    <t>Lieferung und Einbau von Warnband</t>
  </si>
  <si>
    <t>Summe Rohrleitungen , Lieferung und Einbau</t>
  </si>
  <si>
    <t>Kreisförmige Schachtabdeckung, Prüflast 400 kN</t>
  </si>
  <si>
    <t>Schachtabdeckung rechteckig Sphäroguss D400: 600x600 mm</t>
  </si>
  <si>
    <t>Summe Vorgefertigte Schächte</t>
  </si>
  <si>
    <t>Summe Schachtabdeckungen , Schachtzubehör</t>
  </si>
  <si>
    <t>Tragschichten mit Fremdmaterial, 20cm</t>
  </si>
  <si>
    <t>Tragschichten mit Fremdmaterial, 40cm</t>
  </si>
  <si>
    <t>Lieferung und Einbau von Material für Oberflächenverschluß 5cm</t>
  </si>
  <si>
    <t>Abtragen von bituminösem Belag mit Fräse s bis 2,0 cm</t>
  </si>
  <si>
    <t>Abfräsen von bituminösem Belag für jeden weiteren cm</t>
  </si>
  <si>
    <t>Aufbringen eines kationischen Emulsionsfilms.</t>
  </si>
  <si>
    <t>Bituminöses Mischgut 0/40 für Tragschichten</t>
  </si>
  <si>
    <t>Verschleißschichten 1.Kat.Schichtstärke: 3 cm</t>
  </si>
  <si>
    <t>Pflasterbelag aus Porphyrwürfeln Würfelabmessungen</t>
  </si>
  <si>
    <t>Porphyrplatten,30/60cm, 15x50cm, 80x50cm, s=3cm</t>
  </si>
  <si>
    <t>Begrenzungssteine ("Binderi") Porphyr, B/H = 12/15-20 cm</t>
  </si>
  <si>
    <t>Summe Belagsarbeiten</t>
  </si>
  <si>
    <t>SUMME BAUMEISTERARBEITEN</t>
  </si>
  <si>
    <t>HEIZUNGSANLAGE</t>
  </si>
  <si>
    <t>Abnehmen Verteilerleitungen aus Eisen</t>
  </si>
  <si>
    <t>PS-Extruderschaum 32 kg/m3, Böden: Dicke: 3 cm</t>
  </si>
  <si>
    <t>PS-Extruderschaum 32 kg/m3, Böden: Dicke: 5 cm</t>
  </si>
  <si>
    <t>Speicher-Wassererwärmer Speicherkapazität 500 l</t>
  </si>
  <si>
    <t>St</t>
  </si>
  <si>
    <t>Umwälzpumpe mit Flanschenanschlüssen: DN 50 - 2"</t>
  </si>
  <si>
    <t xml:space="preserve">Umwälzpumpe mit Naßrotor; komplett mit integriertem Frequenzumformer,druckabhängig, </t>
  </si>
  <si>
    <t>Umwälzpumpe mit Naßrotor; komplett mit integriertem Frequenzumformer,druckabhängig,</t>
  </si>
  <si>
    <t>Flanschen – Absperrventil: DN 20 - 3/4"</t>
  </si>
  <si>
    <t>Flanschen – Absperrventil: DN 25 - 1"</t>
  </si>
  <si>
    <t>Flanschen – Absperrventil: DN 32 - 5/4"</t>
  </si>
  <si>
    <t>Flanschen – Absperrventil: DN 50 - 2"</t>
  </si>
  <si>
    <t>Kugelhahn – Vollstromventil: DN 40 - 6/4"</t>
  </si>
  <si>
    <t>Kugelhahn – Vollstromventil: DN 50 - 2"</t>
  </si>
  <si>
    <t>Füll- und Entleerungshahn: 1/2"</t>
  </si>
  <si>
    <t>Klappenrückschlagventil: DN 32 - 5/4"</t>
  </si>
  <si>
    <t>Klappenrückschlagventil: DN 50 - 2"</t>
  </si>
  <si>
    <t>Automatische Füllgarnitur: 1/2"</t>
  </si>
  <si>
    <t>Strangregulierventil: DN 25 - ø 1"</t>
  </si>
  <si>
    <t>Sicherheitsventil: 1/2" für Speicher</t>
  </si>
  <si>
    <t>Bimetallthermometer: 1/2"</t>
  </si>
  <si>
    <t>Membranausdehnungsgefäß mit Kollaudierung: 150 l</t>
  </si>
  <si>
    <t>Bezeichnungsschild</t>
  </si>
  <si>
    <t>Heizungskollektor: øe/øi 133/125 mm</t>
  </si>
  <si>
    <t>Hydraulische Weiche: DN160 4 Anschlüsse dn50</t>
  </si>
  <si>
    <t>Handfeuerlöscher: 6 kg</t>
  </si>
  <si>
    <t>Handfeuerlöscher: 6 kg, komplett mit Einbaukasten</t>
  </si>
  <si>
    <t>Fußbodenheizfläche: Verlegeabstand: 10 cm</t>
  </si>
  <si>
    <t>Fußbodenheizfläche: Verlegeabstand: 20 cm</t>
  </si>
  <si>
    <t>Fußbodenheizungsverteiler: 4 Kreisläufe</t>
  </si>
  <si>
    <t>Fußbodenheizungsverteiler: 6 Kreisläufe</t>
  </si>
  <si>
    <t>Fußbodenheizungsverteiler: 8 Kreisläufe</t>
  </si>
  <si>
    <t>Schwingbodenheizung für Sportböden</t>
  </si>
  <si>
    <t>Einbaukasten Dimensionen 600x720/810  mm</t>
  </si>
  <si>
    <t>Einbaukasten Dimensionen 800x720/810  mm</t>
  </si>
  <si>
    <t>Nachheizbatterie für Montage an rechteckigen Kanalleitungen 5 kW</t>
  </si>
  <si>
    <t>Nahtloses Gewindestahlrohr, schwarz: ø 3/4"</t>
  </si>
  <si>
    <t>Nahtloses Gewindestahlrohr, schwarz: ø 1"</t>
  </si>
  <si>
    <t>Nahtloses Gewindestahlrohr, schwarz: ø 5/4"</t>
  </si>
  <si>
    <t>Nahtloses Gewindestahlrohr, schwarz:ø 6/4"</t>
  </si>
  <si>
    <t>Nahtloses Gewindestahlrohr, schwarz:ø 2"</t>
  </si>
  <si>
    <t>Vorisolierte Stahlrohrheizung:DN 50/125</t>
  </si>
  <si>
    <t>Kunststoffrohr aus hochdruckvernetztem Polyäthylen: DN 20 - PN 10</t>
  </si>
  <si>
    <t>Kunststoffrohr aus hochdruckvernetztem Polyäthylen: DN 25 - PN 6</t>
  </si>
  <si>
    <t>Kunststoffrohr aus hochdruckvernetztem Polyäthylen: N 32- PN 6</t>
  </si>
  <si>
    <t>Aufpreis für aufgehängte Leitungen: ø Rohr 3/4"</t>
  </si>
  <si>
    <t>Aufpreis für aufgehängte Leitungen: ø Rohr 1"</t>
  </si>
  <si>
    <t>Aufpreis für aufgehängte Leitungen: ø Rohr 5/4"</t>
  </si>
  <si>
    <t>Aufpreis für aufgehängte Leitungen: ø Rohr 6/4"</t>
  </si>
  <si>
    <t>Aufpreis für aufgehängte Leitungen: ø Rohr 2"</t>
  </si>
  <si>
    <t>Rohrisolierung mit Steinwolle D 30: ø 3/4"</t>
  </si>
  <si>
    <t>Rohrisolierung mit Steinwolle D 30: ø 1"</t>
  </si>
  <si>
    <t>Rohrisolierung mit Steinwolle D 30: ø 5/4"</t>
  </si>
  <si>
    <t>Rohrisolierung mit Steinwolle D 30: ø 6/4"</t>
  </si>
  <si>
    <t>Rohrisolierung mit Steinwolle D 40: ø 2"</t>
  </si>
  <si>
    <t>Rohrisolierung mit Steinwolle D 40: ø 5"</t>
  </si>
  <si>
    <t>Wärmeisolierung aus Polyäthylen D 13: ø 3/4"</t>
  </si>
  <si>
    <t>Wärmeisolierung aus Polyäthylen D 13: ø 1"</t>
  </si>
  <si>
    <t>Wärmeisolierung aus Polyäthylen D 13: ø 5/4"</t>
  </si>
  <si>
    <t>Elektrische Leitungen in den Zentralen und den Unterstationen</t>
  </si>
  <si>
    <t>psch</t>
  </si>
  <si>
    <t>Schaltschrank für die Unterstation</t>
  </si>
  <si>
    <t>Raumtemperaturfühler</t>
  </si>
  <si>
    <t>Steuerungseinheit der Fußbodenheizung</t>
  </si>
  <si>
    <t>Steuerungeinheit Unterstation 4.Untergeschoss</t>
  </si>
  <si>
    <t>Lüftungseinheit mit Wärmerückgewinnung</t>
  </si>
  <si>
    <t>Luftkanäle mit rechteckigen Querschnitt aus verzinktem Stahlblech</t>
  </si>
  <si>
    <t>Flexible Rohre, mit interner und externer Schutzfolie in Glasfaser mit PVC-getränkt Durchmesser 80 mm</t>
  </si>
  <si>
    <t>Flexible Rohre, mit interner und externer Schutzfolie in Glasfaser mit PVC-getränkt Durchmesser 100 mm</t>
  </si>
  <si>
    <t>Flexible Rohre, mit interner und externer Schutzfolie in Glasfaser mit PVC-getränkt Durchmesser 140 mm</t>
  </si>
  <si>
    <t>Flexible Rohre, mit interner und externer Schutzfolie in Glasfaser mit PVC-getränkt Durchmesser 200 mm</t>
  </si>
  <si>
    <t>Luftkanalisolierung mit einer Matte aus Langfaserglaswolle,</t>
  </si>
  <si>
    <t>Weitwurfdüse in Aluminium, allseitig schwenkbar um max. 30° ø200</t>
  </si>
  <si>
    <t>Lüftungsgitter für Zuluft aus einbrennlackiertem Stahlblech 300x150 mm</t>
  </si>
  <si>
    <t>Verstellbare Schlitzdurchlässe, hohe Induktion und schneller Abbau der Zulufttemperatur.Ausführung mit 1 Schlitz...</t>
  </si>
  <si>
    <t>Verstellbare Schlitzdurchlässe, hohe Induktion und schneller Abbau der Zulufttemperatur.Ausführung mit 1 Schlitz..</t>
  </si>
  <si>
    <t>Verstellbare Schlitzdurchlässe, hohe Induktion und schneller Abbau der Zulufttemperatur.Ausführung mit 2 Schlitze.....</t>
  </si>
  <si>
    <t>Verstellbare Schlitzdurchlässe, hohe Induktion und schneller Abbau der Zulufttemperatur. Ausführung mit 2 Schlitze..</t>
  </si>
  <si>
    <t>Lüftungsventil für Zu- oder Abluft, mit Frontteilen, Einbaurahmen DN 100</t>
  </si>
  <si>
    <t>Aussen/Fortluftgitter aus verzinktem Stahlblech 2000x650</t>
  </si>
  <si>
    <t>Überdruckjalousien 1600x600</t>
  </si>
  <si>
    <t>Schalldämpfkulissen, Funktionsweise nach dem Kammer-Absorptionsprinzip 400x150x1000mm</t>
  </si>
  <si>
    <t>Schalldämpfkulissen, Funktionsweise nach dem Kammer-Absorptionsprinzip 500x200x1000mm</t>
  </si>
  <si>
    <t>Schalldämpfkulissen, Funktionsweise nach dem Kammer-Absorptionsprinzip 900x200x1000mm</t>
  </si>
  <si>
    <t>Schalldämpfkulissen, Funktionsweise nach dem Kammer-Absorptionsprinzip 950x300x1000 mm</t>
  </si>
  <si>
    <t>Schalldämpfkulissen, Funktionsweise nach dem Kammer-Absorptionsprinzip 1200x250x1500 mm</t>
  </si>
  <si>
    <t>Modul zur Luftmengenregelung auf einen vorbestimmetn Wert Durchmesser 200mm - Luft-Förderleistung 400mc/h</t>
  </si>
  <si>
    <t>Summe Heizungsanlage</t>
  </si>
  <si>
    <t>SANITÄRANLAGE</t>
  </si>
  <si>
    <t>Druckreduzierventil mit Muffen: DN 40 - 6/4"</t>
  </si>
  <si>
    <t>Brauchwasserfilter autom. Rückspülung, Muffenausführung: DN 40 -  6/4" - 16,0 m3/h</t>
  </si>
  <si>
    <t>Schrägsitzventil mit Muffen: DN 15 - 1/2"</t>
  </si>
  <si>
    <t>Schrägsitzventil mit Muffen: DN 25 - 1"</t>
  </si>
  <si>
    <t>Schrägsitzventil mit Muffen: DN 40 - 6/4"</t>
  </si>
  <si>
    <t>Unterputzventil: DN 15 – ½"</t>
  </si>
  <si>
    <t>Unterputzventil: DN 20 - 3/4"</t>
  </si>
  <si>
    <t>Rückschlagklappe mit Muffen: DN 25 - 1"</t>
  </si>
  <si>
    <t>Elektronischer Kompaktmischer:DN 32 - 5/4" - 180 l/min</t>
  </si>
  <si>
    <t>Thermostat-Mischer</t>
  </si>
  <si>
    <t>Zirkulationspumpe mit Muffen: DN 20 - 3/4" - 0,8 m3/h - 8 kPa</t>
  </si>
  <si>
    <t>Rohrnetztrenner mit Muffen: DN 15 - 1/2"</t>
  </si>
  <si>
    <t>Membranausdehnungsgefäß: 24 l</t>
  </si>
  <si>
    <t>Pressverbinder-Edelstahlrohrleitungen : DN 15 - ø 18x1,0</t>
  </si>
  <si>
    <t>Pressverbinder-Edelstahlrohrleitungen :DN 25 - ø 28x1,2</t>
  </si>
  <si>
    <t>Pressverbinder-Edelstahlrohrleitungen : DN 40 - ø 42x1,5</t>
  </si>
  <si>
    <t>Polyäthylenrohr (PE-Xa): øa 20 * 2,8 mm</t>
  </si>
  <si>
    <t>Polyäthylenrohr (PE-Xa): øa 25 * 3,5 mm</t>
  </si>
  <si>
    <t>Polyäthylenrohr (PE-Xa): øa 32 * 4,4 mm</t>
  </si>
  <si>
    <t>Polyäthylenrohr (PE-Xa): øa 40 * 5,5 mm</t>
  </si>
  <si>
    <t>Polyäthylenrohr (PE-Xa): øa 50 * 6,9 mm</t>
  </si>
  <si>
    <t>Druckleitung aus PE-HD, PN 10: øa 50 * 4,6 mm</t>
  </si>
  <si>
    <t>Abflußleitung aus PE-HD: øa 50 mm</t>
  </si>
  <si>
    <t>Abflußleitung aus PE-HD: øa 75 mm</t>
  </si>
  <si>
    <t>Abflußleitung aus PE-HD: øa 100 mm</t>
  </si>
  <si>
    <t>Polypropylenrohr: øa 50 mm</t>
  </si>
  <si>
    <t>Polypropylenrohr: øa 110 mm</t>
  </si>
  <si>
    <t>PVC für Kanalisation: DN 110 mm</t>
  </si>
  <si>
    <t>PVC für Kanalisation: DN 125 mm</t>
  </si>
  <si>
    <t>PVC für Kanalisation: DN 160 mm</t>
  </si>
  <si>
    <t>PVC für Kanalisation: DN 200 mm</t>
  </si>
  <si>
    <t>Aufpreis für aufgehängte Leitungen: DN 50 - 2"</t>
  </si>
  <si>
    <t>Aufpreis für aufgehängte Leitungen: DN 100 - 4"</t>
  </si>
  <si>
    <t>Verteilerkollektor für Kalt- und Warmwasser aus Rotguß 3 Anschlüsse</t>
  </si>
  <si>
    <t>Verteilerkollektor für Kalt- und Warmwasser aus Rotguß 5 Anschlüsse</t>
  </si>
  <si>
    <t>Verteilerkollektor für Kalt- und Warmwasser aus Rotguß 6 Anschlüsse</t>
  </si>
  <si>
    <t>Einbaukasten weiß lackiert Dimensionen 800x450 mm</t>
  </si>
  <si>
    <t>Wärmeisolierung aus Polyäthylen, Stärke 9 mm: Rohr DN 15 – ½"</t>
  </si>
  <si>
    <t>Wärmeisolierung aus Polyäthylen, Stärke 9 mm: Rohr DN 20 - 3/4"</t>
  </si>
  <si>
    <t>Wärmeisolierung aus Polyäthylen, Stärke 9 mm: Rohr DN 25 - 1"</t>
  </si>
  <si>
    <t>Wärmeisolierung aus Polyäthylen, Stärke 9 mm: Rohr DN 32 - 5/4"</t>
  </si>
  <si>
    <t>Wärmeisolierung aus Polyäthylen, Stärke 9 mm: Rohr DN 40 - 6/4"</t>
  </si>
  <si>
    <t>Wärmeisolierung aus Polyurethan, Stärke 20 mm: Rohr DN 15 - 1/2"</t>
  </si>
  <si>
    <t>Wärmeisolierung aus Polyurethan, Stärke 20 mm: Rohr DN 25 - 1"</t>
  </si>
  <si>
    <t>Wärmeisolierung aus Polyurethan, Stärke 25 mm: Rohr DN 32 - 5/4"</t>
  </si>
  <si>
    <t>Wärmeisolierung aus Polyurethan, Stärke 25 mm: Rohr DN 40 - 6/4"</t>
  </si>
  <si>
    <t>Waschbecken freistehend: 60 * 53 cm</t>
  </si>
  <si>
    <t>Einhebel-Einlochmischer</t>
  </si>
  <si>
    <t>Knopfmischer mit Zeitautomatik pro Zyclus von ca. 20 sek</t>
  </si>
  <si>
    <t>Waschtisch für Bad aus Korian</t>
  </si>
  <si>
    <t>Klosettschale - wandhängend</t>
  </si>
  <si>
    <t>Wandeinbauspülkasten</t>
  </si>
  <si>
    <t>Klosettdeckel: aus Kunststoff</t>
  </si>
  <si>
    <t>Druckspüler für WC – Urinale: Unterputzausführung</t>
  </si>
  <si>
    <t>Brausemischer mit Zeitautomatik</t>
  </si>
  <si>
    <t>Brausegarnitur mit Wandstange</t>
  </si>
  <si>
    <t>Duschrinne L= 750 mm</t>
  </si>
  <si>
    <t>Einbau-Drückerventil</t>
  </si>
  <si>
    <t>Kopfbrause</t>
  </si>
  <si>
    <t>Wandausgußbecken</t>
  </si>
  <si>
    <t>Spültischmischbatterie</t>
  </si>
  <si>
    <t>Behinderten WC, wandhängend</t>
  </si>
  <si>
    <t>Behindertenwaschbecken</t>
  </si>
  <si>
    <t>Haltestange für Behinderten – Nassräume: L 845 mm - starr</t>
  </si>
  <si>
    <t>Haltestange für Behinderten – Nassräume: L 805 mm - aufklappbar</t>
  </si>
  <si>
    <t>Unterputz-Handdrücker pneumatisch</t>
  </si>
  <si>
    <t>Kristallspiegel für Waschbecken: 100 * 68 cm</t>
  </si>
  <si>
    <t>Papierkorb:</t>
  </si>
  <si>
    <t>Papierrollenhalter</t>
  </si>
  <si>
    <t>Seifencremespender:Inhalt 500 ml</t>
  </si>
  <si>
    <t>WC - Reinigungsbürste</t>
  </si>
  <si>
    <t>Summe Sanitäranlage</t>
  </si>
  <si>
    <t>BEWÄSSERUNGSANLAGE</t>
  </si>
  <si>
    <t>Druckleitung aus PE-HD, PN 10: øa 20 * 2,0 mm</t>
  </si>
  <si>
    <t>Druckleitung aus PE-HD, PN 10: øa 32 * 3,0 mm</t>
  </si>
  <si>
    <t>Druckleitung aus PE-HD, PN 10: øa 40 * 3,7 mm</t>
  </si>
  <si>
    <t>Druckleitung aus PE-HD, PN 10: øa 110 * 10,0 mm</t>
  </si>
  <si>
    <t>Bewässerungcomputer  mit  innerem Transformator , bis zu 4 Sektoren geeignet; wasserdichtes Gehäuse mit Schlüssel.</t>
  </si>
  <si>
    <t>Elektroventil für Bewässerungsanlagen ø 1"</t>
  </si>
  <si>
    <t>Elektroventil für Bewässerungsanlagen ø 1"1/2</t>
  </si>
  <si>
    <t>Elektroventil für Bewässerungsanlagen ø 2"</t>
  </si>
  <si>
    <t>Pop Upr Regner Wasserverbrauch: 7,9 l/min; Wurfweite 4,0 m</t>
  </si>
  <si>
    <t>Flanschen - Absperrventil: DN 20 – ¾"</t>
  </si>
  <si>
    <t>Druckausgleichendes Tropfrohr mit integriertem Tropfer</t>
  </si>
  <si>
    <t>Kompakter Druckreduzierer1"</t>
  </si>
  <si>
    <t>Summe Bewässerungsanlage</t>
  </si>
  <si>
    <t>ELEKTROANLAGE</t>
  </si>
  <si>
    <t>§Händetrockner: 1400 W - 30 l/s</t>
  </si>
  <si>
    <t>Wandhaartrockner: 1000 W</t>
  </si>
  <si>
    <t>UP-Gehäuse für Notschalter</t>
  </si>
  <si>
    <t>Polyäthylenrohre D=63 mm</t>
  </si>
  <si>
    <t>Abzweigdosen 150/200x120/150x50/70 mm</t>
  </si>
  <si>
    <t>Abzweigdosen 200/250x150/200x50/70 mm</t>
  </si>
  <si>
    <t>Abzweigdosen 350/400x150/200x50/70 mm</t>
  </si>
  <si>
    <t>itterkanal aus elektroverzinktem Stah Abmessungen (bxh) 200x54/80 mm</t>
  </si>
  <si>
    <t>Kabelschächte Abmessungen 400x400x400 mm</t>
  </si>
  <si>
    <t>Mantelleitung mit flexiblen Leiternxiblen Leitern, zweipolige Leitungen FROR 450/750V 2x4 mm2</t>
  </si>
  <si>
    <t>Mantelleitung mit flexiblen Leitern Leitern, dreipolige Leitungen FROR 450/750V 3x1,5 mm2</t>
  </si>
  <si>
    <t>Mantelleitung mit flexiblen Leitern. blen Leitern, dreipolige Leitungen FROR 450/750V 3x2,5 mm2</t>
  </si>
  <si>
    <t>Mantelleitung mit flexiblen Leitern Leitern, dreipolige Leitungen FROR 450/750V 3x6 mm2</t>
  </si>
  <si>
    <t>Mantelleitung mit flexiblen Leitern Leitern, dreipolige Leitungen FROR 450/750V 3x4 mm2</t>
  </si>
  <si>
    <t>Mantelleitung mit flexiblen Leitern Leitern, einpolige Leitung FG7OR0,6/1KV 1x50 mm2</t>
  </si>
  <si>
    <t>Mantelleitung mit flexiblen Leitern Leitern, fünfpolige Leitung FG7OR0,6/1KV 5x6 mm2</t>
  </si>
  <si>
    <t>Verteiler mit In&lt;63A, Aufputzausführung Platzeinheiten: 24</t>
  </si>
  <si>
    <t>Stahlblechschrank als Standschrank komplett mit Sockel 2000x800x250mm</t>
  </si>
  <si>
    <t>Lasttrennschalter mit Schalthebel Nennstrom 4x160 A</t>
  </si>
  <si>
    <t>Fehlerstromschutzschalter thermomagnetisch 4 poli 6kA C Nennstrom 4x25 A, Idn=0,03A - 8 Moduleinheiten</t>
  </si>
  <si>
    <t xml:space="preserve">Fehlerstromschutzschalter thermomagnetisch 2 poli 0,3A 6kA ... le 0,3A 6kA C Nennstrom 2x6 A, Idn=0,3A - 4 </t>
  </si>
  <si>
    <t xml:space="preserve">Fehlerstromschutzschalter thermomagnetisch 2 poli 0,3A 6kA ... le 0,3A 6kA C Nennstrom 2x10 A Idn=0,3A - 4 </t>
  </si>
  <si>
    <t xml:space="preserve">Fehlerstromschutzschalter thermomagnetisch 2 poli 0,3A 6kA ... le 0,3A 6kA C Nennstrom 2x16 A Idn=0,3A - 4 </t>
  </si>
  <si>
    <t xml:space="preserve">Fehlerstromschutzschalter thermomagnetisch 2 poli 0,3A 6kA ... le 0,3A 6kA C Nennstrom 2x20 A Idn=0,3A – 4 </t>
  </si>
  <si>
    <t>Fehlerstromschutzschalter thermomagnetisch 4 poli 25kA Leistungsschalter 4 Pole 25kA Nennstrom 4x80-100 A</t>
  </si>
  <si>
    <t>Fehlerstromrelais für die ... age an Schutzschalter 4x100A.</t>
  </si>
  <si>
    <t>Kombi-Ableiter zweipolig ... nnung Uc=255 V SPD des Typ 1</t>
  </si>
  <si>
    <t>Arbeitsstromauslösespule ... AC; 110 VDC oder 14-48V DC/AC</t>
  </si>
  <si>
    <t>Parallelgeschaltete Taster</t>
  </si>
  <si>
    <t>Auslass für Lampenstelle zentral gesteuert, unter Putz IP40</t>
  </si>
  <si>
    <t>Lichtauslass geschaltet auf Putz IP40 - Leitung N07VK oder FROR450/750V</t>
  </si>
  <si>
    <t>Lichtauslass parallel in unter Putz Ausführung - IP40</t>
  </si>
  <si>
    <t>Paralleler Lichtpunkt örtlich oder zentral geschaltet in auf Putz Ausführung - IP44 - Leitung FG7OR0,6/1kV</t>
  </si>
  <si>
    <t>Lieferung und Montage von Einlegesystemen für Ortbeton</t>
  </si>
  <si>
    <t>Infrarot Fernschalter</t>
  </si>
  <si>
    <t>Infrarot Fernschalter für Aussenmontage</t>
  </si>
  <si>
    <t>Auslass Steckdose zweipolig 16 A... o oder mehrfach 10/16A, unter Putz IP40 - Standardpreiskl.</t>
  </si>
  <si>
    <t>Auslass Steckdose zweipolig 16 A+PE Schuko oder mehrfach 10/16A, unter Putz IP44</t>
  </si>
  <si>
    <t>Paralleler Steckdosenauslass zweipolig 16 A 2x16A+PE Schuko oder mehrfach 10/16A, unter Putz IP44</t>
  </si>
  <si>
    <t>Paralleler Steckdosenauslass zweipolig 10/16A, auf Putz IP44 - Leitung FG7OR0,6/1kV</t>
  </si>
  <si>
    <t>Aufpreis für Steckdose IK10</t>
  </si>
  <si>
    <t>Aufpreis für RJ45 Steckdose IK10</t>
  </si>
  <si>
    <t>Auslass für Anschluss Motor, Maschine Kraft generell, unter Putz IP40 - Leitung 3x1,5/2,5 mm2</t>
  </si>
  <si>
    <t>Auslaß für Außenbeleuchtung: Leitung 50m</t>
  </si>
  <si>
    <t>Behinderten-WC Alarm</t>
  </si>
  <si>
    <t>Auslass für Anschluss Motor, Maschine oder Fenster, unter Putz, IP40, Standardpreisklasse</t>
  </si>
  <si>
    <t>uslass für Raumthermostat oder Temperatursonde, unter Putz, IP40, N07V-K 2x1,5mm2</t>
  </si>
  <si>
    <t>Mehrpreis Länge zwischen 20m und 40m, IP40, N07V-K oder FROR450/750V</t>
  </si>
  <si>
    <t>Beschallungsanlage</t>
  </si>
  <si>
    <t>Fundamenterder: 30x3,5 mm ... n und Korrosionsschutzbinden.</t>
  </si>
  <si>
    <t>Profilstaberder verz. Stahl: L 1500mm</t>
  </si>
  <si>
    <t>Potentialausgleichschiene ... offabdeckhaube: 200x65x56 mm.</t>
  </si>
  <si>
    <t>Potentialausgleich: im Heizraum</t>
  </si>
  <si>
    <t>Potentialausgleich: im Lüftungsraum</t>
  </si>
  <si>
    <t>§Potentialausgleich: im Fahrschacht Aufzug</t>
  </si>
  <si>
    <t>Telefonauslass</t>
  </si>
  <si>
    <t>Sicherheitsbeleuchtungszentrale</t>
  </si>
  <si>
    <t>Set Batteriefach 216V 14 Ah</t>
  </si>
  <si>
    <t>Gerät für die Steuerung der Sicherheitsleitungen</t>
  </si>
  <si>
    <t>Busmodul</t>
  </si>
  <si>
    <t>Überwachungsbaustein für Notleuchte</t>
  </si>
  <si>
    <t>Verkabelung der Notbeleuchtungsanlage</t>
  </si>
  <si>
    <t>Technischen Leistungene</t>
  </si>
  <si>
    <t>Beleuchtungskörper Typ 1</t>
  </si>
  <si>
    <t>Beleuchtungskörper Typ 2</t>
  </si>
  <si>
    <t>Beleuchtungskörper Typ 3</t>
  </si>
  <si>
    <t>Beleuchtungskörper Typ 4</t>
  </si>
  <si>
    <t>Beleuchtungskörper Typ 5</t>
  </si>
  <si>
    <t>Beleuchtungskörper Typ 6</t>
  </si>
  <si>
    <t>Beleuchtungskörper Typ 7</t>
  </si>
  <si>
    <t>Beleuchtungskörper Typ 8</t>
  </si>
  <si>
    <t>Beleuchtungskörper Typ 9</t>
  </si>
  <si>
    <t>Beleuchtungskörper Typ 10</t>
  </si>
  <si>
    <t>Beleuchtungskörper Typ 11</t>
  </si>
  <si>
    <t>Beleuchtungskörper Typ 12</t>
  </si>
  <si>
    <t>Beleuchtungskörper Typ 13</t>
  </si>
  <si>
    <t>Beleuchtungskörper Typ 14</t>
  </si>
  <si>
    <t>CBeleuchtungskörper Typ 15</t>
  </si>
  <si>
    <t>Beleuchtungskörper Typ 16</t>
  </si>
  <si>
    <t>Beleuchtungskörper Typ 17</t>
  </si>
  <si>
    <t>Wannleuchte: 2x36W</t>
  </si>
  <si>
    <t>Notbeleuchtungkörper LED</t>
  </si>
  <si>
    <t>Telefonwählgerät</t>
  </si>
  <si>
    <t>Elektronische Alarmzentrale</t>
  </si>
  <si>
    <t>Display-tastatur</t>
  </si>
  <si>
    <t>Doppeltechnologie Melder</t>
  </si>
  <si>
    <t>Magnetischer Reedkontakt</t>
  </si>
  <si>
    <t>Zweitönige Sirene für Innenmontage</t>
  </si>
  <si>
    <t>Sirene für Außenmontage</t>
  </si>
  <si>
    <t>Modem Karte</t>
  </si>
  <si>
    <t>Verkabelung derAlarmanlage</t>
  </si>
  <si>
    <t>Zutrittsmodul</t>
  </si>
  <si>
    <t>Trasponderleser</t>
  </si>
  <si>
    <t>Näherungstag</t>
  </si>
  <si>
    <t>Verkabelung cavo 2x2x0.8</t>
  </si>
  <si>
    <t>Software für der Ausschreibungstexte Anlage</t>
  </si>
  <si>
    <t>USB Modul</t>
  </si>
  <si>
    <t>Technischen Leistungen</t>
  </si>
  <si>
    <t>Einspeisungsgerät für EIB Netz 640 mA</t>
  </si>
  <si>
    <t>Universalen Schnittstelle mit 2 Kanälen</t>
  </si>
  <si>
    <t>Universalen Schnittstelle mit 4 Kanälen</t>
  </si>
  <si>
    <t>Schaltuhr</t>
  </si>
  <si>
    <t>Uhrantenne</t>
  </si>
  <si>
    <t>Steuermodul ür die Kontrolle von 8 unabhängigen Schaltmechanismen</t>
  </si>
  <si>
    <t>Ausgangmoduls 12 Kanäle 10 A</t>
  </si>
  <si>
    <t>Metereologische Modul</t>
  </si>
  <si>
    <t>Regenmelder</t>
  </si>
  <si>
    <t>Lichtmelder</t>
  </si>
  <si>
    <t>Programmierung</t>
  </si>
  <si>
    <t>Bus Verkabelung: Kabel 1x2x0,8</t>
  </si>
  <si>
    <t>Zeigeruhren für Innenmontage</t>
  </si>
  <si>
    <t>Rack 19" Wandverteiler 12 Einheiten</t>
  </si>
  <si>
    <t>Unter Putz Ausführung Auslass mit Leerrohr Durchmesser 25mm</t>
  </si>
  <si>
    <t>Elektronisches Steuergerä ... owie dem notwendigen Zubehör.</t>
  </si>
  <si>
    <t>Selbstregelnde Heizleitun ... er Zuleitung ab der Zentrale.</t>
  </si>
  <si>
    <t>Summe Elektroanlage</t>
  </si>
  <si>
    <t>SICHERHEIT:</t>
  </si>
  <si>
    <t>Lieferung und Einbau von Aufklärungsschildern aus Polypropylen,</t>
  </si>
  <si>
    <t>St.</t>
  </si>
  <si>
    <t>Schild dreieckig, gelber Hintergrund (gemäß Durchführungsverordnung der Straßenverkehrsordnung</t>
  </si>
  <si>
    <t>01.06.02.01.c</t>
  </si>
  <si>
    <t>Lieferung, Einbau innerhalb von 7 Tagen nach Übergabe der Arbeiten,Instandhaltung,Demontage und Abbau</t>
  </si>
  <si>
    <t>01.06.04.01.a</t>
  </si>
  <si>
    <t>Baustellenbeleuchtung Die Einheitspreise beinhalten die Vergütung</t>
  </si>
  <si>
    <t>Monat</t>
  </si>
  <si>
    <t>Lieferung von typengeprüften Schutzhelmen aus Kunststoff</t>
  </si>
  <si>
    <t>Lieferung von typengeprüften Sicherheitsschuhen aus rauhem Leder mit Sohle</t>
  </si>
  <si>
    <t>Lieferung von typengeprüften, geschmeidigen Einmal-Ohrpfropfen aus Polyurethan</t>
  </si>
  <si>
    <t>Lieferung von typengeprüften Handschuhen zum Schutz vor mechanischen Verletzungen.</t>
  </si>
  <si>
    <t xml:space="preserve">Verbandkasten </t>
  </si>
  <si>
    <t>Lieferung eines individuell verstellbaren, typengeprüften Sicherheitsgeschirrs komplett</t>
  </si>
  <si>
    <t>Lieferung eines typengeprüften, tragbaren Pulverfeuerlöschers, 6 kg, Klasse A,B,C.</t>
  </si>
  <si>
    <t>Verteilung von Aufklärungsmaterial an die Arbeiter.</t>
  </si>
  <si>
    <t>pauchal</t>
  </si>
  <si>
    <t>Zeitlohnstunden für die Wartung und Aufräumung der Baustelle und für die Wartung und Anpassung der..</t>
  </si>
  <si>
    <t>h</t>
  </si>
  <si>
    <t>Vorhalten von Fertigteilbauzaun, Höhe 2.0 m mit Stahlrohren und Stahlgitter</t>
  </si>
  <si>
    <t>Vorhalten von Fertigteilbauzaun mobil, Höhe 2,0 m mit Stahlrohren und Stahlgitter</t>
  </si>
  <si>
    <t>Tag.</t>
  </si>
  <si>
    <t>Vorhalten von Bauzaun Höhe 1,0 m aus UV-beständigem Polyäthylen-Gitternetz</t>
  </si>
  <si>
    <t>Bauzaun aus Trapezblechgroßfächenelemeten, Höhe 2 m, mit Steher aus Stahl</t>
  </si>
  <si>
    <t>Vorhalten von Fertigteil-Leitelementen vom Typ New Jersey mit einer Sockelbreite</t>
  </si>
  <si>
    <t>Vorhalten von Fertigteil-Leitelementen vom Typ New Jersey mit einer Sockelbreite von mindestens</t>
  </si>
  <si>
    <t>Schutz von Fußgängerwegen in Baugrubennähe und in Richtung Leerraum durch</t>
  </si>
  <si>
    <t>Realisierung von Baugrubenzugang durch aus dem Boden gewonnene Treppe</t>
  </si>
  <si>
    <t>Zugangstor zur Baustelle, zusammengesetzt aus Rahmen aus verspannten Rohrelementen</t>
  </si>
  <si>
    <t>Miete eines Arbeitsgerüstes als längsorientiertes Standgerüst (Fassadengerüst) aus Metall, Rahmengerüst</t>
  </si>
  <si>
    <t>Miete eines Arbeitsgerüstes als längsorientiertes Standgerüst (Fassadengerüst) aus Metall,…......</t>
  </si>
  <si>
    <t>Tage</t>
  </si>
  <si>
    <t>Miete für fahrbare Arbeitsbühne mit Innenaufstieg, einschließlich Arbeitsböden, Fanggerüst mit Durchstiegs..</t>
  </si>
  <si>
    <t>Tag</t>
  </si>
  <si>
    <t>Versetzbare Absturzsicherungsgeländer: Montage, Wartung und Abbau, auf allen horizontalen Decken-</t>
  </si>
  <si>
    <t xml:space="preserve">Die Pumpen verstehen sich komplett mit Rohrleitung bis zu einer Länge von 25 m, an Ort und Stelle funktion. </t>
  </si>
  <si>
    <t>Lieferung und verlagen einer mobilen Elektroleitung für die Notbeleuchtung.</t>
  </si>
  <si>
    <t>Schaltschrank ausgestattet mit Schaltgerät sowie mit thermomagnetischem Fehlerstromschutzschalter zu...</t>
  </si>
  <si>
    <t>1000W-Halogenlampe mit Schutzgrad IP65, für Baustellenbeleuchtung auf beweglichem</t>
  </si>
  <si>
    <t>Fußgängergrabenbrücke aus Metall, zum Queren von Aushubsgräben;</t>
  </si>
  <si>
    <t xml:space="preserve">Streckenposjten, mindestens 2 Personen, zur Verkehrsregelung im Baustellenbereich, </t>
  </si>
  <si>
    <t>Stunde</t>
  </si>
  <si>
    <t>Schutzkappen aus PVC auf freiliegende Endstücke von Bewehrungseisen aufgebracht;</t>
  </si>
  <si>
    <t>Zurverfügungstellung im Bereich der Baustelle für die Dauer der Arbeiten eines Lokales</t>
  </si>
  <si>
    <t>€/Tag</t>
  </si>
  <si>
    <t>Zurverfügungstellung im Bereich der Baustelle für die Dauer der Arbeiten eines Lokales mit autonomem</t>
  </si>
  <si>
    <t>Vorgefertigter Container für Baustellenmagazin; der Preis bezieht sich auf die Miete inklusiv Transport,</t>
  </si>
  <si>
    <t xml:space="preserve">Vorgefertigter Container für Baustellenmagazin; der Preis bezieht sich auf die Miete inklusiv Transport, </t>
  </si>
  <si>
    <t>Chemisches WC, Dimensionen ca. 115x115x240 cm, der Preis bezieht sich auf das erste</t>
  </si>
  <si>
    <t xml:space="preserve">Chemisches WC; der Preis bezieht sich für jeden auf das erste Mietmonat folgenden Tag. </t>
  </si>
  <si>
    <t xml:space="preserve">Bankett und Flankenschutz aus Magerbeton für Rohrleitungen; liefern und in vorgesehenem Gefälle einbringen, </t>
  </si>
  <si>
    <t xml:space="preserve">Dränleitung aus flexiblem PVC als Sickerrohr, trapezförmige Auflagerbasis, mit Verbindungsmuffen, </t>
  </si>
  <si>
    <t>Absturzsicherung für Einzelanschlagpunkt inkl. einem Anschlagpunkt liefern und auf der Schutzlage....</t>
  </si>
  <si>
    <t>Sicherheitsnetz zur Absturzsicherung, aus Polypropylen,</t>
  </si>
  <si>
    <t>Geotextilien aus Polyäthylen, Polypropylen, Polyester, PVC usw., widerstandsfähig</t>
  </si>
  <si>
    <t>Miete von Gerüstabdeckung an vorbeschriebenem Gerüst, als Staubschutz, mit Planen mit Polyäthylenge......</t>
  </si>
  <si>
    <t>Woche</t>
  </si>
  <si>
    <t>Summe der Sicherheitskosten</t>
  </si>
  <si>
    <t>ZUSAMMENFASSUNG</t>
  </si>
  <si>
    <t>Gesamtpauschalbetrag der Arbeiten ohne Sicherheitskosten</t>
  </si>
  <si>
    <t>Ausschreibungssumme ohne Sicherheitskosten</t>
  </si>
  <si>
    <t>Abgebot %</t>
  </si>
  <si>
    <t>Kosten für die Sicherheitsmaßnahmen</t>
  </si>
  <si>
    <t>GESAMTBETRAG DER ARBEITEN MIT SICHERHEITSKOSTEN</t>
  </si>
  <si>
    <t>Datum:</t>
  </si>
  <si>
    <t>Digitale Unterschrift des gesetzlichen Vertreters des Einzelunternehmens:</t>
  </si>
  <si>
    <t>Digitale Unterschrift des gesetzlichen Vertreters des federführenden Unternehmes:</t>
  </si>
  <si>
    <t xml:space="preserve">Digitale Unterschrift des gesetzlichen Vertreters Firma als Mandant/cooptata: </t>
  </si>
  <si>
    <t>Gesamtsumme der zusätzlichen Positionen</t>
  </si>
  <si>
    <t>ULTERIORI LAVORI INDISPENSABILI ALLA FUNZIONALITÀ, COMPLETEZZA E CORRETTA REALIZZAZIONE (CFR. ART.2 CSA)</t>
  </si>
  <si>
    <t>WEITERE ARBEITEN, WELCHE FÜR DIE FUNKTIONALITÄT VOLLSTÄNDIGKEIT UND KORREKTE AUSFÜHRUNG UNBEDINGT NOTWENDIG SIND (CFR. ART.2 CSA)</t>
  </si>
  <si>
    <t>Dränleitung HDPE: DN 160mm</t>
  </si>
  <si>
    <t>Dränwand Betonfilterkörper: D 10cm</t>
  </si>
  <si>
    <t>Dränschicht Wände: Polyäthylen-Noppenbahn</t>
  </si>
  <si>
    <t>Dränmatte: D 8mm</t>
  </si>
  <si>
    <t>Entwässerungsrinne: Schlitzrost Guß, 20)cm</t>
  </si>
  <si>
    <t>PVC für Regenwasserleitungen: DN 110 mm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</si>
</sst>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€&quot;;\-#,##0.00&quot; €&quot;"/>
    <numFmt numFmtId="165" formatCode="&quot;€ &quot;#,##0.00;&quot;-€ &quot;#,##0.00"/>
    <numFmt numFmtId="166" formatCode="0.00_ ;\-0.00\ "/>
    <numFmt numFmtId="167" formatCode="_-* #,##0.00_-;\-* #,##0.00_-;_-* \-??_-;_-@_-"/>
    <numFmt numFmtId="168" formatCode="#,##0.00_ ;\-#,##0.00\ "/>
    <numFmt numFmtId="169" formatCode="0.00_ ;[Red]\-0.00\ 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71">
    <font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9"/>
      <color indexed="10"/>
      <name val="Tahoma"/>
      <family val="2"/>
    </font>
    <font>
      <sz val="12"/>
      <color indexed="8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Tahoma"/>
      <family val="2"/>
    </font>
    <font>
      <sz val="8"/>
      <name val="Tahoma"/>
      <family val="2"/>
    </font>
    <font>
      <b/>
      <sz val="9"/>
      <color indexed="62"/>
      <name val="Tahoma"/>
      <family val="2"/>
    </font>
    <font>
      <sz val="9"/>
      <color indexed="17"/>
      <name val="Tahoma"/>
      <family val="2"/>
    </font>
    <font>
      <b/>
      <sz val="9"/>
      <color indexed="17"/>
      <name val="Tahoma"/>
      <family val="2"/>
    </font>
    <font>
      <u val="single"/>
      <sz val="9"/>
      <name val="Arial"/>
      <family val="2"/>
    </font>
    <font>
      <b/>
      <sz val="9"/>
      <color indexed="8"/>
      <name val="Tahoma"/>
      <family val="2"/>
    </font>
    <font>
      <b/>
      <u val="single"/>
      <sz val="9"/>
      <name val="Arial"/>
      <family val="2"/>
    </font>
    <font>
      <sz val="9"/>
      <color indexed="8"/>
      <name val="Tahoma"/>
      <family val="2"/>
    </font>
    <font>
      <b/>
      <i/>
      <sz val="9"/>
      <name val="Arial"/>
      <family val="2"/>
    </font>
    <font>
      <b/>
      <i/>
      <sz val="9"/>
      <color indexed="62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10"/>
      <color indexed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8"/>
      <color indexed="62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indexed="2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4" fillId="33" borderId="10" xfId="0" applyNumberFormat="1" applyFont="1" applyFill="1" applyBorder="1" applyAlignment="1" applyProtection="1">
      <alignment horizontal="right" vertical="top" wrapText="1"/>
      <protection locked="0"/>
    </xf>
    <xf numFmtId="164" fontId="8" fillId="33" borderId="10" xfId="0" applyNumberFormat="1" applyFont="1" applyFill="1" applyBorder="1" applyAlignment="1" applyProtection="1">
      <alignment horizontal="right" vertical="top" wrapText="1"/>
      <protection locked="0"/>
    </xf>
    <xf numFmtId="0" fontId="19" fillId="0" borderId="0" xfId="0" applyFont="1" applyAlignment="1">
      <alignment vertical="center" wrapText="1"/>
    </xf>
    <xf numFmtId="165" fontId="19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34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 vertical="top"/>
    </xf>
    <xf numFmtId="0" fontId="27" fillId="0" borderId="0" xfId="0" applyFont="1" applyAlignment="1">
      <alignment/>
    </xf>
    <xf numFmtId="0" fontId="0" fillId="0" borderId="0" xfId="0" applyAlignment="1">
      <alignment horizontal="left" vertical="top"/>
    </xf>
    <xf numFmtId="164" fontId="4" fillId="33" borderId="11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4" fillId="0" borderId="11" xfId="0" applyNumberFormat="1" applyFont="1" applyFill="1" applyBorder="1" applyAlignment="1" applyProtection="1">
      <alignment horizontal="left" vertical="top" wrapText="1"/>
      <protection hidden="1"/>
    </xf>
    <xf numFmtId="164" fontId="4" fillId="0" borderId="11" xfId="0" applyNumberFormat="1" applyFont="1" applyFill="1" applyBorder="1" applyAlignment="1" applyProtection="1">
      <alignment horizontal="right" vertical="top" wrapText="1"/>
      <protection locked="0"/>
    </xf>
    <xf numFmtId="4" fontId="4" fillId="0" borderId="11" xfId="0" applyNumberFormat="1" applyFont="1" applyBorder="1" applyAlignment="1" applyProtection="1">
      <alignment horizontal="right" vertical="top"/>
      <protection locked="0"/>
    </xf>
    <xf numFmtId="4" fontId="4" fillId="0" borderId="12" xfId="0" applyNumberFormat="1" applyFont="1" applyBorder="1" applyAlignment="1" applyProtection="1">
      <alignment horizontal="right" vertical="top"/>
      <protection locked="0"/>
    </xf>
    <xf numFmtId="0" fontId="22" fillId="0" borderId="10" xfId="0" applyFont="1" applyBorder="1" applyAlignment="1" applyProtection="1">
      <alignment horizontal="left" vertical="top"/>
      <protection locked="0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4" fontId="4" fillId="0" borderId="10" xfId="0" applyNumberFormat="1" applyFont="1" applyBorder="1" applyAlignment="1" applyProtection="1">
      <alignment horizontal="right" vertical="top"/>
      <protection locked="0"/>
    </xf>
    <xf numFmtId="164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4" fontId="2" fillId="0" borderId="0" xfId="0" applyNumberFormat="1" applyFont="1" applyAlignment="1" applyProtection="1">
      <alignment horizontal="center" vertical="top"/>
      <protection locked="0"/>
    </xf>
    <xf numFmtId="4" fontId="4" fillId="0" borderId="11" xfId="0" applyNumberFormat="1" applyFont="1" applyFill="1" applyBorder="1" applyAlignment="1" applyProtection="1">
      <alignment horizontal="right" vertical="top" wrapText="1"/>
      <protection locked="0"/>
    </xf>
    <xf numFmtId="4" fontId="4" fillId="33" borderId="11" xfId="0" applyNumberFormat="1" applyFont="1" applyFill="1" applyBorder="1" applyAlignment="1" applyProtection="1">
      <alignment horizontal="right" vertical="top" wrapText="1"/>
      <protection locked="0"/>
    </xf>
    <xf numFmtId="4" fontId="8" fillId="33" borderId="11" xfId="0" applyNumberFormat="1" applyFont="1" applyFill="1" applyBorder="1" applyAlignment="1" applyProtection="1">
      <alignment horizontal="right" vertical="top" wrapText="1"/>
      <protection locked="0"/>
    </xf>
    <xf numFmtId="4" fontId="4" fillId="0" borderId="12" xfId="0" applyNumberFormat="1" applyFont="1" applyFill="1" applyBorder="1" applyAlignment="1" applyProtection="1">
      <alignment horizontal="right" vertical="top" wrapText="1"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 vertical="top"/>
      <protection locked="0"/>
    </xf>
    <xf numFmtId="4" fontId="4" fillId="0" borderId="11" xfId="0" applyNumberFormat="1" applyFont="1" applyBorder="1" applyAlignment="1" applyProtection="1">
      <alignment vertical="center"/>
      <protection locked="0"/>
    </xf>
    <xf numFmtId="4" fontId="4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4" fontId="4" fillId="0" borderId="0" xfId="0" applyNumberFormat="1" applyFont="1" applyAlignment="1" applyProtection="1">
      <alignment horizontal="right" vertical="top"/>
      <protection hidden="1"/>
    </xf>
    <xf numFmtId="0" fontId="4" fillId="0" borderId="0" xfId="0" applyFont="1" applyAlignment="1" applyProtection="1">
      <alignment/>
      <protection hidden="1"/>
    </xf>
    <xf numFmtId="0" fontId="7" fillId="35" borderId="14" xfId="0" applyFont="1" applyFill="1" applyBorder="1" applyAlignment="1" applyProtection="1">
      <alignment horizontal="left" vertical="top"/>
      <protection hidden="1"/>
    </xf>
    <xf numFmtId="0" fontId="8" fillId="0" borderId="0" xfId="0" applyFont="1" applyAlignment="1" applyProtection="1">
      <alignment horizontal="center" vertical="top"/>
      <protection hidden="1"/>
    </xf>
    <xf numFmtId="4" fontId="8" fillId="0" borderId="0" xfId="0" applyNumberFormat="1" applyFont="1" applyAlignment="1" applyProtection="1">
      <alignment horizontal="right" vertical="top"/>
      <protection hidden="1"/>
    </xf>
    <xf numFmtId="0" fontId="8" fillId="0" borderId="0" xfId="0" applyFont="1" applyAlignment="1" applyProtection="1">
      <alignment/>
      <protection hidden="1"/>
    </xf>
    <xf numFmtId="0" fontId="11" fillId="33" borderId="11" xfId="0" applyFont="1" applyFill="1" applyBorder="1" applyAlignment="1" applyProtection="1">
      <alignment horizontal="center" vertical="center" wrapText="1"/>
      <protection hidden="1"/>
    </xf>
    <xf numFmtId="4" fontId="1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6" fillId="34" borderId="11" xfId="0" applyFont="1" applyFill="1" applyBorder="1" applyAlignment="1" applyProtection="1">
      <alignment horizontal="center" vertical="center" wrapText="1"/>
      <protection hidden="1"/>
    </xf>
    <xf numFmtId="0" fontId="25" fillId="34" borderId="11" xfId="0" applyFont="1" applyFill="1" applyBorder="1" applyAlignment="1" applyProtection="1">
      <alignment horizontal="center" vertical="center" wrapText="1"/>
      <protection hidden="1"/>
    </xf>
    <xf numFmtId="4" fontId="25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top" wrapText="1"/>
      <protection hidden="1"/>
    </xf>
    <xf numFmtId="0" fontId="30" fillId="34" borderId="11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left" vertical="top" wrapText="1"/>
      <protection hidden="1"/>
    </xf>
    <xf numFmtId="0" fontId="16" fillId="0" borderId="10" xfId="0" applyFont="1" applyFill="1" applyBorder="1" applyAlignment="1" applyProtection="1">
      <alignment horizontal="center" vertical="top" wrapText="1"/>
      <protection hidden="1"/>
    </xf>
    <xf numFmtId="0" fontId="4" fillId="0" borderId="11" xfId="0" applyNumberFormat="1" applyFont="1" applyFill="1" applyBorder="1" applyAlignment="1" applyProtection="1">
      <alignment horizontal="center" vertical="top" wrapText="1"/>
      <protection hidden="1"/>
    </xf>
    <xf numFmtId="164" fontId="4" fillId="0" borderId="11" xfId="0" applyNumberFormat="1" applyFont="1" applyFill="1" applyBorder="1" applyAlignment="1" applyProtection="1">
      <alignment horizontal="right" vertical="top" wrapText="1"/>
      <protection hidden="1"/>
    </xf>
    <xf numFmtId="0" fontId="16" fillId="0" borderId="10" xfId="0" applyFont="1" applyBorder="1" applyAlignment="1" applyProtection="1">
      <alignment horizontal="center" vertical="top" wrapText="1"/>
      <protection hidden="1"/>
    </xf>
    <xf numFmtId="0" fontId="16" fillId="0" borderId="10" xfId="0" applyFont="1" applyBorder="1" applyAlignment="1" applyProtection="1">
      <alignment vertical="center" wrapText="1"/>
      <protection hidden="1"/>
    </xf>
    <xf numFmtId="0" fontId="8" fillId="33" borderId="11" xfId="0" applyNumberFormat="1" applyFont="1" applyFill="1" applyBorder="1" applyAlignment="1" applyProtection="1">
      <alignment horizontal="left" vertical="top" wrapText="1"/>
      <protection hidden="1"/>
    </xf>
    <xf numFmtId="0" fontId="4" fillId="33" borderId="11" xfId="0" applyNumberFormat="1" applyFont="1" applyFill="1" applyBorder="1" applyAlignment="1" applyProtection="1">
      <alignment horizontal="left" vertical="top" wrapText="1"/>
      <protection hidden="1"/>
    </xf>
    <xf numFmtId="164" fontId="8" fillId="33" borderId="11" xfId="0" applyNumberFormat="1" applyFont="1" applyFill="1" applyBorder="1" applyAlignment="1" applyProtection="1">
      <alignment horizontal="right" vertical="top" wrapText="1"/>
      <protection hidden="1"/>
    </xf>
    <xf numFmtId="0" fontId="4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8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4" fillId="0" borderId="12" xfId="0" applyNumberFormat="1" applyFont="1" applyFill="1" applyBorder="1" applyAlignment="1" applyProtection="1">
      <alignment horizontal="left" vertical="top" wrapText="1"/>
      <protection hidden="1"/>
    </xf>
    <xf numFmtId="0" fontId="4" fillId="0" borderId="12" xfId="0" applyNumberFormat="1" applyFont="1" applyFill="1" applyBorder="1" applyAlignment="1" applyProtection="1">
      <alignment horizontal="center" vertical="top" wrapText="1"/>
      <protection hidden="1"/>
    </xf>
    <xf numFmtId="164" fontId="4" fillId="0" borderId="12" xfId="0" applyNumberFormat="1" applyFont="1" applyFill="1" applyBorder="1" applyAlignment="1" applyProtection="1">
      <alignment horizontal="right" vertical="top" wrapText="1"/>
      <protection hidden="1"/>
    </xf>
    <xf numFmtId="0" fontId="4" fillId="0" borderId="15" xfId="0" applyNumberFormat="1" applyFont="1" applyFill="1" applyBorder="1" applyAlignment="1" applyProtection="1">
      <alignment horizontal="left" vertical="top" wrapText="1"/>
      <protection hidden="1"/>
    </xf>
    <xf numFmtId="0" fontId="8" fillId="33" borderId="12" xfId="0" applyNumberFormat="1" applyFont="1" applyFill="1" applyBorder="1" applyAlignment="1" applyProtection="1">
      <alignment horizontal="left" vertical="top" wrapText="1"/>
      <protection hidden="1"/>
    </xf>
    <xf numFmtId="0" fontId="8" fillId="33" borderId="12" xfId="0" applyNumberFormat="1" applyFont="1" applyFill="1" applyBorder="1" applyAlignment="1" applyProtection="1">
      <alignment horizontal="center" vertical="top" wrapText="1"/>
      <protection hidden="1"/>
    </xf>
    <xf numFmtId="164" fontId="8" fillId="33" borderId="12" xfId="0" applyNumberFormat="1" applyFont="1" applyFill="1" applyBorder="1" applyAlignment="1" applyProtection="1">
      <alignment horizontal="right" vertical="top" wrapText="1"/>
      <protection hidden="1"/>
    </xf>
    <xf numFmtId="0" fontId="4" fillId="0" borderId="15" xfId="0" applyFont="1" applyBorder="1" applyAlignment="1" applyProtection="1">
      <alignment/>
      <protection hidden="1"/>
    </xf>
    <xf numFmtId="0" fontId="11" fillId="35" borderId="16" xfId="0" applyFont="1" applyFill="1" applyBorder="1" applyAlignment="1" applyProtection="1">
      <alignment horizontal="left" vertical="top"/>
      <protection hidden="1"/>
    </xf>
    <xf numFmtId="0" fontId="4" fillId="35" borderId="17" xfId="0" applyFont="1" applyFill="1" applyBorder="1" applyAlignment="1" applyProtection="1">
      <alignment/>
      <protection hidden="1"/>
    </xf>
    <xf numFmtId="164" fontId="8" fillId="35" borderId="18" xfId="0" applyNumberFormat="1" applyFont="1" applyFill="1" applyBorder="1" applyAlignment="1" applyProtection="1">
      <alignment horizontal="right" vertical="top" wrapText="1"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left" vertical="top"/>
      <protection hidden="1"/>
    </xf>
    <xf numFmtId="0" fontId="4" fillId="0" borderId="19" xfId="0" applyFont="1" applyBorder="1" applyAlignment="1" applyProtection="1">
      <alignment/>
      <protection hidden="1"/>
    </xf>
    <xf numFmtId="164" fontId="8" fillId="34" borderId="19" xfId="0" applyNumberFormat="1" applyFont="1" applyFill="1" applyBorder="1" applyAlignment="1" applyProtection="1">
      <alignment horizontal="right" vertical="top" wrapText="1"/>
      <protection hidden="1"/>
    </xf>
    <xf numFmtId="49" fontId="20" fillId="0" borderId="11" xfId="0" applyNumberFormat="1" applyFont="1" applyFill="1" applyBorder="1" applyAlignment="1" applyProtection="1">
      <alignment vertical="top" wrapText="1"/>
      <protection hidden="1"/>
    </xf>
    <xf numFmtId="0" fontId="8" fillId="0" borderId="11" xfId="0" applyFont="1" applyFill="1" applyBorder="1" applyAlignment="1" applyProtection="1">
      <alignment horizontal="center" vertical="top" wrapText="1"/>
      <protection hidden="1"/>
    </xf>
    <xf numFmtId="166" fontId="4" fillId="0" borderId="11" xfId="0" applyNumberFormat="1" applyFont="1" applyBorder="1" applyAlignment="1" applyProtection="1">
      <alignment vertical="center" wrapText="1"/>
      <protection hidden="1"/>
    </xf>
    <xf numFmtId="49" fontId="22" fillId="0" borderId="11" xfId="0" applyNumberFormat="1" applyFont="1" applyBorder="1" applyAlignment="1" applyProtection="1">
      <alignment horizontal="left" vertical="top"/>
      <protection hidden="1"/>
    </xf>
    <xf numFmtId="0" fontId="4" fillId="0" borderId="11" xfId="0" applyNumberFormat="1" applyFont="1" applyBorder="1" applyAlignment="1" applyProtection="1">
      <alignment horizontal="left" vertical="top"/>
      <protection hidden="1"/>
    </xf>
    <xf numFmtId="0" fontId="4" fillId="0" borderId="11" xfId="0" applyNumberFormat="1" applyFont="1" applyBorder="1" applyAlignment="1" applyProtection="1">
      <alignment horizontal="center" vertical="top"/>
      <protection hidden="1"/>
    </xf>
    <xf numFmtId="4" fontId="4" fillId="0" borderId="11" xfId="0" applyNumberFormat="1" applyFont="1" applyBorder="1" applyAlignment="1" applyProtection="1">
      <alignment horizontal="right" vertical="top"/>
      <protection hidden="1"/>
    </xf>
    <xf numFmtId="0" fontId="4" fillId="0" borderId="11" xfId="0" applyNumberFormat="1" applyFont="1" applyBorder="1" applyAlignment="1" applyProtection="1">
      <alignment horizontal="left" vertical="top" wrapText="1"/>
      <protection hidden="1"/>
    </xf>
    <xf numFmtId="0" fontId="4" fillId="0" borderId="12" xfId="0" applyNumberFormat="1" applyFont="1" applyBorder="1" applyAlignment="1" applyProtection="1">
      <alignment horizontal="left" vertical="top"/>
      <protection hidden="1"/>
    </xf>
    <xf numFmtId="0" fontId="4" fillId="0" borderId="12" xfId="0" applyNumberFormat="1" applyFont="1" applyBorder="1" applyAlignment="1" applyProtection="1">
      <alignment horizontal="center" vertical="top"/>
      <protection hidden="1"/>
    </xf>
    <xf numFmtId="4" fontId="4" fillId="0" borderId="12" xfId="0" applyNumberFormat="1" applyFont="1" applyBorder="1" applyAlignment="1" applyProtection="1">
      <alignment horizontal="right" vertical="top"/>
      <protection hidden="1"/>
    </xf>
    <xf numFmtId="0" fontId="24" fillId="0" borderId="10" xfId="0" applyFont="1" applyBorder="1" applyAlignment="1" applyProtection="1">
      <alignment vertical="center" wrapText="1"/>
      <protection hidden="1"/>
    </xf>
    <xf numFmtId="49" fontId="22" fillId="0" borderId="15" xfId="0" applyNumberFormat="1" applyFont="1" applyBorder="1" applyAlignment="1" applyProtection="1">
      <alignment horizontal="left" vertical="top"/>
      <protection hidden="1"/>
    </xf>
    <xf numFmtId="0" fontId="8" fillId="33" borderId="16" xfId="0" applyFont="1" applyFill="1" applyBorder="1" applyAlignment="1" applyProtection="1">
      <alignment horizontal="left" vertical="top" wrapText="1"/>
      <protection hidden="1"/>
    </xf>
    <xf numFmtId="0" fontId="8" fillId="33" borderId="17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4" fillId="0" borderId="19" xfId="0" applyNumberFormat="1" applyFont="1" applyBorder="1" applyAlignment="1" applyProtection="1">
      <alignment horizontal="center" vertical="top"/>
      <protection hidden="1"/>
    </xf>
    <xf numFmtId="4" fontId="4" fillId="0" borderId="19" xfId="0" applyNumberFormat="1" applyFont="1" applyBorder="1" applyAlignment="1" applyProtection="1">
      <alignment horizontal="right" vertical="top"/>
      <protection hidden="1"/>
    </xf>
    <xf numFmtId="166" fontId="4" fillId="0" borderId="19" xfId="46" applyNumberFormat="1" applyFont="1" applyFill="1" applyBorder="1" applyAlignment="1" applyProtection="1">
      <alignment vertical="top" wrapText="1"/>
      <protection hidden="1"/>
    </xf>
    <xf numFmtId="49" fontId="22" fillId="0" borderId="11" xfId="0" applyNumberFormat="1" applyFont="1" applyFill="1" applyBorder="1" applyAlignment="1" applyProtection="1">
      <alignment horizontal="left" vertical="top"/>
      <protection hidden="1"/>
    </xf>
    <xf numFmtId="0" fontId="4" fillId="0" borderId="11" xfId="0" applyNumberFormat="1" applyFont="1" applyFill="1" applyBorder="1" applyAlignment="1" applyProtection="1">
      <alignment horizontal="center" vertical="top"/>
      <protection hidden="1"/>
    </xf>
    <xf numFmtId="166" fontId="4" fillId="34" borderId="11" xfId="46" applyNumberFormat="1" applyFont="1" applyFill="1" applyBorder="1" applyAlignment="1" applyProtection="1">
      <alignment vertical="top" wrapText="1"/>
      <protection hidden="1"/>
    </xf>
    <xf numFmtId="0" fontId="8" fillId="0" borderId="19" xfId="0" applyFont="1" applyBorder="1" applyAlignment="1" applyProtection="1">
      <alignment/>
      <protection hidden="1"/>
    </xf>
    <xf numFmtId="166" fontId="4" fillId="0" borderId="19" xfId="0" applyNumberFormat="1" applyFont="1" applyBorder="1" applyAlignment="1" applyProtection="1">
      <alignment vertical="center" wrapText="1"/>
      <protection hidden="1"/>
    </xf>
    <xf numFmtId="0" fontId="11" fillId="0" borderId="11" xfId="0" applyNumberFormat="1" applyFont="1" applyFill="1" applyBorder="1" applyAlignment="1" applyProtection="1">
      <alignment horizontal="left" vertical="top"/>
      <protection hidden="1"/>
    </xf>
    <xf numFmtId="0" fontId="22" fillId="0" borderId="11" xfId="0" applyFont="1" applyBorder="1" applyAlignment="1" applyProtection="1">
      <alignment vertical="top"/>
      <protection hidden="1"/>
    </xf>
    <xf numFmtId="0" fontId="4" fillId="0" borderId="19" xfId="0" applyFont="1" applyBorder="1" applyAlignment="1" applyProtection="1">
      <alignment vertical="top"/>
      <protection hidden="1"/>
    </xf>
    <xf numFmtId="49" fontId="20" fillId="34" borderId="11" xfId="0" applyNumberFormat="1" applyFont="1" applyFill="1" applyBorder="1" applyAlignment="1" applyProtection="1">
      <alignment horizontal="left" vertical="top"/>
      <protection hidden="1"/>
    </xf>
    <xf numFmtId="0" fontId="8" fillId="34" borderId="11" xfId="0" applyNumberFormat="1" applyFont="1" applyFill="1" applyBorder="1" applyAlignment="1" applyProtection="1">
      <alignment horizontal="center" vertical="top"/>
      <protection hidden="1"/>
    </xf>
    <xf numFmtId="4" fontId="8" fillId="34" borderId="11" xfId="0" applyNumberFormat="1" applyFont="1" applyFill="1" applyBorder="1" applyAlignment="1" applyProtection="1">
      <alignment horizontal="right" vertical="top"/>
      <protection hidden="1"/>
    </xf>
    <xf numFmtId="0" fontId="22" fillId="0" borderId="11" xfId="0" applyNumberFormat="1" applyFont="1" applyFill="1" applyBorder="1" applyAlignment="1" applyProtection="1">
      <alignment horizontal="left" vertical="top" wrapText="1"/>
      <protection hidden="1"/>
    </xf>
    <xf numFmtId="0" fontId="4" fillId="0" borderId="1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top"/>
      <protection hidden="1"/>
    </xf>
    <xf numFmtId="0" fontId="4" fillId="0" borderId="11" xfId="0" applyNumberFormat="1" applyFont="1" applyBorder="1" applyAlignment="1" applyProtection="1">
      <alignment horizontal="center" vertical="center"/>
      <protection hidden="1"/>
    </xf>
    <xf numFmtId="164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2" xfId="0" applyNumberFormat="1" applyFont="1" applyBorder="1" applyAlignment="1" applyProtection="1">
      <alignment horizontal="center"/>
      <protection hidden="1"/>
    </xf>
    <xf numFmtId="0" fontId="22" fillId="0" borderId="15" xfId="0" applyNumberFormat="1" applyFont="1" applyFill="1" applyBorder="1" applyAlignment="1" applyProtection="1">
      <alignment horizontal="left" vertical="top" wrapText="1"/>
      <protection hidden="1"/>
    </xf>
    <xf numFmtId="0" fontId="4" fillId="0" borderId="19" xfId="0" applyNumberFormat="1" applyFont="1" applyFill="1" applyBorder="1" applyAlignment="1" applyProtection="1">
      <alignment horizontal="left" vertical="top" wrapText="1"/>
      <protection hidden="1"/>
    </xf>
    <xf numFmtId="0" fontId="4" fillId="0" borderId="19" xfId="0" applyFont="1" applyBorder="1" applyAlignment="1" applyProtection="1">
      <alignment horizontal="center" vertical="top"/>
      <protection hidden="1"/>
    </xf>
    <xf numFmtId="2" fontId="8" fillId="34" borderId="11" xfId="0" applyNumberFormat="1" applyFont="1" applyFill="1" applyBorder="1" applyAlignment="1" applyProtection="1">
      <alignment horizontal="center" vertical="top" wrapText="1"/>
      <protection hidden="1"/>
    </xf>
    <xf numFmtId="168" fontId="8" fillId="34" borderId="11" xfId="46" applyNumberFormat="1" applyFont="1" applyFill="1" applyBorder="1" applyAlignment="1" applyProtection="1">
      <alignment vertical="top" wrapText="1"/>
      <protection hidden="1"/>
    </xf>
    <xf numFmtId="0" fontId="22" fillId="0" borderId="11" xfId="0" applyFont="1" applyBorder="1" applyAlignment="1" applyProtection="1">
      <alignment horizontal="left" vertical="top"/>
      <protection hidden="1"/>
    </xf>
    <xf numFmtId="0" fontId="22" fillId="0" borderId="11" xfId="0" applyFont="1" applyBorder="1" applyAlignment="1" applyProtection="1">
      <alignment horizontal="left" vertical="top" wrapTex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left" vertical="top"/>
      <protection hidden="1"/>
    </xf>
    <xf numFmtId="0" fontId="22" fillId="0" borderId="11" xfId="0" applyFont="1" applyBorder="1" applyAlignment="1" applyProtection="1">
      <alignment horizontal="center" vertical="top" wrapText="1"/>
      <protection hidden="1"/>
    </xf>
    <xf numFmtId="2" fontId="4" fillId="0" borderId="11" xfId="0" applyNumberFormat="1" applyFont="1" applyBorder="1" applyAlignment="1" applyProtection="1">
      <alignment horizontal="right" vertical="top"/>
      <protection hidden="1"/>
    </xf>
    <xf numFmtId="0" fontId="4" fillId="0" borderId="12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27" fillId="0" borderId="0" xfId="0" applyNumberFormat="1" applyFont="1" applyBorder="1" applyAlignment="1" applyProtection="1">
      <alignment horizontal="center" vertical="top"/>
      <protection hidden="1"/>
    </xf>
    <xf numFmtId="4" fontId="0" fillId="0" borderId="0" xfId="0" applyNumberFormat="1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/>
      <protection hidden="1"/>
    </xf>
    <xf numFmtId="49" fontId="14" fillId="0" borderId="0" xfId="0" applyNumberFormat="1" applyFont="1" applyBorder="1" applyAlignment="1" applyProtection="1">
      <alignment horizontal="left" vertical="top"/>
      <protection hidden="1"/>
    </xf>
    <xf numFmtId="0" fontId="11" fillId="0" borderId="10" xfId="0" applyFont="1" applyFill="1" applyBorder="1" applyAlignment="1" applyProtection="1">
      <alignment horizontal="left" vertical="top" wrapText="1"/>
      <protection hidden="1"/>
    </xf>
    <xf numFmtId="0" fontId="14" fillId="0" borderId="0" xfId="0" applyNumberFormat="1" applyFont="1" applyBorder="1" applyAlignment="1" applyProtection="1">
      <alignment horizontal="center" vertical="top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4" fillId="0" borderId="13" xfId="0" applyFont="1" applyBorder="1" applyAlignment="1" applyProtection="1">
      <alignment wrapText="1"/>
      <protection hidden="1"/>
    </xf>
    <xf numFmtId="0" fontId="4" fillId="0" borderId="10" xfId="0" applyNumberFormat="1" applyFont="1" applyBorder="1" applyAlignment="1" applyProtection="1">
      <alignment horizontal="center" vertical="top"/>
      <protection hidden="1"/>
    </xf>
    <xf numFmtId="4" fontId="4" fillId="0" borderId="10" xfId="0" applyNumberFormat="1" applyFont="1" applyBorder="1" applyAlignment="1" applyProtection="1">
      <alignment horizontal="right" vertical="top"/>
      <protection hidden="1"/>
    </xf>
    <xf numFmtId="164" fontId="4" fillId="0" borderId="13" xfId="0" applyNumberFormat="1" applyFont="1" applyFill="1" applyBorder="1" applyAlignment="1" applyProtection="1">
      <alignment horizontal="right" vertical="top" wrapText="1"/>
      <protection hidden="1"/>
    </xf>
    <xf numFmtId="0" fontId="4" fillId="0" borderId="10" xfId="0" applyFont="1" applyBorder="1" applyAlignment="1" applyProtection="1">
      <alignment wrapText="1"/>
      <protection hidden="1"/>
    </xf>
    <xf numFmtId="49" fontId="5" fillId="0" borderId="20" xfId="0" applyNumberFormat="1" applyFont="1" applyBorder="1" applyAlignment="1" applyProtection="1">
      <alignment horizontal="left" vertical="top"/>
      <protection hidden="1"/>
    </xf>
    <xf numFmtId="0" fontId="8" fillId="33" borderId="21" xfId="0" applyFont="1" applyFill="1" applyBorder="1" applyAlignment="1" applyProtection="1">
      <alignment horizontal="left" vertical="top" wrapText="1"/>
      <protection hidden="1"/>
    </xf>
    <xf numFmtId="0" fontId="8" fillId="33" borderId="22" xfId="0" applyFont="1" applyFill="1" applyBorder="1" applyAlignment="1" applyProtection="1">
      <alignment horizontal="left" vertical="top" wrapText="1"/>
      <protection hidden="1"/>
    </xf>
    <xf numFmtId="164" fontId="8" fillId="35" borderId="23" xfId="0" applyNumberFormat="1" applyFont="1" applyFill="1" applyBorder="1" applyAlignment="1" applyProtection="1">
      <alignment horizontal="right" vertical="top" wrapText="1"/>
      <protection hidden="1"/>
    </xf>
    <xf numFmtId="4" fontId="14" fillId="0" borderId="0" xfId="0" applyNumberFormat="1" applyFont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1" fillId="33" borderId="24" xfId="0" applyFont="1" applyFill="1" applyBorder="1" applyAlignment="1" applyProtection="1">
      <alignment horizontal="left" vertical="top" wrapText="1"/>
      <protection hidden="1"/>
    </xf>
    <xf numFmtId="0" fontId="32" fillId="33" borderId="24" xfId="0" applyNumberFormat="1" applyFont="1" applyFill="1" applyBorder="1" applyAlignment="1" applyProtection="1">
      <alignment horizontal="center" vertical="top"/>
      <protection hidden="1"/>
    </xf>
    <xf numFmtId="0" fontId="33" fillId="33" borderId="24" xfId="0" applyNumberFormat="1" applyFont="1" applyFill="1" applyBorder="1" applyAlignment="1" applyProtection="1">
      <alignment horizontal="center" vertical="top"/>
      <protection hidden="1"/>
    </xf>
    <xf numFmtId="169" fontId="11" fillId="33" borderId="24" xfId="0" applyNumberFormat="1" applyFont="1" applyFill="1" applyBorder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horizontal="left" vertical="top" wrapText="1"/>
      <protection hidden="1"/>
    </xf>
    <xf numFmtId="0" fontId="32" fillId="0" borderId="0" xfId="0" applyNumberFormat="1" applyFont="1" applyBorder="1" applyAlignment="1" applyProtection="1">
      <alignment horizontal="center" vertical="top"/>
      <protection hidden="1"/>
    </xf>
    <xf numFmtId="4" fontId="33" fillId="0" borderId="0" xfId="0" applyNumberFormat="1" applyFont="1" applyBorder="1" applyAlignment="1" applyProtection="1">
      <alignment horizontal="center" vertical="top"/>
      <protection hidden="1"/>
    </xf>
    <xf numFmtId="4" fontId="32" fillId="0" borderId="0" xfId="0" applyNumberFormat="1" applyFont="1" applyBorder="1" applyAlignment="1" applyProtection="1">
      <alignment horizontal="center" vertical="top"/>
      <protection hidden="1"/>
    </xf>
    <xf numFmtId="168" fontId="31" fillId="34" borderId="0" xfId="46" applyNumberFormat="1" applyFont="1" applyFill="1" applyBorder="1" applyAlignment="1" applyProtection="1">
      <alignment horizontal="right" vertical="top" wrapText="1"/>
      <protection hidden="1"/>
    </xf>
    <xf numFmtId="0" fontId="10" fillId="33" borderId="24" xfId="0" applyFont="1" applyFill="1" applyBorder="1" applyAlignment="1" applyProtection="1">
      <alignment horizontal="left" vertical="top" wrapText="1"/>
      <protection hidden="1"/>
    </xf>
    <xf numFmtId="164" fontId="11" fillId="35" borderId="24" xfId="0" applyNumberFormat="1" applyFont="1" applyFill="1" applyBorder="1" applyAlignment="1" applyProtection="1">
      <alignment horizontal="right" vertical="top" wrapText="1"/>
      <protection hidden="1"/>
    </xf>
    <xf numFmtId="49" fontId="10" fillId="33" borderId="24" xfId="0" applyNumberFormat="1" applyFont="1" applyFill="1" applyBorder="1" applyAlignment="1" applyProtection="1">
      <alignment horizontal="left" vertical="top" wrapText="1"/>
      <protection hidden="1"/>
    </xf>
    <xf numFmtId="49" fontId="11" fillId="33" borderId="24" xfId="0" applyNumberFormat="1" applyFont="1" applyFill="1" applyBorder="1" applyAlignment="1" applyProtection="1">
      <alignment horizontal="left" vertical="top" wrapText="1"/>
      <protection hidden="1"/>
    </xf>
    <xf numFmtId="10" fontId="11" fillId="33" borderId="24" xfId="0" applyNumberFormat="1" applyFont="1" applyFill="1" applyBorder="1" applyAlignment="1" applyProtection="1">
      <alignment vertical="top"/>
      <protection hidden="1"/>
    </xf>
    <xf numFmtId="0" fontId="11" fillId="33" borderId="24" xfId="0" applyFont="1" applyFill="1" applyBorder="1" applyAlignment="1" applyProtection="1">
      <alignment horizontal="left" vertical="center" wrapText="1"/>
      <protection hidden="1"/>
    </xf>
    <xf numFmtId="168" fontId="11" fillId="33" borderId="2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center" vertical="top"/>
      <protection hidden="1"/>
    </xf>
    <xf numFmtId="4" fontId="2" fillId="0" borderId="0" xfId="0" applyNumberFormat="1" applyFont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wrapText="1"/>
      <protection hidden="1"/>
    </xf>
    <xf numFmtId="0" fontId="7" fillId="35" borderId="14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/>
      <protection hidden="1"/>
    </xf>
    <xf numFmtId="0" fontId="10" fillId="33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top" wrapText="1"/>
      <protection hidden="1"/>
    </xf>
    <xf numFmtId="0" fontId="13" fillId="0" borderId="12" xfId="0" applyFont="1" applyFill="1" applyBorder="1" applyAlignment="1" applyProtection="1">
      <alignment horizontal="left" vertical="top" wrapText="1"/>
      <protection hidden="1"/>
    </xf>
    <xf numFmtId="0" fontId="2" fillId="0" borderId="12" xfId="0" applyFont="1" applyFill="1" applyBorder="1" applyAlignment="1" applyProtection="1">
      <alignment horizontal="left" vertical="top" wrapText="1"/>
      <protection hidden="1"/>
    </xf>
    <xf numFmtId="0" fontId="2" fillId="0" borderId="12" xfId="0" applyFont="1" applyFill="1" applyBorder="1" applyAlignment="1" applyProtection="1">
      <alignment horizontal="center" vertical="top" wrapText="1"/>
      <protection hidden="1"/>
    </xf>
    <xf numFmtId="4" fontId="2" fillId="0" borderId="12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10" xfId="0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4" fontId="4" fillId="0" borderId="10" xfId="0" applyNumberFormat="1" applyFont="1" applyFill="1" applyBorder="1" applyAlignment="1" applyProtection="1">
      <alignment horizontal="right" vertical="top" wrapText="1"/>
      <protection hidden="1"/>
    </xf>
    <xf numFmtId="0" fontId="4" fillId="0" borderId="10" xfId="0" applyNumberFormat="1" applyFont="1" applyFill="1" applyBorder="1" applyAlignment="1" applyProtection="1">
      <alignment horizontal="left" vertical="top" wrapText="1"/>
      <protection hidden="1"/>
    </xf>
    <xf numFmtId="0" fontId="4" fillId="0" borderId="10" xfId="0" applyNumberFormat="1" applyFont="1" applyFill="1" applyBorder="1" applyAlignment="1" applyProtection="1">
      <alignment horizontal="center" vertical="top" wrapText="1"/>
      <protection hidden="1"/>
    </xf>
    <xf numFmtId="164" fontId="4" fillId="0" borderId="10" xfId="0" applyNumberFormat="1" applyFont="1" applyFill="1" applyBorder="1" applyAlignment="1" applyProtection="1">
      <alignment horizontal="right" vertical="top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8" fillId="33" borderId="10" xfId="0" applyNumberFormat="1" applyFont="1" applyFill="1" applyBorder="1" applyAlignment="1" applyProtection="1">
      <alignment horizontal="left" vertical="top" wrapText="1"/>
      <protection hidden="1"/>
    </xf>
    <xf numFmtId="0" fontId="4" fillId="33" borderId="10" xfId="0" applyNumberFormat="1" applyFont="1" applyFill="1" applyBorder="1" applyAlignment="1" applyProtection="1">
      <alignment horizontal="left" vertical="top" wrapText="1"/>
      <protection hidden="1"/>
    </xf>
    <xf numFmtId="164" fontId="8" fillId="33" borderId="10" xfId="0" applyNumberFormat="1" applyFont="1" applyFill="1" applyBorder="1" applyAlignment="1" applyProtection="1">
      <alignment horizontal="right" vertical="top" wrapText="1"/>
      <protection hidden="1"/>
    </xf>
    <xf numFmtId="0" fontId="4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8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Alignment="1" applyProtection="1">
      <alignment vertical="center" wrapText="1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8" fillId="33" borderId="13" xfId="0" applyNumberFormat="1" applyFont="1" applyFill="1" applyBorder="1" applyAlignment="1" applyProtection="1">
      <alignment horizontal="left" vertical="top" wrapText="1"/>
      <protection hidden="1"/>
    </xf>
    <xf numFmtId="0" fontId="8" fillId="33" borderId="13" xfId="0" applyNumberFormat="1" applyFont="1" applyFill="1" applyBorder="1" applyAlignment="1" applyProtection="1">
      <alignment horizontal="center" vertical="top" wrapText="1"/>
      <protection hidden="1"/>
    </xf>
    <xf numFmtId="164" fontId="8" fillId="33" borderId="13" xfId="0" applyNumberFormat="1" applyFont="1" applyFill="1" applyBorder="1" applyAlignment="1" applyProtection="1">
      <alignment horizontal="right" vertical="top" wrapText="1"/>
      <protection hidden="1"/>
    </xf>
    <xf numFmtId="0" fontId="4" fillId="0" borderId="20" xfId="0" applyNumberFormat="1" applyFont="1" applyFill="1" applyBorder="1" applyAlignment="1" applyProtection="1">
      <alignment horizontal="left" vertical="top" wrapText="1"/>
      <protection hidden="1"/>
    </xf>
    <xf numFmtId="0" fontId="8" fillId="35" borderId="21" xfId="0" applyFont="1" applyFill="1" applyBorder="1" applyAlignment="1" applyProtection="1">
      <alignment horizontal="left" vertical="top" wrapText="1"/>
      <protection hidden="1"/>
    </xf>
    <xf numFmtId="0" fontId="8" fillId="35" borderId="22" xfId="0" applyNumberFormat="1" applyFont="1" applyFill="1" applyBorder="1" applyAlignment="1" applyProtection="1">
      <alignment horizontal="center" vertical="top" wrapText="1"/>
      <protection hidden="1"/>
    </xf>
    <xf numFmtId="0" fontId="8" fillId="34" borderId="25" xfId="0" applyFont="1" applyFill="1" applyBorder="1" applyAlignment="1" applyProtection="1">
      <alignment horizontal="left" vertical="top" wrapText="1"/>
      <protection hidden="1"/>
    </xf>
    <xf numFmtId="0" fontId="8" fillId="34" borderId="25" xfId="0" applyNumberFormat="1" applyFont="1" applyFill="1" applyBorder="1" applyAlignment="1" applyProtection="1">
      <alignment horizontal="center" vertical="top" wrapText="1"/>
      <protection hidden="1"/>
    </xf>
    <xf numFmtId="164" fontId="8" fillId="34" borderId="25" xfId="0" applyNumberFormat="1" applyFont="1" applyFill="1" applyBorder="1" applyAlignment="1" applyProtection="1">
      <alignment horizontal="right" vertical="top" wrapText="1"/>
      <protection hidden="1"/>
    </xf>
    <xf numFmtId="49" fontId="20" fillId="34" borderId="10" xfId="0" applyNumberFormat="1" applyFont="1" applyFill="1" applyBorder="1" applyAlignment="1" applyProtection="1">
      <alignment horizontal="left" vertical="top" wrapText="1"/>
      <protection hidden="1"/>
    </xf>
    <xf numFmtId="0" fontId="8" fillId="34" borderId="10" xfId="0" applyFont="1" applyFill="1" applyBorder="1" applyAlignment="1" applyProtection="1">
      <alignment horizontal="center" vertical="top" wrapText="1"/>
      <protection hidden="1"/>
    </xf>
    <xf numFmtId="166" fontId="4" fillId="0" borderId="10" xfId="0" applyNumberFormat="1" applyFont="1" applyBorder="1" applyAlignment="1" applyProtection="1">
      <alignment vertical="center" wrapText="1"/>
      <protection hidden="1"/>
    </xf>
    <xf numFmtId="49" fontId="22" fillId="0" borderId="10" xfId="0" applyNumberFormat="1" applyFont="1" applyBorder="1" applyAlignment="1" applyProtection="1">
      <alignment horizontal="left" vertical="top"/>
      <protection hidden="1"/>
    </xf>
    <xf numFmtId="0" fontId="4" fillId="0" borderId="10" xfId="0" applyNumberFormat="1" applyFont="1" applyBorder="1" applyAlignment="1" applyProtection="1">
      <alignment horizontal="left" vertical="top" wrapText="1"/>
      <protection hidden="1"/>
    </xf>
    <xf numFmtId="49" fontId="22" fillId="0" borderId="10" xfId="0" applyNumberFormat="1" applyFont="1" applyBorder="1" applyAlignment="1" applyProtection="1">
      <alignment horizontal="left" vertical="top" wrapText="1"/>
      <protection hidden="1"/>
    </xf>
    <xf numFmtId="0" fontId="4" fillId="0" borderId="10" xfId="0" applyNumberFormat="1" applyFont="1" applyBorder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3" fillId="34" borderId="0" xfId="0" applyFont="1" applyFill="1" applyAlignment="1" applyProtection="1">
      <alignment vertical="center" wrapText="1"/>
      <protection hidden="1"/>
    </xf>
    <xf numFmtId="0" fontId="4" fillId="0" borderId="13" xfId="0" applyNumberFormat="1" applyFont="1" applyBorder="1" applyAlignment="1" applyProtection="1">
      <alignment horizontal="left" vertical="top" wrapText="1"/>
      <protection hidden="1"/>
    </xf>
    <xf numFmtId="0" fontId="4" fillId="0" borderId="13" xfId="0" applyNumberFormat="1" applyFont="1" applyBorder="1" applyAlignment="1" applyProtection="1">
      <alignment horizontal="center" vertical="top" wrapText="1"/>
      <protection hidden="1"/>
    </xf>
    <xf numFmtId="49" fontId="22" fillId="0" borderId="20" xfId="0" applyNumberFormat="1" applyFont="1" applyBorder="1" applyAlignment="1" applyProtection="1">
      <alignment horizontal="left" vertical="top" wrapText="1"/>
      <protection hidden="1"/>
    </xf>
    <xf numFmtId="0" fontId="22" fillId="0" borderId="10" xfId="0" applyFont="1" applyBorder="1" applyAlignment="1" applyProtection="1">
      <alignment/>
      <protection hidden="1"/>
    </xf>
    <xf numFmtId="0" fontId="4" fillId="0" borderId="25" xfId="0" applyFont="1" applyBorder="1" applyAlignment="1" applyProtection="1">
      <alignment/>
      <protection hidden="1"/>
    </xf>
    <xf numFmtId="166" fontId="4" fillId="0" borderId="25" xfId="46" applyNumberFormat="1" applyFont="1" applyFill="1" applyBorder="1" applyAlignment="1" applyProtection="1">
      <alignment vertical="top" wrapText="1"/>
      <protection hidden="1"/>
    </xf>
    <xf numFmtId="49" fontId="22" fillId="34" borderId="10" xfId="0" applyNumberFormat="1" applyFont="1" applyFill="1" applyBorder="1" applyAlignment="1" applyProtection="1">
      <alignment horizontal="left" vertical="top" wrapText="1"/>
      <protection hidden="1"/>
    </xf>
    <xf numFmtId="0" fontId="4" fillId="34" borderId="10" xfId="0" applyNumberFormat="1" applyFont="1" applyFill="1" applyBorder="1" applyAlignment="1" applyProtection="1">
      <alignment horizontal="center" vertical="top" wrapText="1"/>
      <protection hidden="1"/>
    </xf>
    <xf numFmtId="166" fontId="4" fillId="34" borderId="10" xfId="46" applyNumberFormat="1" applyFont="1" applyFill="1" applyBorder="1" applyAlignment="1" applyProtection="1">
      <alignment vertical="top" wrapText="1"/>
      <protection hidden="1"/>
    </xf>
    <xf numFmtId="0" fontId="4" fillId="34" borderId="10" xfId="0" applyNumberFormat="1" applyFont="1" applyFill="1" applyBorder="1" applyAlignment="1" applyProtection="1">
      <alignment horizontal="left" vertical="top" wrapText="1"/>
      <protection hidden="1"/>
    </xf>
    <xf numFmtId="0" fontId="4" fillId="0" borderId="25" xfId="0" applyNumberFormat="1" applyFont="1" applyBorder="1" applyAlignment="1" applyProtection="1">
      <alignment horizontal="left" vertical="top" wrapText="1"/>
      <protection hidden="1"/>
    </xf>
    <xf numFmtId="0" fontId="4" fillId="0" borderId="25" xfId="0" applyNumberFormat="1" applyFont="1" applyBorder="1" applyAlignment="1" applyProtection="1">
      <alignment horizontal="center" vertical="top" wrapText="1"/>
      <protection hidden="1"/>
    </xf>
    <xf numFmtId="166" fontId="4" fillId="0" borderId="25" xfId="0" applyNumberFormat="1" applyFont="1" applyBorder="1" applyAlignment="1" applyProtection="1">
      <alignment vertical="center" wrapText="1"/>
      <protection hidden="1"/>
    </xf>
    <xf numFmtId="0" fontId="8" fillId="34" borderId="10" xfId="0" applyNumberFormat="1" applyFont="1" applyFill="1" applyBorder="1" applyAlignment="1" applyProtection="1">
      <alignment horizontal="center" vertical="top" wrapText="1"/>
      <protection hidden="1"/>
    </xf>
    <xf numFmtId="2" fontId="8" fillId="34" borderId="10" xfId="0" applyNumberFormat="1" applyFont="1" applyFill="1" applyBorder="1" applyAlignment="1" applyProtection="1">
      <alignment horizontal="center" vertical="top" wrapText="1"/>
      <protection hidden="1"/>
    </xf>
    <xf numFmtId="0" fontId="4" fillId="0" borderId="13" xfId="0" applyNumberFormat="1" applyFont="1" applyBorder="1" applyAlignment="1" applyProtection="1">
      <alignment horizontal="left" vertical="top"/>
      <protection hidden="1"/>
    </xf>
    <xf numFmtId="0" fontId="4" fillId="0" borderId="25" xfId="0" applyNumberFormat="1" applyFont="1" applyBorder="1" applyAlignment="1" applyProtection="1">
      <alignment horizontal="center" vertical="top"/>
      <protection hidden="1"/>
    </xf>
    <xf numFmtId="4" fontId="4" fillId="0" borderId="25" xfId="0" applyNumberFormat="1" applyFont="1" applyBorder="1" applyAlignment="1" applyProtection="1">
      <alignment horizontal="right" vertical="top"/>
      <protection hidden="1"/>
    </xf>
    <xf numFmtId="49" fontId="20" fillId="34" borderId="10" xfId="0" applyNumberFormat="1" applyFont="1" applyFill="1" applyBorder="1" applyAlignment="1" applyProtection="1">
      <alignment horizontal="left" vertical="top"/>
      <protection hidden="1"/>
    </xf>
    <xf numFmtId="0" fontId="8" fillId="34" borderId="10" xfId="0" applyNumberFormat="1" applyFont="1" applyFill="1" applyBorder="1" applyAlignment="1" applyProtection="1">
      <alignment horizontal="center" vertical="top"/>
      <protection hidden="1"/>
    </xf>
    <xf numFmtId="4" fontId="8" fillId="34" borderId="10" xfId="0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13" xfId="0" applyNumberFormat="1" applyFont="1" applyFill="1" applyBorder="1" applyAlignment="1" applyProtection="1">
      <alignment horizontal="left" vertical="top" wrapText="1"/>
      <protection hidden="1"/>
    </xf>
    <xf numFmtId="0" fontId="4" fillId="0" borderId="13" xfId="0" applyNumberFormat="1" applyFont="1" applyBorder="1" applyAlignment="1" applyProtection="1">
      <alignment horizontal="center" vertical="top"/>
      <protection hidden="1"/>
    </xf>
    <xf numFmtId="4" fontId="4" fillId="0" borderId="13" xfId="0" applyNumberFormat="1" applyFont="1" applyBorder="1" applyAlignment="1" applyProtection="1">
      <alignment horizontal="right" vertical="top"/>
      <protection hidden="1"/>
    </xf>
    <xf numFmtId="49" fontId="22" fillId="0" borderId="20" xfId="0" applyNumberFormat="1" applyFont="1" applyBorder="1" applyAlignment="1" applyProtection="1">
      <alignment horizontal="left" vertical="top"/>
      <protection hidden="1"/>
    </xf>
    <xf numFmtId="0" fontId="4" fillId="0" borderId="25" xfId="0" applyNumberFormat="1" applyFont="1" applyFill="1" applyBorder="1" applyAlignment="1" applyProtection="1">
      <alignment horizontal="left" vertical="top" wrapText="1"/>
      <protection hidden="1"/>
    </xf>
    <xf numFmtId="0" fontId="4" fillId="0" borderId="25" xfId="0" applyFont="1" applyBorder="1" applyAlignment="1" applyProtection="1">
      <alignment horizontal="center" vertical="top"/>
      <protection hidden="1"/>
    </xf>
    <xf numFmtId="0" fontId="4" fillId="0" borderId="25" xfId="0" applyFont="1" applyBorder="1" applyAlignment="1" applyProtection="1">
      <alignment vertical="top"/>
      <protection hidden="1"/>
    </xf>
    <xf numFmtId="168" fontId="8" fillId="34" borderId="10" xfId="46" applyNumberFormat="1" applyFont="1" applyFill="1" applyBorder="1" applyAlignment="1" applyProtection="1">
      <alignment vertical="top" wrapText="1"/>
      <protection hidden="1"/>
    </xf>
    <xf numFmtId="49" fontId="22" fillId="0" borderId="10" xfId="0" applyNumberFormat="1" applyFont="1" applyBorder="1" applyAlignment="1" applyProtection="1">
      <alignment vertical="top"/>
      <protection hidden="1"/>
    </xf>
    <xf numFmtId="0" fontId="22" fillId="0" borderId="10" xfId="0" applyFont="1" applyBorder="1" applyAlignment="1" applyProtection="1">
      <alignment horizontal="left" vertical="top" wrapText="1"/>
      <protection hidden="1"/>
    </xf>
    <xf numFmtId="0" fontId="4" fillId="0" borderId="10" xfId="0" applyFont="1" applyBorder="1" applyAlignment="1" applyProtection="1">
      <alignment horizontal="left" vertical="top" wrapText="1"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4" fontId="15" fillId="0" borderId="0" xfId="0" applyNumberFormat="1" applyFont="1" applyBorder="1" applyAlignment="1" applyProtection="1">
      <alignment horizontal="right" vertical="top"/>
      <protection hidden="1"/>
    </xf>
    <xf numFmtId="0" fontId="14" fillId="0" borderId="0" xfId="0" applyFont="1" applyAlignment="1" applyProtection="1">
      <alignment horizontal="center" vertical="top"/>
      <protection hidden="1"/>
    </xf>
    <xf numFmtId="169" fontId="25" fillId="33" borderId="24" xfId="0" applyNumberFormat="1" applyFont="1" applyFill="1" applyBorder="1" applyAlignment="1" applyProtection="1">
      <alignment horizontal="center" vertical="top"/>
      <protection hidden="1"/>
    </xf>
    <xf numFmtId="168" fontId="26" fillId="34" borderId="0" xfId="46" applyNumberFormat="1" applyFont="1" applyFill="1" applyBorder="1" applyAlignment="1" applyProtection="1">
      <alignment horizontal="right" vertical="top" wrapText="1"/>
      <protection hidden="1"/>
    </xf>
    <xf numFmtId="0" fontId="15" fillId="0" borderId="0" xfId="0" applyFont="1" applyAlignment="1" applyProtection="1">
      <alignment horizontal="left" vertical="top"/>
      <protection hidden="1"/>
    </xf>
    <xf numFmtId="0" fontId="15" fillId="0" borderId="0" xfId="0" applyFont="1" applyAlignment="1" applyProtection="1">
      <alignment horizontal="left" vertical="top" wrapText="1"/>
      <protection hidden="1"/>
    </xf>
    <xf numFmtId="0" fontId="15" fillId="0" borderId="0" xfId="0" applyFont="1" applyAlignment="1" applyProtection="1">
      <alignment horizontal="center" vertical="top"/>
      <protection hidden="1"/>
    </xf>
    <xf numFmtId="4" fontId="15" fillId="0" borderId="0" xfId="0" applyNumberFormat="1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vertical="top"/>
      <protection hidden="1"/>
    </xf>
    <xf numFmtId="0" fontId="2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alignment wrapText="1"/>
      <protection hidden="1"/>
    </xf>
    <xf numFmtId="4" fontId="2" fillId="0" borderId="0" xfId="0" applyNumberFormat="1" applyFont="1" applyAlignment="1" applyProtection="1">
      <alignment horizontal="right" vertical="top"/>
      <protection hidden="1"/>
    </xf>
    <xf numFmtId="0" fontId="15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25" fillId="0" borderId="0" xfId="0" applyFont="1" applyAlignment="1" applyProtection="1">
      <alignment horizontal="left" vertical="top" wrapText="1"/>
      <protection hidden="1"/>
    </xf>
    <xf numFmtId="0" fontId="15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4" fillId="0" borderId="10" xfId="0" applyNumberFormat="1" applyFont="1" applyFill="1" applyBorder="1" applyAlignment="1" applyProtection="1">
      <alignment horizontal="right" vertical="top" wrapText="1"/>
      <protection locked="0"/>
    </xf>
    <xf numFmtId="4" fontId="4" fillId="33" borderId="10" xfId="0" applyNumberFormat="1" applyFont="1" applyFill="1" applyBorder="1" applyAlignment="1" applyProtection="1">
      <alignment horizontal="right" vertical="top" wrapText="1"/>
      <protection locked="0"/>
    </xf>
    <xf numFmtId="4" fontId="8" fillId="33" borderId="10" xfId="0" applyNumberFormat="1" applyFont="1" applyFill="1" applyBorder="1" applyAlignment="1" applyProtection="1">
      <alignment horizontal="right" vertical="top" wrapText="1"/>
      <protection locked="0"/>
    </xf>
    <xf numFmtId="4" fontId="4" fillId="0" borderId="10" xfId="0" applyNumberFormat="1" applyFont="1" applyBorder="1" applyAlignment="1" applyProtection="1">
      <alignment horizontal="right" vertical="top" wrapText="1"/>
      <protection locked="0"/>
    </xf>
    <xf numFmtId="4" fontId="4" fillId="0" borderId="13" xfId="0" applyNumberFormat="1" applyFont="1" applyBorder="1" applyAlignment="1" applyProtection="1">
      <alignment horizontal="right" vertical="top" wrapText="1"/>
      <protection locked="0"/>
    </xf>
    <xf numFmtId="4" fontId="4" fillId="0" borderId="25" xfId="0" applyNumberFormat="1" applyFont="1" applyBorder="1" applyAlignment="1" applyProtection="1">
      <alignment horizontal="right" vertical="top"/>
      <protection locked="0"/>
    </xf>
    <xf numFmtId="4" fontId="4" fillId="0" borderId="13" xfId="0" applyNumberFormat="1" applyFont="1" applyBorder="1" applyAlignment="1" applyProtection="1">
      <alignment horizontal="right"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4" fontId="15" fillId="0" borderId="0" xfId="0" applyNumberFormat="1" applyFont="1" applyAlignment="1" applyProtection="1">
      <alignment horizontal="right" vertical="top"/>
      <protection locked="0"/>
    </xf>
    <xf numFmtId="49" fontId="5" fillId="0" borderId="0" xfId="0" applyNumberFormat="1" applyFont="1" applyBorder="1" applyAlignment="1" applyProtection="1">
      <alignment horizontal="left" vertical="top"/>
      <protection hidden="1"/>
    </xf>
    <xf numFmtId="0" fontId="8" fillId="36" borderId="0" xfId="0" applyFont="1" applyFill="1" applyBorder="1" applyAlignment="1" applyProtection="1">
      <alignment horizontal="left" vertical="top" wrapText="1"/>
      <protection hidden="1"/>
    </xf>
    <xf numFmtId="0" fontId="70" fillId="36" borderId="0" xfId="0" applyFont="1" applyFill="1" applyBorder="1" applyAlignment="1" applyProtection="1">
      <alignment horizontal="left" vertical="top" wrapText="1"/>
      <protection hidden="1"/>
    </xf>
    <xf numFmtId="164" fontId="8" fillId="37" borderId="0" xfId="0" applyNumberFormat="1" applyFont="1" applyFill="1" applyBorder="1" applyAlignment="1" applyProtection="1">
      <alignment horizontal="right" vertical="top" wrapText="1"/>
      <protection hidden="1"/>
    </xf>
    <xf numFmtId="49" fontId="5" fillId="38" borderId="0" xfId="0" applyNumberFormat="1" applyFont="1" applyFill="1" applyBorder="1" applyAlignment="1" applyProtection="1">
      <alignment horizontal="left" vertical="top"/>
      <protection hidden="1"/>
    </xf>
    <xf numFmtId="0" fontId="2" fillId="38" borderId="0" xfId="0" applyFont="1" applyFill="1" applyAlignment="1" applyProtection="1">
      <alignment/>
      <protection hidden="1"/>
    </xf>
    <xf numFmtId="0" fontId="2" fillId="38" borderId="0" xfId="0" applyFont="1" applyFill="1" applyAlignment="1">
      <alignment/>
    </xf>
    <xf numFmtId="0" fontId="16" fillId="0" borderId="13" xfId="0" applyFont="1" applyBorder="1" applyAlignment="1" applyProtection="1">
      <alignment horizontal="center" vertical="top" wrapText="1"/>
      <protection hidden="1"/>
    </xf>
    <xf numFmtId="0" fontId="10" fillId="33" borderId="19" xfId="0" applyFont="1" applyFill="1" applyBorder="1" applyAlignment="1" applyProtection="1">
      <alignment horizontal="center" vertical="center" wrapText="1"/>
      <protection hidden="1"/>
    </xf>
    <xf numFmtId="0" fontId="11" fillId="33" borderId="19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top" wrapText="1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22" fillId="0" borderId="13" xfId="0" applyFont="1" applyBorder="1" applyAlignment="1" applyProtection="1">
      <alignment horizontal="left" vertical="top"/>
      <protection hidden="1"/>
    </xf>
    <xf numFmtId="4" fontId="11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38" borderId="0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4" fillId="0" borderId="26" xfId="0" applyNumberFormat="1" applyFont="1" applyBorder="1" applyAlignment="1" applyProtection="1">
      <alignment horizontal="center" vertical="top"/>
      <protection hidden="1"/>
    </xf>
    <xf numFmtId="0" fontId="2" fillId="0" borderId="27" xfId="0" applyFont="1" applyBorder="1" applyAlignment="1">
      <alignment/>
    </xf>
    <xf numFmtId="0" fontId="2" fillId="0" borderId="0" xfId="0" applyFont="1" applyBorder="1" applyAlignment="1" applyProtection="1">
      <alignment vertical="top"/>
      <protection hidden="1"/>
    </xf>
    <xf numFmtId="0" fontId="8" fillId="33" borderId="28" xfId="0" applyFont="1" applyFill="1" applyBorder="1" applyAlignment="1" applyProtection="1">
      <alignment horizontal="left" vertical="top" wrapText="1"/>
      <protection hidden="1"/>
    </xf>
    <xf numFmtId="0" fontId="22" fillId="0" borderId="12" xfId="0" applyFont="1" applyBorder="1" applyAlignment="1" applyProtection="1">
      <alignment horizontal="left" vertical="top"/>
      <protection hidden="1"/>
    </xf>
    <xf numFmtId="0" fontId="16" fillId="0" borderId="29" xfId="0" applyFont="1" applyBorder="1" applyAlignment="1" applyProtection="1">
      <alignment horizontal="center" vertical="top" wrapText="1"/>
      <protection hidden="1"/>
    </xf>
    <xf numFmtId="49" fontId="5" fillId="0" borderId="29" xfId="0" applyNumberFormat="1" applyFont="1" applyBorder="1" applyAlignment="1" applyProtection="1">
      <alignment horizontal="left" vertical="top"/>
      <protection hidden="1"/>
    </xf>
    <xf numFmtId="164" fontId="4" fillId="0" borderId="30" xfId="0" applyNumberFormat="1" applyFont="1" applyFill="1" applyBorder="1" applyAlignment="1" applyProtection="1">
      <alignment horizontal="right" vertical="top" wrapText="1"/>
      <protection hidden="1"/>
    </xf>
    <xf numFmtId="0" fontId="11" fillId="0" borderId="27" xfId="0" applyFont="1" applyFill="1" applyBorder="1" applyAlignment="1" applyProtection="1">
      <alignment horizontal="left" vertical="top" wrapText="1"/>
      <protection hidden="1"/>
    </xf>
    <xf numFmtId="0" fontId="14" fillId="0" borderId="27" xfId="0" applyNumberFormat="1" applyFont="1" applyBorder="1" applyAlignment="1" applyProtection="1">
      <alignment horizontal="center" vertical="top"/>
      <protection hidden="1"/>
    </xf>
    <xf numFmtId="0" fontId="2" fillId="0" borderId="27" xfId="0" applyFont="1" applyBorder="1" applyAlignment="1" applyProtection="1">
      <alignment/>
      <protection hidden="1"/>
    </xf>
    <xf numFmtId="0" fontId="16" fillId="0" borderId="25" xfId="0" applyFont="1" applyBorder="1" applyAlignment="1" applyProtection="1">
      <alignment horizontal="center" vertical="top" wrapText="1"/>
      <protection hidden="1"/>
    </xf>
    <xf numFmtId="0" fontId="16" fillId="0" borderId="27" xfId="0" applyFont="1" applyFill="1" applyBorder="1" applyAlignment="1" applyProtection="1">
      <alignment horizontal="center" vertical="top" wrapText="1"/>
      <protection hidden="1"/>
    </xf>
    <xf numFmtId="49" fontId="14" fillId="0" borderId="27" xfId="0" applyNumberFormat="1" applyFont="1" applyBorder="1" applyAlignment="1" applyProtection="1">
      <alignment horizontal="left" vertical="top"/>
      <protection hidden="1"/>
    </xf>
    <xf numFmtId="0" fontId="22" fillId="0" borderId="13" xfId="0" applyFont="1" applyBorder="1" applyAlignment="1" applyProtection="1">
      <alignment horizontal="left" vertical="top"/>
      <protection locked="0"/>
    </xf>
    <xf numFmtId="49" fontId="5" fillId="0" borderId="31" xfId="0" applyNumberFormat="1" applyFont="1" applyBorder="1" applyAlignment="1" applyProtection="1">
      <alignment horizontal="left" vertical="top"/>
      <protection hidden="1"/>
    </xf>
    <xf numFmtId="0" fontId="4" fillId="0" borderId="30" xfId="0" applyFont="1" applyBorder="1" applyAlignment="1" applyProtection="1">
      <alignment wrapText="1"/>
      <protection locked="0"/>
    </xf>
    <xf numFmtId="0" fontId="22" fillId="0" borderId="25" xfId="0" applyFont="1" applyBorder="1" applyAlignment="1" applyProtection="1">
      <alignment horizontal="left" vertical="top"/>
      <protection locked="0"/>
    </xf>
    <xf numFmtId="0" fontId="4" fillId="0" borderId="25" xfId="0" applyNumberFormat="1" applyFont="1" applyBorder="1" applyAlignment="1" applyProtection="1">
      <alignment horizontal="center" vertical="top"/>
      <protection locked="0"/>
    </xf>
    <xf numFmtId="164" fontId="4" fillId="0" borderId="30" xfId="0" applyNumberFormat="1" applyFont="1" applyFill="1" applyBorder="1" applyAlignment="1" applyProtection="1">
      <alignment horizontal="right" vertical="top" wrapText="1"/>
      <protection locked="0"/>
    </xf>
    <xf numFmtId="2" fontId="4" fillId="0" borderId="25" xfId="0" applyNumberFormat="1" applyFont="1" applyBorder="1" applyAlignment="1" applyProtection="1">
      <alignment horizontal="center" vertical="top" wrapText="1"/>
      <protection hidden="1"/>
    </xf>
    <xf numFmtId="4" fontId="4" fillId="0" borderId="25" xfId="0" applyNumberFormat="1" applyFont="1" applyBorder="1" applyAlignment="1" applyProtection="1">
      <alignment horizontal="right" vertical="top" wrapText="1"/>
      <protection hidden="1"/>
    </xf>
    <xf numFmtId="4" fontId="8" fillId="34" borderId="10" xfId="0" applyNumberFormat="1" applyFont="1" applyFill="1" applyBorder="1" applyAlignment="1" applyProtection="1">
      <alignment horizontal="right" vertical="top" wrapText="1"/>
      <protection hidden="1"/>
    </xf>
    <xf numFmtId="0" fontId="4" fillId="0" borderId="25" xfId="0" applyFont="1" applyBorder="1" applyAlignment="1" applyProtection="1">
      <alignment horizontal="right"/>
      <protection hidden="1"/>
    </xf>
    <xf numFmtId="4" fontId="4" fillId="34" borderId="10" xfId="0" applyNumberFormat="1" applyFont="1" applyFill="1" applyBorder="1" applyAlignment="1" applyProtection="1">
      <alignment horizontal="right" vertical="top" wrapText="1"/>
      <protection hidden="1"/>
    </xf>
    <xf numFmtId="2" fontId="4" fillId="34" borderId="10" xfId="0" applyNumberFormat="1" applyFont="1" applyFill="1" applyBorder="1" applyAlignment="1" applyProtection="1">
      <alignment horizontal="center" vertical="top" wrapText="1"/>
      <protection hidden="1"/>
    </xf>
    <xf numFmtId="4" fontId="8" fillId="33" borderId="13" xfId="0" applyNumberFormat="1" applyFont="1" applyFill="1" applyBorder="1" applyAlignment="1" applyProtection="1">
      <alignment horizontal="right" vertical="top" wrapText="1"/>
      <protection hidden="1"/>
    </xf>
    <xf numFmtId="4" fontId="8" fillId="35" borderId="22" xfId="0" applyNumberFormat="1" applyFont="1" applyFill="1" applyBorder="1" applyAlignment="1" applyProtection="1">
      <alignment horizontal="right" vertical="top" wrapText="1"/>
      <protection hidden="1"/>
    </xf>
    <xf numFmtId="164" fontId="8" fillId="35" borderId="22" xfId="0" applyNumberFormat="1" applyFont="1" applyFill="1" applyBorder="1" applyAlignment="1" applyProtection="1">
      <alignment horizontal="right" vertical="top" wrapText="1"/>
      <protection hidden="1"/>
    </xf>
    <xf numFmtId="4" fontId="8" fillId="34" borderId="25" xfId="0" applyNumberFormat="1" applyFont="1" applyFill="1" applyBorder="1" applyAlignment="1" applyProtection="1">
      <alignment horizontal="right" vertical="top" wrapText="1"/>
      <protection hidden="1"/>
    </xf>
    <xf numFmtId="4" fontId="8" fillId="33" borderId="10" xfId="0" applyNumberFormat="1" applyFont="1" applyFill="1" applyBorder="1" applyAlignment="1" applyProtection="1">
      <alignment horizontal="right" vertical="top" wrapText="1"/>
      <protection hidden="1"/>
    </xf>
    <xf numFmtId="0" fontId="18" fillId="33" borderId="17" xfId="0" applyFont="1" applyFill="1" applyBorder="1" applyAlignment="1" applyProtection="1">
      <alignment horizontal="left" vertical="top" wrapText="1"/>
      <protection hidden="1"/>
    </xf>
    <xf numFmtId="4" fontId="17" fillId="0" borderId="19" xfId="0" applyNumberFormat="1" applyFont="1" applyBorder="1" applyAlignment="1" applyProtection="1">
      <alignment horizontal="right" vertical="top"/>
      <protection hidden="1"/>
    </xf>
    <xf numFmtId="4" fontId="18" fillId="34" borderId="11" xfId="0" applyNumberFormat="1" applyFont="1" applyFill="1" applyBorder="1" applyAlignment="1" applyProtection="1">
      <alignment horizontal="right" vertical="top"/>
      <protection hidden="1"/>
    </xf>
    <xf numFmtId="4" fontId="4" fillId="0" borderId="11" xfId="0" applyNumberFormat="1" applyFont="1" applyFill="1" applyBorder="1" applyAlignment="1" applyProtection="1">
      <alignment horizontal="right" vertical="top"/>
      <protection hidden="1"/>
    </xf>
    <xf numFmtId="4" fontId="17" fillId="0" borderId="11" xfId="0" applyNumberFormat="1" applyFont="1" applyFill="1" applyBorder="1" applyAlignment="1" applyProtection="1">
      <alignment horizontal="right" vertical="top"/>
      <protection hidden="1"/>
    </xf>
    <xf numFmtId="4" fontId="8" fillId="33" borderId="12" xfId="0" applyNumberFormat="1" applyFont="1" applyFill="1" applyBorder="1" applyAlignment="1" applyProtection="1">
      <alignment horizontal="right" vertical="top" wrapText="1"/>
      <protection hidden="1"/>
    </xf>
    <xf numFmtId="164" fontId="4" fillId="33" borderId="11" xfId="0" applyNumberFormat="1" applyFont="1" applyFill="1" applyBorder="1" applyAlignment="1" applyProtection="1">
      <alignment horizontal="right" vertical="top" wrapText="1"/>
      <protection hidden="1"/>
    </xf>
    <xf numFmtId="0" fontId="17" fillId="35" borderId="17" xfId="0" applyFont="1" applyFill="1" applyBorder="1" applyAlignment="1" applyProtection="1">
      <alignment/>
      <protection hidden="1"/>
    </xf>
    <xf numFmtId="0" fontId="17" fillId="0" borderId="19" xfId="0" applyFont="1" applyBorder="1" applyAlignment="1" applyProtection="1">
      <alignment/>
      <protection hidden="1"/>
    </xf>
    <xf numFmtId="4" fontId="8" fillId="0" borderId="11" xfId="0" applyNumberFormat="1" applyFont="1" applyFill="1" applyBorder="1" applyAlignment="1" applyProtection="1">
      <alignment horizontal="right" vertical="top" wrapText="1"/>
      <protection hidden="1"/>
    </xf>
    <xf numFmtId="164" fontId="34" fillId="33" borderId="11" xfId="0" applyNumberFormat="1" applyFont="1" applyFill="1" applyBorder="1" applyAlignment="1" applyProtection="1">
      <alignment horizontal="right" vertical="top" wrapText="1"/>
      <protection hidden="1"/>
    </xf>
    <xf numFmtId="0" fontId="11" fillId="33" borderId="32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wrapText="1"/>
      <protection hidden="1"/>
    </xf>
    <xf numFmtId="0" fontId="3" fillId="33" borderId="15" xfId="0" applyFont="1" applyFill="1" applyBorder="1" applyAlignment="1" applyProtection="1">
      <alignment horizontal="center" vertical="center" wrapText="1"/>
      <protection hidden="1"/>
    </xf>
    <xf numFmtId="4" fontId="4" fillId="33" borderId="33" xfId="0" applyNumberFormat="1" applyFont="1" applyFill="1" applyBorder="1" applyAlignment="1" applyProtection="1">
      <alignment horizontal="right" vertical="top"/>
      <protection hidden="1"/>
    </xf>
    <xf numFmtId="0" fontId="6" fillId="35" borderId="34" xfId="0" applyFont="1" applyFill="1" applyBorder="1" applyAlignment="1" applyProtection="1">
      <alignment horizontal="center" vertical="center"/>
      <protection hidden="1"/>
    </xf>
    <xf numFmtId="0" fontId="28" fillId="33" borderId="0" xfId="0" applyFont="1" applyFill="1" applyBorder="1" applyAlignment="1" applyProtection="1">
      <alignment horizontal="center" vertical="top" wrapText="1"/>
      <protection hidden="1"/>
    </xf>
    <xf numFmtId="4" fontId="8" fillId="33" borderId="0" xfId="0" applyNumberFormat="1" applyFont="1" applyFill="1" applyBorder="1" applyAlignment="1" applyProtection="1">
      <alignment horizontal="right" vertical="top" wrapText="1"/>
      <protection hidden="1"/>
    </xf>
    <xf numFmtId="0" fontId="29" fillId="35" borderId="34" xfId="0" applyFont="1" applyFill="1" applyBorder="1" applyAlignment="1" applyProtection="1">
      <alignment vertic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9"/>
  <sheetViews>
    <sheetView zoomScaleSheetLayoutView="100" zoomScalePageLayoutView="0" workbookViewId="0" topLeftCell="A78">
      <selection activeCell="E314" sqref="E314"/>
    </sheetView>
  </sheetViews>
  <sheetFormatPr defaultColWidth="11.421875" defaultRowHeight="12.75"/>
  <cols>
    <col min="1" max="1" width="4.8515625" style="1" customWidth="1"/>
    <col min="2" max="2" width="13.28125" style="2" customWidth="1"/>
    <col min="3" max="3" width="89.7109375" style="3" customWidth="1"/>
    <col min="4" max="4" width="11.7109375" style="4" customWidth="1"/>
    <col min="5" max="5" width="11.7109375" style="5" customWidth="1"/>
    <col min="6" max="6" width="13.7109375" style="4" customWidth="1"/>
    <col min="7" max="7" width="20.7109375" style="6" customWidth="1"/>
    <col min="8" max="9" width="11.421875" style="7" customWidth="1"/>
    <col min="10" max="10" width="12.7109375" style="7" customWidth="1"/>
    <col min="11" max="16384" width="11.421875" style="7" customWidth="1"/>
  </cols>
  <sheetData>
    <row r="1" spans="1:8" s="8" customFormat="1" ht="27" customHeight="1">
      <c r="A1" s="359" t="s">
        <v>0</v>
      </c>
      <c r="B1" s="359"/>
      <c r="C1" s="359"/>
      <c r="D1" s="359"/>
      <c r="E1" s="360"/>
      <c r="F1" s="360"/>
      <c r="G1" s="360"/>
      <c r="H1" s="183"/>
    </row>
    <row r="2" spans="1:8" s="8" customFormat="1" ht="12">
      <c r="A2" s="359"/>
      <c r="B2" s="359"/>
      <c r="C2" s="359"/>
      <c r="D2" s="359"/>
      <c r="E2" s="360"/>
      <c r="F2" s="360"/>
      <c r="G2" s="360"/>
      <c r="H2" s="183"/>
    </row>
    <row r="3" spans="1:8" ht="12">
      <c r="A3" s="184"/>
      <c r="B3" s="53"/>
      <c r="C3" s="185"/>
      <c r="D3" s="54"/>
      <c r="E3" s="55"/>
      <c r="F3" s="54"/>
      <c r="G3" s="52"/>
      <c r="H3" s="146"/>
    </row>
    <row r="4" spans="1:8" s="9" customFormat="1" ht="18">
      <c r="A4" s="361" t="s">
        <v>1</v>
      </c>
      <c r="B4" s="361"/>
      <c r="C4" s="186"/>
      <c r="D4" s="58"/>
      <c r="E4" s="59"/>
      <c r="F4" s="58"/>
      <c r="G4" s="187"/>
      <c r="H4" s="188"/>
    </row>
    <row r="5" spans="1:8" ht="12">
      <c r="A5" s="184"/>
      <c r="B5" s="53"/>
      <c r="C5" s="185"/>
      <c r="D5" s="54"/>
      <c r="E5" s="55"/>
      <c r="F5" s="54"/>
      <c r="G5" s="52"/>
      <c r="H5" s="146"/>
    </row>
    <row r="6" spans="1:8" s="10" customFormat="1" ht="38.25">
      <c r="A6" s="189" t="s">
        <v>2</v>
      </c>
      <c r="B6" s="61" t="s">
        <v>3</v>
      </c>
      <c r="C6" s="61" t="s">
        <v>4</v>
      </c>
      <c r="D6" s="61" t="s">
        <v>5</v>
      </c>
      <c r="E6" s="62" t="s">
        <v>6</v>
      </c>
      <c r="F6" s="61" t="s">
        <v>7</v>
      </c>
      <c r="G6" s="61" t="s">
        <v>8</v>
      </c>
      <c r="H6" s="190"/>
    </row>
    <row r="7" spans="1:8" s="11" customFormat="1" ht="12.75">
      <c r="A7" s="191"/>
      <c r="B7" s="192"/>
      <c r="C7" s="193"/>
      <c r="D7" s="194"/>
      <c r="E7" s="195"/>
      <c r="F7" s="194"/>
      <c r="G7" s="194"/>
      <c r="H7" s="196"/>
    </row>
    <row r="8" spans="1:8" s="11" customFormat="1" ht="12.75">
      <c r="A8" s="197"/>
      <c r="B8" s="198"/>
      <c r="C8" s="148" t="s">
        <v>9</v>
      </c>
      <c r="D8" s="199"/>
      <c r="E8" s="200"/>
      <c r="F8" s="199"/>
      <c r="G8" s="199"/>
      <c r="H8" s="196"/>
    </row>
    <row r="9" spans="1:8" s="12" customFormat="1" ht="12">
      <c r="A9" s="69">
        <v>1</v>
      </c>
      <c r="B9" s="201" t="s">
        <v>10</v>
      </c>
      <c r="C9" s="201" t="s">
        <v>11</v>
      </c>
      <c r="D9" s="202" t="s">
        <v>12</v>
      </c>
      <c r="E9" s="289">
        <v>1</v>
      </c>
      <c r="F9" s="290"/>
      <c r="G9" s="203">
        <f aca="true" t="shared" si="0" ref="G9:G18">SUM(E9*F9)</f>
        <v>0</v>
      </c>
      <c r="H9" s="204"/>
    </row>
    <row r="10" spans="1:8" s="12" customFormat="1" ht="12.75" customHeight="1">
      <c r="A10" s="69">
        <v>2</v>
      </c>
      <c r="B10" s="201" t="s">
        <v>13</v>
      </c>
      <c r="C10" s="205" t="s">
        <v>14</v>
      </c>
      <c r="D10" s="202" t="s">
        <v>15</v>
      </c>
      <c r="E10" s="289">
        <v>330.9</v>
      </c>
      <c r="F10" s="290"/>
      <c r="G10" s="203">
        <f t="shared" si="0"/>
        <v>0</v>
      </c>
      <c r="H10" s="204"/>
    </row>
    <row r="11" spans="1:8" s="12" customFormat="1" ht="12.75" customHeight="1">
      <c r="A11" s="72">
        <v>3</v>
      </c>
      <c r="B11" s="201" t="s">
        <v>16</v>
      </c>
      <c r="C11" s="201" t="s">
        <v>17</v>
      </c>
      <c r="D11" s="202" t="s">
        <v>15</v>
      </c>
      <c r="E11" s="289">
        <v>657.51</v>
      </c>
      <c r="F11" s="290"/>
      <c r="G11" s="203">
        <f t="shared" si="0"/>
        <v>0</v>
      </c>
      <c r="H11" s="204"/>
    </row>
    <row r="12" spans="1:8" s="12" customFormat="1" ht="12.75" customHeight="1">
      <c r="A12" s="72">
        <v>4</v>
      </c>
      <c r="B12" s="201" t="s">
        <v>18</v>
      </c>
      <c r="C12" s="201" t="s">
        <v>19</v>
      </c>
      <c r="D12" s="202" t="s">
        <v>20</v>
      </c>
      <c r="E12" s="289">
        <v>20008.83</v>
      </c>
      <c r="F12" s="290"/>
      <c r="G12" s="203">
        <f t="shared" si="0"/>
        <v>0</v>
      </c>
      <c r="H12" s="204"/>
    </row>
    <row r="13" spans="1:8" s="12" customFormat="1" ht="12.75" customHeight="1">
      <c r="A13" s="72">
        <v>5</v>
      </c>
      <c r="B13" s="201" t="s">
        <v>21</v>
      </c>
      <c r="C13" s="206" t="s">
        <v>22</v>
      </c>
      <c r="D13" s="202" t="s">
        <v>12</v>
      </c>
      <c r="E13" s="289">
        <v>1</v>
      </c>
      <c r="F13" s="290"/>
      <c r="G13" s="203">
        <f t="shared" si="0"/>
        <v>0</v>
      </c>
      <c r="H13" s="204"/>
    </row>
    <row r="14" spans="1:8" s="12" customFormat="1" ht="12.75" customHeight="1">
      <c r="A14" s="72">
        <v>6</v>
      </c>
      <c r="B14" s="201" t="s">
        <v>23</v>
      </c>
      <c r="C14" s="201" t="s">
        <v>24</v>
      </c>
      <c r="D14" s="202" t="s">
        <v>15</v>
      </c>
      <c r="E14" s="289">
        <v>387</v>
      </c>
      <c r="F14" s="290"/>
      <c r="G14" s="203">
        <f t="shared" si="0"/>
        <v>0</v>
      </c>
      <c r="H14" s="204"/>
    </row>
    <row r="15" spans="1:8" s="12" customFormat="1" ht="12.75" customHeight="1">
      <c r="A15" s="72">
        <v>7</v>
      </c>
      <c r="B15" s="201" t="s">
        <v>25</v>
      </c>
      <c r="C15" s="201" t="s">
        <v>26</v>
      </c>
      <c r="D15" s="202" t="s">
        <v>15</v>
      </c>
      <c r="E15" s="289">
        <v>387</v>
      </c>
      <c r="F15" s="290"/>
      <c r="G15" s="203">
        <f t="shared" si="0"/>
        <v>0</v>
      </c>
      <c r="H15" s="204"/>
    </row>
    <row r="16" spans="1:8" s="12" customFormat="1" ht="12.75" customHeight="1">
      <c r="A16" s="72">
        <v>8</v>
      </c>
      <c r="B16" s="201" t="s">
        <v>27</v>
      </c>
      <c r="C16" s="201" t="s">
        <v>28</v>
      </c>
      <c r="D16" s="202" t="s">
        <v>20</v>
      </c>
      <c r="E16" s="289">
        <v>1033.78</v>
      </c>
      <c r="F16" s="290"/>
      <c r="G16" s="203">
        <f t="shared" si="0"/>
        <v>0</v>
      </c>
      <c r="H16" s="204"/>
    </row>
    <row r="17" spans="1:8" s="12" customFormat="1" ht="12.75" customHeight="1">
      <c r="A17" s="72">
        <v>9</v>
      </c>
      <c r="B17" s="201" t="s">
        <v>29</v>
      </c>
      <c r="C17" s="201" t="s">
        <v>30</v>
      </c>
      <c r="D17" s="202" t="s">
        <v>31</v>
      </c>
      <c r="E17" s="289">
        <v>36.64</v>
      </c>
      <c r="F17" s="290"/>
      <c r="G17" s="203">
        <f t="shared" si="0"/>
        <v>0</v>
      </c>
      <c r="H17" s="204"/>
    </row>
    <row r="18" spans="1:8" s="12" customFormat="1" ht="12.75" customHeight="1">
      <c r="A18" s="72">
        <v>10</v>
      </c>
      <c r="B18" s="201" t="s">
        <v>32</v>
      </c>
      <c r="C18" s="201" t="s">
        <v>33</v>
      </c>
      <c r="D18" s="202" t="s">
        <v>20</v>
      </c>
      <c r="E18" s="289">
        <v>6270</v>
      </c>
      <c r="F18" s="290"/>
      <c r="G18" s="203">
        <f t="shared" si="0"/>
        <v>0</v>
      </c>
      <c r="H18" s="204"/>
    </row>
    <row r="19" spans="1:8" s="12" customFormat="1" ht="12.75" customHeight="1">
      <c r="A19" s="73"/>
      <c r="B19" s="201"/>
      <c r="C19" s="207" t="s">
        <v>34</v>
      </c>
      <c r="D19" s="208"/>
      <c r="E19" s="291"/>
      <c r="F19" s="13"/>
      <c r="G19" s="209">
        <f>SUM(G9:G18)</f>
        <v>0</v>
      </c>
      <c r="H19" s="204"/>
    </row>
    <row r="20" spans="1:8" s="12" customFormat="1" ht="12.75" customHeight="1">
      <c r="A20" s="72">
        <v>11</v>
      </c>
      <c r="B20" s="201" t="s">
        <v>35</v>
      </c>
      <c r="C20" s="201" t="s">
        <v>36</v>
      </c>
      <c r="D20" s="202" t="s">
        <v>31</v>
      </c>
      <c r="E20" s="289">
        <v>74.08</v>
      </c>
      <c r="F20" s="290"/>
      <c r="G20" s="203">
        <f aca="true" t="shared" si="1" ref="G20:G33">SUM(E20*F20)</f>
        <v>0</v>
      </c>
      <c r="H20" s="204"/>
    </row>
    <row r="21" spans="1:8" s="12" customFormat="1" ht="12.75" customHeight="1">
      <c r="A21" s="72">
        <v>12</v>
      </c>
      <c r="B21" s="201" t="s">
        <v>37</v>
      </c>
      <c r="C21" s="201" t="s">
        <v>38</v>
      </c>
      <c r="D21" s="202" t="s">
        <v>39</v>
      </c>
      <c r="E21" s="289">
        <v>160</v>
      </c>
      <c r="F21" s="290"/>
      <c r="G21" s="203">
        <f t="shared" si="1"/>
        <v>0</v>
      </c>
      <c r="H21" s="204"/>
    </row>
    <row r="22" spans="1:8" s="12" customFormat="1" ht="12.75" customHeight="1">
      <c r="A22" s="72">
        <v>13</v>
      </c>
      <c r="B22" s="201" t="s">
        <v>40</v>
      </c>
      <c r="C22" s="201" t="s">
        <v>41</v>
      </c>
      <c r="D22" s="202" t="s">
        <v>42</v>
      </c>
      <c r="E22" s="289">
        <v>185.21</v>
      </c>
      <c r="F22" s="290"/>
      <c r="G22" s="203">
        <f t="shared" si="1"/>
        <v>0</v>
      </c>
      <c r="H22" s="204"/>
    </row>
    <row r="23" spans="1:8" s="12" customFormat="1" ht="12.75" customHeight="1">
      <c r="A23" s="72">
        <v>14</v>
      </c>
      <c r="B23" s="201" t="s">
        <v>43</v>
      </c>
      <c r="C23" s="201" t="s">
        <v>44</v>
      </c>
      <c r="D23" s="202" t="s">
        <v>42</v>
      </c>
      <c r="E23" s="289">
        <v>29.47</v>
      </c>
      <c r="F23" s="290"/>
      <c r="G23" s="203">
        <f t="shared" si="1"/>
        <v>0</v>
      </c>
      <c r="H23" s="204"/>
    </row>
    <row r="24" spans="1:8" s="12" customFormat="1" ht="12.75" customHeight="1">
      <c r="A24" s="72">
        <v>15</v>
      </c>
      <c r="B24" s="201" t="s">
        <v>45</v>
      </c>
      <c r="C24" s="201" t="s">
        <v>46</v>
      </c>
      <c r="D24" s="202" t="s">
        <v>31</v>
      </c>
      <c r="E24" s="289">
        <v>275.4</v>
      </c>
      <c r="F24" s="290"/>
      <c r="G24" s="203">
        <f t="shared" si="1"/>
        <v>0</v>
      </c>
      <c r="H24" s="204"/>
    </row>
    <row r="25" spans="1:8" s="12" customFormat="1" ht="12.75" customHeight="1">
      <c r="A25" s="72">
        <v>16</v>
      </c>
      <c r="B25" s="201" t="s">
        <v>47</v>
      </c>
      <c r="C25" s="201" t="s">
        <v>48</v>
      </c>
      <c r="D25" s="202" t="s">
        <v>49</v>
      </c>
      <c r="E25" s="289">
        <v>2754</v>
      </c>
      <c r="F25" s="290"/>
      <c r="G25" s="203">
        <f t="shared" si="1"/>
        <v>0</v>
      </c>
      <c r="H25" s="204"/>
    </row>
    <row r="26" spans="1:8" s="12" customFormat="1" ht="12.75" customHeight="1">
      <c r="A26" s="72">
        <v>17</v>
      </c>
      <c r="B26" s="201" t="s">
        <v>50</v>
      </c>
      <c r="C26" s="201" t="s">
        <v>51</v>
      </c>
      <c r="D26" s="202" t="s">
        <v>31</v>
      </c>
      <c r="E26" s="289">
        <v>2203.2</v>
      </c>
      <c r="F26" s="290"/>
      <c r="G26" s="203">
        <f t="shared" si="1"/>
        <v>0</v>
      </c>
      <c r="H26" s="204"/>
    </row>
    <row r="27" spans="1:8" s="12" customFormat="1" ht="12.75" customHeight="1">
      <c r="A27" s="72">
        <v>18</v>
      </c>
      <c r="B27" s="201" t="s">
        <v>52</v>
      </c>
      <c r="C27" s="201" t="s">
        <v>53</v>
      </c>
      <c r="D27" s="202" t="s">
        <v>31</v>
      </c>
      <c r="E27" s="289">
        <v>5180</v>
      </c>
      <c r="F27" s="290"/>
      <c r="G27" s="203">
        <f t="shared" si="1"/>
        <v>0</v>
      </c>
      <c r="H27" s="204"/>
    </row>
    <row r="28" spans="1:8" s="12" customFormat="1" ht="12.75" customHeight="1">
      <c r="A28" s="72">
        <v>19</v>
      </c>
      <c r="B28" s="201" t="s">
        <v>54</v>
      </c>
      <c r="C28" s="201" t="s">
        <v>55</v>
      </c>
      <c r="D28" s="202" t="s">
        <v>31</v>
      </c>
      <c r="E28" s="289">
        <v>849.5</v>
      </c>
      <c r="F28" s="290"/>
      <c r="G28" s="203">
        <f t="shared" si="1"/>
        <v>0</v>
      </c>
      <c r="H28" s="204"/>
    </row>
    <row r="29" spans="1:8" s="12" customFormat="1" ht="12.75" customHeight="1">
      <c r="A29" s="72">
        <v>20</v>
      </c>
      <c r="B29" s="201" t="s">
        <v>56</v>
      </c>
      <c r="C29" s="201" t="s">
        <v>57</v>
      </c>
      <c r="D29" s="202" t="s">
        <v>31</v>
      </c>
      <c r="E29" s="289">
        <v>125.4</v>
      </c>
      <c r="F29" s="290"/>
      <c r="G29" s="203">
        <f t="shared" si="1"/>
        <v>0</v>
      </c>
      <c r="H29" s="204"/>
    </row>
    <row r="30" spans="1:8" s="12" customFormat="1" ht="12.75" customHeight="1">
      <c r="A30" s="72">
        <v>21</v>
      </c>
      <c r="B30" s="201" t="s">
        <v>58</v>
      </c>
      <c r="C30" s="201" t="s">
        <v>59</v>
      </c>
      <c r="D30" s="202" t="s">
        <v>31</v>
      </c>
      <c r="E30" s="289">
        <v>250.8</v>
      </c>
      <c r="F30" s="290"/>
      <c r="G30" s="203">
        <f t="shared" si="1"/>
        <v>0</v>
      </c>
      <c r="H30" s="204"/>
    </row>
    <row r="31" spans="1:8" s="12" customFormat="1" ht="12.75" customHeight="1">
      <c r="A31" s="72">
        <v>22</v>
      </c>
      <c r="B31" s="201" t="s">
        <v>60</v>
      </c>
      <c r="C31" s="201" t="s">
        <v>61</v>
      </c>
      <c r="D31" s="202" t="s">
        <v>31</v>
      </c>
      <c r="E31" s="289">
        <v>1607.2</v>
      </c>
      <c r="F31" s="290"/>
      <c r="G31" s="203">
        <f t="shared" si="1"/>
        <v>0</v>
      </c>
      <c r="H31" s="204"/>
    </row>
    <row r="32" spans="1:8" s="12" customFormat="1" ht="12.75" customHeight="1">
      <c r="A32" s="72">
        <v>23</v>
      </c>
      <c r="B32" s="201" t="s">
        <v>62</v>
      </c>
      <c r="C32" s="201" t="s">
        <v>63</v>
      </c>
      <c r="D32" s="202" t="s">
        <v>31</v>
      </c>
      <c r="E32" s="289">
        <v>925.7</v>
      </c>
      <c r="F32" s="290"/>
      <c r="G32" s="203">
        <f t="shared" si="1"/>
        <v>0</v>
      </c>
      <c r="H32" s="204"/>
    </row>
    <row r="33" spans="1:8" s="12" customFormat="1" ht="12.75" customHeight="1">
      <c r="A33" s="72">
        <v>24</v>
      </c>
      <c r="B33" s="201" t="s">
        <v>64</v>
      </c>
      <c r="C33" s="201" t="s">
        <v>65</v>
      </c>
      <c r="D33" s="202" t="s">
        <v>31</v>
      </c>
      <c r="E33" s="289">
        <v>328.5</v>
      </c>
      <c r="F33" s="290"/>
      <c r="G33" s="203">
        <f t="shared" si="1"/>
        <v>0</v>
      </c>
      <c r="H33" s="204"/>
    </row>
    <row r="34" spans="1:8" s="12" customFormat="1" ht="12.75" customHeight="1">
      <c r="A34" s="73"/>
      <c r="B34" s="201"/>
      <c r="C34" s="207" t="s">
        <v>66</v>
      </c>
      <c r="D34" s="208"/>
      <c r="E34" s="291"/>
      <c r="F34" s="13"/>
      <c r="G34" s="209">
        <f>SUM(G20:G33)</f>
        <v>0</v>
      </c>
      <c r="H34" s="204"/>
    </row>
    <row r="35" spans="1:8" s="12" customFormat="1" ht="12.75" customHeight="1">
      <c r="A35" s="72">
        <v>25</v>
      </c>
      <c r="B35" s="201" t="s">
        <v>67</v>
      </c>
      <c r="C35" s="201" t="s">
        <v>68</v>
      </c>
      <c r="D35" s="202" t="s">
        <v>49</v>
      </c>
      <c r="E35" s="289">
        <v>59.8</v>
      </c>
      <c r="F35" s="290"/>
      <c r="G35" s="203">
        <f aca="true" t="shared" si="2" ref="G35:G54">SUM(E35*F35)</f>
        <v>0</v>
      </c>
      <c r="H35" s="204"/>
    </row>
    <row r="36" spans="1:8" s="12" customFormat="1" ht="12.75" customHeight="1">
      <c r="A36" s="72">
        <v>26</v>
      </c>
      <c r="B36" s="201" t="s">
        <v>69</v>
      </c>
      <c r="C36" s="201" t="s">
        <v>70</v>
      </c>
      <c r="D36" s="202" t="s">
        <v>49</v>
      </c>
      <c r="E36" s="289">
        <v>67.42</v>
      </c>
      <c r="F36" s="290"/>
      <c r="G36" s="203">
        <f t="shared" si="2"/>
        <v>0</v>
      </c>
      <c r="H36" s="204"/>
    </row>
    <row r="37" spans="1:8" s="12" customFormat="1" ht="12.75" customHeight="1">
      <c r="A37" s="72">
        <v>27</v>
      </c>
      <c r="B37" s="201" t="s">
        <v>71</v>
      </c>
      <c r="C37" s="201" t="s">
        <v>72</v>
      </c>
      <c r="D37" s="202" t="s">
        <v>49</v>
      </c>
      <c r="E37" s="289">
        <v>1908.61</v>
      </c>
      <c r="F37" s="290"/>
      <c r="G37" s="203">
        <f t="shared" si="2"/>
        <v>0</v>
      </c>
      <c r="H37" s="204"/>
    </row>
    <row r="38" spans="1:8" s="12" customFormat="1" ht="12.75" customHeight="1">
      <c r="A38" s="72">
        <v>28</v>
      </c>
      <c r="B38" s="201" t="s">
        <v>73</v>
      </c>
      <c r="C38" s="201" t="s">
        <v>74</v>
      </c>
      <c r="D38" s="202" t="s">
        <v>49</v>
      </c>
      <c r="E38" s="289">
        <v>681.12</v>
      </c>
      <c r="F38" s="290"/>
      <c r="G38" s="203">
        <f t="shared" si="2"/>
        <v>0</v>
      </c>
      <c r="H38" s="204"/>
    </row>
    <row r="39" spans="1:8" s="12" customFormat="1" ht="12.75" customHeight="1">
      <c r="A39" s="72">
        <v>29</v>
      </c>
      <c r="B39" s="201" t="s">
        <v>75</v>
      </c>
      <c r="C39" s="201" t="s">
        <v>76</v>
      </c>
      <c r="D39" s="202" t="s">
        <v>49</v>
      </c>
      <c r="E39" s="289">
        <v>293.78</v>
      </c>
      <c r="F39" s="290"/>
      <c r="G39" s="203">
        <f t="shared" si="2"/>
        <v>0</v>
      </c>
      <c r="H39" s="204"/>
    </row>
    <row r="40" spans="1:8" s="12" customFormat="1" ht="12.75" customHeight="1">
      <c r="A40" s="72">
        <v>30</v>
      </c>
      <c r="B40" s="201" t="s">
        <v>77</v>
      </c>
      <c r="C40" s="201" t="s">
        <v>78</v>
      </c>
      <c r="D40" s="202" t="s">
        <v>49</v>
      </c>
      <c r="E40" s="289">
        <v>32.53</v>
      </c>
      <c r="F40" s="290"/>
      <c r="G40" s="203">
        <f t="shared" si="2"/>
        <v>0</v>
      </c>
      <c r="H40" s="204"/>
    </row>
    <row r="41" spans="1:8" s="12" customFormat="1" ht="12.75" customHeight="1">
      <c r="A41" s="72">
        <v>31</v>
      </c>
      <c r="B41" s="201" t="s">
        <v>79</v>
      </c>
      <c r="C41" s="201" t="s">
        <v>80</v>
      </c>
      <c r="D41" s="202" t="s">
        <v>49</v>
      </c>
      <c r="E41" s="289">
        <v>7.44</v>
      </c>
      <c r="F41" s="290"/>
      <c r="G41" s="203">
        <f t="shared" si="2"/>
        <v>0</v>
      </c>
      <c r="H41" s="204"/>
    </row>
    <row r="42" spans="1:8" s="12" customFormat="1" ht="12.75" customHeight="1">
      <c r="A42" s="72">
        <v>32</v>
      </c>
      <c r="B42" s="201" t="s">
        <v>81</v>
      </c>
      <c r="C42" s="201" t="s">
        <v>82</v>
      </c>
      <c r="D42" s="202" t="s">
        <v>49</v>
      </c>
      <c r="E42" s="289">
        <v>51.04</v>
      </c>
      <c r="F42" s="290"/>
      <c r="G42" s="203">
        <f t="shared" si="2"/>
        <v>0</v>
      </c>
      <c r="H42" s="204"/>
    </row>
    <row r="43" spans="1:8" s="12" customFormat="1" ht="12.75" customHeight="1">
      <c r="A43" s="72">
        <v>33</v>
      </c>
      <c r="B43" s="201" t="s">
        <v>83</v>
      </c>
      <c r="C43" s="201" t="s">
        <v>84</v>
      </c>
      <c r="D43" s="202" t="s">
        <v>49</v>
      </c>
      <c r="E43" s="289">
        <v>23.32</v>
      </c>
      <c r="F43" s="290"/>
      <c r="G43" s="203">
        <f t="shared" si="2"/>
        <v>0</v>
      </c>
      <c r="H43" s="204"/>
    </row>
    <row r="44" spans="1:8" s="12" customFormat="1" ht="12.75" customHeight="1">
      <c r="A44" s="72">
        <v>34</v>
      </c>
      <c r="B44" s="201" t="s">
        <v>85</v>
      </c>
      <c r="C44" s="201" t="s">
        <v>86</v>
      </c>
      <c r="D44" s="202" t="s">
        <v>49</v>
      </c>
      <c r="E44" s="289">
        <v>7.61</v>
      </c>
      <c r="F44" s="290"/>
      <c r="G44" s="203">
        <f t="shared" si="2"/>
        <v>0</v>
      </c>
      <c r="H44" s="204"/>
    </row>
    <row r="45" spans="1:8" s="12" customFormat="1" ht="12.75" customHeight="1">
      <c r="A45" s="72">
        <v>35</v>
      </c>
      <c r="B45" s="201" t="s">
        <v>87</v>
      </c>
      <c r="C45" s="201" t="s">
        <v>88</v>
      </c>
      <c r="D45" s="202" t="s">
        <v>49</v>
      </c>
      <c r="E45" s="289">
        <v>79.33</v>
      </c>
      <c r="F45" s="290"/>
      <c r="G45" s="203">
        <f t="shared" si="2"/>
        <v>0</v>
      </c>
      <c r="H45" s="204"/>
    </row>
    <row r="46" spans="1:8" s="12" customFormat="1" ht="12.75" customHeight="1">
      <c r="A46" s="72">
        <v>36</v>
      </c>
      <c r="B46" s="201" t="s">
        <v>89</v>
      </c>
      <c r="C46" s="201" t="s">
        <v>90</v>
      </c>
      <c r="D46" s="202" t="s">
        <v>31</v>
      </c>
      <c r="E46" s="289">
        <v>162.15</v>
      </c>
      <c r="F46" s="290"/>
      <c r="G46" s="203">
        <f t="shared" si="2"/>
        <v>0</v>
      </c>
      <c r="H46" s="204"/>
    </row>
    <row r="47" spans="1:8" s="12" customFormat="1" ht="12.75" customHeight="1">
      <c r="A47" s="72">
        <v>37</v>
      </c>
      <c r="B47" s="201" t="s">
        <v>91</v>
      </c>
      <c r="C47" s="201" t="s">
        <v>92</v>
      </c>
      <c r="D47" s="202" t="s">
        <v>31</v>
      </c>
      <c r="E47" s="289">
        <v>723.46</v>
      </c>
      <c r="F47" s="290"/>
      <c r="G47" s="203">
        <f t="shared" si="2"/>
        <v>0</v>
      </c>
      <c r="H47" s="204"/>
    </row>
    <row r="48" spans="1:8" s="12" customFormat="1" ht="12.75" customHeight="1">
      <c r="A48" s="72">
        <v>38</v>
      </c>
      <c r="B48" s="201" t="s">
        <v>93</v>
      </c>
      <c r="C48" s="201" t="s">
        <v>94</v>
      </c>
      <c r="D48" s="202" t="s">
        <v>31</v>
      </c>
      <c r="E48" s="289">
        <v>116.03</v>
      </c>
      <c r="F48" s="290"/>
      <c r="G48" s="203">
        <f t="shared" si="2"/>
        <v>0</v>
      </c>
      <c r="H48" s="204"/>
    </row>
    <row r="49" spans="1:8" s="12" customFormat="1" ht="12.75" customHeight="1">
      <c r="A49" s="72">
        <v>39</v>
      </c>
      <c r="B49" s="201" t="s">
        <v>95</v>
      </c>
      <c r="C49" s="201" t="s">
        <v>96</v>
      </c>
      <c r="D49" s="202" t="s">
        <v>31</v>
      </c>
      <c r="E49" s="289">
        <v>123.49</v>
      </c>
      <c r="F49" s="290"/>
      <c r="G49" s="203">
        <f t="shared" si="2"/>
        <v>0</v>
      </c>
      <c r="H49" s="204"/>
    </row>
    <row r="50" spans="1:8" s="12" customFormat="1" ht="12.75" customHeight="1">
      <c r="A50" s="72">
        <v>40</v>
      </c>
      <c r="B50" s="201" t="s">
        <v>97</v>
      </c>
      <c r="C50" s="201" t="s">
        <v>98</v>
      </c>
      <c r="D50" s="202" t="s">
        <v>31</v>
      </c>
      <c r="E50" s="289">
        <v>382.81</v>
      </c>
      <c r="F50" s="290"/>
      <c r="G50" s="203">
        <f t="shared" si="2"/>
        <v>0</v>
      </c>
      <c r="H50" s="204"/>
    </row>
    <row r="51" spans="1:8" s="12" customFormat="1" ht="12.75" customHeight="1">
      <c r="A51" s="72">
        <v>41</v>
      </c>
      <c r="B51" s="201" t="s">
        <v>99</v>
      </c>
      <c r="C51" s="201" t="s">
        <v>100</v>
      </c>
      <c r="D51" s="202" t="s">
        <v>31</v>
      </c>
      <c r="E51" s="289">
        <v>250</v>
      </c>
      <c r="F51" s="290"/>
      <c r="G51" s="203">
        <f t="shared" si="2"/>
        <v>0</v>
      </c>
      <c r="H51" s="204"/>
    </row>
    <row r="52" spans="1:8" s="12" customFormat="1" ht="12.75" customHeight="1">
      <c r="A52" s="72">
        <v>42</v>
      </c>
      <c r="B52" s="201" t="s">
        <v>101</v>
      </c>
      <c r="C52" s="201" t="s">
        <v>102</v>
      </c>
      <c r="D52" s="202" t="s">
        <v>103</v>
      </c>
      <c r="E52" s="289">
        <v>49.75</v>
      </c>
      <c r="F52" s="290"/>
      <c r="G52" s="203">
        <f t="shared" si="2"/>
        <v>0</v>
      </c>
      <c r="H52" s="204"/>
    </row>
    <row r="53" spans="1:8" s="12" customFormat="1" ht="12.75" customHeight="1">
      <c r="A53" s="72">
        <v>43</v>
      </c>
      <c r="B53" s="201" t="s">
        <v>104</v>
      </c>
      <c r="C53" s="201" t="s">
        <v>105</v>
      </c>
      <c r="D53" s="202" t="s">
        <v>20</v>
      </c>
      <c r="E53" s="289">
        <v>91364</v>
      </c>
      <c r="F53" s="290"/>
      <c r="G53" s="203">
        <f t="shared" si="2"/>
        <v>0</v>
      </c>
      <c r="H53" s="204"/>
    </row>
    <row r="54" spans="1:8" s="12" customFormat="1" ht="12.75" customHeight="1">
      <c r="A54" s="72">
        <v>44</v>
      </c>
      <c r="B54" s="201" t="s">
        <v>106</v>
      </c>
      <c r="C54" s="201" t="s">
        <v>107</v>
      </c>
      <c r="D54" s="202" t="s">
        <v>20</v>
      </c>
      <c r="E54" s="289">
        <v>7932.17</v>
      </c>
      <c r="F54" s="290"/>
      <c r="G54" s="203">
        <f t="shared" si="2"/>
        <v>0</v>
      </c>
      <c r="H54" s="204"/>
    </row>
    <row r="55" spans="1:8" s="12" customFormat="1" ht="12.75" customHeight="1">
      <c r="A55" s="73"/>
      <c r="B55" s="201"/>
      <c r="C55" s="207" t="s">
        <v>108</v>
      </c>
      <c r="D55" s="210"/>
      <c r="E55" s="291"/>
      <c r="F55" s="13"/>
      <c r="G55" s="209">
        <f>SUM(G35:G54)</f>
        <v>0</v>
      </c>
      <c r="H55" s="204"/>
    </row>
    <row r="56" spans="1:8" s="12" customFormat="1" ht="12.75" customHeight="1">
      <c r="A56" s="72">
        <v>45</v>
      </c>
      <c r="B56" s="201" t="s">
        <v>109</v>
      </c>
      <c r="C56" s="201" t="s">
        <v>110</v>
      </c>
      <c r="D56" s="202" t="s">
        <v>49</v>
      </c>
      <c r="E56" s="289">
        <v>16</v>
      </c>
      <c r="F56" s="290"/>
      <c r="G56" s="203">
        <f>SUM(E56*F56)</f>
        <v>0</v>
      </c>
      <c r="H56" s="204"/>
    </row>
    <row r="57" spans="1:8" s="12" customFormat="1" ht="12.75" customHeight="1">
      <c r="A57" s="72">
        <v>46</v>
      </c>
      <c r="B57" s="201" t="s">
        <v>111</v>
      </c>
      <c r="C57" s="201" t="s">
        <v>112</v>
      </c>
      <c r="D57" s="202" t="s">
        <v>49</v>
      </c>
      <c r="E57" s="289">
        <v>103.68</v>
      </c>
      <c r="F57" s="290"/>
      <c r="G57" s="203">
        <f>SUM(E57*F57)</f>
        <v>0</v>
      </c>
      <c r="H57" s="204"/>
    </row>
    <row r="58" spans="1:8" s="12" customFormat="1" ht="12.75" customHeight="1">
      <c r="A58" s="72">
        <v>47</v>
      </c>
      <c r="B58" s="201" t="s">
        <v>113</v>
      </c>
      <c r="C58" s="201" t="s">
        <v>114</v>
      </c>
      <c r="D58" s="202" t="s">
        <v>49</v>
      </c>
      <c r="E58" s="289">
        <v>24.7</v>
      </c>
      <c r="F58" s="290"/>
      <c r="G58" s="203">
        <f>SUM(E58*F58)</f>
        <v>0</v>
      </c>
      <c r="H58" s="204"/>
    </row>
    <row r="59" spans="1:8" s="12" customFormat="1" ht="12.75" customHeight="1">
      <c r="A59" s="72">
        <v>48</v>
      </c>
      <c r="B59" s="201" t="s">
        <v>115</v>
      </c>
      <c r="C59" s="201" t="s">
        <v>116</v>
      </c>
      <c r="D59" s="202" t="s">
        <v>49</v>
      </c>
      <c r="E59" s="289">
        <v>87.56</v>
      </c>
      <c r="F59" s="290"/>
      <c r="G59" s="203">
        <f>SUM(E59*F59)</f>
        <v>0</v>
      </c>
      <c r="H59" s="204"/>
    </row>
    <row r="60" spans="1:8" s="12" customFormat="1" ht="12.75" customHeight="1">
      <c r="A60" s="72">
        <v>49</v>
      </c>
      <c r="B60" s="201" t="s">
        <v>117</v>
      </c>
      <c r="C60" s="201" t="s">
        <v>118</v>
      </c>
      <c r="D60" s="202" t="s">
        <v>119</v>
      </c>
      <c r="E60" s="289">
        <v>2</v>
      </c>
      <c r="F60" s="290"/>
      <c r="G60" s="203">
        <f>SUM(E60*F60)</f>
        <v>0</v>
      </c>
      <c r="H60" s="204"/>
    </row>
    <row r="61" spans="1:8" s="12" customFormat="1" ht="12.75" customHeight="1">
      <c r="A61" s="73"/>
      <c r="B61" s="201"/>
      <c r="C61" s="207" t="s">
        <v>120</v>
      </c>
      <c r="D61" s="210"/>
      <c r="E61" s="291"/>
      <c r="F61" s="13"/>
      <c r="G61" s="209">
        <f>SUM(G56:G60)</f>
        <v>0</v>
      </c>
      <c r="H61" s="204"/>
    </row>
    <row r="62" spans="1:8" s="12" customFormat="1" ht="12.75" customHeight="1">
      <c r="A62" s="72">
        <v>50</v>
      </c>
      <c r="B62" s="201" t="s">
        <v>121</v>
      </c>
      <c r="C62" s="201" t="s">
        <v>122</v>
      </c>
      <c r="D62" s="202" t="s">
        <v>49</v>
      </c>
      <c r="E62" s="289">
        <v>336.78</v>
      </c>
      <c r="F62" s="290"/>
      <c r="G62" s="203">
        <f>SUM(E62*F62)</f>
        <v>0</v>
      </c>
      <c r="H62" s="204"/>
    </row>
    <row r="63" spans="1:8" s="12" customFormat="1" ht="12.75" customHeight="1">
      <c r="A63" s="72">
        <v>51</v>
      </c>
      <c r="B63" s="201" t="s">
        <v>123</v>
      </c>
      <c r="C63" s="201" t="s">
        <v>124</v>
      </c>
      <c r="D63" s="202" t="s">
        <v>49</v>
      </c>
      <c r="E63" s="289">
        <v>407.1</v>
      </c>
      <c r="F63" s="290"/>
      <c r="G63" s="203">
        <f>SUM(E63*F63)</f>
        <v>0</v>
      </c>
      <c r="H63" s="204"/>
    </row>
    <row r="64" spans="1:8" s="12" customFormat="1" ht="12.75" customHeight="1">
      <c r="A64" s="72">
        <v>52</v>
      </c>
      <c r="B64" s="201" t="s">
        <v>125</v>
      </c>
      <c r="C64" s="201" t="s">
        <v>126</v>
      </c>
      <c r="D64" s="202" t="s">
        <v>49</v>
      </c>
      <c r="E64" s="289">
        <v>401.23</v>
      </c>
      <c r="F64" s="290"/>
      <c r="G64" s="203">
        <f>SUM(E64*F64)</f>
        <v>0</v>
      </c>
      <c r="H64" s="204"/>
    </row>
    <row r="65" spans="1:8" s="12" customFormat="1" ht="12.75" customHeight="1">
      <c r="A65" s="73"/>
      <c r="B65" s="201"/>
      <c r="C65" s="207" t="s">
        <v>127</v>
      </c>
      <c r="D65" s="210"/>
      <c r="E65" s="291"/>
      <c r="F65" s="13"/>
      <c r="G65" s="209">
        <f>SUM(G62:G64)</f>
        <v>0</v>
      </c>
      <c r="H65" s="204"/>
    </row>
    <row r="66" spans="1:8" s="12" customFormat="1" ht="12.75" customHeight="1">
      <c r="A66" s="72">
        <v>53</v>
      </c>
      <c r="B66" s="201" t="s">
        <v>128</v>
      </c>
      <c r="C66" s="201" t="s">
        <v>129</v>
      </c>
      <c r="D66" s="202" t="s">
        <v>49</v>
      </c>
      <c r="E66" s="289">
        <v>317.01</v>
      </c>
      <c r="F66" s="290"/>
      <c r="G66" s="203">
        <f>SUM(E66*F66)</f>
        <v>0</v>
      </c>
      <c r="H66" s="204"/>
    </row>
    <row r="67" spans="1:8" s="12" customFormat="1" ht="12.75" customHeight="1">
      <c r="A67" s="72">
        <v>54</v>
      </c>
      <c r="B67" s="201" t="s">
        <v>130</v>
      </c>
      <c r="C67" s="201" t="s">
        <v>131</v>
      </c>
      <c r="D67" s="202" t="s">
        <v>132</v>
      </c>
      <c r="E67" s="289">
        <v>1443.99</v>
      </c>
      <c r="F67" s="290"/>
      <c r="G67" s="203">
        <f>SUM(E67*F67)</f>
        <v>0</v>
      </c>
      <c r="H67" s="204"/>
    </row>
    <row r="68" spans="1:8" s="12" customFormat="1" ht="12.75" customHeight="1">
      <c r="A68" s="72">
        <v>55</v>
      </c>
      <c r="B68" s="201" t="s">
        <v>133</v>
      </c>
      <c r="C68" s="201" t="s">
        <v>134</v>
      </c>
      <c r="D68" s="202" t="s">
        <v>49</v>
      </c>
      <c r="E68" s="289">
        <v>125.4</v>
      </c>
      <c r="F68" s="290"/>
      <c r="G68" s="203">
        <f>SUM(E68*F68)</f>
        <v>0</v>
      </c>
      <c r="H68" s="204"/>
    </row>
    <row r="69" spans="1:8" s="12" customFormat="1" ht="12.75" customHeight="1">
      <c r="A69" s="72">
        <v>56</v>
      </c>
      <c r="B69" s="201" t="s">
        <v>135</v>
      </c>
      <c r="C69" s="201" t="s">
        <v>136</v>
      </c>
      <c r="D69" s="202" t="s">
        <v>49</v>
      </c>
      <c r="E69" s="289">
        <v>783</v>
      </c>
      <c r="F69" s="290"/>
      <c r="G69" s="203">
        <f>SUM(E69*F69)</f>
        <v>0</v>
      </c>
      <c r="H69" s="204"/>
    </row>
    <row r="70" spans="1:8" s="12" customFormat="1" ht="12.75" customHeight="1">
      <c r="A70" s="72">
        <v>57</v>
      </c>
      <c r="B70" s="201" t="s">
        <v>137</v>
      </c>
      <c r="C70" s="201" t="s">
        <v>138</v>
      </c>
      <c r="D70" s="202" t="s">
        <v>49</v>
      </c>
      <c r="E70" s="289">
        <v>317.01</v>
      </c>
      <c r="F70" s="290"/>
      <c r="G70" s="203">
        <f>SUM(E70*F70)</f>
        <v>0</v>
      </c>
      <c r="H70" s="204"/>
    </row>
    <row r="71" spans="1:8" s="12" customFormat="1" ht="12.75" customHeight="1">
      <c r="A71" s="73"/>
      <c r="B71" s="201"/>
      <c r="C71" s="207" t="s">
        <v>139</v>
      </c>
      <c r="D71" s="210"/>
      <c r="E71" s="291"/>
      <c r="F71" s="13"/>
      <c r="G71" s="209">
        <f>SUM(G66:G70)</f>
        <v>0</v>
      </c>
      <c r="H71" s="204"/>
    </row>
    <row r="72" spans="1:8" s="12" customFormat="1" ht="12.75" customHeight="1">
      <c r="A72" s="72">
        <v>58</v>
      </c>
      <c r="B72" s="201" t="s">
        <v>140</v>
      </c>
      <c r="C72" s="201" t="s">
        <v>141</v>
      </c>
      <c r="D72" s="202" t="s">
        <v>49</v>
      </c>
      <c r="E72" s="289">
        <v>22.07</v>
      </c>
      <c r="F72" s="290"/>
      <c r="G72" s="203">
        <f aca="true" t="shared" si="3" ref="G72:G82">SUM(E72*F72)</f>
        <v>0</v>
      </c>
      <c r="H72" s="204"/>
    </row>
    <row r="73" spans="1:8" s="12" customFormat="1" ht="12.75" customHeight="1">
      <c r="A73" s="72">
        <v>59</v>
      </c>
      <c r="B73" s="201" t="s">
        <v>142</v>
      </c>
      <c r="C73" s="201" t="s">
        <v>143</v>
      </c>
      <c r="D73" s="202" t="s">
        <v>49</v>
      </c>
      <c r="E73" s="289">
        <v>105.6</v>
      </c>
      <c r="F73" s="290"/>
      <c r="G73" s="203">
        <f t="shared" si="3"/>
        <v>0</v>
      </c>
      <c r="H73" s="204"/>
    </row>
    <row r="74" spans="1:8" s="12" customFormat="1" ht="12.75" customHeight="1">
      <c r="A74" s="72">
        <v>60</v>
      </c>
      <c r="B74" s="201" t="s">
        <v>144</v>
      </c>
      <c r="C74" s="201" t="s">
        <v>145</v>
      </c>
      <c r="D74" s="202" t="s">
        <v>49</v>
      </c>
      <c r="E74" s="289">
        <v>193.45</v>
      </c>
      <c r="F74" s="290"/>
      <c r="G74" s="203">
        <f t="shared" si="3"/>
        <v>0</v>
      </c>
      <c r="H74" s="204"/>
    </row>
    <row r="75" spans="1:8" s="12" customFormat="1" ht="12.75" customHeight="1">
      <c r="A75" s="72">
        <v>61</v>
      </c>
      <c r="B75" s="201" t="s">
        <v>146</v>
      </c>
      <c r="C75" s="201" t="s">
        <v>147</v>
      </c>
      <c r="D75" s="202" t="s">
        <v>49</v>
      </c>
      <c r="E75" s="289">
        <v>900.64</v>
      </c>
      <c r="F75" s="290"/>
      <c r="G75" s="203">
        <f t="shared" si="3"/>
        <v>0</v>
      </c>
      <c r="H75" s="204"/>
    </row>
    <row r="76" spans="1:8" s="12" customFormat="1" ht="12.75" customHeight="1">
      <c r="A76" s="72">
        <v>62</v>
      </c>
      <c r="B76" s="201" t="s">
        <v>148</v>
      </c>
      <c r="C76" s="201" t="s">
        <v>149</v>
      </c>
      <c r="D76" s="202" t="s">
        <v>49</v>
      </c>
      <c r="E76" s="289">
        <v>220.64</v>
      </c>
      <c r="F76" s="290"/>
      <c r="G76" s="203">
        <f t="shared" si="3"/>
        <v>0</v>
      </c>
      <c r="H76" s="204"/>
    </row>
    <row r="77" spans="1:8" s="12" customFormat="1" ht="12.75" customHeight="1">
      <c r="A77" s="72">
        <v>63</v>
      </c>
      <c r="B77" s="201" t="s">
        <v>150</v>
      </c>
      <c r="C77" s="201" t="s">
        <v>151</v>
      </c>
      <c r="D77" s="202" t="s">
        <v>49</v>
      </c>
      <c r="E77" s="289">
        <v>651.65</v>
      </c>
      <c r="F77" s="290"/>
      <c r="G77" s="203">
        <f t="shared" si="3"/>
        <v>0</v>
      </c>
      <c r="H77" s="204"/>
    </row>
    <row r="78" spans="1:8" s="12" customFormat="1" ht="12.75" customHeight="1">
      <c r="A78" s="72">
        <v>64</v>
      </c>
      <c r="B78" s="201" t="s">
        <v>152</v>
      </c>
      <c r="C78" s="201" t="s">
        <v>153</v>
      </c>
      <c r="D78" s="202" t="s">
        <v>49</v>
      </c>
      <c r="E78" s="289">
        <v>101.96</v>
      </c>
      <c r="F78" s="290"/>
      <c r="G78" s="203">
        <f t="shared" si="3"/>
        <v>0</v>
      </c>
      <c r="H78" s="204"/>
    </row>
    <row r="79" spans="1:8" s="12" customFormat="1" ht="12.75" customHeight="1">
      <c r="A79" s="72">
        <v>65</v>
      </c>
      <c r="B79" s="201" t="s">
        <v>154</v>
      </c>
      <c r="C79" s="201" t="s">
        <v>155</v>
      </c>
      <c r="D79" s="202" t="s">
        <v>49</v>
      </c>
      <c r="E79" s="289">
        <v>164.8</v>
      </c>
      <c r="F79" s="290"/>
      <c r="G79" s="203">
        <f t="shared" si="3"/>
        <v>0</v>
      </c>
      <c r="H79" s="204"/>
    </row>
    <row r="80" spans="1:8" s="12" customFormat="1" ht="12.75" customHeight="1">
      <c r="A80" s="72">
        <v>66</v>
      </c>
      <c r="B80" s="201" t="s">
        <v>156</v>
      </c>
      <c r="C80" s="201" t="s">
        <v>157</v>
      </c>
      <c r="D80" s="202" t="s">
        <v>49</v>
      </c>
      <c r="E80" s="289">
        <v>2672.8</v>
      </c>
      <c r="F80" s="290"/>
      <c r="G80" s="203">
        <f t="shared" si="3"/>
        <v>0</v>
      </c>
      <c r="H80" s="204"/>
    </row>
    <row r="81" spans="1:8" s="12" customFormat="1" ht="12.75" customHeight="1">
      <c r="A81" s="72">
        <v>67</v>
      </c>
      <c r="B81" s="201" t="s">
        <v>158</v>
      </c>
      <c r="C81" s="201" t="s">
        <v>159</v>
      </c>
      <c r="D81" s="202" t="s">
        <v>49</v>
      </c>
      <c r="E81" s="289">
        <v>660.21</v>
      </c>
      <c r="F81" s="290"/>
      <c r="G81" s="203">
        <f t="shared" si="3"/>
        <v>0</v>
      </c>
      <c r="H81" s="204"/>
    </row>
    <row r="82" spans="1:8" s="12" customFormat="1" ht="12.75" customHeight="1">
      <c r="A82" s="72">
        <v>68</v>
      </c>
      <c r="B82" s="201" t="s">
        <v>160</v>
      </c>
      <c r="C82" s="201" t="s">
        <v>161</v>
      </c>
      <c r="D82" s="202" t="s">
        <v>15</v>
      </c>
      <c r="E82" s="289">
        <v>126.45</v>
      </c>
      <c r="F82" s="290"/>
      <c r="G82" s="203">
        <f t="shared" si="3"/>
        <v>0</v>
      </c>
      <c r="H82" s="204"/>
    </row>
    <row r="83" spans="1:8" s="12" customFormat="1" ht="12.75" customHeight="1">
      <c r="A83" s="73"/>
      <c r="B83" s="201"/>
      <c r="C83" s="207" t="s">
        <v>162</v>
      </c>
      <c r="D83" s="211"/>
      <c r="E83" s="292"/>
      <c r="F83" s="14"/>
      <c r="G83" s="209">
        <f>SUM(G72:G82)</f>
        <v>0</v>
      </c>
      <c r="H83" s="204"/>
    </row>
    <row r="84" spans="1:8" s="12" customFormat="1" ht="12.75" customHeight="1">
      <c r="A84" s="72">
        <v>69</v>
      </c>
      <c r="B84" s="201" t="s">
        <v>163</v>
      </c>
      <c r="C84" s="201" t="s">
        <v>164</v>
      </c>
      <c r="D84" s="202" t="s">
        <v>49</v>
      </c>
      <c r="E84" s="289">
        <v>117</v>
      </c>
      <c r="F84" s="290"/>
      <c r="G84" s="203">
        <f aca="true" t="shared" si="4" ref="G84:G89">SUM(E84*F84)</f>
        <v>0</v>
      </c>
      <c r="H84" s="204"/>
    </row>
    <row r="85" spans="1:8" s="12" customFormat="1" ht="12.75" customHeight="1">
      <c r="A85" s="72">
        <v>70</v>
      </c>
      <c r="B85" s="201" t="s">
        <v>165</v>
      </c>
      <c r="C85" s="201" t="s">
        <v>166</v>
      </c>
      <c r="D85" s="202" t="s">
        <v>49</v>
      </c>
      <c r="E85" s="289">
        <v>902.98</v>
      </c>
      <c r="F85" s="290"/>
      <c r="G85" s="203">
        <f t="shared" si="4"/>
        <v>0</v>
      </c>
      <c r="H85" s="204"/>
    </row>
    <row r="86" spans="1:8" s="12" customFormat="1" ht="12.75" customHeight="1">
      <c r="A86" s="72">
        <v>71</v>
      </c>
      <c r="B86" s="201" t="s">
        <v>167</v>
      </c>
      <c r="C86" s="201" t="s">
        <v>168</v>
      </c>
      <c r="D86" s="202" t="s">
        <v>49</v>
      </c>
      <c r="E86" s="289">
        <v>16.53</v>
      </c>
      <c r="F86" s="290"/>
      <c r="G86" s="203">
        <f t="shared" si="4"/>
        <v>0</v>
      </c>
      <c r="H86" s="204"/>
    </row>
    <row r="87" spans="1:8" s="12" customFormat="1" ht="12.75" customHeight="1">
      <c r="A87" s="72">
        <v>72</v>
      </c>
      <c r="B87" s="201" t="s">
        <v>169</v>
      </c>
      <c r="C87" s="201" t="s">
        <v>170</v>
      </c>
      <c r="D87" s="202" t="s">
        <v>49</v>
      </c>
      <c r="E87" s="289">
        <v>422.21</v>
      </c>
      <c r="F87" s="290"/>
      <c r="G87" s="203">
        <f t="shared" si="4"/>
        <v>0</v>
      </c>
      <c r="H87" s="204"/>
    </row>
    <row r="88" spans="1:8" s="12" customFormat="1" ht="12.75" customHeight="1">
      <c r="A88" s="72">
        <v>73</v>
      </c>
      <c r="B88" s="201" t="s">
        <v>171</v>
      </c>
      <c r="C88" s="201" t="s">
        <v>172</v>
      </c>
      <c r="D88" s="202" t="s">
        <v>49</v>
      </c>
      <c r="E88" s="289">
        <v>81.09</v>
      </c>
      <c r="F88" s="290"/>
      <c r="G88" s="203">
        <f t="shared" si="4"/>
        <v>0</v>
      </c>
      <c r="H88" s="204"/>
    </row>
    <row r="89" spans="1:8" s="12" customFormat="1" ht="12.75" customHeight="1">
      <c r="A89" s="72">
        <v>74</v>
      </c>
      <c r="B89" s="201" t="s">
        <v>173</v>
      </c>
      <c r="C89" s="201" t="s">
        <v>174</v>
      </c>
      <c r="D89" s="202" t="s">
        <v>49</v>
      </c>
      <c r="E89" s="289">
        <v>66.45</v>
      </c>
      <c r="F89" s="290"/>
      <c r="G89" s="203">
        <f t="shared" si="4"/>
        <v>0</v>
      </c>
      <c r="H89" s="204"/>
    </row>
    <row r="90" spans="1:8" s="12" customFormat="1" ht="12.75" customHeight="1">
      <c r="A90" s="73"/>
      <c r="B90" s="201"/>
      <c r="C90" s="207" t="s">
        <v>175</v>
      </c>
      <c r="D90" s="211"/>
      <c r="E90" s="292"/>
      <c r="F90" s="14"/>
      <c r="G90" s="209">
        <f>SUM(G84:G89)</f>
        <v>0</v>
      </c>
      <c r="H90" s="204"/>
    </row>
    <row r="91" spans="1:8" s="12" customFormat="1" ht="12.75" customHeight="1">
      <c r="A91" s="72">
        <v>75</v>
      </c>
      <c r="B91" s="201" t="s">
        <v>176</v>
      </c>
      <c r="C91" s="201" t="s">
        <v>177</v>
      </c>
      <c r="D91" s="202" t="s">
        <v>15</v>
      </c>
      <c r="E91" s="289">
        <v>201.6</v>
      </c>
      <c r="F91" s="290"/>
      <c r="G91" s="203">
        <f aca="true" t="shared" si="5" ref="G91:G96">SUM(E91*F91)</f>
        <v>0</v>
      </c>
      <c r="H91" s="204"/>
    </row>
    <row r="92" spans="1:8" s="12" customFormat="1" ht="12.75" customHeight="1">
      <c r="A92" s="72">
        <v>76</v>
      </c>
      <c r="B92" s="201" t="s">
        <v>178</v>
      </c>
      <c r="C92" s="201" t="s">
        <v>179</v>
      </c>
      <c r="D92" s="202" t="s">
        <v>49</v>
      </c>
      <c r="E92" s="289">
        <v>19.89</v>
      </c>
      <c r="F92" s="290"/>
      <c r="G92" s="203">
        <f t="shared" si="5"/>
        <v>0</v>
      </c>
      <c r="H92" s="204"/>
    </row>
    <row r="93" spans="1:8" s="12" customFormat="1" ht="12.75" customHeight="1">
      <c r="A93" s="72">
        <v>77</v>
      </c>
      <c r="B93" s="201" t="s">
        <v>180</v>
      </c>
      <c r="C93" s="201" t="s">
        <v>181</v>
      </c>
      <c r="D93" s="202" t="s">
        <v>49</v>
      </c>
      <c r="E93" s="289">
        <v>693.04</v>
      </c>
      <c r="F93" s="290"/>
      <c r="G93" s="203">
        <f t="shared" si="5"/>
        <v>0</v>
      </c>
      <c r="H93" s="204"/>
    </row>
    <row r="94" spans="1:8" s="12" customFormat="1" ht="12.75" customHeight="1">
      <c r="A94" s="72">
        <v>78</v>
      </c>
      <c r="B94" s="201" t="s">
        <v>182</v>
      </c>
      <c r="C94" s="201" t="s">
        <v>183</v>
      </c>
      <c r="D94" s="202" t="s">
        <v>49</v>
      </c>
      <c r="E94" s="289">
        <v>60</v>
      </c>
      <c r="F94" s="290"/>
      <c r="G94" s="203">
        <f t="shared" si="5"/>
        <v>0</v>
      </c>
      <c r="H94" s="204"/>
    </row>
    <row r="95" spans="1:8" s="12" customFormat="1" ht="12.75" customHeight="1">
      <c r="A95" s="72">
        <v>79</v>
      </c>
      <c r="B95" s="201" t="s">
        <v>184</v>
      </c>
      <c r="C95" s="201" t="s">
        <v>185</v>
      </c>
      <c r="D95" s="202" t="s">
        <v>15</v>
      </c>
      <c r="E95" s="289">
        <v>17</v>
      </c>
      <c r="F95" s="290"/>
      <c r="G95" s="203">
        <f t="shared" si="5"/>
        <v>0</v>
      </c>
      <c r="H95" s="204"/>
    </row>
    <row r="96" spans="1:8" s="12" customFormat="1" ht="12.75" customHeight="1">
      <c r="A96" s="72">
        <v>80</v>
      </c>
      <c r="B96" s="201" t="s">
        <v>186</v>
      </c>
      <c r="C96" s="201" t="s">
        <v>187</v>
      </c>
      <c r="D96" s="202" t="s">
        <v>15</v>
      </c>
      <c r="E96" s="289">
        <v>49.25</v>
      </c>
      <c r="F96" s="290"/>
      <c r="G96" s="203">
        <f t="shared" si="5"/>
        <v>0</v>
      </c>
      <c r="H96" s="204"/>
    </row>
    <row r="97" spans="1:8" s="12" customFormat="1" ht="12.75" customHeight="1">
      <c r="A97" s="73"/>
      <c r="B97" s="201"/>
      <c r="C97" s="207" t="s">
        <v>188</v>
      </c>
      <c r="D97" s="211"/>
      <c r="E97" s="292"/>
      <c r="F97" s="14"/>
      <c r="G97" s="209">
        <f>SUM(G91:G96)</f>
        <v>0</v>
      </c>
      <c r="H97" s="204"/>
    </row>
    <row r="98" spans="1:8" s="12" customFormat="1" ht="12.75" customHeight="1">
      <c r="A98" s="72">
        <v>81</v>
      </c>
      <c r="B98" s="201" t="s">
        <v>189</v>
      </c>
      <c r="C98" s="201" t="s">
        <v>190</v>
      </c>
      <c r="D98" s="202" t="s">
        <v>49</v>
      </c>
      <c r="E98" s="289">
        <v>1080</v>
      </c>
      <c r="F98" s="290"/>
      <c r="G98" s="203">
        <f aca="true" t="shared" si="6" ref="G98:G103">SUM(E98*F98)</f>
        <v>0</v>
      </c>
      <c r="H98" s="204"/>
    </row>
    <row r="99" spans="1:8" s="12" customFormat="1" ht="12.75" customHeight="1">
      <c r="A99" s="72">
        <v>82</v>
      </c>
      <c r="B99" s="201" t="s">
        <v>191</v>
      </c>
      <c r="C99" s="201" t="s">
        <v>192</v>
      </c>
      <c r="D99" s="202" t="s">
        <v>49</v>
      </c>
      <c r="E99" s="289">
        <v>56</v>
      </c>
      <c r="F99" s="290"/>
      <c r="G99" s="203">
        <f t="shared" si="6"/>
        <v>0</v>
      </c>
      <c r="H99" s="204"/>
    </row>
    <row r="100" spans="1:8" s="12" customFormat="1" ht="12.75" customHeight="1">
      <c r="A100" s="72">
        <v>83</v>
      </c>
      <c r="B100" s="201" t="s">
        <v>193</v>
      </c>
      <c r="C100" s="201" t="s">
        <v>194</v>
      </c>
      <c r="D100" s="202" t="s">
        <v>15</v>
      </c>
      <c r="E100" s="289">
        <v>40</v>
      </c>
      <c r="F100" s="290"/>
      <c r="G100" s="203">
        <f t="shared" si="6"/>
        <v>0</v>
      </c>
      <c r="H100" s="204"/>
    </row>
    <row r="101" spans="1:8" s="12" customFormat="1" ht="12.75" customHeight="1">
      <c r="A101" s="72">
        <v>84</v>
      </c>
      <c r="B101" s="201" t="s">
        <v>195</v>
      </c>
      <c r="C101" s="201" t="s">
        <v>196</v>
      </c>
      <c r="D101" s="202" t="s">
        <v>119</v>
      </c>
      <c r="E101" s="289">
        <v>300</v>
      </c>
      <c r="F101" s="290"/>
      <c r="G101" s="203">
        <f t="shared" si="6"/>
        <v>0</v>
      </c>
      <c r="H101" s="204"/>
    </row>
    <row r="102" spans="1:8" s="12" customFormat="1" ht="12.75" customHeight="1">
      <c r="A102" s="72">
        <v>85</v>
      </c>
      <c r="B102" s="201" t="s">
        <v>197</v>
      </c>
      <c r="C102" s="201" t="s">
        <v>198</v>
      </c>
      <c r="D102" s="202" t="s">
        <v>119</v>
      </c>
      <c r="E102" s="289">
        <v>1</v>
      </c>
      <c r="F102" s="290"/>
      <c r="G102" s="203">
        <f t="shared" si="6"/>
        <v>0</v>
      </c>
      <c r="H102" s="204"/>
    </row>
    <row r="103" spans="1:8" s="12" customFormat="1" ht="12.75" customHeight="1">
      <c r="A103" s="72">
        <v>86</v>
      </c>
      <c r="B103" s="201" t="s">
        <v>199</v>
      </c>
      <c r="C103" s="201" t="s">
        <v>200</v>
      </c>
      <c r="D103" s="202" t="s">
        <v>119</v>
      </c>
      <c r="E103" s="289">
        <v>2</v>
      </c>
      <c r="F103" s="290"/>
      <c r="G103" s="203">
        <f t="shared" si="6"/>
        <v>0</v>
      </c>
      <c r="H103" s="204"/>
    </row>
    <row r="104" spans="1:8" s="12" customFormat="1" ht="12.75" customHeight="1">
      <c r="A104" s="73"/>
      <c r="B104" s="201"/>
      <c r="C104" s="207" t="s">
        <v>201</v>
      </c>
      <c r="D104" s="211"/>
      <c r="E104" s="292"/>
      <c r="F104" s="14"/>
      <c r="G104" s="209">
        <f>SUM(G98:G103)</f>
        <v>0</v>
      </c>
      <c r="H104" s="204"/>
    </row>
    <row r="105" spans="1:8" s="12" customFormat="1" ht="12.75" customHeight="1">
      <c r="A105" s="72">
        <v>87</v>
      </c>
      <c r="B105" s="201" t="s">
        <v>202</v>
      </c>
      <c r="C105" s="201" t="s">
        <v>203</v>
      </c>
      <c r="D105" s="202" t="s">
        <v>204</v>
      </c>
      <c r="E105" s="289">
        <v>0.16</v>
      </c>
      <c r="F105" s="290"/>
      <c r="G105" s="203">
        <f>SUM(E105*F105)</f>
        <v>0</v>
      </c>
      <c r="H105" s="204"/>
    </row>
    <row r="106" spans="1:8" s="12" customFormat="1" ht="12.75" customHeight="1">
      <c r="A106" s="72">
        <v>88</v>
      </c>
      <c r="B106" s="201" t="s">
        <v>205</v>
      </c>
      <c r="C106" s="201" t="s">
        <v>206</v>
      </c>
      <c r="D106" s="202" t="s">
        <v>204</v>
      </c>
      <c r="E106" s="289">
        <v>0.16</v>
      </c>
      <c r="F106" s="290"/>
      <c r="G106" s="203">
        <f>SUM(E106*F106)</f>
        <v>0</v>
      </c>
      <c r="H106" s="204"/>
    </row>
    <row r="107" spans="1:8" s="12" customFormat="1" ht="12.75" customHeight="1">
      <c r="A107" s="72">
        <v>89</v>
      </c>
      <c r="B107" s="201" t="s">
        <v>207</v>
      </c>
      <c r="C107" s="201" t="s">
        <v>208</v>
      </c>
      <c r="D107" s="202" t="s">
        <v>204</v>
      </c>
      <c r="E107" s="289">
        <v>0.1</v>
      </c>
      <c r="F107" s="290"/>
      <c r="G107" s="203">
        <f>SUM(E107*F107)</f>
        <v>0</v>
      </c>
      <c r="H107" s="204"/>
    </row>
    <row r="108" spans="1:8" s="12" customFormat="1" ht="12.75" customHeight="1">
      <c r="A108" s="73"/>
      <c r="B108" s="201"/>
      <c r="C108" s="207" t="s">
        <v>209</v>
      </c>
      <c r="D108" s="211"/>
      <c r="E108" s="292"/>
      <c r="F108" s="14"/>
      <c r="G108" s="209">
        <f>SUM(G105:G107)</f>
        <v>0</v>
      </c>
      <c r="H108" s="204"/>
    </row>
    <row r="109" spans="1:8" s="12" customFormat="1" ht="12.75" customHeight="1">
      <c r="A109" s="72">
        <v>90</v>
      </c>
      <c r="B109" s="201" t="s">
        <v>210</v>
      </c>
      <c r="C109" s="201" t="s">
        <v>211</v>
      </c>
      <c r="D109" s="202" t="s">
        <v>20</v>
      </c>
      <c r="E109" s="289">
        <v>3260.85</v>
      </c>
      <c r="F109" s="290"/>
      <c r="G109" s="203">
        <f aca="true" t="shared" si="7" ref="G109:G117">SUM(E109*F109)</f>
        <v>0</v>
      </c>
      <c r="H109" s="204"/>
    </row>
    <row r="110" spans="1:8" s="12" customFormat="1" ht="12.75" customHeight="1">
      <c r="A110" s="72">
        <v>91</v>
      </c>
      <c r="B110" s="201" t="s">
        <v>212</v>
      </c>
      <c r="C110" s="201" t="s">
        <v>213</v>
      </c>
      <c r="D110" s="202" t="s">
        <v>20</v>
      </c>
      <c r="E110" s="289">
        <v>469.6</v>
      </c>
      <c r="F110" s="290"/>
      <c r="G110" s="203">
        <f t="shared" si="7"/>
        <v>0</v>
      </c>
      <c r="H110" s="204"/>
    </row>
    <row r="111" spans="1:8" s="12" customFormat="1" ht="12.75" customHeight="1">
      <c r="A111" s="72">
        <v>92</v>
      </c>
      <c r="B111" s="201" t="s">
        <v>214</v>
      </c>
      <c r="C111" s="201" t="s">
        <v>215</v>
      </c>
      <c r="D111" s="202" t="s">
        <v>20</v>
      </c>
      <c r="E111" s="289">
        <v>7068.9</v>
      </c>
      <c r="F111" s="290"/>
      <c r="G111" s="203">
        <f t="shared" si="7"/>
        <v>0</v>
      </c>
      <c r="H111" s="204"/>
    </row>
    <row r="112" spans="1:8" s="12" customFormat="1" ht="12.75" customHeight="1">
      <c r="A112" s="72">
        <v>93</v>
      </c>
      <c r="B112" s="201" t="s">
        <v>216</v>
      </c>
      <c r="C112" s="201" t="s">
        <v>217</v>
      </c>
      <c r="D112" s="202" t="s">
        <v>20</v>
      </c>
      <c r="E112" s="289">
        <v>1300</v>
      </c>
      <c r="F112" s="290"/>
      <c r="G112" s="203">
        <f t="shared" si="7"/>
        <v>0</v>
      </c>
      <c r="H112" s="204"/>
    </row>
    <row r="113" spans="1:8" s="12" customFormat="1" ht="12.75" customHeight="1">
      <c r="A113" s="72">
        <v>94</v>
      </c>
      <c r="B113" s="201" t="s">
        <v>218</v>
      </c>
      <c r="C113" s="201" t="s">
        <v>219</v>
      </c>
      <c r="D113" s="202" t="s">
        <v>20</v>
      </c>
      <c r="E113" s="289">
        <v>250</v>
      </c>
      <c r="F113" s="290"/>
      <c r="G113" s="203">
        <f t="shared" si="7"/>
        <v>0</v>
      </c>
      <c r="H113" s="204"/>
    </row>
    <row r="114" spans="1:8" s="12" customFormat="1" ht="12.75" customHeight="1">
      <c r="A114" s="72">
        <v>95</v>
      </c>
      <c r="B114" s="201" t="s">
        <v>220</v>
      </c>
      <c r="C114" s="201" t="s">
        <v>221</v>
      </c>
      <c r="D114" s="202" t="s">
        <v>20</v>
      </c>
      <c r="E114" s="289">
        <v>250</v>
      </c>
      <c r="F114" s="290"/>
      <c r="G114" s="203">
        <f t="shared" si="7"/>
        <v>0</v>
      </c>
      <c r="H114" s="204"/>
    </row>
    <row r="115" spans="1:8" s="12" customFormat="1" ht="12.75" customHeight="1">
      <c r="A115" s="72">
        <v>96</v>
      </c>
      <c r="B115" s="201" t="s">
        <v>222</v>
      </c>
      <c r="C115" s="201" t="s">
        <v>223</v>
      </c>
      <c r="D115" s="202" t="s">
        <v>20</v>
      </c>
      <c r="E115" s="289">
        <v>2199.6</v>
      </c>
      <c r="F115" s="290"/>
      <c r="G115" s="203">
        <f t="shared" si="7"/>
        <v>0</v>
      </c>
      <c r="H115" s="204"/>
    </row>
    <row r="116" spans="1:8" s="12" customFormat="1" ht="12.75" customHeight="1">
      <c r="A116" s="72">
        <v>97</v>
      </c>
      <c r="B116" s="201" t="s">
        <v>224</v>
      </c>
      <c r="C116" s="201" t="s">
        <v>225</v>
      </c>
      <c r="D116" s="202" t="s">
        <v>119</v>
      </c>
      <c r="E116" s="289">
        <v>1</v>
      </c>
      <c r="F116" s="290"/>
      <c r="G116" s="203">
        <f t="shared" si="7"/>
        <v>0</v>
      </c>
      <c r="H116" s="204"/>
    </row>
    <row r="117" spans="1:8" s="12" customFormat="1" ht="12.75" customHeight="1">
      <c r="A117" s="72">
        <v>98</v>
      </c>
      <c r="B117" s="201" t="s">
        <v>226</v>
      </c>
      <c r="C117" s="201" t="s">
        <v>227</v>
      </c>
      <c r="D117" s="202" t="s">
        <v>119</v>
      </c>
      <c r="E117" s="289">
        <v>1</v>
      </c>
      <c r="F117" s="290"/>
      <c r="G117" s="203">
        <f t="shared" si="7"/>
        <v>0</v>
      </c>
      <c r="H117" s="204"/>
    </row>
    <row r="118" spans="1:8" s="12" customFormat="1" ht="12.75" customHeight="1">
      <c r="A118" s="73"/>
      <c r="B118" s="201"/>
      <c r="C118" s="207" t="s">
        <v>228</v>
      </c>
      <c r="D118" s="211"/>
      <c r="E118" s="292"/>
      <c r="F118" s="14"/>
      <c r="G118" s="209">
        <f>SUM(G109:G117)</f>
        <v>0</v>
      </c>
      <c r="H118" s="204"/>
    </row>
    <row r="119" spans="1:8" s="12" customFormat="1" ht="12.75" customHeight="1">
      <c r="A119" s="72">
        <v>99</v>
      </c>
      <c r="B119" s="201" t="s">
        <v>229</v>
      </c>
      <c r="C119" s="201" t="s">
        <v>230</v>
      </c>
      <c r="D119" s="202" t="s">
        <v>49</v>
      </c>
      <c r="E119" s="289">
        <v>15.5</v>
      </c>
      <c r="F119" s="290"/>
      <c r="G119" s="203">
        <f aca="true" t="shared" si="8" ref="G119:G132">SUM(E119*F119)</f>
        <v>0</v>
      </c>
      <c r="H119" s="204"/>
    </row>
    <row r="120" spans="1:8" s="12" customFormat="1" ht="12.75" customHeight="1">
      <c r="A120" s="72">
        <v>100</v>
      </c>
      <c r="B120" s="201" t="s">
        <v>231</v>
      </c>
      <c r="C120" s="201" t="s">
        <v>232</v>
      </c>
      <c r="D120" s="202" t="s">
        <v>49</v>
      </c>
      <c r="E120" s="289">
        <v>3.51</v>
      </c>
      <c r="F120" s="290"/>
      <c r="G120" s="203">
        <f t="shared" si="8"/>
        <v>0</v>
      </c>
      <c r="H120" s="204"/>
    </row>
    <row r="121" spans="1:8" s="12" customFormat="1" ht="12.75" customHeight="1">
      <c r="A121" s="72">
        <v>101</v>
      </c>
      <c r="B121" s="201" t="s">
        <v>233</v>
      </c>
      <c r="C121" s="201" t="s">
        <v>234</v>
      </c>
      <c r="D121" s="202" t="s">
        <v>49</v>
      </c>
      <c r="E121" s="289">
        <v>10.4</v>
      </c>
      <c r="F121" s="290"/>
      <c r="G121" s="203">
        <f t="shared" si="8"/>
        <v>0</v>
      </c>
      <c r="H121" s="204"/>
    </row>
    <row r="122" spans="1:8" s="12" customFormat="1" ht="12.75" customHeight="1">
      <c r="A122" s="72">
        <v>102</v>
      </c>
      <c r="B122" s="201" t="s">
        <v>235</v>
      </c>
      <c r="C122" s="201" t="s">
        <v>236</v>
      </c>
      <c r="D122" s="202" t="s">
        <v>49</v>
      </c>
      <c r="E122" s="289">
        <v>6.25</v>
      </c>
      <c r="F122" s="290"/>
      <c r="G122" s="203">
        <f t="shared" si="8"/>
        <v>0</v>
      </c>
      <c r="H122" s="204"/>
    </row>
    <row r="123" spans="1:8" s="12" customFormat="1" ht="12.75" customHeight="1">
      <c r="A123" s="72">
        <v>103</v>
      </c>
      <c r="B123" s="201" t="s">
        <v>237</v>
      </c>
      <c r="C123" s="201" t="s">
        <v>238</v>
      </c>
      <c r="D123" s="202" t="s">
        <v>49</v>
      </c>
      <c r="E123" s="289">
        <v>21.9</v>
      </c>
      <c r="F123" s="290"/>
      <c r="G123" s="203">
        <f t="shared" si="8"/>
        <v>0</v>
      </c>
      <c r="H123" s="204"/>
    </row>
    <row r="124" spans="1:8" s="12" customFormat="1" ht="12.75" customHeight="1">
      <c r="A124" s="72">
        <v>104</v>
      </c>
      <c r="B124" s="201" t="s">
        <v>239</v>
      </c>
      <c r="C124" s="201" t="s">
        <v>240</v>
      </c>
      <c r="D124" s="202" t="s">
        <v>49</v>
      </c>
      <c r="E124" s="289">
        <v>13.1</v>
      </c>
      <c r="F124" s="290"/>
      <c r="G124" s="203">
        <f t="shared" si="8"/>
        <v>0</v>
      </c>
      <c r="H124" s="204"/>
    </row>
    <row r="125" spans="1:8" s="12" customFormat="1" ht="12.75" customHeight="1">
      <c r="A125" s="72">
        <v>105</v>
      </c>
      <c r="B125" s="201" t="s">
        <v>241</v>
      </c>
      <c r="C125" s="201" t="s">
        <v>242</v>
      </c>
      <c r="D125" s="202" t="s">
        <v>49</v>
      </c>
      <c r="E125" s="289">
        <v>4.75</v>
      </c>
      <c r="F125" s="290"/>
      <c r="G125" s="203">
        <f t="shared" si="8"/>
        <v>0</v>
      </c>
      <c r="H125" s="204"/>
    </row>
    <row r="126" spans="1:8" s="12" customFormat="1" ht="12.75" customHeight="1">
      <c r="A126" s="72">
        <v>106</v>
      </c>
      <c r="B126" s="201" t="s">
        <v>243</v>
      </c>
      <c r="C126" s="201" t="s">
        <v>244</v>
      </c>
      <c r="D126" s="202" t="s">
        <v>49</v>
      </c>
      <c r="E126" s="289">
        <v>6.5</v>
      </c>
      <c r="F126" s="290"/>
      <c r="G126" s="203">
        <f t="shared" si="8"/>
        <v>0</v>
      </c>
      <c r="H126" s="204"/>
    </row>
    <row r="127" spans="1:8" s="12" customFormat="1" ht="12.75" customHeight="1">
      <c r="A127" s="72">
        <v>107</v>
      </c>
      <c r="B127" s="201" t="s">
        <v>245</v>
      </c>
      <c r="C127" s="201" t="s">
        <v>246</v>
      </c>
      <c r="D127" s="202" t="s">
        <v>49</v>
      </c>
      <c r="E127" s="289">
        <v>4.7</v>
      </c>
      <c r="F127" s="290"/>
      <c r="G127" s="203">
        <f t="shared" si="8"/>
        <v>0</v>
      </c>
      <c r="H127" s="204"/>
    </row>
    <row r="128" spans="1:8" s="12" customFormat="1" ht="12.75" customHeight="1">
      <c r="A128" s="72">
        <v>108</v>
      </c>
      <c r="B128" s="201" t="s">
        <v>247</v>
      </c>
      <c r="C128" s="201" t="s">
        <v>230</v>
      </c>
      <c r="D128" s="202" t="s">
        <v>49</v>
      </c>
      <c r="E128" s="289">
        <v>96.8</v>
      </c>
      <c r="F128" s="290"/>
      <c r="G128" s="203">
        <f t="shared" si="8"/>
        <v>0</v>
      </c>
      <c r="H128" s="204"/>
    </row>
    <row r="129" spans="1:8" s="12" customFormat="1" ht="12.75" customHeight="1">
      <c r="A129" s="72">
        <v>109</v>
      </c>
      <c r="B129" s="201" t="s">
        <v>248</v>
      </c>
      <c r="C129" s="201" t="s">
        <v>249</v>
      </c>
      <c r="D129" s="202" t="s">
        <v>49</v>
      </c>
      <c r="E129" s="289">
        <v>47</v>
      </c>
      <c r="F129" s="290"/>
      <c r="G129" s="203">
        <f t="shared" si="8"/>
        <v>0</v>
      </c>
      <c r="H129" s="204"/>
    </row>
    <row r="130" spans="1:8" s="12" customFormat="1" ht="12.75" customHeight="1">
      <c r="A130" s="72">
        <v>110</v>
      </c>
      <c r="B130" s="201" t="s">
        <v>250</v>
      </c>
      <c r="C130" s="201" t="s">
        <v>251</v>
      </c>
      <c r="D130" s="202" t="s">
        <v>49</v>
      </c>
      <c r="E130" s="289">
        <v>6.6</v>
      </c>
      <c r="F130" s="290"/>
      <c r="G130" s="203">
        <f t="shared" si="8"/>
        <v>0</v>
      </c>
      <c r="H130" s="204"/>
    </row>
    <row r="131" spans="1:8" s="12" customFormat="1" ht="12.75" customHeight="1">
      <c r="A131" s="72">
        <v>111</v>
      </c>
      <c r="B131" s="201" t="s">
        <v>252</v>
      </c>
      <c r="C131" s="201" t="s">
        <v>253</v>
      </c>
      <c r="D131" s="202" t="s">
        <v>254</v>
      </c>
      <c r="E131" s="289">
        <v>4</v>
      </c>
      <c r="F131" s="290"/>
      <c r="G131" s="203">
        <f t="shared" si="8"/>
        <v>0</v>
      </c>
      <c r="H131" s="204"/>
    </row>
    <row r="132" spans="1:8" s="12" customFormat="1" ht="12.75" customHeight="1">
      <c r="A132" s="72">
        <v>112</v>
      </c>
      <c r="B132" s="201" t="s">
        <v>255</v>
      </c>
      <c r="C132" s="201" t="s">
        <v>256</v>
      </c>
      <c r="D132" s="202" t="s">
        <v>254</v>
      </c>
      <c r="E132" s="289">
        <v>6</v>
      </c>
      <c r="F132" s="290"/>
      <c r="G132" s="203">
        <f t="shared" si="8"/>
        <v>0</v>
      </c>
      <c r="H132" s="204"/>
    </row>
    <row r="133" spans="1:8" s="12" customFormat="1" ht="12.75" customHeight="1">
      <c r="A133" s="73"/>
      <c r="B133" s="201"/>
      <c r="C133" s="207" t="s">
        <v>257</v>
      </c>
      <c r="D133" s="207"/>
      <c r="E133" s="292"/>
      <c r="F133" s="14"/>
      <c r="G133" s="209">
        <f>SUM(G119:G132)</f>
        <v>0</v>
      </c>
      <c r="H133" s="212"/>
    </row>
    <row r="134" spans="1:8" s="12" customFormat="1" ht="12.75" customHeight="1">
      <c r="A134" s="72">
        <v>113</v>
      </c>
      <c r="B134" s="201" t="s">
        <v>258</v>
      </c>
      <c r="C134" s="201" t="s">
        <v>259</v>
      </c>
      <c r="D134" s="202" t="s">
        <v>49</v>
      </c>
      <c r="E134" s="289">
        <v>630</v>
      </c>
      <c r="F134" s="290"/>
      <c r="G134" s="203">
        <f>SUM(E134*F134)</f>
        <v>0</v>
      </c>
      <c r="H134" s="204"/>
    </row>
    <row r="135" spans="1:8" s="12" customFormat="1" ht="12.75" customHeight="1">
      <c r="A135" s="72">
        <v>114</v>
      </c>
      <c r="B135" s="201" t="s">
        <v>260</v>
      </c>
      <c r="C135" s="201" t="s">
        <v>261</v>
      </c>
      <c r="D135" s="202" t="s">
        <v>254</v>
      </c>
      <c r="E135" s="289">
        <v>1</v>
      </c>
      <c r="F135" s="290"/>
      <c r="G135" s="203">
        <f>SUM(E135*F135)</f>
        <v>0</v>
      </c>
      <c r="H135" s="204"/>
    </row>
    <row r="136" spans="1:8" s="12" customFormat="1" ht="12.75" customHeight="1">
      <c r="A136" s="72">
        <v>115</v>
      </c>
      <c r="B136" s="201" t="s">
        <v>262</v>
      </c>
      <c r="C136" s="201" t="s">
        <v>263</v>
      </c>
      <c r="D136" s="202" t="s">
        <v>15</v>
      </c>
      <c r="E136" s="289">
        <v>175</v>
      </c>
      <c r="F136" s="290"/>
      <c r="G136" s="203">
        <f>SUM(E136*F136)</f>
        <v>0</v>
      </c>
      <c r="H136" s="204"/>
    </row>
    <row r="137" spans="1:8" s="12" customFormat="1" ht="12.75" customHeight="1">
      <c r="A137" s="72">
        <v>116</v>
      </c>
      <c r="B137" s="201" t="s">
        <v>264</v>
      </c>
      <c r="C137" s="201" t="s">
        <v>265</v>
      </c>
      <c r="D137" s="202" t="s">
        <v>49</v>
      </c>
      <c r="E137" s="289">
        <v>230</v>
      </c>
      <c r="F137" s="290"/>
      <c r="G137" s="203">
        <f>SUM(E137*F137)</f>
        <v>0</v>
      </c>
      <c r="H137" s="204"/>
    </row>
    <row r="138" spans="1:8" s="12" customFormat="1" ht="12.75" customHeight="1">
      <c r="A138" s="72">
        <v>117</v>
      </c>
      <c r="B138" s="201" t="s">
        <v>266</v>
      </c>
      <c r="C138" s="201" t="s">
        <v>267</v>
      </c>
      <c r="D138" s="202" t="s">
        <v>49</v>
      </c>
      <c r="E138" s="289">
        <v>253</v>
      </c>
      <c r="F138" s="290"/>
      <c r="G138" s="203">
        <f>SUM(E138*F138)</f>
        <v>0</v>
      </c>
      <c r="H138" s="204"/>
    </row>
    <row r="139" spans="1:8" s="12" customFormat="1" ht="12.75" customHeight="1">
      <c r="A139" s="73"/>
      <c r="B139" s="201"/>
      <c r="C139" s="207" t="s">
        <v>268</v>
      </c>
      <c r="D139" s="211"/>
      <c r="E139" s="292"/>
      <c r="F139" s="14"/>
      <c r="G139" s="209">
        <f>SUM(G134:G138)</f>
        <v>0</v>
      </c>
      <c r="H139" s="204"/>
    </row>
    <row r="140" spans="1:8" s="12" customFormat="1" ht="12.75" customHeight="1">
      <c r="A140" s="72">
        <v>118</v>
      </c>
      <c r="B140" s="201" t="s">
        <v>269</v>
      </c>
      <c r="C140" s="201" t="s">
        <v>270</v>
      </c>
      <c r="D140" s="202" t="s">
        <v>49</v>
      </c>
      <c r="E140" s="289">
        <v>98.03</v>
      </c>
      <c r="F140" s="290"/>
      <c r="G140" s="203">
        <f aca="true" t="shared" si="9" ref="G140:G150">SUM(E140*F140)</f>
        <v>0</v>
      </c>
      <c r="H140" s="204"/>
    </row>
    <row r="141" spans="1:8" s="12" customFormat="1" ht="12.75" customHeight="1">
      <c r="A141" s="72">
        <v>119</v>
      </c>
      <c r="B141" s="201" t="s">
        <v>271</v>
      </c>
      <c r="C141" s="201" t="s">
        <v>272</v>
      </c>
      <c r="D141" s="202" t="s">
        <v>49</v>
      </c>
      <c r="E141" s="289">
        <v>434.14</v>
      </c>
      <c r="F141" s="290"/>
      <c r="G141" s="203">
        <f t="shared" si="9"/>
        <v>0</v>
      </c>
      <c r="H141" s="204"/>
    </row>
    <row r="142" spans="1:8" s="12" customFormat="1" ht="12.75" customHeight="1">
      <c r="A142" s="72">
        <v>120</v>
      </c>
      <c r="B142" s="201" t="s">
        <v>273</v>
      </c>
      <c r="C142" s="201" t="s">
        <v>274</v>
      </c>
      <c r="D142" s="202" t="s">
        <v>49</v>
      </c>
      <c r="E142" s="289">
        <v>1202.9</v>
      </c>
      <c r="F142" s="290"/>
      <c r="G142" s="203">
        <f t="shared" si="9"/>
        <v>0</v>
      </c>
      <c r="H142" s="204"/>
    </row>
    <row r="143" spans="1:8" s="12" customFormat="1" ht="12.75" customHeight="1">
      <c r="A143" s="72">
        <v>121</v>
      </c>
      <c r="B143" s="201" t="s">
        <v>275</v>
      </c>
      <c r="C143" s="201" t="s">
        <v>276</v>
      </c>
      <c r="D143" s="202" t="s">
        <v>49</v>
      </c>
      <c r="E143" s="289">
        <v>161.51</v>
      </c>
      <c r="F143" s="290"/>
      <c r="G143" s="203">
        <f t="shared" si="9"/>
        <v>0</v>
      </c>
      <c r="H143" s="204"/>
    </row>
    <row r="144" spans="1:8" s="12" customFormat="1" ht="12.75" customHeight="1">
      <c r="A144" s="72">
        <v>122</v>
      </c>
      <c r="B144" s="201" t="s">
        <v>277</v>
      </c>
      <c r="C144" s="201" t="s">
        <v>278</v>
      </c>
      <c r="D144" s="202" t="s">
        <v>49</v>
      </c>
      <c r="E144" s="289">
        <v>38.39</v>
      </c>
      <c r="F144" s="290"/>
      <c r="G144" s="203">
        <f t="shared" si="9"/>
        <v>0</v>
      </c>
      <c r="H144" s="204"/>
    </row>
    <row r="145" spans="1:8" s="12" customFormat="1" ht="12.75" customHeight="1">
      <c r="A145" s="72">
        <v>123</v>
      </c>
      <c r="B145" s="201" t="s">
        <v>279</v>
      </c>
      <c r="C145" s="201" t="s">
        <v>280</v>
      </c>
      <c r="D145" s="202" t="s">
        <v>49</v>
      </c>
      <c r="E145" s="289">
        <v>191.01</v>
      </c>
      <c r="F145" s="290"/>
      <c r="G145" s="203">
        <f t="shared" si="9"/>
        <v>0</v>
      </c>
      <c r="H145" s="204"/>
    </row>
    <row r="146" spans="1:8" s="12" customFormat="1" ht="12.75" customHeight="1">
      <c r="A146" s="69">
        <v>124</v>
      </c>
      <c r="B146" s="201" t="s">
        <v>281</v>
      </c>
      <c r="C146" s="201" t="s">
        <v>282</v>
      </c>
      <c r="D146" s="202" t="s">
        <v>49</v>
      </c>
      <c r="E146" s="289">
        <v>28.25</v>
      </c>
      <c r="F146" s="290"/>
      <c r="G146" s="203">
        <f t="shared" si="9"/>
        <v>0</v>
      </c>
      <c r="H146" s="204"/>
    </row>
    <row r="147" spans="1:8" s="12" customFormat="1" ht="12.75" customHeight="1">
      <c r="A147" s="72">
        <v>125</v>
      </c>
      <c r="B147" s="201" t="s">
        <v>283</v>
      </c>
      <c r="C147" s="201" t="s">
        <v>284</v>
      </c>
      <c r="D147" s="202" t="s">
        <v>49</v>
      </c>
      <c r="E147" s="289">
        <v>111.99</v>
      </c>
      <c r="F147" s="290"/>
      <c r="G147" s="203">
        <f t="shared" si="9"/>
        <v>0</v>
      </c>
      <c r="H147" s="204"/>
    </row>
    <row r="148" spans="1:8" s="12" customFormat="1" ht="12.75" customHeight="1">
      <c r="A148" s="72">
        <v>126</v>
      </c>
      <c r="B148" s="201" t="s">
        <v>285</v>
      </c>
      <c r="C148" s="201" t="s">
        <v>286</v>
      </c>
      <c r="D148" s="202" t="s">
        <v>49</v>
      </c>
      <c r="E148" s="289">
        <v>402.96</v>
      </c>
      <c r="F148" s="290"/>
      <c r="G148" s="203">
        <f t="shared" si="9"/>
        <v>0</v>
      </c>
      <c r="H148" s="204"/>
    </row>
    <row r="149" spans="1:8" s="12" customFormat="1" ht="12.75" customHeight="1">
      <c r="A149" s="72">
        <v>127</v>
      </c>
      <c r="B149" s="201" t="s">
        <v>287</v>
      </c>
      <c r="C149" s="201" t="s">
        <v>288</v>
      </c>
      <c r="D149" s="202" t="s">
        <v>49</v>
      </c>
      <c r="E149" s="289">
        <v>98.03</v>
      </c>
      <c r="F149" s="290"/>
      <c r="G149" s="203">
        <f t="shared" si="9"/>
        <v>0</v>
      </c>
      <c r="H149" s="204"/>
    </row>
    <row r="150" spans="1:8" s="12" customFormat="1" ht="12.75" customHeight="1">
      <c r="A150" s="72">
        <v>128</v>
      </c>
      <c r="B150" s="201" t="s">
        <v>289</v>
      </c>
      <c r="C150" s="201" t="s">
        <v>290</v>
      </c>
      <c r="D150" s="202" t="s">
        <v>291</v>
      </c>
      <c r="E150" s="289">
        <v>8.2</v>
      </c>
      <c r="F150" s="290"/>
      <c r="G150" s="203">
        <f t="shared" si="9"/>
        <v>0</v>
      </c>
      <c r="H150" s="204"/>
    </row>
    <row r="151" spans="1:8" s="12" customFormat="1" ht="12.75" customHeight="1">
      <c r="A151" s="73"/>
      <c r="B151" s="201"/>
      <c r="C151" s="207" t="s">
        <v>292</v>
      </c>
      <c r="D151" s="211"/>
      <c r="E151" s="292"/>
      <c r="F151" s="14"/>
      <c r="G151" s="209">
        <f>SUM(G140:G150)</f>
        <v>0</v>
      </c>
      <c r="H151" s="204"/>
    </row>
    <row r="152" spans="1:8" s="12" customFormat="1" ht="12.75" customHeight="1">
      <c r="A152" s="72">
        <v>129</v>
      </c>
      <c r="B152" s="201" t="s">
        <v>293</v>
      </c>
      <c r="C152" s="201" t="s">
        <v>294</v>
      </c>
      <c r="D152" s="202" t="s">
        <v>49</v>
      </c>
      <c r="E152" s="289">
        <v>116.78</v>
      </c>
      <c r="F152" s="290"/>
      <c r="G152" s="203">
        <f aca="true" t="shared" si="10" ref="G152:G157">SUM(E152*F152)</f>
        <v>0</v>
      </c>
      <c r="H152" s="204"/>
    </row>
    <row r="153" spans="1:8" s="12" customFormat="1" ht="12.75" customHeight="1">
      <c r="A153" s="72">
        <v>130</v>
      </c>
      <c r="B153" s="201" t="s">
        <v>295</v>
      </c>
      <c r="C153" s="201" t="s">
        <v>296</v>
      </c>
      <c r="D153" s="202" t="s">
        <v>49</v>
      </c>
      <c r="E153" s="289">
        <v>30.4</v>
      </c>
      <c r="F153" s="290"/>
      <c r="G153" s="203">
        <f t="shared" si="10"/>
        <v>0</v>
      </c>
      <c r="H153" s="204"/>
    </row>
    <row r="154" spans="1:8" s="12" customFormat="1" ht="12.75" customHeight="1">
      <c r="A154" s="72">
        <v>131</v>
      </c>
      <c r="B154" s="201" t="s">
        <v>297</v>
      </c>
      <c r="C154" s="201" t="s">
        <v>298</v>
      </c>
      <c r="D154" s="202" t="s">
        <v>49</v>
      </c>
      <c r="E154" s="289">
        <v>134</v>
      </c>
      <c r="F154" s="290"/>
      <c r="G154" s="203">
        <f t="shared" si="10"/>
        <v>0</v>
      </c>
      <c r="H154" s="204"/>
    </row>
    <row r="155" spans="1:8" s="12" customFormat="1" ht="12.75" customHeight="1">
      <c r="A155" s="72">
        <v>132</v>
      </c>
      <c r="B155" s="201" t="s">
        <v>299</v>
      </c>
      <c r="C155" s="201" t="s">
        <v>300</v>
      </c>
      <c r="D155" s="202" t="s">
        <v>49</v>
      </c>
      <c r="E155" s="289">
        <v>11.31</v>
      </c>
      <c r="F155" s="290"/>
      <c r="G155" s="203">
        <f t="shared" si="10"/>
        <v>0</v>
      </c>
      <c r="H155" s="204"/>
    </row>
    <row r="156" spans="1:8" s="12" customFormat="1" ht="12.75" customHeight="1">
      <c r="A156" s="72">
        <v>133</v>
      </c>
      <c r="B156" s="201" t="s">
        <v>301</v>
      </c>
      <c r="C156" s="201" t="s">
        <v>302</v>
      </c>
      <c r="D156" s="202" t="s">
        <v>49</v>
      </c>
      <c r="E156" s="289">
        <v>238.87</v>
      </c>
      <c r="F156" s="290"/>
      <c r="G156" s="203">
        <f t="shared" si="10"/>
        <v>0</v>
      </c>
      <c r="H156" s="204"/>
    </row>
    <row r="157" spans="1:8" s="12" customFormat="1" ht="12.75" customHeight="1">
      <c r="A157" s="72">
        <v>134</v>
      </c>
      <c r="B157" s="201" t="s">
        <v>303</v>
      </c>
      <c r="C157" s="201" t="s">
        <v>304</v>
      </c>
      <c r="D157" s="202" t="s">
        <v>15</v>
      </c>
      <c r="E157" s="289">
        <v>190.11</v>
      </c>
      <c r="F157" s="290"/>
      <c r="G157" s="203">
        <f t="shared" si="10"/>
        <v>0</v>
      </c>
      <c r="H157" s="204"/>
    </row>
    <row r="158" spans="1:8" s="12" customFormat="1" ht="12.75" customHeight="1">
      <c r="A158" s="73"/>
      <c r="B158" s="201"/>
      <c r="C158" s="207" t="s">
        <v>305</v>
      </c>
      <c r="D158" s="211"/>
      <c r="E158" s="292"/>
      <c r="F158" s="14"/>
      <c r="G158" s="209">
        <f>SUM(G152:G157)</f>
        <v>0</v>
      </c>
      <c r="H158" s="204"/>
    </row>
    <row r="159" spans="1:8" s="12" customFormat="1" ht="12.75" customHeight="1">
      <c r="A159" s="72">
        <v>135</v>
      </c>
      <c r="B159" s="201" t="s">
        <v>306</v>
      </c>
      <c r="C159" s="201" t="s">
        <v>307</v>
      </c>
      <c r="D159" s="202" t="s">
        <v>15</v>
      </c>
      <c r="E159" s="289">
        <v>32.55</v>
      </c>
      <c r="F159" s="290"/>
      <c r="G159" s="203">
        <f aca="true" t="shared" si="11" ref="G159:G166">SUM(E159*F159)</f>
        <v>0</v>
      </c>
      <c r="H159" s="204"/>
    </row>
    <row r="160" spans="1:8" s="12" customFormat="1" ht="12.75" customHeight="1">
      <c r="A160" s="72">
        <v>136</v>
      </c>
      <c r="B160" s="201" t="s">
        <v>308</v>
      </c>
      <c r="C160" s="201" t="s">
        <v>309</v>
      </c>
      <c r="D160" s="202" t="s">
        <v>49</v>
      </c>
      <c r="E160" s="289">
        <v>10.8</v>
      </c>
      <c r="F160" s="290"/>
      <c r="G160" s="203">
        <f t="shared" si="11"/>
        <v>0</v>
      </c>
      <c r="H160" s="204"/>
    </row>
    <row r="161" spans="1:8" s="12" customFormat="1" ht="12.75" customHeight="1">
      <c r="A161" s="72">
        <v>137</v>
      </c>
      <c r="B161" s="201" t="s">
        <v>310</v>
      </c>
      <c r="C161" s="201" t="s">
        <v>311</v>
      </c>
      <c r="D161" s="202" t="s">
        <v>49</v>
      </c>
      <c r="E161" s="289">
        <v>430.56</v>
      </c>
      <c r="F161" s="290"/>
      <c r="G161" s="203">
        <f t="shared" si="11"/>
        <v>0</v>
      </c>
      <c r="H161" s="204"/>
    </row>
    <row r="162" spans="1:8" s="12" customFormat="1" ht="12.75" customHeight="1">
      <c r="A162" s="72">
        <v>138</v>
      </c>
      <c r="B162" s="201" t="s">
        <v>312</v>
      </c>
      <c r="C162" s="201" t="s">
        <v>313</v>
      </c>
      <c r="D162" s="202" t="s">
        <v>49</v>
      </c>
      <c r="E162" s="289">
        <v>51.56</v>
      </c>
      <c r="F162" s="290"/>
      <c r="G162" s="203">
        <f t="shared" si="11"/>
        <v>0</v>
      </c>
      <c r="H162" s="204"/>
    </row>
    <row r="163" spans="1:8" s="12" customFormat="1" ht="12.75" customHeight="1">
      <c r="A163" s="72">
        <v>139</v>
      </c>
      <c r="B163" s="201" t="s">
        <v>314</v>
      </c>
      <c r="C163" s="201" t="s">
        <v>315</v>
      </c>
      <c r="D163" s="202" t="s">
        <v>316</v>
      </c>
      <c r="E163" s="289">
        <v>1</v>
      </c>
      <c r="F163" s="290"/>
      <c r="G163" s="203">
        <f t="shared" si="11"/>
        <v>0</v>
      </c>
      <c r="H163" s="204"/>
    </row>
    <row r="164" spans="1:8" s="12" customFormat="1" ht="12.75" customHeight="1">
      <c r="A164" s="72">
        <v>140</v>
      </c>
      <c r="B164" s="201" t="s">
        <v>317</v>
      </c>
      <c r="C164" s="201" t="s">
        <v>318</v>
      </c>
      <c r="D164" s="202" t="s">
        <v>103</v>
      </c>
      <c r="E164" s="289">
        <v>7</v>
      </c>
      <c r="F164" s="290"/>
      <c r="G164" s="203">
        <f t="shared" si="11"/>
        <v>0</v>
      </c>
      <c r="H164" s="204"/>
    </row>
    <row r="165" spans="1:8" s="12" customFormat="1" ht="12.75" customHeight="1">
      <c r="A165" s="72">
        <v>141</v>
      </c>
      <c r="B165" s="201" t="s">
        <v>319</v>
      </c>
      <c r="C165" s="201" t="s">
        <v>320</v>
      </c>
      <c r="D165" s="202" t="s">
        <v>103</v>
      </c>
      <c r="E165" s="289">
        <v>6</v>
      </c>
      <c r="F165" s="290"/>
      <c r="G165" s="203">
        <f t="shared" si="11"/>
        <v>0</v>
      </c>
      <c r="H165" s="204"/>
    </row>
    <row r="166" spans="1:8" s="12" customFormat="1" ht="12.75" customHeight="1">
      <c r="A166" s="72">
        <v>142</v>
      </c>
      <c r="B166" s="201" t="s">
        <v>321</v>
      </c>
      <c r="C166" s="201" t="s">
        <v>322</v>
      </c>
      <c r="D166" s="202" t="s">
        <v>15</v>
      </c>
      <c r="E166" s="289">
        <v>7</v>
      </c>
      <c r="F166" s="290"/>
      <c r="G166" s="203">
        <f t="shared" si="11"/>
        <v>0</v>
      </c>
      <c r="H166" s="204"/>
    </row>
    <row r="167" spans="1:8" s="12" customFormat="1" ht="12.75" customHeight="1">
      <c r="A167" s="73"/>
      <c r="B167" s="201"/>
      <c r="C167" s="207" t="s">
        <v>323</v>
      </c>
      <c r="D167" s="211"/>
      <c r="E167" s="292"/>
      <c r="F167" s="14"/>
      <c r="G167" s="209">
        <f>SUM(G159:G166)</f>
        <v>0</v>
      </c>
      <c r="H167" s="204"/>
    </row>
    <row r="168" spans="1:8" s="12" customFormat="1" ht="12.75" customHeight="1">
      <c r="A168" s="72">
        <v>143</v>
      </c>
      <c r="B168" s="201" t="s">
        <v>324</v>
      </c>
      <c r="C168" s="201" t="s">
        <v>325</v>
      </c>
      <c r="D168" s="202" t="s">
        <v>31</v>
      </c>
      <c r="E168" s="289">
        <v>71.63</v>
      </c>
      <c r="F168" s="290"/>
      <c r="G168" s="203">
        <f aca="true" t="shared" si="12" ref="G168:G176">SUM(E168*F168)</f>
        <v>0</v>
      </c>
      <c r="H168" s="204"/>
    </row>
    <row r="169" spans="1:8" s="12" customFormat="1" ht="12.75" customHeight="1">
      <c r="A169" s="72">
        <v>144</v>
      </c>
      <c r="B169" s="201" t="s">
        <v>326</v>
      </c>
      <c r="C169" s="201" t="s">
        <v>327</v>
      </c>
      <c r="D169" s="202" t="s">
        <v>20</v>
      </c>
      <c r="E169" s="289">
        <v>1177.3</v>
      </c>
      <c r="F169" s="290"/>
      <c r="G169" s="203">
        <f t="shared" si="12"/>
        <v>0</v>
      </c>
      <c r="H169" s="204"/>
    </row>
    <row r="170" spans="1:8" s="12" customFormat="1" ht="12.75" customHeight="1">
      <c r="A170" s="72">
        <v>145</v>
      </c>
      <c r="B170" s="201" t="s">
        <v>328</v>
      </c>
      <c r="C170" s="201" t="s">
        <v>329</v>
      </c>
      <c r="D170" s="202" t="s">
        <v>49</v>
      </c>
      <c r="E170" s="289">
        <v>630</v>
      </c>
      <c r="F170" s="290"/>
      <c r="G170" s="203">
        <f t="shared" si="12"/>
        <v>0</v>
      </c>
      <c r="H170" s="204"/>
    </row>
    <row r="171" spans="1:8" s="12" customFormat="1" ht="12.75" customHeight="1">
      <c r="A171" s="72">
        <v>146</v>
      </c>
      <c r="B171" s="201" t="s">
        <v>330</v>
      </c>
      <c r="C171" s="201" t="s">
        <v>331</v>
      </c>
      <c r="D171" s="202" t="s">
        <v>49</v>
      </c>
      <c r="E171" s="289">
        <v>630</v>
      </c>
      <c r="F171" s="290"/>
      <c r="G171" s="203">
        <f t="shared" si="12"/>
        <v>0</v>
      </c>
      <c r="H171" s="204"/>
    </row>
    <row r="172" spans="1:8" s="12" customFormat="1" ht="12.75" customHeight="1">
      <c r="A172" s="72">
        <v>147</v>
      </c>
      <c r="B172" s="201" t="s">
        <v>332</v>
      </c>
      <c r="C172" s="201" t="s">
        <v>333</v>
      </c>
      <c r="D172" s="202" t="s">
        <v>49</v>
      </c>
      <c r="E172" s="289">
        <v>630</v>
      </c>
      <c r="F172" s="290"/>
      <c r="G172" s="203">
        <f t="shared" si="12"/>
        <v>0</v>
      </c>
      <c r="H172" s="204"/>
    </row>
    <row r="173" spans="1:8" s="12" customFormat="1" ht="12.75" customHeight="1">
      <c r="A173" s="72">
        <v>148</v>
      </c>
      <c r="B173" s="201" t="s">
        <v>334</v>
      </c>
      <c r="C173" s="201" t="s">
        <v>335</v>
      </c>
      <c r="D173" s="202" t="s">
        <v>49</v>
      </c>
      <c r="E173" s="289">
        <v>630</v>
      </c>
      <c r="F173" s="290"/>
      <c r="G173" s="203">
        <f t="shared" si="12"/>
        <v>0</v>
      </c>
      <c r="H173" s="204"/>
    </row>
    <row r="174" spans="1:8" s="12" customFormat="1" ht="12.75" customHeight="1">
      <c r="A174" s="72">
        <v>149</v>
      </c>
      <c r="B174" s="201" t="s">
        <v>336</v>
      </c>
      <c r="C174" s="201" t="s">
        <v>337</v>
      </c>
      <c r="D174" s="202" t="s">
        <v>49</v>
      </c>
      <c r="E174" s="289">
        <v>630</v>
      </c>
      <c r="F174" s="290"/>
      <c r="G174" s="203">
        <f t="shared" si="12"/>
        <v>0</v>
      </c>
      <c r="H174" s="204"/>
    </row>
    <row r="175" spans="1:8" s="12" customFormat="1" ht="12.75" customHeight="1">
      <c r="A175" s="72">
        <v>150</v>
      </c>
      <c r="B175" s="201" t="s">
        <v>338</v>
      </c>
      <c r="C175" s="201" t="s">
        <v>339</v>
      </c>
      <c r="D175" s="202" t="s">
        <v>49</v>
      </c>
      <c r="E175" s="289">
        <v>662.4</v>
      </c>
      <c r="F175" s="290"/>
      <c r="G175" s="203">
        <f t="shared" si="12"/>
        <v>0</v>
      </c>
      <c r="H175" s="204"/>
    </row>
    <row r="176" spans="1:8" s="12" customFormat="1" ht="12.75" customHeight="1">
      <c r="A176" s="72">
        <v>151</v>
      </c>
      <c r="B176" s="201" t="s">
        <v>340</v>
      </c>
      <c r="C176" s="201" t="s">
        <v>341</v>
      </c>
      <c r="D176" s="202" t="s">
        <v>49</v>
      </c>
      <c r="E176" s="289">
        <v>662.4</v>
      </c>
      <c r="F176" s="290"/>
      <c r="G176" s="203">
        <f t="shared" si="12"/>
        <v>0</v>
      </c>
      <c r="H176" s="204"/>
    </row>
    <row r="177" spans="1:8" s="12" customFormat="1" ht="12.75" customHeight="1">
      <c r="A177" s="73"/>
      <c r="B177" s="201"/>
      <c r="C177" s="207" t="s">
        <v>342</v>
      </c>
      <c r="D177" s="211"/>
      <c r="E177" s="292"/>
      <c r="F177" s="14"/>
      <c r="G177" s="209">
        <f>SUM(G168:G176)</f>
        <v>0</v>
      </c>
      <c r="H177" s="204"/>
    </row>
    <row r="178" spans="1:8" s="12" customFormat="1" ht="12.75" customHeight="1">
      <c r="A178" s="72">
        <v>152</v>
      </c>
      <c r="B178" s="201" t="s">
        <v>343</v>
      </c>
      <c r="C178" s="201" t="s">
        <v>344</v>
      </c>
      <c r="D178" s="202" t="s">
        <v>49</v>
      </c>
      <c r="E178" s="289">
        <v>216.96</v>
      </c>
      <c r="F178" s="290"/>
      <c r="G178" s="203">
        <f aca="true" t="shared" si="13" ref="G178:G193">SUM(E178*F178)</f>
        <v>0</v>
      </c>
      <c r="H178" s="204"/>
    </row>
    <row r="179" spans="1:8" s="12" customFormat="1" ht="12.75" customHeight="1">
      <c r="A179" s="72">
        <v>153</v>
      </c>
      <c r="B179" s="201" t="s">
        <v>345</v>
      </c>
      <c r="C179" s="201" t="s">
        <v>346</v>
      </c>
      <c r="D179" s="202" t="s">
        <v>49</v>
      </c>
      <c r="E179" s="289">
        <v>215.88</v>
      </c>
      <c r="F179" s="290"/>
      <c r="G179" s="203">
        <f t="shared" si="13"/>
        <v>0</v>
      </c>
      <c r="H179" s="204"/>
    </row>
    <row r="180" spans="1:8" s="12" customFormat="1" ht="12.75" customHeight="1">
      <c r="A180" s="72">
        <v>154</v>
      </c>
      <c r="B180" s="201" t="s">
        <v>347</v>
      </c>
      <c r="C180" s="201" t="s">
        <v>348</v>
      </c>
      <c r="D180" s="202" t="s">
        <v>49</v>
      </c>
      <c r="E180" s="289">
        <v>226.8</v>
      </c>
      <c r="F180" s="290"/>
      <c r="G180" s="203">
        <f t="shared" si="13"/>
        <v>0</v>
      </c>
      <c r="H180" s="204"/>
    </row>
    <row r="181" spans="1:8" s="12" customFormat="1" ht="12.75" customHeight="1">
      <c r="A181" s="72">
        <v>155</v>
      </c>
      <c r="B181" s="201" t="s">
        <v>349</v>
      </c>
      <c r="C181" s="201" t="s">
        <v>350</v>
      </c>
      <c r="D181" s="202" t="s">
        <v>15</v>
      </c>
      <c r="E181" s="289">
        <v>146</v>
      </c>
      <c r="F181" s="290"/>
      <c r="G181" s="203">
        <f t="shared" si="13"/>
        <v>0</v>
      </c>
      <c r="H181" s="204"/>
    </row>
    <row r="182" spans="1:8" s="12" customFormat="1" ht="12.75" customHeight="1">
      <c r="A182" s="72">
        <v>156</v>
      </c>
      <c r="B182" s="201" t="s">
        <v>351</v>
      </c>
      <c r="C182" s="201" t="s">
        <v>352</v>
      </c>
      <c r="D182" s="202" t="s">
        <v>119</v>
      </c>
      <c r="E182" s="289">
        <v>5</v>
      </c>
      <c r="F182" s="290"/>
      <c r="G182" s="203">
        <f t="shared" si="13"/>
        <v>0</v>
      </c>
      <c r="H182" s="204"/>
    </row>
    <row r="183" spans="1:8" s="12" customFormat="1" ht="12.75" customHeight="1">
      <c r="A183" s="72">
        <v>157</v>
      </c>
      <c r="B183" s="201" t="s">
        <v>353</v>
      </c>
      <c r="C183" s="201" t="s">
        <v>354</v>
      </c>
      <c r="D183" s="202" t="s">
        <v>119</v>
      </c>
      <c r="E183" s="289">
        <v>3</v>
      </c>
      <c r="F183" s="290"/>
      <c r="G183" s="203">
        <f t="shared" si="13"/>
        <v>0</v>
      </c>
      <c r="H183" s="204"/>
    </row>
    <row r="184" spans="1:8" s="12" customFormat="1" ht="12.75" customHeight="1">
      <c r="A184" s="72">
        <v>158</v>
      </c>
      <c r="B184" s="201" t="s">
        <v>355</v>
      </c>
      <c r="C184" s="201" t="s">
        <v>356</v>
      </c>
      <c r="D184" s="202" t="s">
        <v>119</v>
      </c>
      <c r="E184" s="289">
        <v>1</v>
      </c>
      <c r="F184" s="290"/>
      <c r="G184" s="203">
        <f t="shared" si="13"/>
        <v>0</v>
      </c>
      <c r="H184" s="204"/>
    </row>
    <row r="185" spans="1:8" s="12" customFormat="1" ht="12.75" customHeight="1">
      <c r="A185" s="72">
        <v>159</v>
      </c>
      <c r="B185" s="201" t="s">
        <v>357</v>
      </c>
      <c r="C185" s="201" t="s">
        <v>358</v>
      </c>
      <c r="D185" s="202" t="s">
        <v>119</v>
      </c>
      <c r="E185" s="289">
        <v>6</v>
      </c>
      <c r="F185" s="290"/>
      <c r="G185" s="203">
        <f t="shared" si="13"/>
        <v>0</v>
      </c>
      <c r="H185" s="204"/>
    </row>
    <row r="186" spans="1:8" s="12" customFormat="1" ht="12.75" customHeight="1">
      <c r="A186" s="72">
        <v>160</v>
      </c>
      <c r="B186" s="201" t="s">
        <v>359</v>
      </c>
      <c r="C186" s="201" t="s">
        <v>360</v>
      </c>
      <c r="D186" s="202" t="s">
        <v>119</v>
      </c>
      <c r="E186" s="289">
        <v>1</v>
      </c>
      <c r="F186" s="290"/>
      <c r="G186" s="203">
        <f t="shared" si="13"/>
        <v>0</v>
      </c>
      <c r="H186" s="204"/>
    </row>
    <row r="187" spans="1:8" s="12" customFormat="1" ht="12.75" customHeight="1">
      <c r="A187" s="72">
        <v>161</v>
      </c>
      <c r="B187" s="201" t="s">
        <v>361</v>
      </c>
      <c r="C187" s="201" t="s">
        <v>362</v>
      </c>
      <c r="D187" s="202" t="s">
        <v>119</v>
      </c>
      <c r="E187" s="289">
        <v>2</v>
      </c>
      <c r="F187" s="290"/>
      <c r="G187" s="203">
        <f t="shared" si="13"/>
        <v>0</v>
      </c>
      <c r="H187" s="204"/>
    </row>
    <row r="188" spans="1:8" s="12" customFormat="1" ht="12.75" customHeight="1">
      <c r="A188" s="72">
        <v>162</v>
      </c>
      <c r="B188" s="201" t="s">
        <v>363</v>
      </c>
      <c r="C188" s="201" t="s">
        <v>364</v>
      </c>
      <c r="D188" s="202" t="s">
        <v>119</v>
      </c>
      <c r="E188" s="289">
        <v>2</v>
      </c>
      <c r="F188" s="290"/>
      <c r="G188" s="203">
        <f t="shared" si="13"/>
        <v>0</v>
      </c>
      <c r="H188" s="204"/>
    </row>
    <row r="189" spans="1:8" s="12" customFormat="1" ht="12.75" customHeight="1">
      <c r="A189" s="72">
        <v>163</v>
      </c>
      <c r="B189" s="201" t="s">
        <v>365</v>
      </c>
      <c r="C189" s="201" t="s">
        <v>366</v>
      </c>
      <c r="D189" s="202" t="s">
        <v>49</v>
      </c>
      <c r="E189" s="289">
        <v>80.1</v>
      </c>
      <c r="F189" s="290"/>
      <c r="G189" s="203">
        <f t="shared" si="13"/>
        <v>0</v>
      </c>
      <c r="H189" s="204"/>
    </row>
    <row r="190" spans="1:8" s="12" customFormat="1" ht="12.75" customHeight="1">
      <c r="A190" s="72">
        <v>164</v>
      </c>
      <c r="B190" s="201" t="s">
        <v>367</v>
      </c>
      <c r="C190" s="201" t="s">
        <v>368</v>
      </c>
      <c r="D190" s="202" t="s">
        <v>119</v>
      </c>
      <c r="E190" s="289">
        <v>2</v>
      </c>
      <c r="F190" s="290"/>
      <c r="G190" s="203">
        <f t="shared" si="13"/>
        <v>0</v>
      </c>
      <c r="H190" s="204"/>
    </row>
    <row r="191" spans="1:8" s="12" customFormat="1" ht="12.75" customHeight="1">
      <c r="A191" s="72">
        <v>165</v>
      </c>
      <c r="B191" s="201" t="s">
        <v>369</v>
      </c>
      <c r="C191" s="201" t="s">
        <v>370</v>
      </c>
      <c r="D191" s="202" t="s">
        <v>15</v>
      </c>
      <c r="E191" s="289">
        <v>8.24</v>
      </c>
      <c r="F191" s="290"/>
      <c r="G191" s="203">
        <f t="shared" si="13"/>
        <v>0</v>
      </c>
      <c r="H191" s="204"/>
    </row>
    <row r="192" spans="1:8" s="12" customFormat="1" ht="12.75" customHeight="1">
      <c r="A192" s="72">
        <v>166</v>
      </c>
      <c r="B192" s="201" t="s">
        <v>371</v>
      </c>
      <c r="C192" s="201" t="s">
        <v>372</v>
      </c>
      <c r="D192" s="202" t="s">
        <v>119</v>
      </c>
      <c r="E192" s="289">
        <v>6</v>
      </c>
      <c r="F192" s="290"/>
      <c r="G192" s="203">
        <f t="shared" si="13"/>
        <v>0</v>
      </c>
      <c r="H192" s="204"/>
    </row>
    <row r="193" spans="1:8" s="12" customFormat="1" ht="12.75" customHeight="1">
      <c r="A193" s="72">
        <v>167</v>
      </c>
      <c r="B193" s="201" t="s">
        <v>373</v>
      </c>
      <c r="C193" s="201" t="s">
        <v>374</v>
      </c>
      <c r="D193" s="202" t="s">
        <v>15</v>
      </c>
      <c r="E193" s="289">
        <v>3.3</v>
      </c>
      <c r="F193" s="290"/>
      <c r="G193" s="203">
        <f t="shared" si="13"/>
        <v>0</v>
      </c>
      <c r="H193" s="204"/>
    </row>
    <row r="194" spans="1:8" s="12" customFormat="1" ht="12.75" customHeight="1">
      <c r="A194" s="73"/>
      <c r="B194" s="201"/>
      <c r="C194" s="207" t="s">
        <v>375</v>
      </c>
      <c r="D194" s="211"/>
      <c r="E194" s="345"/>
      <c r="F194" s="209"/>
      <c r="G194" s="209">
        <f>SUM(G178:G193)</f>
        <v>0</v>
      </c>
      <c r="H194" s="204"/>
    </row>
    <row r="195" spans="1:8" s="12" customFormat="1" ht="12.75" customHeight="1">
      <c r="A195" s="72">
        <v>168</v>
      </c>
      <c r="B195" s="201" t="s">
        <v>376</v>
      </c>
      <c r="C195" s="201" t="s">
        <v>377</v>
      </c>
      <c r="D195" s="202" t="s">
        <v>49</v>
      </c>
      <c r="E195" s="289">
        <v>21.1</v>
      </c>
      <c r="F195" s="290"/>
      <c r="G195" s="203">
        <f>SUM(E195*F195)</f>
        <v>0</v>
      </c>
      <c r="H195" s="204"/>
    </row>
    <row r="196" spans="1:8" s="12" customFormat="1" ht="12.75" customHeight="1">
      <c r="A196" s="73"/>
      <c r="B196" s="201"/>
      <c r="C196" s="207" t="s">
        <v>378</v>
      </c>
      <c r="D196" s="211"/>
      <c r="E196" s="345"/>
      <c r="F196" s="209"/>
      <c r="G196" s="209">
        <f>G195</f>
        <v>0</v>
      </c>
      <c r="H196" s="204"/>
    </row>
    <row r="197" spans="1:11" s="12" customFormat="1" ht="12.75" customHeight="1">
      <c r="A197" s="72">
        <v>169</v>
      </c>
      <c r="B197" s="201" t="s">
        <v>379</v>
      </c>
      <c r="C197" s="201" t="s">
        <v>380</v>
      </c>
      <c r="D197" s="202" t="s">
        <v>381</v>
      </c>
      <c r="E197" s="289">
        <v>1</v>
      </c>
      <c r="F197" s="290"/>
      <c r="G197" s="203">
        <f>SUM(E197*F197)</f>
        <v>0</v>
      </c>
      <c r="H197" s="204"/>
      <c r="I197" s="15"/>
      <c r="J197" s="15"/>
      <c r="K197" s="15"/>
    </row>
    <row r="198" spans="1:11" s="12" customFormat="1" ht="12.75" customHeight="1">
      <c r="A198" s="73"/>
      <c r="B198" s="201"/>
      <c r="C198" s="207" t="s">
        <v>382</v>
      </c>
      <c r="D198" s="211"/>
      <c r="E198" s="345"/>
      <c r="F198" s="209"/>
      <c r="G198" s="209">
        <f>G197</f>
        <v>0</v>
      </c>
      <c r="H198" s="204"/>
      <c r="I198" s="15"/>
      <c r="J198" s="15"/>
      <c r="K198" s="15"/>
    </row>
    <row r="199" spans="1:11" s="12" customFormat="1" ht="12.75" customHeight="1">
      <c r="A199" s="72">
        <v>170</v>
      </c>
      <c r="B199" s="201" t="s">
        <v>383</v>
      </c>
      <c r="C199" s="201" t="s">
        <v>384</v>
      </c>
      <c r="D199" s="202" t="s">
        <v>15</v>
      </c>
      <c r="E199" s="289">
        <v>111.3</v>
      </c>
      <c r="F199" s="290"/>
      <c r="G199" s="203">
        <f>SUM(E199*F199)</f>
        <v>0</v>
      </c>
      <c r="H199" s="204"/>
      <c r="I199" s="15"/>
      <c r="J199" s="15"/>
      <c r="K199" s="15"/>
    </row>
    <row r="200" spans="1:11" s="12" customFormat="1" ht="12.75" customHeight="1">
      <c r="A200" s="73"/>
      <c r="B200" s="201"/>
      <c r="C200" s="207" t="s">
        <v>385</v>
      </c>
      <c r="D200" s="211"/>
      <c r="E200" s="345"/>
      <c r="F200" s="209"/>
      <c r="G200" s="209">
        <f>G199</f>
        <v>0</v>
      </c>
      <c r="H200" s="204"/>
      <c r="I200" s="15"/>
      <c r="J200" s="15"/>
      <c r="K200" s="15"/>
    </row>
    <row r="201" spans="1:11" s="12" customFormat="1" ht="12.75" customHeight="1">
      <c r="A201" s="72">
        <v>171</v>
      </c>
      <c r="B201" s="201" t="s">
        <v>386</v>
      </c>
      <c r="C201" s="201" t="s">
        <v>387</v>
      </c>
      <c r="D201" s="202" t="s">
        <v>39</v>
      </c>
      <c r="E201" s="289">
        <v>950</v>
      </c>
      <c r="F201" s="290"/>
      <c r="G201" s="203">
        <f>SUM(E201*F201)</f>
        <v>0</v>
      </c>
      <c r="H201" s="204"/>
      <c r="I201" s="15"/>
      <c r="J201" s="15"/>
      <c r="K201" s="15"/>
    </row>
    <row r="202" spans="1:11" s="12" customFormat="1" ht="12.75" customHeight="1">
      <c r="A202" s="72">
        <v>172</v>
      </c>
      <c r="B202" s="201" t="s">
        <v>388</v>
      </c>
      <c r="C202" s="201" t="s">
        <v>389</v>
      </c>
      <c r="D202" s="202" t="s">
        <v>39</v>
      </c>
      <c r="E202" s="289">
        <v>60</v>
      </c>
      <c r="F202" s="290"/>
      <c r="G202" s="203">
        <f>SUM(E202*F202)</f>
        <v>0</v>
      </c>
      <c r="H202" s="204"/>
      <c r="I202" s="15"/>
      <c r="J202" s="15"/>
      <c r="K202" s="15"/>
    </row>
    <row r="203" spans="1:11" s="12" customFormat="1" ht="12.75" customHeight="1">
      <c r="A203" s="73"/>
      <c r="B203" s="201"/>
      <c r="C203" s="207" t="s">
        <v>390</v>
      </c>
      <c r="D203" s="211"/>
      <c r="E203" s="345"/>
      <c r="F203" s="209"/>
      <c r="G203" s="209">
        <f>SUM(G201:G202)</f>
        <v>0</v>
      </c>
      <c r="H203" s="204"/>
      <c r="I203" s="15"/>
      <c r="J203" s="15"/>
      <c r="K203" s="15"/>
    </row>
    <row r="204" spans="1:11" s="12" customFormat="1" ht="12.75" customHeight="1">
      <c r="A204" s="72">
        <v>173</v>
      </c>
      <c r="B204" s="201" t="s">
        <v>391</v>
      </c>
      <c r="C204" s="201" t="s">
        <v>392</v>
      </c>
      <c r="D204" s="202" t="s">
        <v>103</v>
      </c>
      <c r="E204" s="289">
        <v>3</v>
      </c>
      <c r="F204" s="290"/>
      <c r="G204" s="203">
        <f>SUM(E204*F204)</f>
        <v>0</v>
      </c>
      <c r="H204" s="204"/>
      <c r="I204" s="15"/>
      <c r="J204" s="15"/>
      <c r="K204" s="15"/>
    </row>
    <row r="205" spans="1:11" s="12" customFormat="1" ht="12.75" customHeight="1">
      <c r="A205" s="72">
        <v>174</v>
      </c>
      <c r="B205" s="201" t="s">
        <v>393</v>
      </c>
      <c r="C205" s="201" t="s">
        <v>394</v>
      </c>
      <c r="D205" s="202" t="s">
        <v>119</v>
      </c>
      <c r="E205" s="289">
        <v>1</v>
      </c>
      <c r="F205" s="290"/>
      <c r="G205" s="203">
        <f>SUM(E205*F205)</f>
        <v>0</v>
      </c>
      <c r="H205" s="204"/>
      <c r="I205" s="15"/>
      <c r="J205" s="15"/>
      <c r="K205" s="15"/>
    </row>
    <row r="206" spans="1:11" s="12" customFormat="1" ht="12.75" customHeight="1">
      <c r="A206" s="73"/>
      <c r="B206" s="201"/>
      <c r="C206" s="207" t="s">
        <v>395</v>
      </c>
      <c r="D206" s="211"/>
      <c r="E206" s="345"/>
      <c r="F206" s="209"/>
      <c r="G206" s="209">
        <f>SUM(G204:G205)</f>
        <v>0</v>
      </c>
      <c r="H206" s="204"/>
      <c r="I206" s="15"/>
      <c r="J206" s="15"/>
      <c r="K206" s="15"/>
    </row>
    <row r="207" spans="1:11" s="12" customFormat="1" ht="12.75" customHeight="1">
      <c r="A207" s="72">
        <v>175</v>
      </c>
      <c r="B207" s="201" t="s">
        <v>396</v>
      </c>
      <c r="C207" s="201" t="s">
        <v>397</v>
      </c>
      <c r="D207" s="202" t="s">
        <v>49</v>
      </c>
      <c r="E207" s="289">
        <v>305</v>
      </c>
      <c r="F207" s="290"/>
      <c r="G207" s="203">
        <f aca="true" t="shared" si="14" ref="G207:G219">SUM(E207*F207)</f>
        <v>0</v>
      </c>
      <c r="H207" s="204"/>
      <c r="I207" s="15"/>
      <c r="J207" s="15"/>
      <c r="K207" s="15"/>
    </row>
    <row r="208" spans="1:11" s="12" customFormat="1" ht="12.75" customHeight="1">
      <c r="A208" s="72">
        <v>176</v>
      </c>
      <c r="B208" s="201" t="s">
        <v>398</v>
      </c>
      <c r="C208" s="201" t="s">
        <v>399</v>
      </c>
      <c r="D208" s="202" t="s">
        <v>49</v>
      </c>
      <c r="E208" s="289">
        <v>363.4</v>
      </c>
      <c r="F208" s="290"/>
      <c r="G208" s="203">
        <f t="shared" si="14"/>
        <v>0</v>
      </c>
      <c r="H208" s="204"/>
      <c r="I208" s="15"/>
      <c r="J208" s="15"/>
      <c r="K208" s="15"/>
    </row>
    <row r="209" spans="1:11" s="12" customFormat="1" ht="12.75" customHeight="1">
      <c r="A209" s="72">
        <v>177</v>
      </c>
      <c r="B209" s="201" t="s">
        <v>400</v>
      </c>
      <c r="C209" s="201" t="s">
        <v>401</v>
      </c>
      <c r="D209" s="202" t="s">
        <v>49</v>
      </c>
      <c r="E209" s="289">
        <v>125.4</v>
      </c>
      <c r="F209" s="290"/>
      <c r="G209" s="203">
        <f t="shared" si="14"/>
        <v>0</v>
      </c>
      <c r="H209" s="204"/>
      <c r="I209" s="15"/>
      <c r="J209" s="15"/>
      <c r="K209" s="15"/>
    </row>
    <row r="210" spans="1:11" s="12" customFormat="1" ht="12.75" customHeight="1">
      <c r="A210" s="72">
        <v>178</v>
      </c>
      <c r="B210" s="201" t="s">
        <v>402</v>
      </c>
      <c r="C210" s="201" t="s">
        <v>403</v>
      </c>
      <c r="D210" s="202" t="s">
        <v>49</v>
      </c>
      <c r="E210" s="289">
        <v>125.4</v>
      </c>
      <c r="F210" s="290"/>
      <c r="G210" s="203">
        <f t="shared" si="14"/>
        <v>0</v>
      </c>
      <c r="H210" s="204"/>
      <c r="I210" s="15"/>
      <c r="J210" s="15"/>
      <c r="K210" s="15"/>
    </row>
    <row r="211" spans="1:11" s="12" customFormat="1" ht="12.75" customHeight="1">
      <c r="A211" s="72">
        <v>179</v>
      </c>
      <c r="B211" s="201" t="s">
        <v>404</v>
      </c>
      <c r="C211" s="201" t="s">
        <v>405</v>
      </c>
      <c r="D211" s="202" t="s">
        <v>49</v>
      </c>
      <c r="E211" s="289">
        <v>125.4</v>
      </c>
      <c r="F211" s="290"/>
      <c r="G211" s="203">
        <f t="shared" si="14"/>
        <v>0</v>
      </c>
      <c r="H211" s="204"/>
      <c r="I211" s="15"/>
      <c r="J211" s="15"/>
      <c r="K211" s="15"/>
    </row>
    <row r="212" spans="1:11" s="12" customFormat="1" ht="12.75" customHeight="1">
      <c r="A212" s="72">
        <v>180</v>
      </c>
      <c r="B212" s="201" t="s">
        <v>406</v>
      </c>
      <c r="C212" s="201" t="s">
        <v>407</v>
      </c>
      <c r="D212" s="202" t="s">
        <v>49</v>
      </c>
      <c r="E212" s="289">
        <v>100.32</v>
      </c>
      <c r="F212" s="290"/>
      <c r="G212" s="203">
        <f t="shared" si="14"/>
        <v>0</v>
      </c>
      <c r="H212" s="204"/>
      <c r="I212" s="15"/>
      <c r="J212" s="15"/>
      <c r="K212" s="15"/>
    </row>
    <row r="213" spans="1:11" s="12" customFormat="1" ht="12.75" customHeight="1">
      <c r="A213" s="72">
        <v>181</v>
      </c>
      <c r="B213" s="201" t="s">
        <v>402</v>
      </c>
      <c r="C213" s="201" t="s">
        <v>403</v>
      </c>
      <c r="D213" s="202" t="s">
        <v>49</v>
      </c>
      <c r="E213" s="289">
        <v>125.4</v>
      </c>
      <c r="F213" s="290"/>
      <c r="G213" s="203">
        <f t="shared" si="14"/>
        <v>0</v>
      </c>
      <c r="H213" s="204"/>
      <c r="I213" s="15"/>
      <c r="J213" s="15"/>
      <c r="K213" s="15"/>
    </row>
    <row r="214" spans="1:11" s="12" customFormat="1" ht="12.75" customHeight="1">
      <c r="A214" s="72">
        <v>182</v>
      </c>
      <c r="B214" s="201" t="s">
        <v>404</v>
      </c>
      <c r="C214" s="201" t="s">
        <v>405</v>
      </c>
      <c r="D214" s="202" t="s">
        <v>49</v>
      </c>
      <c r="E214" s="289">
        <v>1003.2</v>
      </c>
      <c r="F214" s="290"/>
      <c r="G214" s="203">
        <f t="shared" si="14"/>
        <v>0</v>
      </c>
      <c r="H214" s="204"/>
      <c r="I214" s="15"/>
      <c r="J214" s="15"/>
      <c r="K214" s="15"/>
    </row>
    <row r="215" spans="1:11" s="12" customFormat="1" ht="12.75" customHeight="1">
      <c r="A215" s="72">
        <v>183</v>
      </c>
      <c r="B215" s="201" t="s">
        <v>408</v>
      </c>
      <c r="C215" s="201" t="s">
        <v>409</v>
      </c>
      <c r="D215" s="202" t="s">
        <v>49</v>
      </c>
      <c r="E215" s="289">
        <v>1003.2</v>
      </c>
      <c r="F215" s="290"/>
      <c r="G215" s="203">
        <f t="shared" si="14"/>
        <v>0</v>
      </c>
      <c r="H215" s="204"/>
      <c r="I215" s="15"/>
      <c r="J215" s="15"/>
      <c r="K215" s="15"/>
    </row>
    <row r="216" spans="1:11" s="12" customFormat="1" ht="12.75" customHeight="1">
      <c r="A216" s="72">
        <v>184</v>
      </c>
      <c r="B216" s="201" t="s">
        <v>410</v>
      </c>
      <c r="C216" s="201" t="s">
        <v>411</v>
      </c>
      <c r="D216" s="202" t="s">
        <v>49</v>
      </c>
      <c r="E216" s="289">
        <v>125.4</v>
      </c>
      <c r="F216" s="290"/>
      <c r="G216" s="203">
        <f t="shared" si="14"/>
        <v>0</v>
      </c>
      <c r="H216" s="204"/>
      <c r="I216" s="15"/>
      <c r="J216" s="15"/>
      <c r="K216" s="15"/>
    </row>
    <row r="217" spans="1:11" s="12" customFormat="1" ht="12.75" customHeight="1">
      <c r="A217" s="72">
        <v>185</v>
      </c>
      <c r="B217" s="201" t="s">
        <v>412</v>
      </c>
      <c r="C217" s="201" t="s">
        <v>413</v>
      </c>
      <c r="D217" s="202" t="s">
        <v>49</v>
      </c>
      <c r="E217" s="289">
        <v>305</v>
      </c>
      <c r="F217" s="290"/>
      <c r="G217" s="203">
        <f t="shared" si="14"/>
        <v>0</v>
      </c>
      <c r="H217" s="213"/>
      <c r="I217" s="15"/>
      <c r="J217" s="15"/>
      <c r="K217" s="15"/>
    </row>
    <row r="218" spans="1:11" s="12" customFormat="1" ht="12.75" customHeight="1">
      <c r="A218" s="72">
        <v>186</v>
      </c>
      <c r="B218" s="201" t="s">
        <v>414</v>
      </c>
      <c r="C218" s="201" t="s">
        <v>415</v>
      </c>
      <c r="D218" s="202" t="s">
        <v>49</v>
      </c>
      <c r="E218" s="289">
        <v>183.02</v>
      </c>
      <c r="F218" s="290"/>
      <c r="G218" s="203">
        <f t="shared" si="14"/>
        <v>0</v>
      </c>
      <c r="H218" s="204"/>
      <c r="I218" s="15"/>
      <c r="J218" s="15"/>
      <c r="K218" s="15"/>
    </row>
    <row r="219" spans="1:11" s="12" customFormat="1" ht="12.75" customHeight="1">
      <c r="A219" s="72">
        <v>187</v>
      </c>
      <c r="B219" s="201" t="s">
        <v>416</v>
      </c>
      <c r="C219" s="201" t="s">
        <v>417</v>
      </c>
      <c r="D219" s="202" t="s">
        <v>15</v>
      </c>
      <c r="E219" s="289">
        <v>81.24</v>
      </c>
      <c r="F219" s="290"/>
      <c r="G219" s="203">
        <f t="shared" si="14"/>
        <v>0</v>
      </c>
      <c r="H219" s="204"/>
      <c r="I219" s="15"/>
      <c r="J219" s="16"/>
      <c r="K219" s="15"/>
    </row>
    <row r="220" spans="1:11" s="12" customFormat="1" ht="12.75" customHeight="1">
      <c r="A220" s="73"/>
      <c r="B220" s="201"/>
      <c r="C220" s="214" t="s">
        <v>418</v>
      </c>
      <c r="D220" s="215"/>
      <c r="E220" s="341"/>
      <c r="F220" s="216"/>
      <c r="G220" s="216">
        <f>SUM(G207:G219)</f>
        <v>0</v>
      </c>
      <c r="H220" s="204"/>
      <c r="I220" s="15"/>
      <c r="J220" s="15"/>
      <c r="K220" s="15"/>
    </row>
    <row r="221" spans="1:11" s="12" customFormat="1" ht="12.75" customHeight="1">
      <c r="A221" s="73"/>
      <c r="B221" s="217"/>
      <c r="C221" s="218" t="s">
        <v>419</v>
      </c>
      <c r="D221" s="219"/>
      <c r="E221" s="342"/>
      <c r="F221" s="343"/>
      <c r="G221" s="159">
        <f>G19+G34+G55+G61+G65+G71+G83+G90+G97+G104+G108+G118+G133+G139+G151+G158+G167+G177+G194+G196+G198+G200+G203+G206+G220</f>
        <v>0</v>
      </c>
      <c r="H221" s="204"/>
      <c r="I221" s="15"/>
      <c r="J221" s="15"/>
      <c r="K221" s="15"/>
    </row>
    <row r="222" spans="1:11" s="12" customFormat="1" ht="12.75" customHeight="1">
      <c r="A222" s="73"/>
      <c r="B222" s="201"/>
      <c r="C222" s="220"/>
      <c r="D222" s="221"/>
      <c r="E222" s="344"/>
      <c r="F222" s="222"/>
      <c r="G222" s="222"/>
      <c r="H222" s="204"/>
      <c r="I222" s="15"/>
      <c r="J222" s="15"/>
      <c r="K222" s="15"/>
    </row>
    <row r="223" spans="1:11" s="12" customFormat="1" ht="12.75" customHeight="1">
      <c r="A223" s="73"/>
      <c r="B223" s="223"/>
      <c r="C223" s="148" t="s">
        <v>420</v>
      </c>
      <c r="D223" s="224"/>
      <c r="E223" s="337"/>
      <c r="F223" s="340"/>
      <c r="G223" s="225"/>
      <c r="H223" s="204"/>
      <c r="I223" s="15"/>
      <c r="J223" s="17"/>
      <c r="K223" s="15"/>
    </row>
    <row r="224" spans="1:11" s="12" customFormat="1" ht="12.75" customHeight="1">
      <c r="A224" s="72">
        <v>188</v>
      </c>
      <c r="B224" s="226" t="s">
        <v>421</v>
      </c>
      <c r="C224" s="227" t="s">
        <v>422</v>
      </c>
      <c r="D224" s="152" t="s">
        <v>15</v>
      </c>
      <c r="E224" s="36">
        <v>72</v>
      </c>
      <c r="F224" s="290"/>
      <c r="G224" s="203">
        <f aca="true" t="shared" si="15" ref="G224:G255">SUM(E224*F224)</f>
        <v>0</v>
      </c>
      <c r="H224" s="204"/>
      <c r="I224" s="15"/>
      <c r="J224" s="15"/>
      <c r="K224" s="15"/>
    </row>
    <row r="225" spans="1:11" s="12" customFormat="1" ht="12.75" customHeight="1">
      <c r="A225" s="72">
        <v>189</v>
      </c>
      <c r="B225" s="228" t="s">
        <v>423</v>
      </c>
      <c r="C225" s="227" t="s">
        <v>424</v>
      </c>
      <c r="D225" s="229" t="s">
        <v>49</v>
      </c>
      <c r="E225" s="293">
        <v>26</v>
      </c>
      <c r="F225" s="290"/>
      <c r="G225" s="203">
        <f t="shared" si="15"/>
        <v>0</v>
      </c>
      <c r="H225" s="204"/>
      <c r="I225" s="15"/>
      <c r="J225" s="15"/>
      <c r="K225" s="15"/>
    </row>
    <row r="226" spans="1:11" s="12" customFormat="1" ht="12.75" customHeight="1">
      <c r="A226" s="72">
        <v>190</v>
      </c>
      <c r="B226" s="228" t="s">
        <v>425</v>
      </c>
      <c r="C226" s="227" t="s">
        <v>426</v>
      </c>
      <c r="D226" s="229" t="s">
        <v>49</v>
      </c>
      <c r="E226" s="293">
        <v>205</v>
      </c>
      <c r="F226" s="290"/>
      <c r="G226" s="203">
        <f t="shared" si="15"/>
        <v>0</v>
      </c>
      <c r="H226" s="204"/>
      <c r="I226" s="15"/>
      <c r="J226" s="15"/>
      <c r="K226" s="15"/>
    </row>
    <row r="227" spans="1:11" s="12" customFormat="1" ht="12.75" customHeight="1">
      <c r="A227" s="72">
        <v>191</v>
      </c>
      <c r="B227" s="228" t="s">
        <v>427</v>
      </c>
      <c r="C227" s="227" t="s">
        <v>428</v>
      </c>
      <c r="D227" s="229" t="s">
        <v>119</v>
      </c>
      <c r="E227" s="293">
        <v>2</v>
      </c>
      <c r="F227" s="290"/>
      <c r="G227" s="203">
        <f t="shared" si="15"/>
        <v>0</v>
      </c>
      <c r="H227" s="204"/>
      <c r="I227" s="15"/>
      <c r="J227" s="15"/>
      <c r="K227" s="15"/>
    </row>
    <row r="228" spans="1:11" s="12" customFormat="1" ht="12.75" customHeight="1">
      <c r="A228" s="72">
        <v>192</v>
      </c>
      <c r="B228" s="228" t="s">
        <v>429</v>
      </c>
      <c r="C228" s="227" t="s">
        <v>430</v>
      </c>
      <c r="D228" s="229" t="s">
        <v>119</v>
      </c>
      <c r="E228" s="293">
        <v>1</v>
      </c>
      <c r="F228" s="290"/>
      <c r="G228" s="203">
        <f t="shared" si="15"/>
        <v>0</v>
      </c>
      <c r="H228" s="204"/>
      <c r="I228" s="15"/>
      <c r="J228" s="15"/>
      <c r="K228" s="15"/>
    </row>
    <row r="229" spans="1:11" s="12" customFormat="1" ht="12.75" customHeight="1">
      <c r="A229" s="72">
        <v>193</v>
      </c>
      <c r="B229" s="228" t="s">
        <v>431</v>
      </c>
      <c r="C229" s="227" t="s">
        <v>432</v>
      </c>
      <c r="D229" s="229" t="s">
        <v>119</v>
      </c>
      <c r="E229" s="293">
        <v>1</v>
      </c>
      <c r="F229" s="290"/>
      <c r="G229" s="203">
        <f t="shared" si="15"/>
        <v>0</v>
      </c>
      <c r="H229" s="204"/>
      <c r="I229" s="15"/>
      <c r="J229" s="15"/>
      <c r="K229" s="15"/>
    </row>
    <row r="230" spans="1:11" s="12" customFormat="1" ht="12.75" customHeight="1">
      <c r="A230" s="72">
        <v>194</v>
      </c>
      <c r="B230" s="228" t="s">
        <v>433</v>
      </c>
      <c r="C230" s="227" t="s">
        <v>434</v>
      </c>
      <c r="D230" s="229" t="s">
        <v>119</v>
      </c>
      <c r="E230" s="293">
        <v>1</v>
      </c>
      <c r="F230" s="290"/>
      <c r="G230" s="203">
        <f t="shared" si="15"/>
        <v>0</v>
      </c>
      <c r="H230" s="204"/>
      <c r="I230" s="15"/>
      <c r="J230" s="15"/>
      <c r="K230" s="15"/>
    </row>
    <row r="231" spans="1:8" s="12" customFormat="1" ht="12.75" customHeight="1">
      <c r="A231" s="72">
        <v>195</v>
      </c>
      <c r="B231" s="228" t="s">
        <v>435</v>
      </c>
      <c r="C231" s="227" t="s">
        <v>436</v>
      </c>
      <c r="D231" s="229" t="s">
        <v>119</v>
      </c>
      <c r="E231" s="293">
        <v>1</v>
      </c>
      <c r="F231" s="290"/>
      <c r="G231" s="203">
        <f t="shared" si="15"/>
        <v>0</v>
      </c>
      <c r="H231" s="204"/>
    </row>
    <row r="232" spans="1:8" s="12" customFormat="1" ht="12.75" customHeight="1">
      <c r="A232" s="72">
        <v>196</v>
      </c>
      <c r="B232" s="228" t="s">
        <v>437</v>
      </c>
      <c r="C232" s="227" t="s">
        <v>438</v>
      </c>
      <c r="D232" s="229" t="s">
        <v>119</v>
      </c>
      <c r="E232" s="293">
        <v>1</v>
      </c>
      <c r="F232" s="290"/>
      <c r="G232" s="203">
        <f t="shared" si="15"/>
        <v>0</v>
      </c>
      <c r="H232" s="204"/>
    </row>
    <row r="233" spans="1:8" s="12" customFormat="1" ht="12.75" customHeight="1">
      <c r="A233" s="72">
        <v>197</v>
      </c>
      <c r="B233" s="228" t="s">
        <v>439</v>
      </c>
      <c r="C233" s="227" t="s">
        <v>440</v>
      </c>
      <c r="D233" s="229" t="s">
        <v>119</v>
      </c>
      <c r="E233" s="293">
        <v>2</v>
      </c>
      <c r="F233" s="290"/>
      <c r="G233" s="203">
        <f t="shared" si="15"/>
        <v>0</v>
      </c>
      <c r="H233" s="204"/>
    </row>
    <row r="234" spans="1:8" s="12" customFormat="1" ht="12.75" customHeight="1">
      <c r="A234" s="72">
        <v>198</v>
      </c>
      <c r="B234" s="228" t="s">
        <v>441</v>
      </c>
      <c r="C234" s="227" t="s">
        <v>442</v>
      </c>
      <c r="D234" s="229" t="s">
        <v>119</v>
      </c>
      <c r="E234" s="293">
        <v>2</v>
      </c>
      <c r="F234" s="290"/>
      <c r="G234" s="203">
        <f t="shared" si="15"/>
        <v>0</v>
      </c>
      <c r="H234" s="204"/>
    </row>
    <row r="235" spans="1:8" s="18" customFormat="1" ht="12">
      <c r="A235" s="72">
        <v>199</v>
      </c>
      <c r="B235" s="228" t="s">
        <v>443</v>
      </c>
      <c r="C235" s="227" t="s">
        <v>444</v>
      </c>
      <c r="D235" s="229" t="s">
        <v>119</v>
      </c>
      <c r="E235" s="293">
        <v>11</v>
      </c>
      <c r="F235" s="290"/>
      <c r="G235" s="203">
        <f t="shared" si="15"/>
        <v>0</v>
      </c>
      <c r="H235" s="230"/>
    </row>
    <row r="236" spans="1:8" s="18" customFormat="1" ht="12">
      <c r="A236" s="72">
        <v>200</v>
      </c>
      <c r="B236" s="228" t="s">
        <v>445</v>
      </c>
      <c r="C236" s="227" t="s">
        <v>446</v>
      </c>
      <c r="D236" s="229" t="s">
        <v>119</v>
      </c>
      <c r="E236" s="293">
        <v>5</v>
      </c>
      <c r="F236" s="290"/>
      <c r="G236" s="203">
        <f t="shared" si="15"/>
        <v>0</v>
      </c>
      <c r="H236" s="230"/>
    </row>
    <row r="237" spans="1:8" s="19" customFormat="1" ht="12.75" customHeight="1">
      <c r="A237" s="72">
        <v>201</v>
      </c>
      <c r="B237" s="228" t="s">
        <v>447</v>
      </c>
      <c r="C237" s="227" t="s">
        <v>448</v>
      </c>
      <c r="D237" s="229" t="s">
        <v>119</v>
      </c>
      <c r="E237" s="293">
        <v>4</v>
      </c>
      <c r="F237" s="290"/>
      <c r="G237" s="203">
        <f t="shared" si="15"/>
        <v>0</v>
      </c>
      <c r="H237" s="231"/>
    </row>
    <row r="238" spans="1:8" s="18" customFormat="1" ht="12">
      <c r="A238" s="72">
        <v>202</v>
      </c>
      <c r="B238" s="228" t="s">
        <v>449</v>
      </c>
      <c r="C238" s="227" t="s">
        <v>450</v>
      </c>
      <c r="D238" s="229" t="s">
        <v>119</v>
      </c>
      <c r="E238" s="293">
        <v>3</v>
      </c>
      <c r="F238" s="290"/>
      <c r="G238" s="203">
        <f t="shared" si="15"/>
        <v>0</v>
      </c>
      <c r="H238" s="230"/>
    </row>
    <row r="239" spans="1:8" s="18" customFormat="1" ht="12.75" customHeight="1">
      <c r="A239" s="72">
        <v>203</v>
      </c>
      <c r="B239" s="228" t="s">
        <v>451</v>
      </c>
      <c r="C239" s="227" t="s">
        <v>452</v>
      </c>
      <c r="D239" s="229" t="s">
        <v>119</v>
      </c>
      <c r="E239" s="293">
        <v>14</v>
      </c>
      <c r="F239" s="290"/>
      <c r="G239" s="203">
        <f t="shared" si="15"/>
        <v>0</v>
      </c>
      <c r="H239" s="230"/>
    </row>
    <row r="240" spans="1:8" s="18" customFormat="1" ht="12">
      <c r="A240" s="72">
        <v>204</v>
      </c>
      <c r="B240" s="228" t="s">
        <v>453</v>
      </c>
      <c r="C240" s="227" t="s">
        <v>454</v>
      </c>
      <c r="D240" s="229" t="s">
        <v>119</v>
      </c>
      <c r="E240" s="293">
        <v>3</v>
      </c>
      <c r="F240" s="290"/>
      <c r="G240" s="203">
        <f t="shared" si="15"/>
        <v>0</v>
      </c>
      <c r="H240" s="230"/>
    </row>
    <row r="241" spans="1:8" s="18" customFormat="1" ht="12">
      <c r="A241" s="72">
        <v>205</v>
      </c>
      <c r="B241" s="228" t="s">
        <v>455</v>
      </c>
      <c r="C241" s="227" t="s">
        <v>456</v>
      </c>
      <c r="D241" s="229" t="s">
        <v>119</v>
      </c>
      <c r="E241" s="293">
        <v>1</v>
      </c>
      <c r="F241" s="290"/>
      <c r="G241" s="203">
        <f t="shared" si="15"/>
        <v>0</v>
      </c>
      <c r="H241" s="230"/>
    </row>
    <row r="242" spans="1:8" s="18" customFormat="1" ht="12">
      <c r="A242" s="72">
        <v>206</v>
      </c>
      <c r="B242" s="228" t="s">
        <v>457</v>
      </c>
      <c r="C242" s="227" t="s">
        <v>458</v>
      </c>
      <c r="D242" s="229" t="s">
        <v>119</v>
      </c>
      <c r="E242" s="293">
        <v>1</v>
      </c>
      <c r="F242" s="290"/>
      <c r="G242" s="203">
        <f t="shared" si="15"/>
        <v>0</v>
      </c>
      <c r="H242" s="230"/>
    </row>
    <row r="243" spans="1:8" s="18" customFormat="1" ht="12.75" customHeight="1">
      <c r="A243" s="72">
        <v>207</v>
      </c>
      <c r="B243" s="228" t="s">
        <v>459</v>
      </c>
      <c r="C243" s="227" t="s">
        <v>460</v>
      </c>
      <c r="D243" s="229" t="s">
        <v>119</v>
      </c>
      <c r="E243" s="293">
        <v>1</v>
      </c>
      <c r="F243" s="290"/>
      <c r="G243" s="203">
        <f t="shared" si="15"/>
        <v>0</v>
      </c>
      <c r="H243" s="230"/>
    </row>
    <row r="244" spans="1:8" s="18" customFormat="1" ht="12.75" customHeight="1">
      <c r="A244" s="72">
        <v>208</v>
      </c>
      <c r="B244" s="228" t="s">
        <v>461</v>
      </c>
      <c r="C244" s="227" t="s">
        <v>462</v>
      </c>
      <c r="D244" s="229" t="s">
        <v>119</v>
      </c>
      <c r="E244" s="293">
        <v>2</v>
      </c>
      <c r="F244" s="290"/>
      <c r="G244" s="203">
        <f t="shared" si="15"/>
        <v>0</v>
      </c>
      <c r="H244" s="230"/>
    </row>
    <row r="245" spans="1:8" s="18" customFormat="1" ht="12.75" customHeight="1">
      <c r="A245" s="72">
        <v>209</v>
      </c>
      <c r="B245" s="228" t="s">
        <v>463</v>
      </c>
      <c r="C245" s="227" t="s">
        <v>464</v>
      </c>
      <c r="D245" s="229" t="s">
        <v>119</v>
      </c>
      <c r="E245" s="293">
        <v>10</v>
      </c>
      <c r="F245" s="290"/>
      <c r="G245" s="203">
        <f t="shared" si="15"/>
        <v>0</v>
      </c>
      <c r="H245" s="230"/>
    </row>
    <row r="246" spans="1:8" s="18" customFormat="1" ht="12.75" customHeight="1">
      <c r="A246" s="72">
        <v>210</v>
      </c>
      <c r="B246" s="228" t="s">
        <v>465</v>
      </c>
      <c r="C246" s="227" t="s">
        <v>466</v>
      </c>
      <c r="D246" s="229" t="s">
        <v>119</v>
      </c>
      <c r="E246" s="293">
        <v>1</v>
      </c>
      <c r="F246" s="290"/>
      <c r="G246" s="203">
        <f t="shared" si="15"/>
        <v>0</v>
      </c>
      <c r="H246" s="230"/>
    </row>
    <row r="247" spans="1:8" s="18" customFormat="1" ht="12.75" customHeight="1">
      <c r="A247" s="72">
        <v>211</v>
      </c>
      <c r="B247" s="228" t="s">
        <v>467</v>
      </c>
      <c r="C247" s="227" t="s">
        <v>468</v>
      </c>
      <c r="D247" s="229" t="s">
        <v>119</v>
      </c>
      <c r="E247" s="293">
        <v>13</v>
      </c>
      <c r="F247" s="290"/>
      <c r="G247" s="203">
        <f t="shared" si="15"/>
        <v>0</v>
      </c>
      <c r="H247" s="230"/>
    </row>
    <row r="248" spans="1:8" s="18" customFormat="1" ht="12.75" customHeight="1">
      <c r="A248" s="72">
        <v>212</v>
      </c>
      <c r="B248" s="228" t="s">
        <v>469</v>
      </c>
      <c r="C248" s="227" t="s">
        <v>470</v>
      </c>
      <c r="D248" s="229" t="s">
        <v>15</v>
      </c>
      <c r="E248" s="293">
        <v>3.4</v>
      </c>
      <c r="F248" s="290"/>
      <c r="G248" s="203">
        <f t="shared" si="15"/>
        <v>0</v>
      </c>
      <c r="H248" s="230"/>
    </row>
    <row r="249" spans="1:8" s="18" customFormat="1" ht="12.75" customHeight="1">
      <c r="A249" s="72">
        <v>213</v>
      </c>
      <c r="B249" s="228" t="s">
        <v>471</v>
      </c>
      <c r="C249" s="227" t="s">
        <v>472</v>
      </c>
      <c r="D249" s="229" t="s">
        <v>119</v>
      </c>
      <c r="E249" s="293">
        <v>1</v>
      </c>
      <c r="F249" s="290"/>
      <c r="G249" s="203">
        <f t="shared" si="15"/>
        <v>0</v>
      </c>
      <c r="H249" s="230"/>
    </row>
    <row r="250" spans="1:8" s="18" customFormat="1" ht="12.75" customHeight="1">
      <c r="A250" s="72">
        <v>214</v>
      </c>
      <c r="B250" s="228" t="s">
        <v>473</v>
      </c>
      <c r="C250" s="227" t="s">
        <v>474</v>
      </c>
      <c r="D250" s="229" t="s">
        <v>119</v>
      </c>
      <c r="E250" s="293">
        <v>6</v>
      </c>
      <c r="F250" s="290"/>
      <c r="G250" s="203">
        <f t="shared" si="15"/>
        <v>0</v>
      </c>
      <c r="H250" s="230"/>
    </row>
    <row r="251" spans="1:8" s="18" customFormat="1" ht="12.75" customHeight="1">
      <c r="A251" s="72">
        <v>215</v>
      </c>
      <c r="B251" s="228" t="s">
        <v>475</v>
      </c>
      <c r="C251" s="227" t="s">
        <v>476</v>
      </c>
      <c r="D251" s="229" t="s">
        <v>119</v>
      </c>
      <c r="E251" s="293">
        <v>2</v>
      </c>
      <c r="F251" s="290"/>
      <c r="G251" s="203">
        <f t="shared" si="15"/>
        <v>0</v>
      </c>
      <c r="H251" s="230"/>
    </row>
    <row r="252" spans="1:8" s="18" customFormat="1" ht="12.75" customHeight="1">
      <c r="A252" s="72">
        <v>216</v>
      </c>
      <c r="B252" s="228" t="s">
        <v>477</v>
      </c>
      <c r="C252" s="227" t="s">
        <v>478</v>
      </c>
      <c r="D252" s="229" t="s">
        <v>49</v>
      </c>
      <c r="E252" s="293">
        <v>104.47</v>
      </c>
      <c r="F252" s="290"/>
      <c r="G252" s="203">
        <f t="shared" si="15"/>
        <v>0</v>
      </c>
      <c r="H252" s="230"/>
    </row>
    <row r="253" spans="1:8" s="18" customFormat="1" ht="12.75" customHeight="1">
      <c r="A253" s="72">
        <v>217</v>
      </c>
      <c r="B253" s="228" t="s">
        <v>479</v>
      </c>
      <c r="C253" s="227" t="s">
        <v>480</v>
      </c>
      <c r="D253" s="229" t="s">
        <v>49</v>
      </c>
      <c r="E253" s="293">
        <v>126.22</v>
      </c>
      <c r="F253" s="290"/>
      <c r="G253" s="203">
        <f t="shared" si="15"/>
        <v>0</v>
      </c>
      <c r="H253" s="230"/>
    </row>
    <row r="254" spans="1:8" s="18" customFormat="1" ht="12.75" customHeight="1">
      <c r="A254" s="72">
        <v>218</v>
      </c>
      <c r="B254" s="228" t="s">
        <v>481</v>
      </c>
      <c r="C254" s="227" t="s">
        <v>482</v>
      </c>
      <c r="D254" s="229" t="s">
        <v>119</v>
      </c>
      <c r="E254" s="293">
        <v>1</v>
      </c>
      <c r="F254" s="290"/>
      <c r="G254" s="203">
        <f t="shared" si="15"/>
        <v>0</v>
      </c>
      <c r="H254" s="230"/>
    </row>
    <row r="255" spans="1:8" s="18" customFormat="1" ht="12.75" customHeight="1">
      <c r="A255" s="72">
        <v>219</v>
      </c>
      <c r="B255" s="228" t="s">
        <v>483</v>
      </c>
      <c r="C255" s="227" t="s">
        <v>484</v>
      </c>
      <c r="D255" s="229" t="s">
        <v>119</v>
      </c>
      <c r="E255" s="293">
        <v>1</v>
      </c>
      <c r="F255" s="290"/>
      <c r="G255" s="203">
        <f t="shared" si="15"/>
        <v>0</v>
      </c>
      <c r="H255" s="230"/>
    </row>
    <row r="256" spans="1:8" s="18" customFormat="1" ht="12.75" customHeight="1">
      <c r="A256" s="72">
        <v>220</v>
      </c>
      <c r="B256" s="228" t="s">
        <v>485</v>
      </c>
      <c r="C256" s="227" t="s">
        <v>486</v>
      </c>
      <c r="D256" s="229" t="s">
        <v>119</v>
      </c>
      <c r="E256" s="293">
        <v>2</v>
      </c>
      <c r="F256" s="290"/>
      <c r="G256" s="203">
        <f aca="true" t="shared" si="16" ref="G256:G287">SUM(E256*F256)</f>
        <v>0</v>
      </c>
      <c r="H256" s="230"/>
    </row>
    <row r="257" spans="1:8" s="18" customFormat="1" ht="12.75" customHeight="1">
      <c r="A257" s="72">
        <v>221</v>
      </c>
      <c r="B257" s="228" t="s">
        <v>487</v>
      </c>
      <c r="C257" s="227" t="s">
        <v>488</v>
      </c>
      <c r="D257" s="229" t="s">
        <v>49</v>
      </c>
      <c r="E257" s="293">
        <v>425</v>
      </c>
      <c r="F257" s="290"/>
      <c r="G257" s="203">
        <f t="shared" si="16"/>
        <v>0</v>
      </c>
      <c r="H257" s="230"/>
    </row>
    <row r="258" spans="1:8" s="18" customFormat="1" ht="12.75" customHeight="1">
      <c r="A258" s="72">
        <v>222</v>
      </c>
      <c r="B258" s="228" t="s">
        <v>489</v>
      </c>
      <c r="C258" s="227" t="s">
        <v>490</v>
      </c>
      <c r="D258" s="229" t="s">
        <v>119</v>
      </c>
      <c r="E258" s="293">
        <v>2</v>
      </c>
      <c r="F258" s="290"/>
      <c r="G258" s="203">
        <f t="shared" si="16"/>
        <v>0</v>
      </c>
      <c r="H258" s="230"/>
    </row>
    <row r="259" spans="1:8" s="18" customFormat="1" ht="12.75" customHeight="1">
      <c r="A259" s="72">
        <v>223</v>
      </c>
      <c r="B259" s="228" t="s">
        <v>491</v>
      </c>
      <c r="C259" s="227" t="s">
        <v>492</v>
      </c>
      <c r="D259" s="229" t="s">
        <v>119</v>
      </c>
      <c r="E259" s="293">
        <v>2</v>
      </c>
      <c r="F259" s="290"/>
      <c r="G259" s="203">
        <f t="shared" si="16"/>
        <v>0</v>
      </c>
      <c r="H259" s="230"/>
    </row>
    <row r="260" spans="1:8" s="18" customFormat="1" ht="12.75" customHeight="1">
      <c r="A260" s="72">
        <v>224</v>
      </c>
      <c r="B260" s="228" t="s">
        <v>493</v>
      </c>
      <c r="C260" s="227" t="s">
        <v>494</v>
      </c>
      <c r="D260" s="229" t="s">
        <v>119</v>
      </c>
      <c r="E260" s="293">
        <v>1</v>
      </c>
      <c r="F260" s="290"/>
      <c r="G260" s="203">
        <f t="shared" si="16"/>
        <v>0</v>
      </c>
      <c r="H260" s="230"/>
    </row>
    <row r="261" spans="1:8" s="18" customFormat="1" ht="12.75" customHeight="1">
      <c r="A261" s="72">
        <v>225</v>
      </c>
      <c r="B261" s="228" t="s">
        <v>495</v>
      </c>
      <c r="C261" s="227" t="s">
        <v>496</v>
      </c>
      <c r="D261" s="229" t="s">
        <v>15</v>
      </c>
      <c r="E261" s="293">
        <v>6</v>
      </c>
      <c r="F261" s="290"/>
      <c r="G261" s="203">
        <f t="shared" si="16"/>
        <v>0</v>
      </c>
      <c r="H261" s="230"/>
    </row>
    <row r="262" spans="1:8" s="18" customFormat="1" ht="12.75" customHeight="1">
      <c r="A262" s="72">
        <v>226</v>
      </c>
      <c r="B262" s="228" t="s">
        <v>497</v>
      </c>
      <c r="C262" s="227" t="s">
        <v>498</v>
      </c>
      <c r="D262" s="229" t="s">
        <v>15</v>
      </c>
      <c r="E262" s="293">
        <v>6</v>
      </c>
      <c r="F262" s="290"/>
      <c r="G262" s="203">
        <f t="shared" si="16"/>
        <v>0</v>
      </c>
      <c r="H262" s="230"/>
    </row>
    <row r="263" spans="1:8" s="18" customFormat="1" ht="12.75" customHeight="1">
      <c r="A263" s="72">
        <v>227</v>
      </c>
      <c r="B263" s="228" t="s">
        <v>499</v>
      </c>
      <c r="C263" s="227" t="s">
        <v>500</v>
      </c>
      <c r="D263" s="229" t="s">
        <v>15</v>
      </c>
      <c r="E263" s="293">
        <v>60</v>
      </c>
      <c r="F263" s="290"/>
      <c r="G263" s="203">
        <f t="shared" si="16"/>
        <v>0</v>
      </c>
      <c r="H263" s="230"/>
    </row>
    <row r="264" spans="1:8" s="18" customFormat="1" ht="12.75" customHeight="1">
      <c r="A264" s="72">
        <v>228</v>
      </c>
      <c r="B264" s="228" t="s">
        <v>501</v>
      </c>
      <c r="C264" s="227" t="s">
        <v>502</v>
      </c>
      <c r="D264" s="229" t="s">
        <v>15</v>
      </c>
      <c r="E264" s="293">
        <v>12</v>
      </c>
      <c r="F264" s="290"/>
      <c r="G264" s="203">
        <f t="shared" si="16"/>
        <v>0</v>
      </c>
      <c r="H264" s="230"/>
    </row>
    <row r="265" spans="1:8" s="18" customFormat="1" ht="12.75" customHeight="1">
      <c r="A265" s="72">
        <v>229</v>
      </c>
      <c r="B265" s="228" t="s">
        <v>503</v>
      </c>
      <c r="C265" s="227" t="s">
        <v>504</v>
      </c>
      <c r="D265" s="229" t="s">
        <v>15</v>
      </c>
      <c r="E265" s="293">
        <v>50</v>
      </c>
      <c r="F265" s="290"/>
      <c r="G265" s="203">
        <f t="shared" si="16"/>
        <v>0</v>
      </c>
      <c r="H265" s="230"/>
    </row>
    <row r="266" spans="1:8" s="18" customFormat="1" ht="12.75" customHeight="1">
      <c r="A266" s="72">
        <v>300</v>
      </c>
      <c r="B266" s="228" t="s">
        <v>505</v>
      </c>
      <c r="C266" s="227" t="s">
        <v>506</v>
      </c>
      <c r="D266" s="229" t="s">
        <v>15</v>
      </c>
      <c r="E266" s="293">
        <v>146</v>
      </c>
      <c r="F266" s="290"/>
      <c r="G266" s="203">
        <f t="shared" si="16"/>
        <v>0</v>
      </c>
      <c r="H266" s="230"/>
    </row>
    <row r="267" spans="1:8" s="18" customFormat="1" ht="12.75" customHeight="1">
      <c r="A267" s="72">
        <v>301</v>
      </c>
      <c r="B267" s="228" t="s">
        <v>507</v>
      </c>
      <c r="C267" s="227" t="s">
        <v>508</v>
      </c>
      <c r="D267" s="229" t="s">
        <v>15</v>
      </c>
      <c r="E267" s="293">
        <v>60</v>
      </c>
      <c r="F267" s="290"/>
      <c r="G267" s="203">
        <f t="shared" si="16"/>
        <v>0</v>
      </c>
      <c r="H267" s="230"/>
    </row>
    <row r="268" spans="1:8" s="18" customFormat="1" ht="12.75" customHeight="1">
      <c r="A268" s="72">
        <v>302</v>
      </c>
      <c r="B268" s="228" t="s">
        <v>509</v>
      </c>
      <c r="C268" s="227" t="s">
        <v>510</v>
      </c>
      <c r="D268" s="229" t="s">
        <v>15</v>
      </c>
      <c r="E268" s="293">
        <v>50</v>
      </c>
      <c r="F268" s="290"/>
      <c r="G268" s="203">
        <f t="shared" si="16"/>
        <v>0</v>
      </c>
      <c r="H268" s="230"/>
    </row>
    <row r="269" spans="1:8" s="18" customFormat="1" ht="12.75" customHeight="1">
      <c r="A269" s="72">
        <v>303</v>
      </c>
      <c r="B269" s="228" t="s">
        <v>511</v>
      </c>
      <c r="C269" s="227" t="s">
        <v>512</v>
      </c>
      <c r="D269" s="229" t="s">
        <v>15</v>
      </c>
      <c r="E269" s="293">
        <v>63</v>
      </c>
      <c r="F269" s="290"/>
      <c r="G269" s="203">
        <f t="shared" si="16"/>
        <v>0</v>
      </c>
      <c r="H269" s="230"/>
    </row>
    <row r="270" spans="1:8" s="18" customFormat="1" ht="12.75" customHeight="1">
      <c r="A270" s="72">
        <v>304</v>
      </c>
      <c r="B270" s="228" t="s">
        <v>513</v>
      </c>
      <c r="C270" s="227" t="s">
        <v>514</v>
      </c>
      <c r="D270" s="229" t="s">
        <v>15</v>
      </c>
      <c r="E270" s="293">
        <v>6</v>
      </c>
      <c r="F270" s="290"/>
      <c r="G270" s="203">
        <f t="shared" si="16"/>
        <v>0</v>
      </c>
      <c r="H270" s="230"/>
    </row>
    <row r="271" spans="1:8" s="18" customFormat="1" ht="12.75" customHeight="1">
      <c r="A271" s="72">
        <v>305</v>
      </c>
      <c r="B271" s="228" t="s">
        <v>515</v>
      </c>
      <c r="C271" s="227" t="s">
        <v>516</v>
      </c>
      <c r="D271" s="229" t="s">
        <v>15</v>
      </c>
      <c r="E271" s="293">
        <v>6</v>
      </c>
      <c r="F271" s="290"/>
      <c r="G271" s="203">
        <f t="shared" si="16"/>
        <v>0</v>
      </c>
      <c r="H271" s="230"/>
    </row>
    <row r="272" spans="1:8" s="18" customFormat="1" ht="12.75" customHeight="1">
      <c r="A272" s="72">
        <v>306</v>
      </c>
      <c r="B272" s="228" t="s">
        <v>517</v>
      </c>
      <c r="C272" s="227" t="s">
        <v>518</v>
      </c>
      <c r="D272" s="229" t="s">
        <v>15</v>
      </c>
      <c r="E272" s="293">
        <v>60</v>
      </c>
      <c r="F272" s="290"/>
      <c r="G272" s="203">
        <f t="shared" si="16"/>
        <v>0</v>
      </c>
      <c r="H272" s="230"/>
    </row>
    <row r="273" spans="1:8" s="18" customFormat="1" ht="12.75" customHeight="1">
      <c r="A273" s="72">
        <v>307</v>
      </c>
      <c r="B273" s="228" t="s">
        <v>519</v>
      </c>
      <c r="C273" s="227" t="s">
        <v>520</v>
      </c>
      <c r="D273" s="229" t="s">
        <v>15</v>
      </c>
      <c r="E273" s="293">
        <v>12</v>
      </c>
      <c r="F273" s="290"/>
      <c r="G273" s="203">
        <f t="shared" si="16"/>
        <v>0</v>
      </c>
      <c r="H273" s="230"/>
    </row>
    <row r="274" spans="1:8" s="18" customFormat="1" ht="12.75" customHeight="1">
      <c r="A274" s="72">
        <v>308</v>
      </c>
      <c r="B274" s="228" t="s">
        <v>521</v>
      </c>
      <c r="C274" s="227" t="s">
        <v>522</v>
      </c>
      <c r="D274" s="229" t="s">
        <v>15</v>
      </c>
      <c r="E274" s="293">
        <v>50</v>
      </c>
      <c r="F274" s="290"/>
      <c r="G274" s="203">
        <f t="shared" si="16"/>
        <v>0</v>
      </c>
      <c r="H274" s="230"/>
    </row>
    <row r="275" spans="1:8" s="18" customFormat="1" ht="12.75" customHeight="1">
      <c r="A275" s="72">
        <v>309</v>
      </c>
      <c r="B275" s="228" t="s">
        <v>523</v>
      </c>
      <c r="C275" s="227" t="s">
        <v>524</v>
      </c>
      <c r="D275" s="229" t="s">
        <v>291</v>
      </c>
      <c r="E275" s="293">
        <v>6</v>
      </c>
      <c r="F275" s="290"/>
      <c r="G275" s="203">
        <f t="shared" si="16"/>
        <v>0</v>
      </c>
      <c r="H275" s="230"/>
    </row>
    <row r="276" spans="1:8" s="18" customFormat="1" ht="12.75" customHeight="1">
      <c r="A276" s="72">
        <v>310</v>
      </c>
      <c r="B276" s="228" t="s">
        <v>525</v>
      </c>
      <c r="C276" s="227" t="s">
        <v>526</v>
      </c>
      <c r="D276" s="229" t="s">
        <v>291</v>
      </c>
      <c r="E276" s="293">
        <v>6</v>
      </c>
      <c r="F276" s="290"/>
      <c r="G276" s="203">
        <f t="shared" si="16"/>
        <v>0</v>
      </c>
      <c r="H276" s="230"/>
    </row>
    <row r="277" spans="1:8" s="18" customFormat="1" ht="12.75" customHeight="1">
      <c r="A277" s="72">
        <v>311</v>
      </c>
      <c r="B277" s="228" t="s">
        <v>527</v>
      </c>
      <c r="C277" s="227" t="s">
        <v>528</v>
      </c>
      <c r="D277" s="229" t="s">
        <v>291</v>
      </c>
      <c r="E277" s="293">
        <v>60</v>
      </c>
      <c r="F277" s="290"/>
      <c r="G277" s="203">
        <f t="shared" si="16"/>
        <v>0</v>
      </c>
      <c r="H277" s="230"/>
    </row>
    <row r="278" spans="1:8" s="18" customFormat="1" ht="12.75" customHeight="1">
      <c r="A278" s="72">
        <v>312</v>
      </c>
      <c r="B278" s="228" t="s">
        <v>529</v>
      </c>
      <c r="C278" s="227" t="s">
        <v>530</v>
      </c>
      <c r="D278" s="229" t="s">
        <v>291</v>
      </c>
      <c r="E278" s="293">
        <v>12</v>
      </c>
      <c r="F278" s="290"/>
      <c r="G278" s="203">
        <f t="shared" si="16"/>
        <v>0</v>
      </c>
      <c r="H278" s="230"/>
    </row>
    <row r="279" spans="1:8" s="18" customFormat="1" ht="12.75" customHeight="1">
      <c r="A279" s="72">
        <v>313</v>
      </c>
      <c r="B279" s="228" t="s">
        <v>531</v>
      </c>
      <c r="C279" s="227" t="s">
        <v>532</v>
      </c>
      <c r="D279" s="229" t="s">
        <v>15</v>
      </c>
      <c r="E279" s="293">
        <v>50</v>
      </c>
      <c r="F279" s="290"/>
      <c r="G279" s="203">
        <f t="shared" si="16"/>
        <v>0</v>
      </c>
      <c r="H279" s="230"/>
    </row>
    <row r="280" spans="1:8" s="18" customFormat="1" ht="12.75" customHeight="1">
      <c r="A280" s="72">
        <v>314</v>
      </c>
      <c r="B280" s="228" t="s">
        <v>533</v>
      </c>
      <c r="C280" s="227" t="s">
        <v>534</v>
      </c>
      <c r="D280" s="229" t="s">
        <v>15</v>
      </c>
      <c r="E280" s="293">
        <v>3.4</v>
      </c>
      <c r="F280" s="290"/>
      <c r="G280" s="203">
        <f t="shared" si="16"/>
        <v>0</v>
      </c>
      <c r="H280" s="230"/>
    </row>
    <row r="281" spans="1:8" s="18" customFormat="1" ht="12.75" customHeight="1">
      <c r="A281" s="72">
        <v>315</v>
      </c>
      <c r="B281" s="228" t="s">
        <v>535</v>
      </c>
      <c r="C281" s="227" t="s">
        <v>536</v>
      </c>
      <c r="D281" s="229" t="s">
        <v>15</v>
      </c>
      <c r="E281" s="293">
        <v>60</v>
      </c>
      <c r="F281" s="290"/>
      <c r="G281" s="203">
        <f t="shared" si="16"/>
        <v>0</v>
      </c>
      <c r="H281" s="230"/>
    </row>
    <row r="282" spans="1:8" s="18" customFormat="1" ht="12.75" customHeight="1">
      <c r="A282" s="72">
        <v>316</v>
      </c>
      <c r="B282" s="228" t="s">
        <v>537</v>
      </c>
      <c r="C282" s="227" t="s">
        <v>538</v>
      </c>
      <c r="D282" s="229" t="s">
        <v>15</v>
      </c>
      <c r="E282" s="293">
        <v>107</v>
      </c>
      <c r="F282" s="290"/>
      <c r="G282" s="203">
        <f t="shared" si="16"/>
        <v>0</v>
      </c>
      <c r="H282" s="230"/>
    </row>
    <row r="283" spans="1:8" s="18" customFormat="1" ht="12.75" customHeight="1">
      <c r="A283" s="72">
        <v>317</v>
      </c>
      <c r="B283" s="228" t="s">
        <v>539</v>
      </c>
      <c r="C283" s="227" t="s">
        <v>540</v>
      </c>
      <c r="D283" s="229" t="s">
        <v>15</v>
      </c>
      <c r="E283" s="293">
        <v>25</v>
      </c>
      <c r="F283" s="290"/>
      <c r="G283" s="203">
        <f t="shared" si="16"/>
        <v>0</v>
      </c>
      <c r="H283" s="230"/>
    </row>
    <row r="284" spans="1:8" s="18" customFormat="1" ht="12.75" customHeight="1">
      <c r="A284" s="72">
        <v>318</v>
      </c>
      <c r="B284" s="228" t="s">
        <v>541</v>
      </c>
      <c r="C284" s="227" t="s">
        <v>542</v>
      </c>
      <c r="D284" s="229" t="s">
        <v>316</v>
      </c>
      <c r="E284" s="293">
        <v>1</v>
      </c>
      <c r="F284" s="290"/>
      <c r="G284" s="203">
        <f t="shared" si="16"/>
        <v>0</v>
      </c>
      <c r="H284" s="230"/>
    </row>
    <row r="285" spans="1:8" s="18" customFormat="1" ht="12.75" customHeight="1">
      <c r="A285" s="72">
        <v>319</v>
      </c>
      <c r="B285" s="228" t="s">
        <v>543</v>
      </c>
      <c r="C285" s="227" t="s">
        <v>544</v>
      </c>
      <c r="D285" s="229" t="s">
        <v>119</v>
      </c>
      <c r="E285" s="293">
        <v>1</v>
      </c>
      <c r="F285" s="290"/>
      <c r="G285" s="203">
        <f t="shared" si="16"/>
        <v>0</v>
      </c>
      <c r="H285" s="230"/>
    </row>
    <row r="286" spans="1:8" s="18" customFormat="1" ht="12.75" customHeight="1">
      <c r="A286" s="72">
        <v>320</v>
      </c>
      <c r="B286" s="228" t="s">
        <v>545</v>
      </c>
      <c r="C286" s="227" t="s">
        <v>546</v>
      </c>
      <c r="D286" s="229" t="s">
        <v>119</v>
      </c>
      <c r="E286" s="293">
        <v>1</v>
      </c>
      <c r="F286" s="290"/>
      <c r="G286" s="203">
        <f t="shared" si="16"/>
        <v>0</v>
      </c>
      <c r="H286" s="230"/>
    </row>
    <row r="287" spans="1:8" s="18" customFormat="1" ht="12.75" customHeight="1">
      <c r="A287" s="72">
        <v>321</v>
      </c>
      <c r="B287" s="228" t="s">
        <v>547</v>
      </c>
      <c r="C287" s="227" t="s">
        <v>548</v>
      </c>
      <c r="D287" s="229" t="s">
        <v>316</v>
      </c>
      <c r="E287" s="293">
        <v>1</v>
      </c>
      <c r="F287" s="290"/>
      <c r="G287" s="203">
        <f t="shared" si="16"/>
        <v>0</v>
      </c>
      <c r="H287" s="230"/>
    </row>
    <row r="288" spans="1:8" s="18" customFormat="1" ht="12.75" customHeight="1">
      <c r="A288" s="72">
        <v>322</v>
      </c>
      <c r="B288" s="228" t="s">
        <v>549</v>
      </c>
      <c r="C288" s="227" t="s">
        <v>550</v>
      </c>
      <c r="D288" s="229" t="s">
        <v>316</v>
      </c>
      <c r="E288" s="293">
        <v>1</v>
      </c>
      <c r="F288" s="290"/>
      <c r="G288" s="203">
        <f aca="true" t="shared" si="17" ref="G288:G310">SUM(E288*F288)</f>
        <v>0</v>
      </c>
      <c r="H288" s="230"/>
    </row>
    <row r="289" spans="1:8" s="18" customFormat="1" ht="12.75" customHeight="1">
      <c r="A289" s="72">
        <v>323</v>
      </c>
      <c r="B289" s="228" t="s">
        <v>551</v>
      </c>
      <c r="C289" s="227" t="s">
        <v>552</v>
      </c>
      <c r="D289" s="229" t="s">
        <v>119</v>
      </c>
      <c r="E289" s="293">
        <v>1</v>
      </c>
      <c r="F289" s="290"/>
      <c r="G289" s="203">
        <f t="shared" si="17"/>
        <v>0</v>
      </c>
      <c r="H289" s="230"/>
    </row>
    <row r="290" spans="1:8" s="18" customFormat="1" ht="12.75" customHeight="1">
      <c r="A290" s="72">
        <v>324</v>
      </c>
      <c r="B290" s="228" t="s">
        <v>553</v>
      </c>
      <c r="C290" s="227" t="s">
        <v>554</v>
      </c>
      <c r="D290" s="229" t="s">
        <v>49</v>
      </c>
      <c r="E290" s="293">
        <v>433</v>
      </c>
      <c r="F290" s="290"/>
      <c r="G290" s="203">
        <f t="shared" si="17"/>
        <v>0</v>
      </c>
      <c r="H290" s="230"/>
    </row>
    <row r="291" spans="1:8" s="18" customFormat="1" ht="12.75" customHeight="1">
      <c r="A291" s="72">
        <v>325</v>
      </c>
      <c r="B291" s="228" t="s">
        <v>555</v>
      </c>
      <c r="C291" s="227" t="s">
        <v>556</v>
      </c>
      <c r="D291" s="229" t="s">
        <v>15</v>
      </c>
      <c r="E291" s="293">
        <v>10</v>
      </c>
      <c r="F291" s="290"/>
      <c r="G291" s="203">
        <f t="shared" si="17"/>
        <v>0</v>
      </c>
      <c r="H291" s="230"/>
    </row>
    <row r="292" spans="1:8" s="18" customFormat="1" ht="12.75" customHeight="1">
      <c r="A292" s="72">
        <v>326</v>
      </c>
      <c r="B292" s="228" t="s">
        <v>557</v>
      </c>
      <c r="C292" s="227" t="s">
        <v>558</v>
      </c>
      <c r="D292" s="229" t="s">
        <v>15</v>
      </c>
      <c r="E292" s="293">
        <v>35</v>
      </c>
      <c r="F292" s="290"/>
      <c r="G292" s="203">
        <f t="shared" si="17"/>
        <v>0</v>
      </c>
      <c r="H292" s="230"/>
    </row>
    <row r="293" spans="1:8" s="18" customFormat="1" ht="12.75" customHeight="1">
      <c r="A293" s="72">
        <v>327</v>
      </c>
      <c r="B293" s="228" t="s">
        <v>559</v>
      </c>
      <c r="C293" s="227" t="s">
        <v>560</v>
      </c>
      <c r="D293" s="229" t="s">
        <v>15</v>
      </c>
      <c r="E293" s="293">
        <v>9</v>
      </c>
      <c r="F293" s="290"/>
      <c r="G293" s="203">
        <f t="shared" si="17"/>
        <v>0</v>
      </c>
      <c r="H293" s="230"/>
    </row>
    <row r="294" spans="1:8" s="18" customFormat="1" ht="12.75" customHeight="1">
      <c r="A294" s="72">
        <v>328</v>
      </c>
      <c r="B294" s="228" t="s">
        <v>561</v>
      </c>
      <c r="C294" s="227" t="s">
        <v>562</v>
      </c>
      <c r="D294" s="229" t="s">
        <v>15</v>
      </c>
      <c r="E294" s="293">
        <v>13.5</v>
      </c>
      <c r="F294" s="290"/>
      <c r="G294" s="203">
        <f t="shared" si="17"/>
        <v>0</v>
      </c>
      <c r="H294" s="230"/>
    </row>
    <row r="295" spans="1:8" s="18" customFormat="1" ht="12.75" customHeight="1">
      <c r="A295" s="72">
        <v>329</v>
      </c>
      <c r="B295" s="228" t="s">
        <v>563</v>
      </c>
      <c r="C295" s="227" t="s">
        <v>564</v>
      </c>
      <c r="D295" s="229" t="s">
        <v>49</v>
      </c>
      <c r="E295" s="293">
        <v>264</v>
      </c>
      <c r="F295" s="290"/>
      <c r="G295" s="203">
        <f t="shared" si="17"/>
        <v>0</v>
      </c>
      <c r="H295" s="230"/>
    </row>
    <row r="296" spans="1:8" s="18" customFormat="1" ht="12.75" customHeight="1">
      <c r="A296" s="72">
        <v>330</v>
      </c>
      <c r="B296" s="228" t="s">
        <v>565</v>
      </c>
      <c r="C296" s="227" t="s">
        <v>566</v>
      </c>
      <c r="D296" s="229" t="s">
        <v>119</v>
      </c>
      <c r="E296" s="293">
        <v>9</v>
      </c>
      <c r="F296" s="290"/>
      <c r="G296" s="203">
        <f t="shared" si="17"/>
        <v>0</v>
      </c>
      <c r="H296" s="230"/>
    </row>
    <row r="297" spans="1:8" s="18" customFormat="1" ht="12.75" customHeight="1">
      <c r="A297" s="72">
        <v>331</v>
      </c>
      <c r="B297" s="228" t="s">
        <v>567</v>
      </c>
      <c r="C297" s="227" t="s">
        <v>568</v>
      </c>
      <c r="D297" s="229" t="s">
        <v>119</v>
      </c>
      <c r="E297" s="293">
        <v>2</v>
      </c>
      <c r="F297" s="290"/>
      <c r="G297" s="203">
        <f t="shared" si="17"/>
        <v>0</v>
      </c>
      <c r="H297" s="230"/>
    </row>
    <row r="298" spans="1:8" s="18" customFormat="1" ht="12.75" customHeight="1">
      <c r="A298" s="72">
        <v>332</v>
      </c>
      <c r="B298" s="228" t="s">
        <v>569</v>
      </c>
      <c r="C298" s="227" t="s">
        <v>570</v>
      </c>
      <c r="D298" s="229" t="s">
        <v>571</v>
      </c>
      <c r="E298" s="293">
        <v>2</v>
      </c>
      <c r="F298" s="290"/>
      <c r="G298" s="203">
        <f t="shared" si="17"/>
        <v>0</v>
      </c>
      <c r="H298" s="230"/>
    </row>
    <row r="299" spans="1:8" s="18" customFormat="1" ht="12.75" customHeight="1">
      <c r="A299" s="72">
        <v>333</v>
      </c>
      <c r="B299" s="228" t="s">
        <v>572</v>
      </c>
      <c r="C299" s="227" t="s">
        <v>573</v>
      </c>
      <c r="D299" s="229" t="s">
        <v>571</v>
      </c>
      <c r="E299" s="293">
        <v>4</v>
      </c>
      <c r="F299" s="290"/>
      <c r="G299" s="203">
        <f t="shared" si="17"/>
        <v>0</v>
      </c>
      <c r="H299" s="230"/>
    </row>
    <row r="300" spans="1:8" s="18" customFormat="1" ht="12.75" customHeight="1">
      <c r="A300" s="72">
        <v>334</v>
      </c>
      <c r="B300" s="228" t="s">
        <v>574</v>
      </c>
      <c r="C300" s="227" t="s">
        <v>575</v>
      </c>
      <c r="D300" s="229" t="s">
        <v>571</v>
      </c>
      <c r="E300" s="293">
        <v>20</v>
      </c>
      <c r="F300" s="290"/>
      <c r="G300" s="203">
        <f t="shared" si="17"/>
        <v>0</v>
      </c>
      <c r="H300" s="230"/>
    </row>
    <row r="301" spans="1:8" s="18" customFormat="1" ht="12.75" customHeight="1">
      <c r="A301" s="72">
        <v>335</v>
      </c>
      <c r="B301" s="228" t="s">
        <v>576</v>
      </c>
      <c r="C301" s="227" t="s">
        <v>577</v>
      </c>
      <c r="D301" s="229" t="s">
        <v>571</v>
      </c>
      <c r="E301" s="293">
        <v>2</v>
      </c>
      <c r="F301" s="290"/>
      <c r="G301" s="203">
        <f t="shared" si="17"/>
        <v>0</v>
      </c>
      <c r="H301" s="230"/>
    </row>
    <row r="302" spans="1:8" s="18" customFormat="1" ht="12.75" customHeight="1">
      <c r="A302" s="72">
        <v>336</v>
      </c>
      <c r="B302" s="228" t="s">
        <v>578</v>
      </c>
      <c r="C302" s="227" t="s">
        <v>579</v>
      </c>
      <c r="D302" s="229" t="s">
        <v>119</v>
      </c>
      <c r="E302" s="293">
        <v>15</v>
      </c>
      <c r="F302" s="290"/>
      <c r="G302" s="203">
        <f t="shared" si="17"/>
        <v>0</v>
      </c>
      <c r="H302" s="230"/>
    </row>
    <row r="303" spans="1:8" s="18" customFormat="1" ht="12.75" customHeight="1">
      <c r="A303" s="72">
        <v>337</v>
      </c>
      <c r="B303" s="228" t="s">
        <v>580</v>
      </c>
      <c r="C303" s="227" t="s">
        <v>581</v>
      </c>
      <c r="D303" s="229" t="s">
        <v>119</v>
      </c>
      <c r="E303" s="293">
        <v>1</v>
      </c>
      <c r="F303" s="290"/>
      <c r="G303" s="203">
        <f t="shared" si="17"/>
        <v>0</v>
      </c>
      <c r="H303" s="230"/>
    </row>
    <row r="304" spans="1:8" s="18" customFormat="1" ht="12.75" customHeight="1">
      <c r="A304" s="72">
        <v>338</v>
      </c>
      <c r="B304" s="228" t="s">
        <v>582</v>
      </c>
      <c r="C304" s="227" t="s">
        <v>583</v>
      </c>
      <c r="D304" s="229" t="s">
        <v>119</v>
      </c>
      <c r="E304" s="293">
        <v>1</v>
      </c>
      <c r="F304" s="290"/>
      <c r="G304" s="203">
        <f t="shared" si="17"/>
        <v>0</v>
      </c>
      <c r="H304" s="230"/>
    </row>
    <row r="305" spans="1:8" s="18" customFormat="1" ht="12.75" customHeight="1">
      <c r="A305" s="72">
        <v>339</v>
      </c>
      <c r="B305" s="228" t="s">
        <v>584</v>
      </c>
      <c r="C305" s="227" t="s">
        <v>585</v>
      </c>
      <c r="D305" s="229" t="s">
        <v>119</v>
      </c>
      <c r="E305" s="293">
        <v>1</v>
      </c>
      <c r="F305" s="290"/>
      <c r="G305" s="203">
        <f t="shared" si="17"/>
        <v>0</v>
      </c>
      <c r="H305" s="230"/>
    </row>
    <row r="306" spans="1:8" s="18" customFormat="1" ht="12.75" customHeight="1">
      <c r="A306" s="72">
        <v>340</v>
      </c>
      <c r="B306" s="228" t="s">
        <v>586</v>
      </c>
      <c r="C306" s="227" t="s">
        <v>587</v>
      </c>
      <c r="D306" s="229" t="s">
        <v>119</v>
      </c>
      <c r="E306" s="293">
        <v>1</v>
      </c>
      <c r="F306" s="290"/>
      <c r="G306" s="203">
        <f t="shared" si="17"/>
        <v>0</v>
      </c>
      <c r="H306" s="230"/>
    </row>
    <row r="307" spans="1:8" s="18" customFormat="1" ht="12.75" customHeight="1">
      <c r="A307" s="72">
        <v>341</v>
      </c>
      <c r="B307" s="228" t="s">
        <v>588</v>
      </c>
      <c r="C307" s="227" t="s">
        <v>589</v>
      </c>
      <c r="D307" s="229" t="s">
        <v>119</v>
      </c>
      <c r="E307" s="293">
        <v>1</v>
      </c>
      <c r="F307" s="290"/>
      <c r="G307" s="203">
        <f t="shared" si="17"/>
        <v>0</v>
      </c>
      <c r="H307" s="230"/>
    </row>
    <row r="308" spans="1:8" s="18" customFormat="1" ht="12.75" customHeight="1">
      <c r="A308" s="72">
        <v>342</v>
      </c>
      <c r="B308" s="228" t="s">
        <v>590</v>
      </c>
      <c r="C308" s="227" t="s">
        <v>591</v>
      </c>
      <c r="D308" s="229" t="s">
        <v>119</v>
      </c>
      <c r="E308" s="293">
        <v>1</v>
      </c>
      <c r="F308" s="290"/>
      <c r="G308" s="203">
        <f t="shared" si="17"/>
        <v>0</v>
      </c>
      <c r="H308" s="230"/>
    </row>
    <row r="309" spans="1:8" s="18" customFormat="1" ht="12.75" customHeight="1">
      <c r="A309" s="72">
        <v>343</v>
      </c>
      <c r="B309" s="228" t="s">
        <v>592</v>
      </c>
      <c r="C309" s="227" t="s">
        <v>593</v>
      </c>
      <c r="D309" s="229" t="s">
        <v>119</v>
      </c>
      <c r="E309" s="293">
        <v>1</v>
      </c>
      <c r="F309" s="290"/>
      <c r="G309" s="203">
        <f t="shared" si="17"/>
        <v>0</v>
      </c>
      <c r="H309" s="230"/>
    </row>
    <row r="310" spans="1:8" s="18" customFormat="1" ht="12">
      <c r="A310" s="72">
        <v>344</v>
      </c>
      <c r="B310" s="228" t="s">
        <v>594</v>
      </c>
      <c r="C310" s="232" t="s">
        <v>595</v>
      </c>
      <c r="D310" s="233" t="s">
        <v>119</v>
      </c>
      <c r="E310" s="294">
        <v>9</v>
      </c>
      <c r="F310" s="37"/>
      <c r="G310" s="154">
        <f t="shared" si="17"/>
        <v>0</v>
      </c>
      <c r="H310" s="230"/>
    </row>
    <row r="311" spans="1:8" s="18" customFormat="1" ht="12">
      <c r="A311" s="105"/>
      <c r="B311" s="234"/>
      <c r="C311" s="157" t="s">
        <v>596</v>
      </c>
      <c r="D311" s="158"/>
      <c r="E311" s="158"/>
      <c r="F311" s="158"/>
      <c r="G311" s="159">
        <f>SUM(G224:G310)</f>
        <v>0</v>
      </c>
      <c r="H311" s="230"/>
    </row>
    <row r="312" spans="1:8" s="18" customFormat="1" ht="12">
      <c r="A312" s="105"/>
      <c r="B312" s="235"/>
      <c r="C312" s="236"/>
      <c r="D312" s="236"/>
      <c r="E312" s="338"/>
      <c r="F312" s="335"/>
      <c r="G312" s="237"/>
      <c r="H312" s="230"/>
    </row>
    <row r="313" spans="1:8" s="18" customFormat="1" ht="12.75">
      <c r="A313" s="105"/>
      <c r="B313" s="238"/>
      <c r="C313" s="148" t="s">
        <v>597</v>
      </c>
      <c r="D313" s="239"/>
      <c r="E313" s="339"/>
      <c r="F313" s="340"/>
      <c r="G313" s="240"/>
      <c r="H313" s="230"/>
    </row>
    <row r="314" spans="1:8" s="18" customFormat="1" ht="12">
      <c r="A314" s="72">
        <v>345</v>
      </c>
      <c r="B314" s="228" t="s">
        <v>598</v>
      </c>
      <c r="C314" s="227" t="s">
        <v>599</v>
      </c>
      <c r="D314" s="229" t="s">
        <v>119</v>
      </c>
      <c r="E314" s="293">
        <v>1</v>
      </c>
      <c r="F314" s="290"/>
      <c r="G314" s="203">
        <f aca="true" t="shared" si="18" ref="G314:G345">SUM(E314*F314)</f>
        <v>0</v>
      </c>
      <c r="H314" s="230"/>
    </row>
    <row r="315" spans="1:8" s="18" customFormat="1" ht="12">
      <c r="A315" s="72">
        <v>346</v>
      </c>
      <c r="B315" s="228" t="s">
        <v>600</v>
      </c>
      <c r="C315" s="227" t="s">
        <v>601</v>
      </c>
      <c r="D315" s="229" t="s">
        <v>119</v>
      </c>
      <c r="E315" s="293">
        <v>1</v>
      </c>
      <c r="F315" s="290"/>
      <c r="G315" s="203">
        <f t="shared" si="18"/>
        <v>0</v>
      </c>
      <c r="H315" s="230"/>
    </row>
    <row r="316" spans="1:8" s="18" customFormat="1" ht="12">
      <c r="A316" s="72">
        <v>347</v>
      </c>
      <c r="B316" s="228" t="s">
        <v>602</v>
      </c>
      <c r="C316" s="227" t="s">
        <v>603</v>
      </c>
      <c r="D316" s="229" t="s">
        <v>119</v>
      </c>
      <c r="E316" s="293">
        <v>6</v>
      </c>
      <c r="F316" s="290"/>
      <c r="G316" s="203">
        <f t="shared" si="18"/>
        <v>0</v>
      </c>
      <c r="H316" s="230"/>
    </row>
    <row r="317" spans="1:8" s="18" customFormat="1" ht="12">
      <c r="A317" s="72">
        <v>348</v>
      </c>
      <c r="B317" s="228" t="s">
        <v>604</v>
      </c>
      <c r="C317" s="227" t="s">
        <v>605</v>
      </c>
      <c r="D317" s="229" t="s">
        <v>119</v>
      </c>
      <c r="E317" s="293">
        <v>4</v>
      </c>
      <c r="F317" s="290"/>
      <c r="G317" s="203">
        <f t="shared" si="18"/>
        <v>0</v>
      </c>
      <c r="H317" s="230"/>
    </row>
    <row r="318" spans="1:8" s="18" customFormat="1" ht="12">
      <c r="A318" s="72">
        <v>349</v>
      </c>
      <c r="B318" s="228" t="s">
        <v>606</v>
      </c>
      <c r="C318" s="227" t="s">
        <v>607</v>
      </c>
      <c r="D318" s="229" t="s">
        <v>119</v>
      </c>
      <c r="E318" s="293">
        <v>9</v>
      </c>
      <c r="F318" s="290"/>
      <c r="G318" s="203">
        <f t="shared" si="18"/>
        <v>0</v>
      </c>
      <c r="H318" s="230"/>
    </row>
    <row r="319" spans="1:8" s="18" customFormat="1" ht="12">
      <c r="A319" s="72">
        <v>350</v>
      </c>
      <c r="B319" s="228" t="s">
        <v>608</v>
      </c>
      <c r="C319" s="227" t="s">
        <v>609</v>
      </c>
      <c r="D319" s="229" t="s">
        <v>119</v>
      </c>
      <c r="E319" s="293">
        <v>8</v>
      </c>
      <c r="F319" s="290"/>
      <c r="G319" s="203">
        <f t="shared" si="18"/>
        <v>0</v>
      </c>
      <c r="H319" s="230"/>
    </row>
    <row r="320" spans="1:8" s="18" customFormat="1" ht="12">
      <c r="A320" s="72">
        <v>351</v>
      </c>
      <c r="B320" s="228" t="s">
        <v>610</v>
      </c>
      <c r="C320" s="227" t="s">
        <v>611</v>
      </c>
      <c r="D320" s="229" t="s">
        <v>119</v>
      </c>
      <c r="E320" s="293">
        <v>4</v>
      </c>
      <c r="F320" s="290"/>
      <c r="G320" s="203">
        <f t="shared" si="18"/>
        <v>0</v>
      </c>
      <c r="H320" s="230"/>
    </row>
    <row r="321" spans="1:8" s="18" customFormat="1" ht="12">
      <c r="A321" s="72">
        <v>352</v>
      </c>
      <c r="B321" s="228" t="s">
        <v>612</v>
      </c>
      <c r="C321" s="241" t="s">
        <v>613</v>
      </c>
      <c r="D321" s="229" t="s">
        <v>119</v>
      </c>
      <c r="E321" s="293">
        <v>2</v>
      </c>
      <c r="F321" s="290"/>
      <c r="G321" s="203">
        <f t="shared" si="18"/>
        <v>0</v>
      </c>
      <c r="H321" s="230"/>
    </row>
    <row r="322" spans="1:8" s="18" customFormat="1" ht="12">
      <c r="A322" s="72">
        <v>353</v>
      </c>
      <c r="B322" s="228" t="s">
        <v>614</v>
      </c>
      <c r="C322" s="227" t="s">
        <v>615</v>
      </c>
      <c r="D322" s="229" t="s">
        <v>119</v>
      </c>
      <c r="E322" s="293">
        <v>1</v>
      </c>
      <c r="F322" s="290"/>
      <c r="G322" s="203">
        <f t="shared" si="18"/>
        <v>0</v>
      </c>
      <c r="H322" s="230"/>
    </row>
    <row r="323" spans="1:8" s="18" customFormat="1" ht="12.75" customHeight="1">
      <c r="A323" s="72">
        <v>354</v>
      </c>
      <c r="B323" s="228" t="s">
        <v>616</v>
      </c>
      <c r="C323" s="227" t="s">
        <v>617</v>
      </c>
      <c r="D323" s="229" t="s">
        <v>119</v>
      </c>
      <c r="E323" s="293">
        <v>2</v>
      </c>
      <c r="F323" s="290"/>
      <c r="G323" s="203">
        <f t="shared" si="18"/>
        <v>0</v>
      </c>
      <c r="H323" s="230"/>
    </row>
    <row r="324" spans="1:8" s="18" customFormat="1" ht="12">
      <c r="A324" s="72">
        <v>356</v>
      </c>
      <c r="B324" s="228" t="s">
        <v>618</v>
      </c>
      <c r="C324" s="227" t="s">
        <v>619</v>
      </c>
      <c r="D324" s="229" t="s">
        <v>119</v>
      </c>
      <c r="E324" s="293">
        <v>1</v>
      </c>
      <c r="F324" s="290"/>
      <c r="G324" s="203">
        <f t="shared" si="18"/>
        <v>0</v>
      </c>
      <c r="H324" s="230"/>
    </row>
    <row r="325" spans="1:8" s="18" customFormat="1" ht="12">
      <c r="A325" s="72">
        <v>357</v>
      </c>
      <c r="B325" s="228" t="s">
        <v>620</v>
      </c>
      <c r="C325" s="227" t="s">
        <v>621</v>
      </c>
      <c r="D325" s="229" t="s">
        <v>119</v>
      </c>
      <c r="E325" s="293">
        <v>1</v>
      </c>
      <c r="F325" s="290"/>
      <c r="G325" s="203">
        <f t="shared" si="18"/>
        <v>0</v>
      </c>
      <c r="H325" s="230"/>
    </row>
    <row r="326" spans="1:8" s="18" customFormat="1" ht="12">
      <c r="A326" s="72">
        <v>358</v>
      </c>
      <c r="B326" s="228" t="s">
        <v>622</v>
      </c>
      <c r="C326" s="227" t="s">
        <v>623</v>
      </c>
      <c r="D326" s="229" t="s">
        <v>119</v>
      </c>
      <c r="E326" s="293">
        <v>2</v>
      </c>
      <c r="F326" s="290"/>
      <c r="G326" s="203">
        <f t="shared" si="18"/>
        <v>0</v>
      </c>
      <c r="H326" s="230"/>
    </row>
    <row r="327" spans="1:8" s="18" customFormat="1" ht="12.75" customHeight="1">
      <c r="A327" s="72">
        <v>359</v>
      </c>
      <c r="B327" s="228" t="s">
        <v>624</v>
      </c>
      <c r="C327" s="227" t="s">
        <v>625</v>
      </c>
      <c r="D327" s="229" t="s">
        <v>15</v>
      </c>
      <c r="E327" s="293">
        <v>14</v>
      </c>
      <c r="F327" s="290"/>
      <c r="G327" s="203">
        <f t="shared" si="18"/>
        <v>0</v>
      </c>
      <c r="H327" s="230"/>
    </row>
    <row r="328" spans="1:8" s="18" customFormat="1" ht="12.75" customHeight="1">
      <c r="A328" s="72">
        <v>360</v>
      </c>
      <c r="B328" s="228" t="s">
        <v>626</v>
      </c>
      <c r="C328" s="227" t="s">
        <v>627</v>
      </c>
      <c r="D328" s="229" t="s">
        <v>15</v>
      </c>
      <c r="E328" s="293">
        <v>12</v>
      </c>
      <c r="F328" s="290"/>
      <c r="G328" s="203">
        <f t="shared" si="18"/>
        <v>0</v>
      </c>
      <c r="H328" s="230"/>
    </row>
    <row r="329" spans="1:8" s="18" customFormat="1" ht="12.75" customHeight="1">
      <c r="A329" s="72">
        <v>361</v>
      </c>
      <c r="B329" s="228" t="s">
        <v>628</v>
      </c>
      <c r="C329" s="227" t="s">
        <v>629</v>
      </c>
      <c r="D329" s="229" t="s">
        <v>15</v>
      </c>
      <c r="E329" s="293">
        <v>52</v>
      </c>
      <c r="F329" s="290"/>
      <c r="G329" s="203">
        <f t="shared" si="18"/>
        <v>0</v>
      </c>
      <c r="H329" s="230"/>
    </row>
    <row r="330" spans="1:8" s="18" customFormat="1" ht="12.75" customHeight="1">
      <c r="A330" s="72">
        <v>362</v>
      </c>
      <c r="B330" s="228" t="s">
        <v>630</v>
      </c>
      <c r="C330" s="227" t="s">
        <v>631</v>
      </c>
      <c r="D330" s="229" t="s">
        <v>15</v>
      </c>
      <c r="E330" s="293">
        <v>297</v>
      </c>
      <c r="F330" s="290"/>
      <c r="G330" s="203">
        <f t="shared" si="18"/>
        <v>0</v>
      </c>
      <c r="H330" s="230"/>
    </row>
    <row r="331" spans="1:8" s="18" customFormat="1" ht="12.75" customHeight="1">
      <c r="A331" s="72">
        <v>363</v>
      </c>
      <c r="B331" s="228" t="s">
        <v>632</v>
      </c>
      <c r="C331" s="227" t="s">
        <v>633</v>
      </c>
      <c r="D331" s="229" t="s">
        <v>15</v>
      </c>
      <c r="E331" s="293">
        <v>10</v>
      </c>
      <c r="F331" s="290"/>
      <c r="G331" s="203">
        <f t="shared" si="18"/>
        <v>0</v>
      </c>
      <c r="H331" s="230"/>
    </row>
    <row r="332" spans="1:8" s="18" customFormat="1" ht="12.75" customHeight="1">
      <c r="A332" s="72">
        <v>364</v>
      </c>
      <c r="B332" s="228" t="s">
        <v>634</v>
      </c>
      <c r="C332" s="227" t="s">
        <v>635</v>
      </c>
      <c r="D332" s="229" t="s">
        <v>15</v>
      </c>
      <c r="E332" s="293">
        <v>26</v>
      </c>
      <c r="F332" s="290"/>
      <c r="G332" s="203">
        <f t="shared" si="18"/>
        <v>0</v>
      </c>
      <c r="H332" s="230"/>
    </row>
    <row r="333" spans="1:8" s="18" customFormat="1" ht="12.75" customHeight="1">
      <c r="A333" s="72">
        <v>365</v>
      </c>
      <c r="B333" s="228" t="s">
        <v>636</v>
      </c>
      <c r="C333" s="227" t="s">
        <v>637</v>
      </c>
      <c r="D333" s="229" t="s">
        <v>15</v>
      </c>
      <c r="E333" s="293">
        <v>22</v>
      </c>
      <c r="F333" s="290"/>
      <c r="G333" s="203">
        <f t="shared" si="18"/>
        <v>0</v>
      </c>
      <c r="H333" s="230"/>
    </row>
    <row r="334" spans="1:8" s="18" customFormat="1" ht="12.75" customHeight="1">
      <c r="A334" s="72">
        <v>366</v>
      </c>
      <c r="B334" s="228" t="s">
        <v>638</v>
      </c>
      <c r="C334" s="227" t="s">
        <v>639</v>
      </c>
      <c r="D334" s="229" t="s">
        <v>15</v>
      </c>
      <c r="E334" s="293">
        <v>60</v>
      </c>
      <c r="F334" s="290"/>
      <c r="G334" s="203">
        <f t="shared" si="18"/>
        <v>0</v>
      </c>
      <c r="H334" s="230"/>
    </row>
    <row r="335" spans="1:8" s="18" customFormat="1" ht="12">
      <c r="A335" s="72">
        <v>367</v>
      </c>
      <c r="B335" s="228" t="s">
        <v>640</v>
      </c>
      <c r="C335" s="227" t="s">
        <v>641</v>
      </c>
      <c r="D335" s="229" t="s">
        <v>15</v>
      </c>
      <c r="E335" s="293">
        <v>34</v>
      </c>
      <c r="F335" s="290"/>
      <c r="G335" s="203">
        <f t="shared" si="18"/>
        <v>0</v>
      </c>
      <c r="H335" s="230"/>
    </row>
    <row r="336" spans="1:8" s="18" customFormat="1" ht="12">
      <c r="A336" s="72">
        <v>368</v>
      </c>
      <c r="B336" s="228" t="s">
        <v>642</v>
      </c>
      <c r="C336" s="227" t="s">
        <v>643</v>
      </c>
      <c r="D336" s="229" t="s">
        <v>15</v>
      </c>
      <c r="E336" s="293">
        <v>60</v>
      </c>
      <c r="F336" s="290"/>
      <c r="G336" s="203">
        <f t="shared" si="18"/>
        <v>0</v>
      </c>
      <c r="H336" s="230"/>
    </row>
    <row r="337" spans="1:8" s="18" customFormat="1" ht="12.75" customHeight="1">
      <c r="A337" s="72">
        <v>369</v>
      </c>
      <c r="B337" s="228" t="s">
        <v>644</v>
      </c>
      <c r="C337" s="227" t="s">
        <v>645</v>
      </c>
      <c r="D337" s="229" t="s">
        <v>15</v>
      </c>
      <c r="E337" s="293">
        <v>11</v>
      </c>
      <c r="F337" s="290"/>
      <c r="G337" s="203">
        <f t="shared" si="18"/>
        <v>0</v>
      </c>
      <c r="H337" s="230"/>
    </row>
    <row r="338" spans="1:8" s="18" customFormat="1" ht="12.75" customHeight="1">
      <c r="A338" s="72">
        <v>370</v>
      </c>
      <c r="B338" s="228" t="s">
        <v>646</v>
      </c>
      <c r="C338" s="227" t="s">
        <v>647</v>
      </c>
      <c r="D338" s="229" t="s">
        <v>15</v>
      </c>
      <c r="E338" s="293">
        <v>44</v>
      </c>
      <c r="F338" s="290"/>
      <c r="G338" s="203">
        <f t="shared" si="18"/>
        <v>0</v>
      </c>
      <c r="H338" s="230"/>
    </row>
    <row r="339" spans="1:8" s="18" customFormat="1" ht="12.75" customHeight="1">
      <c r="A339" s="72">
        <v>371</v>
      </c>
      <c r="B339" s="228" t="s">
        <v>648</v>
      </c>
      <c r="C339" s="227" t="s">
        <v>649</v>
      </c>
      <c r="D339" s="229" t="s">
        <v>15</v>
      </c>
      <c r="E339" s="293">
        <v>25</v>
      </c>
      <c r="F339" s="290"/>
      <c r="G339" s="203">
        <f t="shared" si="18"/>
        <v>0</v>
      </c>
      <c r="H339" s="230"/>
    </row>
    <row r="340" spans="1:8" s="18" customFormat="1" ht="12.75" customHeight="1">
      <c r="A340" s="72">
        <v>372</v>
      </c>
      <c r="B340" s="228" t="s">
        <v>650</v>
      </c>
      <c r="C340" s="227" t="s">
        <v>651</v>
      </c>
      <c r="D340" s="229" t="s">
        <v>15</v>
      </c>
      <c r="E340" s="293">
        <v>149</v>
      </c>
      <c r="F340" s="290"/>
      <c r="G340" s="203">
        <f t="shared" si="18"/>
        <v>0</v>
      </c>
      <c r="H340" s="230"/>
    </row>
    <row r="341" spans="1:8" s="18" customFormat="1" ht="12.75" customHeight="1">
      <c r="A341" s="72">
        <v>373</v>
      </c>
      <c r="B341" s="228" t="s">
        <v>652</v>
      </c>
      <c r="C341" s="227" t="s">
        <v>653</v>
      </c>
      <c r="D341" s="229" t="s">
        <v>15</v>
      </c>
      <c r="E341" s="293">
        <v>108</v>
      </c>
      <c r="F341" s="290"/>
      <c r="G341" s="203">
        <f t="shared" si="18"/>
        <v>0</v>
      </c>
      <c r="H341" s="230"/>
    </row>
    <row r="342" spans="1:8" s="18" customFormat="1" ht="12.75" customHeight="1">
      <c r="A342" s="72">
        <v>374</v>
      </c>
      <c r="B342" s="228" t="s">
        <v>654</v>
      </c>
      <c r="C342" s="227" t="s">
        <v>655</v>
      </c>
      <c r="D342" s="229" t="s">
        <v>15</v>
      </c>
      <c r="E342" s="293">
        <v>125</v>
      </c>
      <c r="F342" s="290"/>
      <c r="G342" s="203">
        <f t="shared" si="18"/>
        <v>0</v>
      </c>
      <c r="H342" s="230"/>
    </row>
    <row r="343" spans="1:8" s="18" customFormat="1" ht="12.75" customHeight="1">
      <c r="A343" s="72">
        <v>375</v>
      </c>
      <c r="B343" s="228" t="s">
        <v>656</v>
      </c>
      <c r="C343" s="227" t="s">
        <v>657</v>
      </c>
      <c r="D343" s="229" t="s">
        <v>15</v>
      </c>
      <c r="E343" s="293">
        <v>22</v>
      </c>
      <c r="F343" s="290"/>
      <c r="G343" s="203">
        <f t="shared" si="18"/>
        <v>0</v>
      </c>
      <c r="H343" s="230"/>
    </row>
    <row r="344" spans="1:8" s="18" customFormat="1" ht="12.75" customHeight="1">
      <c r="A344" s="72">
        <v>376</v>
      </c>
      <c r="B344" s="228" t="s">
        <v>658</v>
      </c>
      <c r="C344" s="227" t="s">
        <v>659</v>
      </c>
      <c r="D344" s="229" t="s">
        <v>15</v>
      </c>
      <c r="E344" s="293">
        <v>15</v>
      </c>
      <c r="F344" s="290"/>
      <c r="G344" s="203">
        <f t="shared" si="18"/>
        <v>0</v>
      </c>
      <c r="H344" s="230"/>
    </row>
    <row r="345" spans="1:8" s="18" customFormat="1" ht="12.75" customHeight="1">
      <c r="A345" s="72">
        <v>377</v>
      </c>
      <c r="B345" s="228" t="s">
        <v>660</v>
      </c>
      <c r="C345" s="227" t="s">
        <v>661</v>
      </c>
      <c r="D345" s="229" t="s">
        <v>15</v>
      </c>
      <c r="E345" s="293">
        <v>25</v>
      </c>
      <c r="F345" s="290"/>
      <c r="G345" s="203">
        <f t="shared" si="18"/>
        <v>0</v>
      </c>
      <c r="H345" s="230"/>
    </row>
    <row r="346" spans="1:8" s="18" customFormat="1" ht="12.75" customHeight="1">
      <c r="A346" s="72">
        <v>378</v>
      </c>
      <c r="B346" s="228" t="s">
        <v>662</v>
      </c>
      <c r="C346" s="227" t="s">
        <v>663</v>
      </c>
      <c r="D346" s="229" t="s">
        <v>15</v>
      </c>
      <c r="E346" s="293">
        <v>120</v>
      </c>
      <c r="F346" s="290"/>
      <c r="G346" s="203">
        <f aca="true" t="shared" si="19" ref="G346:G377">SUM(E346*F346)</f>
        <v>0</v>
      </c>
      <c r="H346" s="230"/>
    </row>
    <row r="347" spans="1:8" s="18" customFormat="1" ht="12.75" customHeight="1">
      <c r="A347" s="72">
        <v>379</v>
      </c>
      <c r="B347" s="228" t="s">
        <v>664</v>
      </c>
      <c r="C347" s="227" t="s">
        <v>665</v>
      </c>
      <c r="D347" s="229" t="s">
        <v>119</v>
      </c>
      <c r="E347" s="293">
        <v>2</v>
      </c>
      <c r="F347" s="290"/>
      <c r="G347" s="203">
        <f t="shared" si="19"/>
        <v>0</v>
      </c>
      <c r="H347" s="230"/>
    </row>
    <row r="348" spans="1:8" s="18" customFormat="1" ht="12.75" customHeight="1">
      <c r="A348" s="72">
        <v>380</v>
      </c>
      <c r="B348" s="228" t="s">
        <v>666</v>
      </c>
      <c r="C348" s="227" t="s">
        <v>667</v>
      </c>
      <c r="D348" s="229" t="s">
        <v>119</v>
      </c>
      <c r="E348" s="293">
        <v>2</v>
      </c>
      <c r="F348" s="290"/>
      <c r="G348" s="203">
        <f t="shared" si="19"/>
        <v>0</v>
      </c>
      <c r="H348" s="230"/>
    </row>
    <row r="349" spans="1:8" s="18" customFormat="1" ht="12.75" customHeight="1">
      <c r="A349" s="72">
        <v>381</v>
      </c>
      <c r="B349" s="228" t="s">
        <v>668</v>
      </c>
      <c r="C349" s="227" t="s">
        <v>669</v>
      </c>
      <c r="D349" s="229" t="s">
        <v>119</v>
      </c>
      <c r="E349" s="293">
        <v>2</v>
      </c>
      <c r="F349" s="290"/>
      <c r="G349" s="203">
        <f t="shared" si="19"/>
        <v>0</v>
      </c>
      <c r="H349" s="230"/>
    </row>
    <row r="350" spans="1:8" s="18" customFormat="1" ht="12.75" customHeight="1">
      <c r="A350" s="72">
        <v>382</v>
      </c>
      <c r="B350" s="228" t="s">
        <v>670</v>
      </c>
      <c r="C350" s="227" t="s">
        <v>671</v>
      </c>
      <c r="D350" s="229" t="s">
        <v>119</v>
      </c>
      <c r="E350" s="293">
        <v>2</v>
      </c>
      <c r="F350" s="290"/>
      <c r="G350" s="203">
        <f t="shared" si="19"/>
        <v>0</v>
      </c>
      <c r="H350" s="230"/>
    </row>
    <row r="351" spans="1:8" s="18" customFormat="1" ht="12.75" customHeight="1">
      <c r="A351" s="72">
        <v>383</v>
      </c>
      <c r="B351" s="228" t="s">
        <v>672</v>
      </c>
      <c r="C351" s="227" t="s">
        <v>673</v>
      </c>
      <c r="D351" s="229" t="s">
        <v>15</v>
      </c>
      <c r="E351" s="293">
        <v>372</v>
      </c>
      <c r="F351" s="290"/>
      <c r="G351" s="203">
        <f t="shared" si="19"/>
        <v>0</v>
      </c>
      <c r="H351" s="230"/>
    </row>
    <row r="352" spans="1:8" s="18" customFormat="1" ht="12.75" customHeight="1">
      <c r="A352" s="72">
        <v>384</v>
      </c>
      <c r="B352" s="228" t="s">
        <v>674</v>
      </c>
      <c r="C352" s="227" t="s">
        <v>675</v>
      </c>
      <c r="D352" s="229" t="s">
        <v>15</v>
      </c>
      <c r="E352" s="293">
        <v>10</v>
      </c>
      <c r="F352" s="290"/>
      <c r="G352" s="203">
        <f t="shared" si="19"/>
        <v>0</v>
      </c>
      <c r="H352" s="230"/>
    </row>
    <row r="353" spans="1:8" s="18" customFormat="1" ht="12.75" customHeight="1">
      <c r="A353" s="72">
        <v>385</v>
      </c>
      <c r="B353" s="228" t="s">
        <v>676</v>
      </c>
      <c r="C353" s="227" t="s">
        <v>677</v>
      </c>
      <c r="D353" s="229" t="s">
        <v>15</v>
      </c>
      <c r="E353" s="293">
        <v>26</v>
      </c>
      <c r="F353" s="290"/>
      <c r="G353" s="203">
        <f t="shared" si="19"/>
        <v>0</v>
      </c>
      <c r="H353" s="230"/>
    </row>
    <row r="354" spans="1:8" s="18" customFormat="1" ht="12.75" customHeight="1">
      <c r="A354" s="72">
        <v>386</v>
      </c>
      <c r="B354" s="228" t="s">
        <v>678</v>
      </c>
      <c r="C354" s="227" t="s">
        <v>679</v>
      </c>
      <c r="D354" s="229" t="s">
        <v>15</v>
      </c>
      <c r="E354" s="293">
        <v>71</v>
      </c>
      <c r="F354" s="290"/>
      <c r="G354" s="203">
        <f t="shared" si="19"/>
        <v>0</v>
      </c>
      <c r="H354" s="230"/>
    </row>
    <row r="355" spans="1:8" s="18" customFormat="1" ht="12.75" customHeight="1">
      <c r="A355" s="72">
        <v>387</v>
      </c>
      <c r="B355" s="228" t="s">
        <v>680</v>
      </c>
      <c r="C355" s="227" t="s">
        <v>681</v>
      </c>
      <c r="D355" s="229" t="s">
        <v>15</v>
      </c>
      <c r="E355" s="293">
        <v>10</v>
      </c>
      <c r="F355" s="290"/>
      <c r="G355" s="203">
        <f t="shared" si="19"/>
        <v>0</v>
      </c>
      <c r="H355" s="230"/>
    </row>
    <row r="356" spans="1:8" s="18" customFormat="1" ht="12.75" customHeight="1">
      <c r="A356" s="72">
        <v>388</v>
      </c>
      <c r="B356" s="228" t="s">
        <v>682</v>
      </c>
      <c r="C356" s="227" t="s">
        <v>683</v>
      </c>
      <c r="D356" s="229" t="s">
        <v>15</v>
      </c>
      <c r="E356" s="293">
        <v>14</v>
      </c>
      <c r="F356" s="290"/>
      <c r="G356" s="203">
        <f t="shared" si="19"/>
        <v>0</v>
      </c>
      <c r="H356" s="230"/>
    </row>
    <row r="357" spans="1:8" s="18" customFormat="1" ht="12">
      <c r="A357" s="72">
        <v>389</v>
      </c>
      <c r="B357" s="228" t="s">
        <v>684</v>
      </c>
      <c r="C357" s="227" t="s">
        <v>685</v>
      </c>
      <c r="D357" s="229" t="s">
        <v>15</v>
      </c>
      <c r="E357" s="293">
        <v>12</v>
      </c>
      <c r="F357" s="290"/>
      <c r="G357" s="203">
        <f t="shared" si="19"/>
        <v>0</v>
      </c>
      <c r="H357" s="230"/>
    </row>
    <row r="358" spans="1:8" s="18" customFormat="1" ht="12">
      <c r="A358" s="72">
        <v>390</v>
      </c>
      <c r="B358" s="228" t="s">
        <v>686</v>
      </c>
      <c r="C358" s="227" t="s">
        <v>687</v>
      </c>
      <c r="D358" s="229" t="s">
        <v>15</v>
      </c>
      <c r="E358" s="293">
        <v>34</v>
      </c>
      <c r="F358" s="290"/>
      <c r="G358" s="203">
        <f t="shared" si="19"/>
        <v>0</v>
      </c>
      <c r="H358" s="230"/>
    </row>
    <row r="359" spans="1:8" s="18" customFormat="1" ht="12">
      <c r="A359" s="72">
        <v>391</v>
      </c>
      <c r="B359" s="228" t="s">
        <v>688</v>
      </c>
      <c r="C359" s="227" t="s">
        <v>689</v>
      </c>
      <c r="D359" s="229" t="s">
        <v>15</v>
      </c>
      <c r="E359" s="293">
        <v>18</v>
      </c>
      <c r="F359" s="290"/>
      <c r="G359" s="203">
        <f t="shared" si="19"/>
        <v>0</v>
      </c>
      <c r="H359" s="230"/>
    </row>
    <row r="360" spans="1:8" s="18" customFormat="1" ht="12.75" customHeight="1">
      <c r="A360" s="72">
        <v>392</v>
      </c>
      <c r="B360" s="228" t="s">
        <v>690</v>
      </c>
      <c r="C360" s="227" t="s">
        <v>691</v>
      </c>
      <c r="D360" s="229" t="s">
        <v>119</v>
      </c>
      <c r="E360" s="293">
        <v>4</v>
      </c>
      <c r="F360" s="290"/>
      <c r="G360" s="203">
        <f t="shared" si="19"/>
        <v>0</v>
      </c>
      <c r="H360" s="230"/>
    </row>
    <row r="361" spans="1:8" s="18" customFormat="1" ht="12.75" customHeight="1">
      <c r="A361" s="72">
        <v>393</v>
      </c>
      <c r="B361" s="228" t="s">
        <v>692</v>
      </c>
      <c r="C361" s="227" t="s">
        <v>693</v>
      </c>
      <c r="D361" s="229" t="s">
        <v>119</v>
      </c>
      <c r="E361" s="293">
        <v>4</v>
      </c>
      <c r="F361" s="290"/>
      <c r="G361" s="203">
        <f t="shared" si="19"/>
        <v>0</v>
      </c>
      <c r="H361" s="230"/>
    </row>
    <row r="362" spans="1:8" s="18" customFormat="1" ht="12">
      <c r="A362" s="72">
        <v>394</v>
      </c>
      <c r="B362" s="228" t="s">
        <v>694</v>
      </c>
      <c r="C362" s="227" t="s">
        <v>695</v>
      </c>
      <c r="D362" s="229" t="s">
        <v>119</v>
      </c>
      <c r="E362" s="293">
        <v>6</v>
      </c>
      <c r="F362" s="290"/>
      <c r="G362" s="203">
        <f t="shared" si="19"/>
        <v>0</v>
      </c>
      <c r="H362" s="230"/>
    </row>
    <row r="363" spans="1:8" s="18" customFormat="1" ht="12.75" customHeight="1">
      <c r="A363" s="72">
        <v>395</v>
      </c>
      <c r="B363" s="228" t="s">
        <v>696</v>
      </c>
      <c r="C363" s="227" t="s">
        <v>697</v>
      </c>
      <c r="D363" s="229" t="s">
        <v>119</v>
      </c>
      <c r="E363" s="293">
        <v>2</v>
      </c>
      <c r="F363" s="290"/>
      <c r="G363" s="203">
        <f t="shared" si="19"/>
        <v>0</v>
      </c>
      <c r="H363" s="230"/>
    </row>
    <row r="364" spans="1:8" s="18" customFormat="1" ht="12.75" customHeight="1">
      <c r="A364" s="72">
        <v>396</v>
      </c>
      <c r="B364" s="228" t="s">
        <v>698</v>
      </c>
      <c r="C364" s="227" t="s">
        <v>699</v>
      </c>
      <c r="D364" s="229" t="s">
        <v>119</v>
      </c>
      <c r="E364" s="293">
        <v>7</v>
      </c>
      <c r="F364" s="290"/>
      <c r="G364" s="203">
        <f t="shared" si="19"/>
        <v>0</v>
      </c>
      <c r="H364" s="230"/>
    </row>
    <row r="365" spans="1:8" s="18" customFormat="1" ht="12.75" customHeight="1">
      <c r="A365" s="72">
        <v>397</v>
      </c>
      <c r="B365" s="228" t="s">
        <v>700</v>
      </c>
      <c r="C365" s="227" t="s">
        <v>701</v>
      </c>
      <c r="D365" s="229" t="s">
        <v>119</v>
      </c>
      <c r="E365" s="293">
        <v>8</v>
      </c>
      <c r="F365" s="290"/>
      <c r="G365" s="203">
        <f t="shared" si="19"/>
        <v>0</v>
      </c>
      <c r="H365" s="230"/>
    </row>
    <row r="366" spans="1:8" s="18" customFormat="1" ht="12.75" customHeight="1">
      <c r="A366" s="72">
        <v>398</v>
      </c>
      <c r="B366" s="228" t="s">
        <v>702</v>
      </c>
      <c r="C366" s="227" t="s">
        <v>703</v>
      </c>
      <c r="D366" s="229" t="s">
        <v>119</v>
      </c>
      <c r="E366" s="293">
        <v>7</v>
      </c>
      <c r="F366" s="290"/>
      <c r="G366" s="203">
        <f t="shared" si="19"/>
        <v>0</v>
      </c>
      <c r="H366" s="230"/>
    </row>
    <row r="367" spans="1:8" s="18" customFormat="1" ht="12.75" customHeight="1">
      <c r="A367" s="72">
        <v>399</v>
      </c>
      <c r="B367" s="228" t="s">
        <v>704</v>
      </c>
      <c r="C367" s="227" t="s">
        <v>705</v>
      </c>
      <c r="D367" s="229" t="s">
        <v>119</v>
      </c>
      <c r="E367" s="293">
        <v>1</v>
      </c>
      <c r="F367" s="290"/>
      <c r="G367" s="203">
        <f t="shared" si="19"/>
        <v>0</v>
      </c>
      <c r="H367" s="230"/>
    </row>
    <row r="368" spans="1:8" s="18" customFormat="1" ht="12.75" customHeight="1">
      <c r="A368" s="72">
        <v>400</v>
      </c>
      <c r="B368" s="228" t="s">
        <v>706</v>
      </c>
      <c r="C368" s="227" t="s">
        <v>707</v>
      </c>
      <c r="D368" s="229" t="s">
        <v>119</v>
      </c>
      <c r="E368" s="293">
        <v>2</v>
      </c>
      <c r="F368" s="290"/>
      <c r="G368" s="203">
        <f t="shared" si="19"/>
        <v>0</v>
      </c>
      <c r="H368" s="230"/>
    </row>
    <row r="369" spans="1:8" s="18" customFormat="1" ht="12.75" customHeight="1">
      <c r="A369" s="72">
        <v>401</v>
      </c>
      <c r="B369" s="228" t="s">
        <v>708</v>
      </c>
      <c r="C369" s="227" t="s">
        <v>709</v>
      </c>
      <c r="D369" s="229" t="s">
        <v>119</v>
      </c>
      <c r="E369" s="293">
        <v>2</v>
      </c>
      <c r="F369" s="290"/>
      <c r="G369" s="203">
        <f t="shared" si="19"/>
        <v>0</v>
      </c>
      <c r="H369" s="230"/>
    </row>
    <row r="370" spans="1:8" s="18" customFormat="1" ht="12.75" customHeight="1">
      <c r="A370" s="72">
        <v>402</v>
      </c>
      <c r="B370" s="228" t="s">
        <v>710</v>
      </c>
      <c r="C370" s="227" t="s">
        <v>711</v>
      </c>
      <c r="D370" s="229" t="s">
        <v>119</v>
      </c>
      <c r="E370" s="293">
        <v>14</v>
      </c>
      <c r="F370" s="290"/>
      <c r="G370" s="203">
        <f t="shared" si="19"/>
        <v>0</v>
      </c>
      <c r="H370" s="230"/>
    </row>
    <row r="371" spans="1:8" s="18" customFormat="1" ht="12.75" customHeight="1">
      <c r="A371" s="72">
        <v>403</v>
      </c>
      <c r="B371" s="228" t="s">
        <v>712</v>
      </c>
      <c r="C371" s="227" t="s">
        <v>713</v>
      </c>
      <c r="D371" s="229" t="s">
        <v>119</v>
      </c>
      <c r="E371" s="293">
        <v>12</v>
      </c>
      <c r="F371" s="290"/>
      <c r="G371" s="203">
        <f t="shared" si="19"/>
        <v>0</v>
      </c>
      <c r="H371" s="230"/>
    </row>
    <row r="372" spans="1:8" s="18" customFormat="1" ht="12.75" customHeight="1">
      <c r="A372" s="72">
        <v>404</v>
      </c>
      <c r="B372" s="228" t="s">
        <v>714</v>
      </c>
      <c r="C372" s="227" t="s">
        <v>715</v>
      </c>
      <c r="D372" s="229" t="s">
        <v>119</v>
      </c>
      <c r="E372" s="293">
        <v>12</v>
      </c>
      <c r="F372" s="290"/>
      <c r="G372" s="203">
        <f t="shared" si="19"/>
        <v>0</v>
      </c>
      <c r="H372" s="230"/>
    </row>
    <row r="373" spans="1:8" s="18" customFormat="1" ht="12.75" customHeight="1">
      <c r="A373" s="72">
        <v>405</v>
      </c>
      <c r="B373" s="228" t="s">
        <v>716</v>
      </c>
      <c r="C373" s="227" t="s">
        <v>717</v>
      </c>
      <c r="D373" s="229" t="s">
        <v>119</v>
      </c>
      <c r="E373" s="293">
        <v>1</v>
      </c>
      <c r="F373" s="290"/>
      <c r="G373" s="203">
        <f t="shared" si="19"/>
        <v>0</v>
      </c>
      <c r="H373" s="230"/>
    </row>
    <row r="374" spans="1:8" s="18" customFormat="1" ht="12.75" customHeight="1">
      <c r="A374" s="72">
        <v>406</v>
      </c>
      <c r="B374" s="228" t="s">
        <v>718</v>
      </c>
      <c r="C374" s="227" t="s">
        <v>719</v>
      </c>
      <c r="D374" s="229" t="s">
        <v>119</v>
      </c>
      <c r="E374" s="293">
        <v>1</v>
      </c>
      <c r="F374" s="290"/>
      <c r="G374" s="203">
        <f t="shared" si="19"/>
        <v>0</v>
      </c>
      <c r="H374" s="230"/>
    </row>
    <row r="375" spans="1:8" s="18" customFormat="1" ht="12.75" customHeight="1">
      <c r="A375" s="72">
        <v>407</v>
      </c>
      <c r="B375" s="228" t="s">
        <v>720</v>
      </c>
      <c r="C375" s="227" t="s">
        <v>721</v>
      </c>
      <c r="D375" s="229" t="s">
        <v>119</v>
      </c>
      <c r="E375" s="293">
        <v>1</v>
      </c>
      <c r="F375" s="290"/>
      <c r="G375" s="203">
        <f t="shared" si="19"/>
        <v>0</v>
      </c>
      <c r="H375" s="230"/>
    </row>
    <row r="376" spans="1:8" s="18" customFormat="1" ht="12.75" customHeight="1">
      <c r="A376" s="72">
        <v>408</v>
      </c>
      <c r="B376" s="228" t="s">
        <v>722</v>
      </c>
      <c r="C376" s="227" t="s">
        <v>723</v>
      </c>
      <c r="D376" s="229" t="s">
        <v>119</v>
      </c>
      <c r="E376" s="293">
        <v>1</v>
      </c>
      <c r="F376" s="290"/>
      <c r="G376" s="203">
        <f t="shared" si="19"/>
        <v>0</v>
      </c>
      <c r="H376" s="230"/>
    </row>
    <row r="377" spans="1:8" s="18" customFormat="1" ht="12.75" customHeight="1">
      <c r="A377" s="72">
        <v>409</v>
      </c>
      <c r="B377" s="228" t="s">
        <v>724</v>
      </c>
      <c r="C377" s="227" t="s">
        <v>725</v>
      </c>
      <c r="D377" s="229" t="s">
        <v>119</v>
      </c>
      <c r="E377" s="293">
        <v>2</v>
      </c>
      <c r="F377" s="290"/>
      <c r="G377" s="203">
        <f t="shared" si="19"/>
        <v>0</v>
      </c>
      <c r="H377" s="230"/>
    </row>
    <row r="378" spans="1:8" s="18" customFormat="1" ht="12.75" customHeight="1">
      <c r="A378" s="72">
        <v>410</v>
      </c>
      <c r="B378" s="228" t="s">
        <v>726</v>
      </c>
      <c r="C378" s="227" t="s">
        <v>727</v>
      </c>
      <c r="D378" s="229" t="s">
        <v>119</v>
      </c>
      <c r="E378" s="293">
        <v>1</v>
      </c>
      <c r="F378" s="290"/>
      <c r="G378" s="203">
        <f aca="true" t="shared" si="20" ref="G378:G384">SUM(E378*F378)</f>
        <v>0</v>
      </c>
      <c r="H378" s="230"/>
    </row>
    <row r="379" spans="1:8" s="18" customFormat="1" ht="12.75" customHeight="1">
      <c r="A379" s="72">
        <v>411</v>
      </c>
      <c r="B379" s="228" t="s">
        <v>728</v>
      </c>
      <c r="C379" s="227" t="s">
        <v>729</v>
      </c>
      <c r="D379" s="229" t="s">
        <v>119</v>
      </c>
      <c r="E379" s="293">
        <v>1</v>
      </c>
      <c r="F379" s="290"/>
      <c r="G379" s="203">
        <f t="shared" si="20"/>
        <v>0</v>
      </c>
      <c r="H379" s="230"/>
    </row>
    <row r="380" spans="1:8" s="18" customFormat="1" ht="12.75" customHeight="1">
      <c r="A380" s="72">
        <v>412</v>
      </c>
      <c r="B380" s="228" t="s">
        <v>730</v>
      </c>
      <c r="C380" s="227" t="s">
        <v>731</v>
      </c>
      <c r="D380" s="229" t="s">
        <v>119</v>
      </c>
      <c r="E380" s="293">
        <v>10</v>
      </c>
      <c r="F380" s="290"/>
      <c r="G380" s="203">
        <f t="shared" si="20"/>
        <v>0</v>
      </c>
      <c r="H380" s="230"/>
    </row>
    <row r="381" spans="1:8" s="18" customFormat="1" ht="12.75" customHeight="1">
      <c r="A381" s="72">
        <v>413</v>
      </c>
      <c r="B381" s="228" t="s">
        <v>732</v>
      </c>
      <c r="C381" s="227" t="s">
        <v>733</v>
      </c>
      <c r="D381" s="229" t="s">
        <v>119</v>
      </c>
      <c r="E381" s="293">
        <v>7</v>
      </c>
      <c r="F381" s="290"/>
      <c r="G381" s="203">
        <f t="shared" si="20"/>
        <v>0</v>
      </c>
      <c r="H381" s="230"/>
    </row>
    <row r="382" spans="1:8" s="18" customFormat="1" ht="12.75" customHeight="1">
      <c r="A382" s="72">
        <v>414</v>
      </c>
      <c r="B382" s="228" t="s">
        <v>734</v>
      </c>
      <c r="C382" s="227" t="s">
        <v>735</v>
      </c>
      <c r="D382" s="229" t="s">
        <v>119</v>
      </c>
      <c r="E382" s="293">
        <v>8</v>
      </c>
      <c r="F382" s="290"/>
      <c r="G382" s="203">
        <f t="shared" si="20"/>
        <v>0</v>
      </c>
      <c r="H382" s="230"/>
    </row>
    <row r="383" spans="1:8" s="18" customFormat="1" ht="12.75" customHeight="1">
      <c r="A383" s="72">
        <v>415</v>
      </c>
      <c r="B383" s="228" t="s">
        <v>736</v>
      </c>
      <c r="C383" s="227" t="s">
        <v>737</v>
      </c>
      <c r="D383" s="229" t="s">
        <v>119</v>
      </c>
      <c r="E383" s="293">
        <v>11</v>
      </c>
      <c r="F383" s="290"/>
      <c r="G383" s="203">
        <f t="shared" si="20"/>
        <v>0</v>
      </c>
      <c r="H383" s="230"/>
    </row>
    <row r="384" spans="1:8" s="18" customFormat="1" ht="12.75" customHeight="1">
      <c r="A384" s="72">
        <v>416</v>
      </c>
      <c r="B384" s="228" t="s">
        <v>738</v>
      </c>
      <c r="C384" s="232" t="s">
        <v>739</v>
      </c>
      <c r="D384" s="233" t="s">
        <v>119</v>
      </c>
      <c r="E384" s="294">
        <v>8</v>
      </c>
      <c r="F384" s="37"/>
      <c r="G384" s="154">
        <f t="shared" si="20"/>
        <v>0</v>
      </c>
      <c r="H384" s="230"/>
    </row>
    <row r="385" spans="1:8" s="18" customFormat="1" ht="12.75" customHeight="1">
      <c r="A385" s="50"/>
      <c r="B385" s="234"/>
      <c r="C385" s="157" t="s">
        <v>740</v>
      </c>
      <c r="D385" s="158"/>
      <c r="E385" s="158"/>
      <c r="F385" s="158"/>
      <c r="G385" s="159">
        <f>SUM(G314:G384)</f>
        <v>0</v>
      </c>
      <c r="H385" s="230"/>
    </row>
    <row r="386" spans="1:8" s="18" customFormat="1" ht="12.75" customHeight="1">
      <c r="A386" s="50"/>
      <c r="B386" s="228"/>
      <c r="C386" s="242"/>
      <c r="D386" s="243"/>
      <c r="E386" s="336"/>
      <c r="F386" s="335"/>
      <c r="G386" s="244"/>
      <c r="H386" s="230"/>
    </row>
    <row r="387" spans="1:8" s="18" customFormat="1" ht="12.75" customHeight="1">
      <c r="A387" s="50"/>
      <c r="B387" s="223"/>
      <c r="C387" s="148" t="s">
        <v>741</v>
      </c>
      <c r="D387" s="245"/>
      <c r="E387" s="337"/>
      <c r="F387" s="246"/>
      <c r="G387" s="225"/>
      <c r="H387" s="230"/>
    </row>
    <row r="388" spans="1:8" s="18" customFormat="1" ht="12.75" customHeight="1">
      <c r="A388" s="72">
        <v>417</v>
      </c>
      <c r="B388" s="228" t="s">
        <v>742</v>
      </c>
      <c r="C388" s="227" t="s">
        <v>743</v>
      </c>
      <c r="D388" s="229" t="s">
        <v>15</v>
      </c>
      <c r="E388" s="293">
        <v>112</v>
      </c>
      <c r="F388" s="37"/>
      <c r="G388" s="154">
        <f aca="true" t="shared" si="21" ref="G388:G400">SUM(E388*F388)</f>
        <v>0</v>
      </c>
      <c r="H388" s="230"/>
    </row>
    <row r="389" spans="1:8" s="18" customFormat="1" ht="12.75" customHeight="1">
      <c r="A389" s="72">
        <v>418</v>
      </c>
      <c r="B389" s="228" t="s">
        <v>744</v>
      </c>
      <c r="C389" s="227" t="s">
        <v>745</v>
      </c>
      <c r="D389" s="229" t="s">
        <v>15</v>
      </c>
      <c r="E389" s="293">
        <v>296</v>
      </c>
      <c r="F389" s="37"/>
      <c r="G389" s="154">
        <f t="shared" si="21"/>
        <v>0</v>
      </c>
      <c r="H389" s="230"/>
    </row>
    <row r="390" spans="1:8" s="18" customFormat="1" ht="12.75" customHeight="1">
      <c r="A390" s="72">
        <v>419</v>
      </c>
      <c r="B390" s="228" t="s">
        <v>746</v>
      </c>
      <c r="C390" s="227" t="s">
        <v>747</v>
      </c>
      <c r="D390" s="229" t="s">
        <v>15</v>
      </c>
      <c r="E390" s="293">
        <v>148</v>
      </c>
      <c r="F390" s="37"/>
      <c r="G390" s="154">
        <f t="shared" si="21"/>
        <v>0</v>
      </c>
      <c r="H390" s="230"/>
    </row>
    <row r="391" spans="1:8" s="18" customFormat="1" ht="12.75" customHeight="1">
      <c r="A391" s="72">
        <v>420</v>
      </c>
      <c r="B391" s="228" t="s">
        <v>640</v>
      </c>
      <c r="C391" s="227" t="s">
        <v>641</v>
      </c>
      <c r="D391" s="229" t="s">
        <v>15</v>
      </c>
      <c r="E391" s="293">
        <v>42</v>
      </c>
      <c r="F391" s="37"/>
      <c r="G391" s="154">
        <f t="shared" si="21"/>
        <v>0</v>
      </c>
      <c r="H391" s="230"/>
    </row>
    <row r="392" spans="1:8" s="18" customFormat="1" ht="12.75" customHeight="1">
      <c r="A392" s="72">
        <v>421</v>
      </c>
      <c r="B392" s="228" t="s">
        <v>748</v>
      </c>
      <c r="C392" s="227" t="s">
        <v>749</v>
      </c>
      <c r="D392" s="229" t="s">
        <v>15</v>
      </c>
      <c r="E392" s="293">
        <v>96</v>
      </c>
      <c r="F392" s="37"/>
      <c r="G392" s="154">
        <f t="shared" si="21"/>
        <v>0</v>
      </c>
      <c r="H392" s="230"/>
    </row>
    <row r="393" spans="1:8" s="18" customFormat="1" ht="12.75" customHeight="1">
      <c r="A393" s="72">
        <v>422</v>
      </c>
      <c r="B393" s="228" t="s">
        <v>750</v>
      </c>
      <c r="C393" s="227" t="s">
        <v>751</v>
      </c>
      <c r="D393" s="229" t="s">
        <v>119</v>
      </c>
      <c r="E393" s="293">
        <v>1</v>
      </c>
      <c r="F393" s="37"/>
      <c r="G393" s="154">
        <f t="shared" si="21"/>
        <v>0</v>
      </c>
      <c r="H393" s="230"/>
    </row>
    <row r="394" spans="1:8" s="18" customFormat="1" ht="12.75" customHeight="1">
      <c r="A394" s="72">
        <v>423</v>
      </c>
      <c r="B394" s="228" t="s">
        <v>752</v>
      </c>
      <c r="C394" s="227" t="s">
        <v>753</v>
      </c>
      <c r="D394" s="229" t="s">
        <v>119</v>
      </c>
      <c r="E394" s="293">
        <v>3</v>
      </c>
      <c r="F394" s="37"/>
      <c r="G394" s="154">
        <f t="shared" si="21"/>
        <v>0</v>
      </c>
      <c r="H394" s="230"/>
    </row>
    <row r="395" spans="1:8" s="18" customFormat="1" ht="12.75" customHeight="1">
      <c r="A395" s="72">
        <v>424</v>
      </c>
      <c r="B395" s="228" t="s">
        <v>754</v>
      </c>
      <c r="C395" s="227" t="s">
        <v>755</v>
      </c>
      <c r="D395" s="229" t="s">
        <v>119</v>
      </c>
      <c r="E395" s="293">
        <v>2</v>
      </c>
      <c r="F395" s="37"/>
      <c r="G395" s="154">
        <f t="shared" si="21"/>
        <v>0</v>
      </c>
      <c r="H395" s="230"/>
    </row>
    <row r="396" spans="1:8" s="18" customFormat="1" ht="12.75" customHeight="1">
      <c r="A396" s="72">
        <v>425</v>
      </c>
      <c r="B396" s="228" t="s">
        <v>756</v>
      </c>
      <c r="C396" s="227" t="s">
        <v>757</v>
      </c>
      <c r="D396" s="229" t="s">
        <v>119</v>
      </c>
      <c r="E396" s="293">
        <v>1</v>
      </c>
      <c r="F396" s="37"/>
      <c r="G396" s="154">
        <f t="shared" si="21"/>
        <v>0</v>
      </c>
      <c r="H396" s="230"/>
    </row>
    <row r="397" spans="1:8" s="18" customFormat="1" ht="12.75" customHeight="1">
      <c r="A397" s="72">
        <v>426</v>
      </c>
      <c r="B397" s="228" t="s">
        <v>758</v>
      </c>
      <c r="C397" s="227" t="s">
        <v>759</v>
      </c>
      <c r="D397" s="229" t="s">
        <v>119</v>
      </c>
      <c r="E397" s="293">
        <v>10</v>
      </c>
      <c r="F397" s="37"/>
      <c r="G397" s="154">
        <f t="shared" si="21"/>
        <v>0</v>
      </c>
      <c r="H397" s="230"/>
    </row>
    <row r="398" spans="1:8" s="18" customFormat="1" ht="12.75" customHeight="1">
      <c r="A398" s="72">
        <v>427</v>
      </c>
      <c r="B398" s="228" t="s">
        <v>760</v>
      </c>
      <c r="C398" s="227" t="s">
        <v>761</v>
      </c>
      <c r="D398" s="229" t="s">
        <v>119</v>
      </c>
      <c r="E398" s="293">
        <v>16</v>
      </c>
      <c r="F398" s="37"/>
      <c r="G398" s="154">
        <f t="shared" si="21"/>
        <v>0</v>
      </c>
      <c r="H398" s="230"/>
    </row>
    <row r="399" spans="1:8" s="18" customFormat="1" ht="12">
      <c r="A399" s="72">
        <v>428</v>
      </c>
      <c r="B399" s="228" t="s">
        <v>762</v>
      </c>
      <c r="C399" s="227" t="s">
        <v>763</v>
      </c>
      <c r="D399" s="229" t="s">
        <v>15</v>
      </c>
      <c r="E399" s="293">
        <v>85</v>
      </c>
      <c r="F399" s="37"/>
      <c r="G399" s="154">
        <f t="shared" si="21"/>
        <v>0</v>
      </c>
      <c r="H399" s="230"/>
    </row>
    <row r="400" spans="1:8" s="18" customFormat="1" ht="12.75" customHeight="1">
      <c r="A400" s="72">
        <v>429</v>
      </c>
      <c r="B400" s="228" t="s">
        <v>764</v>
      </c>
      <c r="C400" s="247" t="s">
        <v>765</v>
      </c>
      <c r="D400" s="233" t="s">
        <v>119</v>
      </c>
      <c r="E400" s="294">
        <v>1</v>
      </c>
      <c r="F400" s="37"/>
      <c r="G400" s="154">
        <f t="shared" si="21"/>
        <v>0</v>
      </c>
      <c r="H400" s="230"/>
    </row>
    <row r="401" spans="1:8" s="18" customFormat="1" ht="12.75" customHeight="1">
      <c r="A401" s="50"/>
      <c r="B401" s="234"/>
      <c r="C401" s="157" t="s">
        <v>766</v>
      </c>
      <c r="D401" s="158"/>
      <c r="E401" s="158"/>
      <c r="F401" s="158"/>
      <c r="G401" s="159">
        <f>SUM(G388:G400)</f>
        <v>0</v>
      </c>
      <c r="H401" s="230"/>
    </row>
    <row r="402" spans="1:8" s="18" customFormat="1" ht="12.75" customHeight="1">
      <c r="A402" s="50"/>
      <c r="B402" s="226"/>
      <c r="C402" s="242"/>
      <c r="D402" s="248"/>
      <c r="E402" s="249"/>
      <c r="F402" s="335"/>
      <c r="G402" s="244"/>
      <c r="H402" s="230"/>
    </row>
    <row r="403" spans="1:8" s="18" customFormat="1" ht="12.75" customHeight="1">
      <c r="A403" s="50"/>
      <c r="B403" s="250"/>
      <c r="C403" s="148" t="s">
        <v>767</v>
      </c>
      <c r="D403" s="251"/>
      <c r="E403" s="252"/>
      <c r="F403" s="246"/>
      <c r="G403" s="225"/>
      <c r="H403" s="230"/>
    </row>
    <row r="404" spans="1:8" s="18" customFormat="1" ht="12.75" customHeight="1">
      <c r="A404" s="72">
        <v>430</v>
      </c>
      <c r="B404" s="226" t="s">
        <v>768</v>
      </c>
      <c r="C404" s="201" t="s">
        <v>769</v>
      </c>
      <c r="D404" s="152" t="s">
        <v>119</v>
      </c>
      <c r="E404" s="36">
        <v>2</v>
      </c>
      <c r="F404" s="37"/>
      <c r="G404" s="154">
        <f aca="true" t="shared" si="22" ref="G404:G435">SUM(E404*F404)</f>
        <v>0</v>
      </c>
      <c r="H404" s="230"/>
    </row>
    <row r="405" spans="1:8" s="18" customFormat="1" ht="12.75" customHeight="1">
      <c r="A405" s="72">
        <v>431</v>
      </c>
      <c r="B405" s="226" t="s">
        <v>770</v>
      </c>
      <c r="C405" s="201" t="s">
        <v>771</v>
      </c>
      <c r="D405" s="152" t="s">
        <v>119</v>
      </c>
      <c r="E405" s="36">
        <v>4</v>
      </c>
      <c r="F405" s="37"/>
      <c r="G405" s="154">
        <f t="shared" si="22"/>
        <v>0</v>
      </c>
      <c r="H405" s="230"/>
    </row>
    <row r="406" spans="1:8" s="18" customFormat="1" ht="12.75" customHeight="1">
      <c r="A406" s="72">
        <v>432</v>
      </c>
      <c r="B406" s="226" t="s">
        <v>772</v>
      </c>
      <c r="C406" s="201" t="s">
        <v>773</v>
      </c>
      <c r="D406" s="152" t="s">
        <v>119</v>
      </c>
      <c r="E406" s="36">
        <v>1</v>
      </c>
      <c r="F406" s="37"/>
      <c r="G406" s="154">
        <f t="shared" si="22"/>
        <v>0</v>
      </c>
      <c r="H406" s="230"/>
    </row>
    <row r="407" spans="1:8" s="18" customFormat="1" ht="12.75" customHeight="1">
      <c r="A407" s="72">
        <v>433</v>
      </c>
      <c r="B407" s="226" t="s">
        <v>774</v>
      </c>
      <c r="C407" s="201" t="s">
        <v>775</v>
      </c>
      <c r="D407" s="152" t="s">
        <v>15</v>
      </c>
      <c r="E407" s="36">
        <v>200</v>
      </c>
      <c r="F407" s="37"/>
      <c r="G407" s="154">
        <f t="shared" si="22"/>
        <v>0</v>
      </c>
      <c r="H407" s="230"/>
    </row>
    <row r="408" spans="1:8" s="18" customFormat="1" ht="12.75" customHeight="1">
      <c r="A408" s="72">
        <v>434</v>
      </c>
      <c r="B408" s="226" t="s">
        <v>776</v>
      </c>
      <c r="C408" s="201" t="s">
        <v>777</v>
      </c>
      <c r="D408" s="152" t="s">
        <v>119</v>
      </c>
      <c r="E408" s="36">
        <v>10</v>
      </c>
      <c r="F408" s="37"/>
      <c r="G408" s="154">
        <f t="shared" si="22"/>
        <v>0</v>
      </c>
      <c r="H408" s="230"/>
    </row>
    <row r="409" spans="1:8" s="18" customFormat="1" ht="12.75" customHeight="1">
      <c r="A409" s="72">
        <v>435</v>
      </c>
      <c r="B409" s="226" t="s">
        <v>778</v>
      </c>
      <c r="C409" s="201" t="s">
        <v>779</v>
      </c>
      <c r="D409" s="152" t="s">
        <v>119</v>
      </c>
      <c r="E409" s="36">
        <v>5</v>
      </c>
      <c r="F409" s="37"/>
      <c r="G409" s="154">
        <f t="shared" si="22"/>
        <v>0</v>
      </c>
      <c r="H409" s="230"/>
    </row>
    <row r="410" spans="1:8" s="18" customFormat="1" ht="12.75" customHeight="1">
      <c r="A410" s="72">
        <v>436</v>
      </c>
      <c r="B410" s="226" t="s">
        <v>780</v>
      </c>
      <c r="C410" s="201" t="s">
        <v>781</v>
      </c>
      <c r="D410" s="152" t="s">
        <v>119</v>
      </c>
      <c r="E410" s="36">
        <v>1</v>
      </c>
      <c r="F410" s="37"/>
      <c r="G410" s="154">
        <f t="shared" si="22"/>
        <v>0</v>
      </c>
      <c r="H410" s="230"/>
    </row>
    <row r="411" spans="1:8" s="18" customFormat="1" ht="12.75" customHeight="1">
      <c r="A411" s="72">
        <v>437</v>
      </c>
      <c r="B411" s="226" t="s">
        <v>782</v>
      </c>
      <c r="C411" s="201" t="s">
        <v>783</v>
      </c>
      <c r="D411" s="152" t="s">
        <v>15</v>
      </c>
      <c r="E411" s="36">
        <v>168</v>
      </c>
      <c r="F411" s="37"/>
      <c r="G411" s="154">
        <f t="shared" si="22"/>
        <v>0</v>
      </c>
      <c r="H411" s="230"/>
    </row>
    <row r="412" spans="1:8" s="18" customFormat="1" ht="12">
      <c r="A412" s="72">
        <v>438</v>
      </c>
      <c r="B412" s="226" t="s">
        <v>784</v>
      </c>
      <c r="C412" s="201" t="s">
        <v>785</v>
      </c>
      <c r="D412" s="152" t="s">
        <v>119</v>
      </c>
      <c r="E412" s="36">
        <v>6</v>
      </c>
      <c r="F412" s="37"/>
      <c r="G412" s="154">
        <f t="shared" si="22"/>
        <v>0</v>
      </c>
      <c r="H412" s="230"/>
    </row>
    <row r="413" spans="1:8" s="18" customFormat="1" ht="12.75" customHeight="1">
      <c r="A413" s="72">
        <v>439</v>
      </c>
      <c r="B413" s="226" t="s">
        <v>786</v>
      </c>
      <c r="C413" s="201" t="s">
        <v>787</v>
      </c>
      <c r="D413" s="152" t="s">
        <v>15</v>
      </c>
      <c r="E413" s="36">
        <v>196</v>
      </c>
      <c r="F413" s="37"/>
      <c r="G413" s="154">
        <f t="shared" si="22"/>
        <v>0</v>
      </c>
      <c r="H413" s="230"/>
    </row>
    <row r="414" spans="1:8" s="18" customFormat="1" ht="12.75" customHeight="1">
      <c r="A414" s="72">
        <v>440</v>
      </c>
      <c r="B414" s="226" t="s">
        <v>788</v>
      </c>
      <c r="C414" s="201" t="s">
        <v>789</v>
      </c>
      <c r="D414" s="152" t="s">
        <v>15</v>
      </c>
      <c r="E414" s="36">
        <v>90</v>
      </c>
      <c r="F414" s="37"/>
      <c r="G414" s="154">
        <f t="shared" si="22"/>
        <v>0</v>
      </c>
      <c r="H414" s="230"/>
    </row>
    <row r="415" spans="1:8" s="18" customFormat="1" ht="12">
      <c r="A415" s="72">
        <v>441</v>
      </c>
      <c r="B415" s="226" t="s">
        <v>790</v>
      </c>
      <c r="C415" s="201" t="s">
        <v>791</v>
      </c>
      <c r="D415" s="152" t="s">
        <v>15</v>
      </c>
      <c r="E415" s="36">
        <v>45</v>
      </c>
      <c r="F415" s="37"/>
      <c r="G415" s="154">
        <f t="shared" si="22"/>
        <v>0</v>
      </c>
      <c r="H415" s="230"/>
    </row>
    <row r="416" spans="1:8" s="19" customFormat="1" ht="12.75" customHeight="1">
      <c r="A416" s="72">
        <v>442</v>
      </c>
      <c r="B416" s="226" t="s">
        <v>792</v>
      </c>
      <c r="C416" s="201" t="s">
        <v>793</v>
      </c>
      <c r="D416" s="152" t="s">
        <v>15</v>
      </c>
      <c r="E416" s="36">
        <v>80</v>
      </c>
      <c r="F416" s="37"/>
      <c r="G416" s="154">
        <f t="shared" si="22"/>
        <v>0</v>
      </c>
      <c r="H416" s="231"/>
    </row>
    <row r="417" spans="1:8" s="18" customFormat="1" ht="12.75" customHeight="1">
      <c r="A417" s="72">
        <v>443</v>
      </c>
      <c r="B417" s="226" t="s">
        <v>794</v>
      </c>
      <c r="C417" s="201" t="s">
        <v>795</v>
      </c>
      <c r="D417" s="152" t="s">
        <v>15</v>
      </c>
      <c r="E417" s="36">
        <v>50</v>
      </c>
      <c r="F417" s="37"/>
      <c r="G417" s="154">
        <f t="shared" si="22"/>
        <v>0</v>
      </c>
      <c r="H417" s="230"/>
    </row>
    <row r="418" spans="1:8" s="18" customFormat="1" ht="12.75" customHeight="1">
      <c r="A418" s="72">
        <v>444</v>
      </c>
      <c r="B418" s="226" t="s">
        <v>796</v>
      </c>
      <c r="C418" s="201" t="s">
        <v>797</v>
      </c>
      <c r="D418" s="152" t="s">
        <v>15</v>
      </c>
      <c r="E418" s="36">
        <v>120</v>
      </c>
      <c r="F418" s="37"/>
      <c r="G418" s="154">
        <f t="shared" si="22"/>
        <v>0</v>
      </c>
      <c r="H418" s="230"/>
    </row>
    <row r="419" spans="1:8" s="18" customFormat="1" ht="12.75" customHeight="1">
      <c r="A419" s="72">
        <v>445</v>
      </c>
      <c r="B419" s="226" t="s">
        <v>798</v>
      </c>
      <c r="C419" s="201" t="s">
        <v>799</v>
      </c>
      <c r="D419" s="152" t="s">
        <v>15</v>
      </c>
      <c r="E419" s="36">
        <v>10</v>
      </c>
      <c r="F419" s="37"/>
      <c r="G419" s="154">
        <f t="shared" si="22"/>
        <v>0</v>
      </c>
      <c r="H419" s="230"/>
    </row>
    <row r="420" spans="1:8" s="18" customFormat="1" ht="12.75" customHeight="1">
      <c r="A420" s="72">
        <v>446</v>
      </c>
      <c r="B420" s="226" t="s">
        <v>800</v>
      </c>
      <c r="C420" s="201" t="s">
        <v>801</v>
      </c>
      <c r="D420" s="152" t="s">
        <v>119</v>
      </c>
      <c r="E420" s="36">
        <v>1</v>
      </c>
      <c r="F420" s="37"/>
      <c r="G420" s="154">
        <f t="shared" si="22"/>
        <v>0</v>
      </c>
      <c r="H420" s="230"/>
    </row>
    <row r="421" spans="1:8" s="18" customFormat="1" ht="12.75" customHeight="1">
      <c r="A421" s="72">
        <v>447</v>
      </c>
      <c r="B421" s="226" t="s">
        <v>802</v>
      </c>
      <c r="C421" s="201" t="s">
        <v>803</v>
      </c>
      <c r="D421" s="152" t="s">
        <v>119</v>
      </c>
      <c r="E421" s="36">
        <v>1</v>
      </c>
      <c r="F421" s="37"/>
      <c r="G421" s="154">
        <f t="shared" si="22"/>
        <v>0</v>
      </c>
      <c r="H421" s="230"/>
    </row>
    <row r="422" spans="1:8" s="18" customFormat="1" ht="12.75" customHeight="1">
      <c r="A422" s="72">
        <v>448</v>
      </c>
      <c r="B422" s="226" t="s">
        <v>804</v>
      </c>
      <c r="C422" s="201" t="s">
        <v>805</v>
      </c>
      <c r="D422" s="152" t="s">
        <v>119</v>
      </c>
      <c r="E422" s="36">
        <v>1</v>
      </c>
      <c r="F422" s="37"/>
      <c r="G422" s="154">
        <f t="shared" si="22"/>
        <v>0</v>
      </c>
      <c r="H422" s="230"/>
    </row>
    <row r="423" spans="1:8" s="18" customFormat="1" ht="12.75" customHeight="1">
      <c r="A423" s="72">
        <v>449</v>
      </c>
      <c r="B423" s="226" t="s">
        <v>806</v>
      </c>
      <c r="C423" s="201" t="s">
        <v>807</v>
      </c>
      <c r="D423" s="152" t="s">
        <v>119</v>
      </c>
      <c r="E423" s="36">
        <v>1</v>
      </c>
      <c r="F423" s="37"/>
      <c r="G423" s="154">
        <f t="shared" si="22"/>
        <v>0</v>
      </c>
      <c r="H423" s="230"/>
    </row>
    <row r="424" spans="1:8" s="18" customFormat="1" ht="12.75" customHeight="1">
      <c r="A424" s="72">
        <v>450</v>
      </c>
      <c r="B424" s="226" t="s">
        <v>808</v>
      </c>
      <c r="C424" s="201" t="s">
        <v>809</v>
      </c>
      <c r="D424" s="152" t="s">
        <v>119</v>
      </c>
      <c r="E424" s="36">
        <v>1</v>
      </c>
      <c r="F424" s="37"/>
      <c r="G424" s="154">
        <f t="shared" si="22"/>
        <v>0</v>
      </c>
      <c r="H424" s="230"/>
    </row>
    <row r="425" spans="1:8" s="18" customFormat="1" ht="12.75" customHeight="1">
      <c r="A425" s="72">
        <v>451</v>
      </c>
      <c r="B425" s="226" t="s">
        <v>810</v>
      </c>
      <c r="C425" s="201" t="s">
        <v>811</v>
      </c>
      <c r="D425" s="152" t="s">
        <v>119</v>
      </c>
      <c r="E425" s="36">
        <v>9</v>
      </c>
      <c r="F425" s="37"/>
      <c r="G425" s="154">
        <f t="shared" si="22"/>
        <v>0</v>
      </c>
      <c r="H425" s="230"/>
    </row>
    <row r="426" spans="1:8" s="18" customFormat="1" ht="12.75" customHeight="1">
      <c r="A426" s="72">
        <v>452</v>
      </c>
      <c r="B426" s="226" t="s">
        <v>812</v>
      </c>
      <c r="C426" s="201" t="s">
        <v>813</v>
      </c>
      <c r="D426" s="152" t="s">
        <v>119</v>
      </c>
      <c r="E426" s="36">
        <v>14</v>
      </c>
      <c r="F426" s="37"/>
      <c r="G426" s="154">
        <f t="shared" si="22"/>
        <v>0</v>
      </c>
      <c r="H426" s="230"/>
    </row>
    <row r="427" spans="1:8" s="18" customFormat="1" ht="12.75" customHeight="1">
      <c r="A427" s="72">
        <v>453</v>
      </c>
      <c r="B427" s="226" t="s">
        <v>814</v>
      </c>
      <c r="C427" s="201" t="s">
        <v>815</v>
      </c>
      <c r="D427" s="152" t="s">
        <v>119</v>
      </c>
      <c r="E427" s="36">
        <v>4</v>
      </c>
      <c r="F427" s="37"/>
      <c r="G427" s="154">
        <f t="shared" si="22"/>
        <v>0</v>
      </c>
      <c r="H427" s="230"/>
    </row>
    <row r="428" spans="1:8" s="18" customFormat="1" ht="12.75" customHeight="1">
      <c r="A428" s="72">
        <v>454</v>
      </c>
      <c r="B428" s="226" t="s">
        <v>816</v>
      </c>
      <c r="C428" s="201" t="s">
        <v>817</v>
      </c>
      <c r="D428" s="152" t="s">
        <v>119</v>
      </c>
      <c r="E428" s="36">
        <v>1</v>
      </c>
      <c r="F428" s="37"/>
      <c r="G428" s="154">
        <f t="shared" si="22"/>
        <v>0</v>
      </c>
      <c r="H428" s="230"/>
    </row>
    <row r="429" spans="1:8" s="18" customFormat="1" ht="12.75" customHeight="1">
      <c r="A429" s="72">
        <v>455</v>
      </c>
      <c r="B429" s="226" t="s">
        <v>818</v>
      </c>
      <c r="C429" s="201" t="s">
        <v>819</v>
      </c>
      <c r="D429" s="152" t="s">
        <v>119</v>
      </c>
      <c r="E429" s="36">
        <v>1</v>
      </c>
      <c r="F429" s="37"/>
      <c r="G429" s="154">
        <f t="shared" si="22"/>
        <v>0</v>
      </c>
      <c r="H429" s="230"/>
    </row>
    <row r="430" spans="1:8" s="18" customFormat="1" ht="12.75" customHeight="1">
      <c r="A430" s="72">
        <v>456</v>
      </c>
      <c r="B430" s="226" t="s">
        <v>820</v>
      </c>
      <c r="C430" s="201" t="s">
        <v>821</v>
      </c>
      <c r="D430" s="152" t="s">
        <v>119</v>
      </c>
      <c r="E430" s="36">
        <v>1</v>
      </c>
      <c r="F430" s="37"/>
      <c r="G430" s="154">
        <f t="shared" si="22"/>
        <v>0</v>
      </c>
      <c r="H430" s="230"/>
    </row>
    <row r="431" spans="1:8" s="18" customFormat="1" ht="12.75" customHeight="1">
      <c r="A431" s="72">
        <v>457</v>
      </c>
      <c r="B431" s="226" t="s">
        <v>822</v>
      </c>
      <c r="C431" s="201" t="s">
        <v>823</v>
      </c>
      <c r="D431" s="152" t="s">
        <v>119</v>
      </c>
      <c r="E431" s="36">
        <v>1</v>
      </c>
      <c r="F431" s="37"/>
      <c r="G431" s="154">
        <f t="shared" si="22"/>
        <v>0</v>
      </c>
      <c r="H431" s="230"/>
    </row>
    <row r="432" spans="1:8" s="18" customFormat="1" ht="12.75" customHeight="1">
      <c r="A432" s="72">
        <v>458</v>
      </c>
      <c r="B432" s="226" t="s">
        <v>824</v>
      </c>
      <c r="C432" s="201" t="s">
        <v>825</v>
      </c>
      <c r="D432" s="152" t="s">
        <v>119</v>
      </c>
      <c r="E432" s="36">
        <v>36</v>
      </c>
      <c r="F432" s="37"/>
      <c r="G432" s="154">
        <f t="shared" si="22"/>
        <v>0</v>
      </c>
      <c r="H432" s="230"/>
    </row>
    <row r="433" spans="1:8" s="18" customFormat="1" ht="12.75" customHeight="1">
      <c r="A433" s="72">
        <v>459</v>
      </c>
      <c r="B433" s="226" t="s">
        <v>826</v>
      </c>
      <c r="C433" s="201" t="s">
        <v>827</v>
      </c>
      <c r="D433" s="152" t="s">
        <v>119</v>
      </c>
      <c r="E433" s="36">
        <v>32</v>
      </c>
      <c r="F433" s="37"/>
      <c r="G433" s="154">
        <f t="shared" si="22"/>
        <v>0</v>
      </c>
      <c r="H433" s="230"/>
    </row>
    <row r="434" spans="1:8" s="18" customFormat="1" ht="12.75" customHeight="1">
      <c r="A434" s="72">
        <v>460</v>
      </c>
      <c r="B434" s="226" t="s">
        <v>828</v>
      </c>
      <c r="C434" s="201" t="s">
        <v>829</v>
      </c>
      <c r="D434" s="152" t="s">
        <v>119</v>
      </c>
      <c r="E434" s="36">
        <v>7</v>
      </c>
      <c r="F434" s="37"/>
      <c r="G434" s="154">
        <f t="shared" si="22"/>
        <v>0</v>
      </c>
      <c r="H434" s="230"/>
    </row>
    <row r="435" spans="1:8" s="18" customFormat="1" ht="12.75" customHeight="1">
      <c r="A435" s="72">
        <v>461</v>
      </c>
      <c r="B435" s="226" t="s">
        <v>830</v>
      </c>
      <c r="C435" s="201" t="s">
        <v>831</v>
      </c>
      <c r="D435" s="152" t="s">
        <v>119</v>
      </c>
      <c r="E435" s="36">
        <v>14</v>
      </c>
      <c r="F435" s="37"/>
      <c r="G435" s="154">
        <f t="shared" si="22"/>
        <v>0</v>
      </c>
      <c r="H435" s="230"/>
    </row>
    <row r="436" spans="1:8" s="18" customFormat="1" ht="12.75" customHeight="1">
      <c r="A436" s="72">
        <v>462</v>
      </c>
      <c r="B436" s="226" t="s">
        <v>832</v>
      </c>
      <c r="C436" s="201" t="s">
        <v>833</v>
      </c>
      <c r="D436" s="152" t="s">
        <v>119</v>
      </c>
      <c r="E436" s="36">
        <v>29</v>
      </c>
      <c r="F436" s="37"/>
      <c r="G436" s="154">
        <f aca="true" t="shared" si="23" ref="G436:G467">SUM(E436*F436)</f>
        <v>0</v>
      </c>
      <c r="H436" s="230"/>
    </row>
    <row r="437" spans="1:8" s="18" customFormat="1" ht="12.75" customHeight="1">
      <c r="A437" s="72">
        <v>463</v>
      </c>
      <c r="B437" s="226" t="s">
        <v>834</v>
      </c>
      <c r="C437" s="201" t="s">
        <v>835</v>
      </c>
      <c r="D437" s="152" t="s">
        <v>119</v>
      </c>
      <c r="E437" s="36">
        <v>4</v>
      </c>
      <c r="F437" s="37"/>
      <c r="G437" s="154">
        <f t="shared" si="23"/>
        <v>0</v>
      </c>
      <c r="H437" s="230"/>
    </row>
    <row r="438" spans="1:8" s="18" customFormat="1" ht="12.75" customHeight="1">
      <c r="A438" s="72">
        <v>464</v>
      </c>
      <c r="B438" s="226" t="s">
        <v>836</v>
      </c>
      <c r="C438" s="201" t="s">
        <v>837</v>
      </c>
      <c r="D438" s="152" t="s">
        <v>119</v>
      </c>
      <c r="E438" s="36">
        <v>24</v>
      </c>
      <c r="F438" s="37"/>
      <c r="G438" s="154">
        <f t="shared" si="23"/>
        <v>0</v>
      </c>
      <c r="H438" s="230"/>
    </row>
    <row r="439" spans="1:8" s="18" customFormat="1" ht="12.75" customHeight="1">
      <c r="A439" s="72">
        <v>465</v>
      </c>
      <c r="B439" s="226" t="s">
        <v>838</v>
      </c>
      <c r="C439" s="201" t="s">
        <v>839</v>
      </c>
      <c r="D439" s="152" t="s">
        <v>119</v>
      </c>
      <c r="E439" s="36">
        <v>6</v>
      </c>
      <c r="F439" s="37"/>
      <c r="G439" s="154">
        <f t="shared" si="23"/>
        <v>0</v>
      </c>
      <c r="H439" s="230"/>
    </row>
    <row r="440" spans="1:8" s="18" customFormat="1" ht="12.75" customHeight="1">
      <c r="A440" s="72">
        <v>466</v>
      </c>
      <c r="B440" s="226" t="s">
        <v>840</v>
      </c>
      <c r="C440" s="201" t="s">
        <v>841</v>
      </c>
      <c r="D440" s="152" t="s">
        <v>119</v>
      </c>
      <c r="E440" s="36">
        <v>4</v>
      </c>
      <c r="F440" s="37"/>
      <c r="G440" s="154">
        <f t="shared" si="23"/>
        <v>0</v>
      </c>
      <c r="H440" s="230"/>
    </row>
    <row r="441" spans="1:8" s="18" customFormat="1" ht="12.75" customHeight="1">
      <c r="A441" s="72">
        <v>467</v>
      </c>
      <c r="B441" s="226" t="s">
        <v>842</v>
      </c>
      <c r="C441" s="201" t="s">
        <v>843</v>
      </c>
      <c r="D441" s="152" t="s">
        <v>119</v>
      </c>
      <c r="E441" s="36">
        <v>7</v>
      </c>
      <c r="F441" s="37"/>
      <c r="G441" s="154">
        <f t="shared" si="23"/>
        <v>0</v>
      </c>
      <c r="H441" s="230"/>
    </row>
    <row r="442" spans="1:8" s="18" customFormat="1" ht="12.75" customHeight="1">
      <c r="A442" s="72">
        <v>468</v>
      </c>
      <c r="B442" s="226" t="s">
        <v>844</v>
      </c>
      <c r="C442" s="201" t="s">
        <v>845</v>
      </c>
      <c r="D442" s="152" t="s">
        <v>119</v>
      </c>
      <c r="E442" s="36">
        <v>18</v>
      </c>
      <c r="F442" s="37"/>
      <c r="G442" s="154">
        <f t="shared" si="23"/>
        <v>0</v>
      </c>
      <c r="H442" s="230"/>
    </row>
    <row r="443" spans="1:8" s="18" customFormat="1" ht="12.75" customHeight="1">
      <c r="A443" s="72">
        <v>469</v>
      </c>
      <c r="B443" s="226" t="s">
        <v>846</v>
      </c>
      <c r="C443" s="201" t="s">
        <v>847</v>
      </c>
      <c r="D443" s="152" t="s">
        <v>119</v>
      </c>
      <c r="E443" s="36">
        <v>3</v>
      </c>
      <c r="F443" s="37"/>
      <c r="G443" s="154">
        <f t="shared" si="23"/>
        <v>0</v>
      </c>
      <c r="H443" s="230"/>
    </row>
    <row r="444" spans="1:8" s="18" customFormat="1" ht="12.75" customHeight="1">
      <c r="A444" s="72">
        <v>470</v>
      </c>
      <c r="B444" s="226" t="s">
        <v>848</v>
      </c>
      <c r="C444" s="201" t="s">
        <v>849</v>
      </c>
      <c r="D444" s="152" t="s">
        <v>119</v>
      </c>
      <c r="E444" s="36">
        <v>6</v>
      </c>
      <c r="F444" s="37"/>
      <c r="G444" s="154">
        <f t="shared" si="23"/>
        <v>0</v>
      </c>
      <c r="H444" s="230"/>
    </row>
    <row r="445" spans="1:8" s="18" customFormat="1" ht="12.75" customHeight="1">
      <c r="A445" s="72">
        <v>471</v>
      </c>
      <c r="B445" s="226" t="s">
        <v>850</v>
      </c>
      <c r="C445" s="201" t="s">
        <v>851</v>
      </c>
      <c r="D445" s="152" t="s">
        <v>119</v>
      </c>
      <c r="E445" s="36">
        <v>6</v>
      </c>
      <c r="F445" s="37"/>
      <c r="G445" s="154">
        <f t="shared" si="23"/>
        <v>0</v>
      </c>
      <c r="H445" s="230"/>
    </row>
    <row r="446" spans="1:8" s="18" customFormat="1" ht="12.75" customHeight="1">
      <c r="A446" s="72">
        <v>472</v>
      </c>
      <c r="B446" s="226" t="s">
        <v>852</v>
      </c>
      <c r="C446" s="201" t="s">
        <v>853</v>
      </c>
      <c r="D446" s="152" t="s">
        <v>119</v>
      </c>
      <c r="E446" s="36">
        <v>9</v>
      </c>
      <c r="F446" s="37"/>
      <c r="G446" s="154">
        <f t="shared" si="23"/>
        <v>0</v>
      </c>
      <c r="H446" s="230"/>
    </row>
    <row r="447" spans="1:8" s="18" customFormat="1" ht="12.75" customHeight="1">
      <c r="A447" s="72">
        <v>473</v>
      </c>
      <c r="B447" s="226" t="s">
        <v>854</v>
      </c>
      <c r="C447" s="201" t="s">
        <v>855</v>
      </c>
      <c r="D447" s="152" t="s">
        <v>119</v>
      </c>
      <c r="E447" s="36">
        <v>2</v>
      </c>
      <c r="F447" s="37"/>
      <c r="G447" s="154">
        <f t="shared" si="23"/>
        <v>0</v>
      </c>
      <c r="H447" s="230"/>
    </row>
    <row r="448" spans="1:8" s="18" customFormat="1" ht="12.75" customHeight="1">
      <c r="A448" s="72">
        <v>474</v>
      </c>
      <c r="B448" s="226" t="s">
        <v>856</v>
      </c>
      <c r="C448" s="201" t="s">
        <v>857</v>
      </c>
      <c r="D448" s="152" t="s">
        <v>119</v>
      </c>
      <c r="E448" s="36">
        <v>1</v>
      </c>
      <c r="F448" s="37"/>
      <c r="G448" s="154">
        <f t="shared" si="23"/>
        <v>0</v>
      </c>
      <c r="H448" s="230"/>
    </row>
    <row r="449" spans="1:8" s="18" customFormat="1" ht="12.75" customHeight="1">
      <c r="A449" s="72">
        <v>475</v>
      </c>
      <c r="B449" s="226" t="s">
        <v>858</v>
      </c>
      <c r="C449" s="201" t="s">
        <v>859</v>
      </c>
      <c r="D449" s="152" t="s">
        <v>119</v>
      </c>
      <c r="E449" s="36">
        <v>4</v>
      </c>
      <c r="F449" s="37"/>
      <c r="G449" s="154">
        <f t="shared" si="23"/>
        <v>0</v>
      </c>
      <c r="H449" s="230"/>
    </row>
    <row r="450" spans="1:8" s="18" customFormat="1" ht="12.75" customHeight="1">
      <c r="A450" s="72">
        <v>476</v>
      </c>
      <c r="B450" s="226" t="s">
        <v>860</v>
      </c>
      <c r="C450" s="201" t="s">
        <v>861</v>
      </c>
      <c r="D450" s="152" t="s">
        <v>119</v>
      </c>
      <c r="E450" s="36">
        <v>10</v>
      </c>
      <c r="F450" s="37"/>
      <c r="G450" s="154">
        <f t="shared" si="23"/>
        <v>0</v>
      </c>
      <c r="H450" s="230"/>
    </row>
    <row r="451" spans="1:8" s="18" customFormat="1" ht="12.75" customHeight="1">
      <c r="A451" s="72">
        <v>477</v>
      </c>
      <c r="B451" s="226" t="s">
        <v>862</v>
      </c>
      <c r="C451" s="201" t="s">
        <v>863</v>
      </c>
      <c r="D451" s="152" t="s">
        <v>119</v>
      </c>
      <c r="E451" s="36">
        <v>4</v>
      </c>
      <c r="F451" s="37"/>
      <c r="G451" s="154">
        <f t="shared" si="23"/>
        <v>0</v>
      </c>
      <c r="H451" s="230"/>
    </row>
    <row r="452" spans="1:8" s="18" customFormat="1" ht="12.75" customHeight="1">
      <c r="A452" s="72">
        <v>478</v>
      </c>
      <c r="B452" s="226" t="s">
        <v>864</v>
      </c>
      <c r="C452" s="201" t="s">
        <v>865</v>
      </c>
      <c r="D452" s="152" t="s">
        <v>316</v>
      </c>
      <c r="E452" s="36">
        <v>1</v>
      </c>
      <c r="F452" s="37"/>
      <c r="G452" s="154">
        <f t="shared" si="23"/>
        <v>0</v>
      </c>
      <c r="H452" s="230"/>
    </row>
    <row r="453" spans="1:8" s="18" customFormat="1" ht="12.75" customHeight="1">
      <c r="A453" s="72">
        <v>479</v>
      </c>
      <c r="B453" s="226" t="s">
        <v>866</v>
      </c>
      <c r="C453" s="201" t="s">
        <v>867</v>
      </c>
      <c r="D453" s="152" t="s">
        <v>15</v>
      </c>
      <c r="E453" s="36">
        <v>140</v>
      </c>
      <c r="F453" s="37"/>
      <c r="G453" s="154">
        <f t="shared" si="23"/>
        <v>0</v>
      </c>
      <c r="H453" s="230"/>
    </row>
    <row r="454" spans="1:8" s="18" customFormat="1" ht="12.75" customHeight="1">
      <c r="A454" s="72">
        <v>480</v>
      </c>
      <c r="B454" s="226" t="s">
        <v>868</v>
      </c>
      <c r="C454" s="201" t="s">
        <v>869</v>
      </c>
      <c r="D454" s="152" t="s">
        <v>119</v>
      </c>
      <c r="E454" s="36">
        <v>9</v>
      </c>
      <c r="F454" s="37"/>
      <c r="G454" s="154">
        <f t="shared" si="23"/>
        <v>0</v>
      </c>
      <c r="H454" s="230"/>
    </row>
    <row r="455" spans="1:8" s="12" customFormat="1" ht="12">
      <c r="A455" s="72">
        <v>481</v>
      </c>
      <c r="B455" s="226" t="s">
        <v>870</v>
      </c>
      <c r="C455" s="201" t="s">
        <v>871</v>
      </c>
      <c r="D455" s="152" t="s">
        <v>119</v>
      </c>
      <c r="E455" s="36">
        <v>1</v>
      </c>
      <c r="F455" s="37"/>
      <c r="G455" s="154">
        <f t="shared" si="23"/>
        <v>0</v>
      </c>
      <c r="H455" s="204"/>
    </row>
    <row r="456" spans="1:8" s="12" customFormat="1" ht="12">
      <c r="A456" s="72">
        <v>482</v>
      </c>
      <c r="B456" s="226" t="s">
        <v>872</v>
      </c>
      <c r="C456" s="201" t="s">
        <v>873</v>
      </c>
      <c r="D456" s="152" t="s">
        <v>119</v>
      </c>
      <c r="E456" s="36">
        <v>1</v>
      </c>
      <c r="F456" s="37"/>
      <c r="G456" s="154">
        <f t="shared" si="23"/>
        <v>0</v>
      </c>
      <c r="H456" s="204"/>
    </row>
    <row r="457" spans="1:8" s="12" customFormat="1" ht="12">
      <c r="A457" s="72">
        <v>483</v>
      </c>
      <c r="B457" s="226" t="s">
        <v>874</v>
      </c>
      <c r="C457" s="201" t="s">
        <v>875</v>
      </c>
      <c r="D457" s="152" t="s">
        <v>119</v>
      </c>
      <c r="E457" s="36">
        <v>1</v>
      </c>
      <c r="F457" s="37"/>
      <c r="G457" s="154">
        <f t="shared" si="23"/>
        <v>0</v>
      </c>
      <c r="H457" s="204"/>
    </row>
    <row r="458" spans="1:8" s="12" customFormat="1" ht="12">
      <c r="A458" s="72">
        <v>484</v>
      </c>
      <c r="B458" s="226" t="s">
        <v>876</v>
      </c>
      <c r="C458" s="201" t="s">
        <v>877</v>
      </c>
      <c r="D458" s="152" t="s">
        <v>119</v>
      </c>
      <c r="E458" s="36">
        <v>1</v>
      </c>
      <c r="F458" s="37"/>
      <c r="G458" s="154">
        <f t="shared" si="23"/>
        <v>0</v>
      </c>
      <c r="H458" s="204"/>
    </row>
    <row r="459" spans="1:8" s="12" customFormat="1" ht="12">
      <c r="A459" s="72">
        <v>485</v>
      </c>
      <c r="B459" s="226" t="s">
        <v>878</v>
      </c>
      <c r="C459" s="201" t="s">
        <v>879</v>
      </c>
      <c r="D459" s="152" t="s">
        <v>119</v>
      </c>
      <c r="E459" s="36">
        <v>2</v>
      </c>
      <c r="F459" s="37"/>
      <c r="G459" s="154">
        <f t="shared" si="23"/>
        <v>0</v>
      </c>
      <c r="H459" s="204"/>
    </row>
    <row r="460" spans="1:8" s="12" customFormat="1" ht="12">
      <c r="A460" s="72">
        <v>486</v>
      </c>
      <c r="B460" s="226" t="s">
        <v>880</v>
      </c>
      <c r="C460" s="201" t="s">
        <v>881</v>
      </c>
      <c r="D460" s="152" t="s">
        <v>119</v>
      </c>
      <c r="E460" s="36">
        <v>1</v>
      </c>
      <c r="F460" s="37"/>
      <c r="G460" s="154">
        <f t="shared" si="23"/>
        <v>0</v>
      </c>
      <c r="H460" s="204"/>
    </row>
    <row r="461" spans="1:8" s="12" customFormat="1" ht="12">
      <c r="A461" s="72">
        <v>487</v>
      </c>
      <c r="B461" s="226" t="s">
        <v>882</v>
      </c>
      <c r="C461" s="201" t="s">
        <v>883</v>
      </c>
      <c r="D461" s="152" t="s">
        <v>119</v>
      </c>
      <c r="E461" s="36">
        <v>1</v>
      </c>
      <c r="F461" s="37"/>
      <c r="G461" s="154">
        <f t="shared" si="23"/>
        <v>0</v>
      </c>
      <c r="H461" s="204"/>
    </row>
    <row r="462" spans="1:8" s="12" customFormat="1" ht="12">
      <c r="A462" s="72">
        <v>488</v>
      </c>
      <c r="B462" s="226" t="s">
        <v>884</v>
      </c>
      <c r="C462" s="201" t="s">
        <v>885</v>
      </c>
      <c r="D462" s="152" t="s">
        <v>119</v>
      </c>
      <c r="E462" s="36">
        <v>1</v>
      </c>
      <c r="F462" s="37"/>
      <c r="G462" s="154">
        <f t="shared" si="23"/>
        <v>0</v>
      </c>
      <c r="H462" s="204"/>
    </row>
    <row r="463" spans="1:8" s="12" customFormat="1" ht="12">
      <c r="A463" s="72">
        <v>489</v>
      </c>
      <c r="B463" s="226" t="s">
        <v>886</v>
      </c>
      <c r="C463" s="201" t="s">
        <v>887</v>
      </c>
      <c r="D463" s="152" t="s">
        <v>119</v>
      </c>
      <c r="E463" s="36">
        <v>2</v>
      </c>
      <c r="F463" s="37"/>
      <c r="G463" s="154">
        <f t="shared" si="23"/>
        <v>0</v>
      </c>
      <c r="H463" s="204"/>
    </row>
    <row r="464" spans="1:8" ht="12">
      <c r="A464" s="72">
        <v>490</v>
      </c>
      <c r="B464" s="226" t="s">
        <v>888</v>
      </c>
      <c r="C464" s="201" t="s">
        <v>889</v>
      </c>
      <c r="D464" s="152" t="s">
        <v>119</v>
      </c>
      <c r="E464" s="36">
        <v>1</v>
      </c>
      <c r="F464" s="37"/>
      <c r="G464" s="154">
        <f t="shared" si="23"/>
        <v>0</v>
      </c>
      <c r="H464" s="146"/>
    </row>
    <row r="465" spans="1:8" ht="12">
      <c r="A465" s="72">
        <v>491</v>
      </c>
      <c r="B465" s="226" t="s">
        <v>890</v>
      </c>
      <c r="C465" s="201" t="s">
        <v>891</v>
      </c>
      <c r="D465" s="152" t="s">
        <v>119</v>
      </c>
      <c r="E465" s="36">
        <v>16</v>
      </c>
      <c r="F465" s="37"/>
      <c r="G465" s="154">
        <f t="shared" si="23"/>
        <v>0</v>
      </c>
      <c r="H465" s="146"/>
    </row>
    <row r="466" spans="1:8" s="20" customFormat="1" ht="12">
      <c r="A466" s="72">
        <v>492</v>
      </c>
      <c r="B466" s="226" t="s">
        <v>892</v>
      </c>
      <c r="C466" s="201" t="s">
        <v>893</v>
      </c>
      <c r="D466" s="152" t="s">
        <v>119</v>
      </c>
      <c r="E466" s="36">
        <v>36</v>
      </c>
      <c r="F466" s="37"/>
      <c r="G466" s="154">
        <f t="shared" si="23"/>
        <v>0</v>
      </c>
      <c r="H466" s="253"/>
    </row>
    <row r="467" spans="1:8" ht="12">
      <c r="A467" s="72">
        <v>493</v>
      </c>
      <c r="B467" s="226" t="s">
        <v>894</v>
      </c>
      <c r="C467" s="201" t="s">
        <v>895</v>
      </c>
      <c r="D467" s="152" t="s">
        <v>119</v>
      </c>
      <c r="E467" s="36">
        <v>1</v>
      </c>
      <c r="F467" s="37"/>
      <c r="G467" s="154">
        <f t="shared" si="23"/>
        <v>0</v>
      </c>
      <c r="H467" s="146"/>
    </row>
    <row r="468" spans="1:8" ht="12">
      <c r="A468" s="72">
        <v>494</v>
      </c>
      <c r="B468" s="226" t="s">
        <v>896</v>
      </c>
      <c r="C468" s="201" t="s">
        <v>897</v>
      </c>
      <c r="D468" s="152" t="s">
        <v>119</v>
      </c>
      <c r="E468" s="36">
        <v>20</v>
      </c>
      <c r="F468" s="37"/>
      <c r="G468" s="154">
        <f aca="true" t="shared" si="24" ref="G468:G499">SUM(E468*F468)</f>
        <v>0</v>
      </c>
      <c r="H468" s="146"/>
    </row>
    <row r="469" spans="1:8" ht="12">
      <c r="A469" s="72">
        <v>495</v>
      </c>
      <c r="B469" s="226" t="s">
        <v>898</v>
      </c>
      <c r="C469" s="201" t="s">
        <v>899</v>
      </c>
      <c r="D469" s="152" t="s">
        <v>119</v>
      </c>
      <c r="E469" s="36">
        <v>15</v>
      </c>
      <c r="F469" s="37"/>
      <c r="G469" s="154">
        <f t="shared" si="24"/>
        <v>0</v>
      </c>
      <c r="H469" s="146"/>
    </row>
    <row r="470" spans="1:8" s="12" customFormat="1" ht="12">
      <c r="A470" s="72">
        <v>496</v>
      </c>
      <c r="B470" s="226" t="s">
        <v>900</v>
      </c>
      <c r="C470" s="201" t="s">
        <v>901</v>
      </c>
      <c r="D470" s="152" t="s">
        <v>119</v>
      </c>
      <c r="E470" s="36">
        <v>7</v>
      </c>
      <c r="F470" s="37"/>
      <c r="G470" s="154">
        <f t="shared" si="24"/>
        <v>0</v>
      </c>
      <c r="H470" s="204"/>
    </row>
    <row r="471" spans="1:8" s="12" customFormat="1" ht="12">
      <c r="A471" s="72">
        <v>497</v>
      </c>
      <c r="B471" s="226" t="s">
        <v>902</v>
      </c>
      <c r="C471" s="201" t="s">
        <v>903</v>
      </c>
      <c r="D471" s="152" t="s">
        <v>119</v>
      </c>
      <c r="E471" s="36">
        <v>2</v>
      </c>
      <c r="F471" s="37"/>
      <c r="G471" s="154">
        <f t="shared" si="24"/>
        <v>0</v>
      </c>
      <c r="H471" s="204"/>
    </row>
    <row r="472" spans="1:8" s="12" customFormat="1" ht="12.75" customHeight="1">
      <c r="A472" s="72">
        <v>498</v>
      </c>
      <c r="B472" s="226" t="s">
        <v>904</v>
      </c>
      <c r="C472" s="201" t="s">
        <v>905</v>
      </c>
      <c r="D472" s="152" t="s">
        <v>119</v>
      </c>
      <c r="E472" s="36">
        <v>4</v>
      </c>
      <c r="F472" s="37"/>
      <c r="G472" s="154">
        <f t="shared" si="24"/>
        <v>0</v>
      </c>
      <c r="H472" s="204"/>
    </row>
    <row r="473" spans="1:8" s="20" customFormat="1" ht="12">
      <c r="A473" s="72">
        <v>499</v>
      </c>
      <c r="B473" s="226" t="s">
        <v>906</v>
      </c>
      <c r="C473" s="201" t="s">
        <v>907</v>
      </c>
      <c r="D473" s="152" t="s">
        <v>908</v>
      </c>
      <c r="E473" s="36">
        <v>25</v>
      </c>
      <c r="F473" s="37"/>
      <c r="G473" s="154">
        <f t="shared" si="24"/>
        <v>0</v>
      </c>
      <c r="H473" s="253"/>
    </row>
    <row r="474" spans="1:8" ht="12">
      <c r="A474" s="72">
        <v>500</v>
      </c>
      <c r="B474" s="226" t="s">
        <v>909</v>
      </c>
      <c r="C474" s="201" t="s">
        <v>910</v>
      </c>
      <c r="D474" s="152" t="s">
        <v>119</v>
      </c>
      <c r="E474" s="36">
        <v>8</v>
      </c>
      <c r="F474" s="37"/>
      <c r="G474" s="154">
        <f t="shared" si="24"/>
        <v>0</v>
      </c>
      <c r="H474" s="146"/>
    </row>
    <row r="475" spans="1:8" ht="12">
      <c r="A475" s="72">
        <v>501</v>
      </c>
      <c r="B475" s="226" t="s">
        <v>911</v>
      </c>
      <c r="C475" s="201" t="s">
        <v>912</v>
      </c>
      <c r="D475" s="152" t="s">
        <v>119</v>
      </c>
      <c r="E475" s="36">
        <v>3</v>
      </c>
      <c r="F475" s="37"/>
      <c r="G475" s="154">
        <f t="shared" si="24"/>
        <v>0</v>
      </c>
      <c r="H475" s="146"/>
    </row>
    <row r="476" spans="1:8" ht="12">
      <c r="A476" s="72">
        <v>502</v>
      </c>
      <c r="B476" s="226" t="s">
        <v>913</v>
      </c>
      <c r="C476" s="201" t="s">
        <v>914</v>
      </c>
      <c r="D476" s="152" t="s">
        <v>119</v>
      </c>
      <c r="E476" s="36">
        <v>2</v>
      </c>
      <c r="F476" s="37"/>
      <c r="G476" s="154">
        <f t="shared" si="24"/>
        <v>0</v>
      </c>
      <c r="H476" s="146"/>
    </row>
    <row r="477" spans="1:8" s="21" customFormat="1" ht="12">
      <c r="A477" s="72">
        <v>503</v>
      </c>
      <c r="B477" s="226" t="s">
        <v>915</v>
      </c>
      <c r="C477" s="201" t="s">
        <v>916</v>
      </c>
      <c r="D477" s="152" t="s">
        <v>119</v>
      </c>
      <c r="E477" s="36">
        <v>3</v>
      </c>
      <c r="F477" s="37"/>
      <c r="G477" s="154">
        <f t="shared" si="24"/>
        <v>0</v>
      </c>
      <c r="H477" s="254"/>
    </row>
    <row r="478" spans="1:8" ht="12">
      <c r="A478" s="72">
        <v>504</v>
      </c>
      <c r="B478" s="226" t="s">
        <v>917</v>
      </c>
      <c r="C478" s="201" t="s">
        <v>918</v>
      </c>
      <c r="D478" s="152" t="s">
        <v>119</v>
      </c>
      <c r="E478" s="36">
        <v>4</v>
      </c>
      <c r="F478" s="37"/>
      <c r="G478" s="154">
        <f t="shared" si="24"/>
        <v>0</v>
      </c>
      <c r="H478" s="146"/>
    </row>
    <row r="479" spans="1:8" s="21" customFormat="1" ht="12">
      <c r="A479" s="72">
        <v>505</v>
      </c>
      <c r="B479" s="226" t="s">
        <v>919</v>
      </c>
      <c r="C479" s="201" t="s">
        <v>920</v>
      </c>
      <c r="D479" s="152" t="s">
        <v>119</v>
      </c>
      <c r="E479" s="36">
        <v>2</v>
      </c>
      <c r="F479" s="37"/>
      <c r="G479" s="154">
        <f t="shared" si="24"/>
        <v>0</v>
      </c>
      <c r="H479" s="254"/>
    </row>
    <row r="480" spans="1:8" s="21" customFormat="1" ht="12">
      <c r="A480" s="72">
        <v>506</v>
      </c>
      <c r="B480" s="226" t="s">
        <v>921</v>
      </c>
      <c r="C480" s="201" t="s">
        <v>922</v>
      </c>
      <c r="D480" s="152" t="s">
        <v>119</v>
      </c>
      <c r="E480" s="36">
        <v>14</v>
      </c>
      <c r="F480" s="37"/>
      <c r="G480" s="154">
        <f t="shared" si="24"/>
        <v>0</v>
      </c>
      <c r="H480" s="254"/>
    </row>
    <row r="481" spans="1:8" s="21" customFormat="1" ht="12">
      <c r="A481" s="72">
        <v>507</v>
      </c>
      <c r="B481" s="226" t="s">
        <v>923</v>
      </c>
      <c r="C481" s="201" t="s">
        <v>924</v>
      </c>
      <c r="D481" s="152" t="s">
        <v>119</v>
      </c>
      <c r="E481" s="36">
        <v>2</v>
      </c>
      <c r="F481" s="37"/>
      <c r="G481" s="154">
        <f t="shared" si="24"/>
        <v>0</v>
      </c>
      <c r="H481" s="254"/>
    </row>
    <row r="482" spans="1:11" s="21" customFormat="1" ht="12">
      <c r="A482" s="72">
        <v>508</v>
      </c>
      <c r="B482" s="226" t="s">
        <v>925</v>
      </c>
      <c r="C482" s="201" t="s">
        <v>926</v>
      </c>
      <c r="D482" s="152" t="s">
        <v>119</v>
      </c>
      <c r="E482" s="36">
        <v>4</v>
      </c>
      <c r="F482" s="37"/>
      <c r="G482" s="154">
        <f t="shared" si="24"/>
        <v>0</v>
      </c>
      <c r="H482" s="254"/>
      <c r="K482" s="22"/>
    </row>
    <row r="483" spans="1:8" s="21" customFormat="1" ht="12">
      <c r="A483" s="72">
        <v>509</v>
      </c>
      <c r="B483" s="226" t="s">
        <v>927</v>
      </c>
      <c r="C483" s="201" t="s">
        <v>928</v>
      </c>
      <c r="D483" s="152" t="s">
        <v>119</v>
      </c>
      <c r="E483" s="36">
        <v>2</v>
      </c>
      <c r="F483" s="37"/>
      <c r="G483" s="154">
        <f t="shared" si="24"/>
        <v>0</v>
      </c>
      <c r="H483" s="254"/>
    </row>
    <row r="484" spans="1:8" s="21" customFormat="1" ht="12">
      <c r="A484" s="72">
        <v>510</v>
      </c>
      <c r="B484" s="226" t="s">
        <v>929</v>
      </c>
      <c r="C484" s="201" t="s">
        <v>930</v>
      </c>
      <c r="D484" s="152" t="s">
        <v>119</v>
      </c>
      <c r="E484" s="36">
        <v>3</v>
      </c>
      <c r="F484" s="37"/>
      <c r="G484" s="154">
        <f t="shared" si="24"/>
        <v>0</v>
      </c>
      <c r="H484" s="254"/>
    </row>
    <row r="485" spans="1:8" s="21" customFormat="1" ht="12">
      <c r="A485" s="72">
        <v>511</v>
      </c>
      <c r="B485" s="226" t="s">
        <v>931</v>
      </c>
      <c r="C485" s="201" t="s">
        <v>932</v>
      </c>
      <c r="D485" s="152" t="s">
        <v>119</v>
      </c>
      <c r="E485" s="36">
        <v>11</v>
      </c>
      <c r="F485" s="37"/>
      <c r="G485" s="154">
        <f t="shared" si="24"/>
        <v>0</v>
      </c>
      <c r="H485" s="254"/>
    </row>
    <row r="486" spans="1:8" ht="12">
      <c r="A486" s="72">
        <v>512</v>
      </c>
      <c r="B486" s="226" t="s">
        <v>933</v>
      </c>
      <c r="C486" s="201" t="s">
        <v>934</v>
      </c>
      <c r="D486" s="152" t="s">
        <v>119</v>
      </c>
      <c r="E486" s="36">
        <v>23</v>
      </c>
      <c r="F486" s="37"/>
      <c r="G486" s="154">
        <f t="shared" si="24"/>
        <v>0</v>
      </c>
      <c r="H486" s="146"/>
    </row>
    <row r="487" spans="1:8" ht="12">
      <c r="A487" s="72">
        <v>513</v>
      </c>
      <c r="B487" s="226" t="s">
        <v>935</v>
      </c>
      <c r="C487" s="201" t="s">
        <v>936</v>
      </c>
      <c r="D487" s="152" t="s">
        <v>119</v>
      </c>
      <c r="E487" s="36">
        <v>1</v>
      </c>
      <c r="F487" s="37"/>
      <c r="G487" s="154">
        <f t="shared" si="24"/>
        <v>0</v>
      </c>
      <c r="H487" s="146"/>
    </row>
    <row r="488" spans="1:8" ht="12">
      <c r="A488" s="72">
        <v>514</v>
      </c>
      <c r="B488" s="226" t="s">
        <v>937</v>
      </c>
      <c r="C488" s="201" t="s">
        <v>938</v>
      </c>
      <c r="D488" s="152" t="s">
        <v>119</v>
      </c>
      <c r="E488" s="36">
        <v>1</v>
      </c>
      <c r="F488" s="37"/>
      <c r="G488" s="154">
        <f t="shared" si="24"/>
        <v>0</v>
      </c>
      <c r="H488" s="146"/>
    </row>
    <row r="489" spans="1:8" ht="12">
      <c r="A489" s="72">
        <v>515</v>
      </c>
      <c r="B489" s="226" t="s">
        <v>939</v>
      </c>
      <c r="C489" s="201" t="s">
        <v>940</v>
      </c>
      <c r="D489" s="152" t="s">
        <v>119</v>
      </c>
      <c r="E489" s="36">
        <v>1</v>
      </c>
      <c r="F489" s="37"/>
      <c r="G489" s="154">
        <f t="shared" si="24"/>
        <v>0</v>
      </c>
      <c r="H489" s="146"/>
    </row>
    <row r="490" spans="1:8" ht="12">
      <c r="A490" s="72">
        <v>516</v>
      </c>
      <c r="B490" s="226" t="s">
        <v>941</v>
      </c>
      <c r="C490" s="201" t="s">
        <v>942</v>
      </c>
      <c r="D490" s="152" t="s">
        <v>119</v>
      </c>
      <c r="E490" s="36">
        <v>3</v>
      </c>
      <c r="F490" s="37"/>
      <c r="G490" s="154">
        <f t="shared" si="24"/>
        <v>0</v>
      </c>
      <c r="H490" s="146"/>
    </row>
    <row r="491" spans="1:8" ht="12">
      <c r="A491" s="72">
        <v>517</v>
      </c>
      <c r="B491" s="226" t="s">
        <v>943</v>
      </c>
      <c r="C491" s="201" t="s">
        <v>944</v>
      </c>
      <c r="D491" s="152" t="s">
        <v>119</v>
      </c>
      <c r="E491" s="36">
        <v>5</v>
      </c>
      <c r="F491" s="37"/>
      <c r="G491" s="154">
        <f t="shared" si="24"/>
        <v>0</v>
      </c>
      <c r="H491" s="146"/>
    </row>
    <row r="492" spans="1:8" ht="12">
      <c r="A492" s="72">
        <v>518</v>
      </c>
      <c r="B492" s="226" t="s">
        <v>945</v>
      </c>
      <c r="C492" s="201" t="s">
        <v>946</v>
      </c>
      <c r="D492" s="152" t="s">
        <v>119</v>
      </c>
      <c r="E492" s="36">
        <v>1</v>
      </c>
      <c r="F492" s="37"/>
      <c r="G492" s="154">
        <f t="shared" si="24"/>
        <v>0</v>
      </c>
      <c r="H492" s="146"/>
    </row>
    <row r="493" spans="1:8" ht="12">
      <c r="A493" s="72">
        <v>519</v>
      </c>
      <c r="B493" s="226" t="s">
        <v>947</v>
      </c>
      <c r="C493" s="201" t="s">
        <v>948</v>
      </c>
      <c r="D493" s="152" t="s">
        <v>119</v>
      </c>
      <c r="E493" s="36">
        <v>1</v>
      </c>
      <c r="F493" s="37"/>
      <c r="G493" s="154">
        <f t="shared" si="24"/>
        <v>0</v>
      </c>
      <c r="H493" s="146"/>
    </row>
    <row r="494" spans="1:8" ht="12">
      <c r="A494" s="72">
        <v>520</v>
      </c>
      <c r="B494" s="226" t="s">
        <v>949</v>
      </c>
      <c r="C494" s="201" t="s">
        <v>950</v>
      </c>
      <c r="D494" s="152" t="s">
        <v>119</v>
      </c>
      <c r="E494" s="36">
        <v>1</v>
      </c>
      <c r="F494" s="37"/>
      <c r="G494" s="154">
        <f t="shared" si="24"/>
        <v>0</v>
      </c>
      <c r="H494" s="146"/>
    </row>
    <row r="495" spans="1:8" ht="12">
      <c r="A495" s="72">
        <v>521</v>
      </c>
      <c r="B495" s="226" t="s">
        <v>951</v>
      </c>
      <c r="C495" s="201" t="s">
        <v>952</v>
      </c>
      <c r="D495" s="152" t="s">
        <v>119</v>
      </c>
      <c r="E495" s="36">
        <v>8</v>
      </c>
      <c r="F495" s="37"/>
      <c r="G495" s="154">
        <f t="shared" si="24"/>
        <v>0</v>
      </c>
      <c r="H495" s="146"/>
    </row>
    <row r="496" spans="1:8" ht="12">
      <c r="A496" s="72">
        <v>522</v>
      </c>
      <c r="B496" s="226" t="s">
        <v>953</v>
      </c>
      <c r="C496" s="201" t="s">
        <v>954</v>
      </c>
      <c r="D496" s="152" t="s">
        <v>119</v>
      </c>
      <c r="E496" s="36">
        <v>1</v>
      </c>
      <c r="F496" s="37"/>
      <c r="G496" s="154">
        <f t="shared" si="24"/>
        <v>0</v>
      </c>
      <c r="H496" s="146"/>
    </row>
    <row r="497" spans="1:8" ht="12">
      <c r="A497" s="72">
        <v>523</v>
      </c>
      <c r="B497" s="226" t="s">
        <v>955</v>
      </c>
      <c r="C497" s="201" t="s">
        <v>956</v>
      </c>
      <c r="D497" s="152" t="s">
        <v>119</v>
      </c>
      <c r="E497" s="36">
        <v>3</v>
      </c>
      <c r="F497" s="37"/>
      <c r="G497" s="154">
        <f t="shared" si="24"/>
        <v>0</v>
      </c>
      <c r="H497" s="146"/>
    </row>
    <row r="498" spans="1:8" ht="12">
      <c r="A498" s="72">
        <v>524</v>
      </c>
      <c r="B498" s="226" t="s">
        <v>957</v>
      </c>
      <c r="C498" s="201" t="s">
        <v>958</v>
      </c>
      <c r="D498" s="152" t="s">
        <v>119</v>
      </c>
      <c r="E498" s="36">
        <v>30</v>
      </c>
      <c r="F498" s="37"/>
      <c r="G498" s="154">
        <f t="shared" si="24"/>
        <v>0</v>
      </c>
      <c r="H498" s="146"/>
    </row>
    <row r="499" spans="1:8" ht="12">
      <c r="A499" s="72">
        <v>525</v>
      </c>
      <c r="B499" s="226" t="s">
        <v>959</v>
      </c>
      <c r="C499" s="201" t="s">
        <v>960</v>
      </c>
      <c r="D499" s="152" t="s">
        <v>119</v>
      </c>
      <c r="E499" s="36">
        <v>3</v>
      </c>
      <c r="F499" s="37"/>
      <c r="G499" s="154">
        <f t="shared" si="24"/>
        <v>0</v>
      </c>
      <c r="H499" s="146"/>
    </row>
    <row r="500" spans="1:8" ht="12">
      <c r="A500" s="72">
        <v>526</v>
      </c>
      <c r="B500" s="226" t="s">
        <v>961</v>
      </c>
      <c r="C500" s="201" t="s">
        <v>962</v>
      </c>
      <c r="D500" s="152" t="s">
        <v>119</v>
      </c>
      <c r="E500" s="36">
        <v>1</v>
      </c>
      <c r="F500" s="37"/>
      <c r="G500" s="154">
        <f aca="true" t="shared" si="25" ref="G500:G521">SUM(E500*F500)</f>
        <v>0</v>
      </c>
      <c r="H500" s="146"/>
    </row>
    <row r="501" spans="1:8" ht="12">
      <c r="A501" s="72">
        <v>527</v>
      </c>
      <c r="B501" s="226" t="s">
        <v>963</v>
      </c>
      <c r="C501" s="201" t="s">
        <v>964</v>
      </c>
      <c r="D501" s="152" t="s">
        <v>119</v>
      </c>
      <c r="E501" s="36">
        <v>1</v>
      </c>
      <c r="F501" s="37"/>
      <c r="G501" s="154">
        <f t="shared" si="25"/>
        <v>0</v>
      </c>
      <c r="H501" s="146"/>
    </row>
    <row r="502" spans="1:8" ht="12">
      <c r="A502" s="72">
        <v>528</v>
      </c>
      <c r="B502" s="226" t="s">
        <v>965</v>
      </c>
      <c r="C502" s="201" t="s">
        <v>966</v>
      </c>
      <c r="D502" s="152" t="s">
        <v>119</v>
      </c>
      <c r="E502" s="36">
        <v>1</v>
      </c>
      <c r="F502" s="37"/>
      <c r="G502" s="154">
        <f t="shared" si="25"/>
        <v>0</v>
      </c>
      <c r="H502" s="146"/>
    </row>
    <row r="503" spans="1:8" ht="12">
      <c r="A503" s="72">
        <v>529</v>
      </c>
      <c r="B503" s="226" t="s">
        <v>967</v>
      </c>
      <c r="C503" s="201" t="s">
        <v>968</v>
      </c>
      <c r="D503" s="152" t="s">
        <v>119</v>
      </c>
      <c r="E503" s="36">
        <v>2</v>
      </c>
      <c r="F503" s="37"/>
      <c r="G503" s="154">
        <f t="shared" si="25"/>
        <v>0</v>
      </c>
      <c r="H503" s="146"/>
    </row>
    <row r="504" spans="1:8" ht="12">
      <c r="A504" s="72">
        <v>530</v>
      </c>
      <c r="B504" s="226" t="s">
        <v>969</v>
      </c>
      <c r="C504" s="201" t="s">
        <v>970</v>
      </c>
      <c r="D504" s="152" t="s">
        <v>119</v>
      </c>
      <c r="E504" s="36">
        <v>1</v>
      </c>
      <c r="F504" s="37"/>
      <c r="G504" s="154">
        <f t="shared" si="25"/>
        <v>0</v>
      </c>
      <c r="H504" s="146"/>
    </row>
    <row r="505" spans="1:8" ht="12">
      <c r="A505" s="72">
        <v>531</v>
      </c>
      <c r="B505" s="226" t="s">
        <v>971</v>
      </c>
      <c r="C505" s="201" t="s">
        <v>972</v>
      </c>
      <c r="D505" s="152" t="s">
        <v>119</v>
      </c>
      <c r="E505" s="36">
        <v>42</v>
      </c>
      <c r="F505" s="37"/>
      <c r="G505" s="154">
        <f t="shared" si="25"/>
        <v>0</v>
      </c>
      <c r="H505" s="146"/>
    </row>
    <row r="506" spans="1:8" ht="12">
      <c r="A506" s="72">
        <v>532</v>
      </c>
      <c r="B506" s="226" t="s">
        <v>973</v>
      </c>
      <c r="C506" s="201" t="s">
        <v>974</v>
      </c>
      <c r="D506" s="152" t="s">
        <v>119</v>
      </c>
      <c r="E506" s="36">
        <v>2</v>
      </c>
      <c r="F506" s="37"/>
      <c r="G506" s="154">
        <f t="shared" si="25"/>
        <v>0</v>
      </c>
      <c r="H506" s="146"/>
    </row>
    <row r="507" spans="1:8" ht="12">
      <c r="A507" s="72">
        <v>533</v>
      </c>
      <c r="B507" s="226" t="s">
        <v>975</v>
      </c>
      <c r="C507" s="201" t="s">
        <v>976</v>
      </c>
      <c r="D507" s="152" t="s">
        <v>119</v>
      </c>
      <c r="E507" s="36">
        <v>1</v>
      </c>
      <c r="F507" s="37"/>
      <c r="G507" s="154">
        <f t="shared" si="25"/>
        <v>0</v>
      </c>
      <c r="H507" s="146"/>
    </row>
    <row r="508" spans="1:8" ht="12">
      <c r="A508" s="72">
        <v>534</v>
      </c>
      <c r="B508" s="226" t="s">
        <v>977</v>
      </c>
      <c r="C508" s="201" t="s">
        <v>978</v>
      </c>
      <c r="D508" s="152" t="s">
        <v>119</v>
      </c>
      <c r="E508" s="36">
        <v>1</v>
      </c>
      <c r="F508" s="37"/>
      <c r="G508" s="154">
        <f t="shared" si="25"/>
        <v>0</v>
      </c>
      <c r="H508" s="146"/>
    </row>
    <row r="509" spans="1:8" ht="12">
      <c r="A509" s="72">
        <v>535</v>
      </c>
      <c r="B509" s="226" t="s">
        <v>979</v>
      </c>
      <c r="C509" s="201" t="s">
        <v>980</v>
      </c>
      <c r="D509" s="152" t="s">
        <v>119</v>
      </c>
      <c r="E509" s="36">
        <v>1</v>
      </c>
      <c r="F509" s="37"/>
      <c r="G509" s="154">
        <f t="shared" si="25"/>
        <v>0</v>
      </c>
      <c r="H509" s="146"/>
    </row>
    <row r="510" spans="1:8" ht="12">
      <c r="A510" s="72">
        <v>536</v>
      </c>
      <c r="B510" s="226" t="s">
        <v>981</v>
      </c>
      <c r="C510" s="201" t="s">
        <v>982</v>
      </c>
      <c r="D510" s="152" t="s">
        <v>119</v>
      </c>
      <c r="E510" s="36">
        <v>3</v>
      </c>
      <c r="F510" s="37"/>
      <c r="G510" s="154">
        <f t="shared" si="25"/>
        <v>0</v>
      </c>
      <c r="H510" s="146"/>
    </row>
    <row r="511" spans="1:8" ht="12">
      <c r="A511" s="72">
        <v>537</v>
      </c>
      <c r="B511" s="226" t="s">
        <v>983</v>
      </c>
      <c r="C511" s="201" t="s">
        <v>984</v>
      </c>
      <c r="D511" s="152" t="s">
        <v>119</v>
      </c>
      <c r="E511" s="36">
        <v>1</v>
      </c>
      <c r="F511" s="37"/>
      <c r="G511" s="154">
        <f t="shared" si="25"/>
        <v>0</v>
      </c>
      <c r="H511" s="146"/>
    </row>
    <row r="512" spans="1:8" ht="12">
      <c r="A512" s="72">
        <v>538</v>
      </c>
      <c r="B512" s="226" t="s">
        <v>985</v>
      </c>
      <c r="C512" s="201" t="s">
        <v>986</v>
      </c>
      <c r="D512" s="152" t="s">
        <v>119</v>
      </c>
      <c r="E512" s="36">
        <v>1</v>
      </c>
      <c r="F512" s="37"/>
      <c r="G512" s="154">
        <f t="shared" si="25"/>
        <v>0</v>
      </c>
      <c r="H512" s="146"/>
    </row>
    <row r="513" spans="1:8" ht="12">
      <c r="A513" s="72">
        <v>539</v>
      </c>
      <c r="B513" s="226" t="s">
        <v>987</v>
      </c>
      <c r="C513" s="201" t="s">
        <v>988</v>
      </c>
      <c r="D513" s="152" t="s">
        <v>119</v>
      </c>
      <c r="E513" s="36">
        <v>1</v>
      </c>
      <c r="F513" s="37"/>
      <c r="G513" s="154">
        <f t="shared" si="25"/>
        <v>0</v>
      </c>
      <c r="H513" s="146"/>
    </row>
    <row r="514" spans="1:8" ht="12">
      <c r="A514" s="72">
        <v>540</v>
      </c>
      <c r="B514" s="226" t="s">
        <v>989</v>
      </c>
      <c r="C514" s="201" t="s">
        <v>990</v>
      </c>
      <c r="D514" s="152" t="s">
        <v>119</v>
      </c>
      <c r="E514" s="36">
        <v>1</v>
      </c>
      <c r="F514" s="37"/>
      <c r="G514" s="154">
        <f t="shared" si="25"/>
        <v>0</v>
      </c>
      <c r="H514" s="146"/>
    </row>
    <row r="515" spans="1:8" ht="12">
      <c r="A515" s="72">
        <v>541</v>
      </c>
      <c r="B515" s="226" t="s">
        <v>991</v>
      </c>
      <c r="C515" s="201" t="s">
        <v>992</v>
      </c>
      <c r="D515" s="152" t="s">
        <v>316</v>
      </c>
      <c r="E515" s="36">
        <v>1</v>
      </c>
      <c r="F515" s="37"/>
      <c r="G515" s="154">
        <f t="shared" si="25"/>
        <v>0</v>
      </c>
      <c r="H515" s="146"/>
    </row>
    <row r="516" spans="1:8" ht="12">
      <c r="A516" s="72">
        <v>542</v>
      </c>
      <c r="B516" s="226" t="s">
        <v>993</v>
      </c>
      <c r="C516" s="201" t="s">
        <v>994</v>
      </c>
      <c r="D516" s="152" t="s">
        <v>119</v>
      </c>
      <c r="E516" s="36">
        <v>56</v>
      </c>
      <c r="F516" s="37"/>
      <c r="G516" s="154">
        <f t="shared" si="25"/>
        <v>0</v>
      </c>
      <c r="H516" s="146"/>
    </row>
    <row r="517" spans="1:8" ht="12">
      <c r="A517" s="72">
        <v>543</v>
      </c>
      <c r="B517" s="226" t="s">
        <v>995</v>
      </c>
      <c r="C517" s="201" t="s">
        <v>996</v>
      </c>
      <c r="D517" s="152" t="s">
        <v>119</v>
      </c>
      <c r="E517" s="36">
        <v>2</v>
      </c>
      <c r="F517" s="37"/>
      <c r="G517" s="154">
        <f t="shared" si="25"/>
        <v>0</v>
      </c>
      <c r="H517" s="146"/>
    </row>
    <row r="518" spans="1:8" ht="12">
      <c r="A518" s="72">
        <v>544</v>
      </c>
      <c r="B518" s="226" t="s">
        <v>997</v>
      </c>
      <c r="C518" s="201" t="s">
        <v>998</v>
      </c>
      <c r="D518" s="152" t="s">
        <v>119</v>
      </c>
      <c r="E518" s="36">
        <v>1</v>
      </c>
      <c r="F518" s="37"/>
      <c r="G518" s="154">
        <f t="shared" si="25"/>
        <v>0</v>
      </c>
      <c r="H518" s="146"/>
    </row>
    <row r="519" spans="1:8" ht="12">
      <c r="A519" s="72">
        <v>545</v>
      </c>
      <c r="B519" s="226" t="s">
        <v>999</v>
      </c>
      <c r="C519" s="201" t="s">
        <v>1000</v>
      </c>
      <c r="D519" s="152" t="s">
        <v>119</v>
      </c>
      <c r="E519" s="36">
        <v>9</v>
      </c>
      <c r="F519" s="37"/>
      <c r="G519" s="154">
        <f t="shared" si="25"/>
        <v>0</v>
      </c>
      <c r="H519" s="146"/>
    </row>
    <row r="520" spans="1:8" ht="12">
      <c r="A520" s="72">
        <v>546</v>
      </c>
      <c r="B520" s="226" t="s">
        <v>1001</v>
      </c>
      <c r="C520" s="201" t="s">
        <v>1002</v>
      </c>
      <c r="D520" s="152" t="s">
        <v>119</v>
      </c>
      <c r="E520" s="36">
        <v>1</v>
      </c>
      <c r="F520" s="37"/>
      <c r="G520" s="154">
        <f t="shared" si="25"/>
        <v>0</v>
      </c>
      <c r="H520" s="146"/>
    </row>
    <row r="521" spans="1:8" ht="12">
      <c r="A521" s="72">
        <v>547</v>
      </c>
      <c r="B521" s="226" t="s">
        <v>1003</v>
      </c>
      <c r="C521" s="255" t="s">
        <v>1004</v>
      </c>
      <c r="D521" s="256" t="s">
        <v>15</v>
      </c>
      <c r="E521" s="296">
        <v>20</v>
      </c>
      <c r="F521" s="37"/>
      <c r="G521" s="154">
        <f t="shared" si="25"/>
        <v>0</v>
      </c>
      <c r="H521" s="146"/>
    </row>
    <row r="522" spans="1:8" ht="12.75">
      <c r="A522" s="50"/>
      <c r="B522" s="258"/>
      <c r="C522" s="157" t="s">
        <v>1005</v>
      </c>
      <c r="D522" s="158"/>
      <c r="E522" s="158"/>
      <c r="F522" s="158"/>
      <c r="G522" s="159">
        <f>SUM(G403:G521)</f>
        <v>0</v>
      </c>
      <c r="H522" s="146"/>
    </row>
    <row r="523" spans="1:8" ht="12.75">
      <c r="A523" s="50"/>
      <c r="B523" s="226"/>
      <c r="C523" s="259"/>
      <c r="D523" s="248"/>
      <c r="E523" s="249"/>
      <c r="F523" s="260"/>
      <c r="G523" s="261"/>
      <c r="H523" s="146"/>
    </row>
    <row r="524" spans="1:8" ht="12.75">
      <c r="A524" s="50"/>
      <c r="B524" s="250"/>
      <c r="C524" s="148" t="s">
        <v>1006</v>
      </c>
      <c r="D524" s="251"/>
      <c r="E524" s="252"/>
      <c r="F524" s="246"/>
      <c r="G524" s="262"/>
      <c r="H524" s="146"/>
    </row>
    <row r="525" spans="1:8" ht="12">
      <c r="A525" s="72">
        <v>548</v>
      </c>
      <c r="B525" s="263" t="s">
        <v>1007</v>
      </c>
      <c r="C525" s="264" t="s">
        <v>1008</v>
      </c>
      <c r="D525" s="152" t="s">
        <v>119</v>
      </c>
      <c r="E525" s="153">
        <v>3</v>
      </c>
      <c r="F525" s="154">
        <v>99.97</v>
      </c>
      <c r="G525" s="154">
        <f aca="true" t="shared" si="26" ref="G525:G572">E525*F525</f>
        <v>299.90999999999997</v>
      </c>
      <c r="H525" s="146"/>
    </row>
    <row r="526" spans="1:8" ht="12">
      <c r="A526" s="72">
        <v>549</v>
      </c>
      <c r="B526" s="263" t="s">
        <v>1009</v>
      </c>
      <c r="C526" s="264" t="s">
        <v>1010</v>
      </c>
      <c r="D526" s="152" t="s">
        <v>119</v>
      </c>
      <c r="E526" s="153">
        <v>6</v>
      </c>
      <c r="F526" s="154">
        <v>48.36</v>
      </c>
      <c r="G526" s="154">
        <f t="shared" si="26"/>
        <v>290.15999999999997</v>
      </c>
      <c r="H526" s="146"/>
    </row>
    <row r="527" spans="1:8" ht="12">
      <c r="A527" s="72">
        <v>550</v>
      </c>
      <c r="B527" s="263" t="s">
        <v>1011</v>
      </c>
      <c r="C527" s="264" t="s">
        <v>1012</v>
      </c>
      <c r="D527" s="152" t="s">
        <v>1013</v>
      </c>
      <c r="E527" s="153">
        <v>6</v>
      </c>
      <c r="F527" s="154">
        <v>76.31</v>
      </c>
      <c r="G527" s="154">
        <f t="shared" si="26"/>
        <v>457.86</v>
      </c>
      <c r="H527" s="146"/>
    </row>
    <row r="528" spans="1:8" ht="12">
      <c r="A528" s="72">
        <v>551</v>
      </c>
      <c r="B528" s="263" t="s">
        <v>1014</v>
      </c>
      <c r="C528" s="264" t="s">
        <v>1015</v>
      </c>
      <c r="D528" s="152" t="s">
        <v>1016</v>
      </c>
      <c r="E528" s="153">
        <v>12</v>
      </c>
      <c r="F528" s="154">
        <v>10.5</v>
      </c>
      <c r="G528" s="154">
        <f t="shared" si="26"/>
        <v>126</v>
      </c>
      <c r="H528" s="146"/>
    </row>
    <row r="529" spans="1:8" ht="12">
      <c r="A529" s="72">
        <v>552</v>
      </c>
      <c r="B529" s="263" t="s">
        <v>1017</v>
      </c>
      <c r="C529" s="264" t="s">
        <v>1018</v>
      </c>
      <c r="D529" s="152" t="s">
        <v>119</v>
      </c>
      <c r="E529" s="153">
        <v>4</v>
      </c>
      <c r="F529" s="154">
        <v>23.49</v>
      </c>
      <c r="G529" s="154">
        <f t="shared" si="26"/>
        <v>93.96</v>
      </c>
      <c r="H529" s="146"/>
    </row>
    <row r="530" spans="1:8" ht="12">
      <c r="A530" s="72">
        <v>553</v>
      </c>
      <c r="B530" s="263" t="s">
        <v>1019</v>
      </c>
      <c r="C530" s="264" t="s">
        <v>1020</v>
      </c>
      <c r="D530" s="152" t="s">
        <v>119</v>
      </c>
      <c r="E530" s="153">
        <v>2</v>
      </c>
      <c r="F530" s="154">
        <v>72.16</v>
      </c>
      <c r="G530" s="154">
        <f t="shared" si="26"/>
        <v>144.32</v>
      </c>
      <c r="H530" s="146"/>
    </row>
    <row r="531" spans="1:8" ht="12">
      <c r="A531" s="72">
        <v>554</v>
      </c>
      <c r="B531" s="263" t="s">
        <v>1021</v>
      </c>
      <c r="C531" s="264" t="s">
        <v>1022</v>
      </c>
      <c r="D531" s="152" t="s">
        <v>1023</v>
      </c>
      <c r="E531" s="153">
        <v>30</v>
      </c>
      <c r="F531" s="154">
        <v>0.21</v>
      </c>
      <c r="G531" s="154">
        <f t="shared" si="26"/>
        <v>6.3</v>
      </c>
      <c r="H531" s="146"/>
    </row>
    <row r="532" spans="1:8" ht="12">
      <c r="A532" s="72">
        <v>555</v>
      </c>
      <c r="B532" s="226" t="s">
        <v>1024</v>
      </c>
      <c r="C532" s="264" t="s">
        <v>1025</v>
      </c>
      <c r="D532" s="152" t="s">
        <v>119</v>
      </c>
      <c r="E532" s="153">
        <v>3</v>
      </c>
      <c r="F532" s="154">
        <v>6.06</v>
      </c>
      <c r="G532" s="154">
        <f t="shared" si="26"/>
        <v>18.18</v>
      </c>
      <c r="H532" s="146"/>
    </row>
    <row r="533" spans="1:8" ht="12">
      <c r="A533" s="72">
        <v>556</v>
      </c>
      <c r="B533" s="226" t="s">
        <v>1026</v>
      </c>
      <c r="C533" s="265" t="s">
        <v>1027</v>
      </c>
      <c r="D533" s="152" t="s">
        <v>119</v>
      </c>
      <c r="E533" s="153">
        <v>2</v>
      </c>
      <c r="F533" s="154">
        <v>71.71</v>
      </c>
      <c r="G533" s="154">
        <f t="shared" si="26"/>
        <v>143.42</v>
      </c>
      <c r="H533" s="146"/>
    </row>
    <row r="534" spans="1:8" ht="12.75" customHeight="1">
      <c r="A534" s="72">
        <v>557</v>
      </c>
      <c r="B534" s="226" t="s">
        <v>1028</v>
      </c>
      <c r="C534" s="264" t="s">
        <v>1029</v>
      </c>
      <c r="D534" s="152" t="s">
        <v>1030</v>
      </c>
      <c r="E534" s="153">
        <v>3</v>
      </c>
      <c r="F534" s="154">
        <v>138.24</v>
      </c>
      <c r="G534" s="154">
        <f t="shared" si="26"/>
        <v>414.72</v>
      </c>
      <c r="H534" s="146"/>
    </row>
    <row r="535" spans="1:8" ht="12">
      <c r="A535" s="72">
        <v>558</v>
      </c>
      <c r="B535" s="226" t="s">
        <v>1031</v>
      </c>
      <c r="C535" s="264" t="s">
        <v>1032</v>
      </c>
      <c r="D535" s="152" t="s">
        <v>119</v>
      </c>
      <c r="E535" s="153">
        <v>3</v>
      </c>
      <c r="F535" s="154">
        <v>50.9</v>
      </c>
      <c r="G535" s="154">
        <f t="shared" si="26"/>
        <v>152.7</v>
      </c>
      <c r="H535" s="146"/>
    </row>
    <row r="536" spans="1:8" s="18" customFormat="1" ht="12">
      <c r="A536" s="72">
        <v>559</v>
      </c>
      <c r="B536" s="226" t="s">
        <v>1033</v>
      </c>
      <c r="C536" s="264" t="s">
        <v>1034</v>
      </c>
      <c r="D536" s="152" t="s">
        <v>316</v>
      </c>
      <c r="E536" s="153">
        <v>1</v>
      </c>
      <c r="F536" s="154">
        <v>185.85</v>
      </c>
      <c r="G536" s="154">
        <f t="shared" si="26"/>
        <v>185.85</v>
      </c>
      <c r="H536" s="230"/>
    </row>
    <row r="537" spans="1:8" s="19" customFormat="1" ht="12.75" customHeight="1">
      <c r="A537" s="69">
        <v>560</v>
      </c>
      <c r="B537" s="226" t="s">
        <v>1035</v>
      </c>
      <c r="C537" s="264" t="s">
        <v>1036</v>
      </c>
      <c r="D537" s="152" t="s">
        <v>1037</v>
      </c>
      <c r="E537" s="153">
        <v>100</v>
      </c>
      <c r="F537" s="154">
        <v>34.96</v>
      </c>
      <c r="G537" s="154">
        <f t="shared" si="26"/>
        <v>3496</v>
      </c>
      <c r="H537" s="231"/>
    </row>
    <row r="538" spans="1:8" s="18" customFormat="1" ht="12.75" customHeight="1">
      <c r="A538" s="69">
        <v>561</v>
      </c>
      <c r="B538" s="226" t="s">
        <v>1038</v>
      </c>
      <c r="C538" s="264" t="s">
        <v>1039</v>
      </c>
      <c r="D538" s="152" t="s">
        <v>1040</v>
      </c>
      <c r="E538" s="153">
        <v>50</v>
      </c>
      <c r="F538" s="154">
        <v>6.02</v>
      </c>
      <c r="G538" s="154">
        <f t="shared" si="26"/>
        <v>301</v>
      </c>
      <c r="H538" s="230"/>
    </row>
    <row r="539" spans="1:8" s="18" customFormat="1" ht="12.75" customHeight="1">
      <c r="A539" s="69">
        <v>562</v>
      </c>
      <c r="B539" s="150" t="s">
        <v>1041</v>
      </c>
      <c r="C539" s="264" t="s">
        <v>1042</v>
      </c>
      <c r="D539" s="152" t="s">
        <v>1043</v>
      </c>
      <c r="E539" s="153">
        <v>335</v>
      </c>
      <c r="F539" s="154">
        <v>6.5</v>
      </c>
      <c r="G539" s="154">
        <f t="shared" si="26"/>
        <v>2177.5</v>
      </c>
      <c r="H539" s="230"/>
    </row>
    <row r="540" spans="1:8" s="18" customFormat="1" ht="12.75" customHeight="1">
      <c r="A540" s="69">
        <v>563</v>
      </c>
      <c r="B540" s="150" t="s">
        <v>1044</v>
      </c>
      <c r="C540" s="264" t="s">
        <v>1045</v>
      </c>
      <c r="D540" s="152" t="s">
        <v>291</v>
      </c>
      <c r="E540" s="153">
        <v>50</v>
      </c>
      <c r="F540" s="154">
        <v>5.87</v>
      </c>
      <c r="G540" s="154">
        <f t="shared" si="26"/>
        <v>293.5</v>
      </c>
      <c r="H540" s="230"/>
    </row>
    <row r="541" spans="1:8" s="18" customFormat="1" ht="12.75" customHeight="1">
      <c r="A541" s="69">
        <v>564</v>
      </c>
      <c r="B541" s="150" t="s">
        <v>1046</v>
      </c>
      <c r="C541" s="264" t="s">
        <v>1047</v>
      </c>
      <c r="D541" s="152" t="s">
        <v>1048</v>
      </c>
      <c r="E541" s="153">
        <v>11</v>
      </c>
      <c r="F541" s="154">
        <v>17.5</v>
      </c>
      <c r="G541" s="154">
        <f t="shared" si="26"/>
        <v>192.5</v>
      </c>
      <c r="H541" s="230"/>
    </row>
    <row r="542" spans="1:8" s="18" customFormat="1" ht="12.75" customHeight="1">
      <c r="A542" s="69">
        <v>565</v>
      </c>
      <c r="B542" s="150" t="s">
        <v>1049</v>
      </c>
      <c r="C542" s="264" t="s">
        <v>1050</v>
      </c>
      <c r="D542" s="152" t="s">
        <v>1051</v>
      </c>
      <c r="E542" s="153">
        <v>102</v>
      </c>
      <c r="F542" s="154">
        <v>12.23</v>
      </c>
      <c r="G542" s="154">
        <f t="shared" si="26"/>
        <v>1247.46</v>
      </c>
      <c r="H542" s="230"/>
    </row>
    <row r="543" spans="1:8" s="18" customFormat="1" ht="12.75" customHeight="1">
      <c r="A543" s="69">
        <v>566</v>
      </c>
      <c r="B543" s="150" t="s">
        <v>1052</v>
      </c>
      <c r="C543" s="264" t="s">
        <v>1053</v>
      </c>
      <c r="D543" s="152" t="s">
        <v>1040</v>
      </c>
      <c r="E543" s="153">
        <v>51</v>
      </c>
      <c r="F543" s="154">
        <v>16.14</v>
      </c>
      <c r="G543" s="154">
        <f t="shared" si="26"/>
        <v>823.14</v>
      </c>
      <c r="H543" s="230"/>
    </row>
    <row r="544" spans="1:8" s="18" customFormat="1" ht="12.75" customHeight="1">
      <c r="A544" s="69">
        <v>571</v>
      </c>
      <c r="B544" s="150" t="s">
        <v>1054</v>
      </c>
      <c r="C544" s="264" t="s">
        <v>1055</v>
      </c>
      <c r="D544" s="152" t="s">
        <v>1048</v>
      </c>
      <c r="E544" s="153">
        <v>11</v>
      </c>
      <c r="F544" s="154">
        <v>34.68</v>
      </c>
      <c r="G544" s="154">
        <f t="shared" si="26"/>
        <v>381.48</v>
      </c>
      <c r="H544" s="230"/>
    </row>
    <row r="545" spans="1:8" s="18" customFormat="1" ht="12.75" customHeight="1">
      <c r="A545" s="69">
        <v>572</v>
      </c>
      <c r="B545" s="226" t="s">
        <v>1056</v>
      </c>
      <c r="C545" s="264" t="s">
        <v>1057</v>
      </c>
      <c r="D545" s="152" t="s">
        <v>1040</v>
      </c>
      <c r="E545" s="153">
        <v>100</v>
      </c>
      <c r="F545" s="154">
        <v>20.59</v>
      </c>
      <c r="G545" s="154">
        <f t="shared" si="26"/>
        <v>2059</v>
      </c>
      <c r="H545" s="230"/>
    </row>
    <row r="546" spans="1:8" s="18" customFormat="1" ht="12.75" customHeight="1">
      <c r="A546" s="69">
        <v>573</v>
      </c>
      <c r="B546" s="226" t="s">
        <v>1058</v>
      </c>
      <c r="C546" s="264" t="s">
        <v>1059</v>
      </c>
      <c r="D546" s="152" t="s">
        <v>1040</v>
      </c>
      <c r="E546" s="153">
        <v>12</v>
      </c>
      <c r="F546" s="154">
        <v>21.53</v>
      </c>
      <c r="G546" s="154">
        <f t="shared" si="26"/>
        <v>258.36</v>
      </c>
      <c r="H546" s="230"/>
    </row>
    <row r="547" spans="1:8" s="18" customFormat="1" ht="12.75" customHeight="1">
      <c r="A547" s="69">
        <v>574</v>
      </c>
      <c r="B547" s="226" t="s">
        <v>1060</v>
      </c>
      <c r="C547" s="264" t="s">
        <v>1061</v>
      </c>
      <c r="D547" s="266" t="s">
        <v>1051</v>
      </c>
      <c r="E547" s="153">
        <v>10</v>
      </c>
      <c r="F547" s="154">
        <v>24.73</v>
      </c>
      <c r="G547" s="154">
        <f t="shared" si="26"/>
        <v>247.3</v>
      </c>
      <c r="H547" s="230"/>
    </row>
    <row r="548" spans="1:8" s="18" customFormat="1" ht="12.75" customHeight="1">
      <c r="A548" s="69">
        <v>575</v>
      </c>
      <c r="B548" s="150" t="s">
        <v>1062</v>
      </c>
      <c r="C548" s="265" t="s">
        <v>1063</v>
      </c>
      <c r="D548" s="266" t="s">
        <v>1051</v>
      </c>
      <c r="E548" s="153">
        <v>868.9</v>
      </c>
      <c r="F548" s="154">
        <v>9.04</v>
      </c>
      <c r="G548" s="154">
        <f t="shared" si="26"/>
        <v>7854.855999999999</v>
      </c>
      <c r="H548" s="230"/>
    </row>
    <row r="549" spans="1:8" s="18" customFormat="1" ht="12.75" customHeight="1">
      <c r="A549" s="69">
        <v>576</v>
      </c>
      <c r="B549" s="150" t="s">
        <v>1064</v>
      </c>
      <c r="C549" s="264" t="s">
        <v>1063</v>
      </c>
      <c r="D549" s="152" t="s">
        <v>1043</v>
      </c>
      <c r="E549" s="153">
        <v>40</v>
      </c>
      <c r="F549" s="154">
        <v>121.65</v>
      </c>
      <c r="G549" s="154">
        <f t="shared" si="26"/>
        <v>4866</v>
      </c>
      <c r="H549" s="230"/>
    </row>
    <row r="550" spans="1:8" ht="12">
      <c r="A550" s="72">
        <v>577</v>
      </c>
      <c r="B550" s="150" t="s">
        <v>1065</v>
      </c>
      <c r="C550" s="264" t="s">
        <v>1066</v>
      </c>
      <c r="D550" s="152" t="s">
        <v>1043</v>
      </c>
      <c r="E550" s="153">
        <v>120</v>
      </c>
      <c r="F550" s="154">
        <v>58.01</v>
      </c>
      <c r="G550" s="154">
        <f t="shared" si="26"/>
        <v>6961.2</v>
      </c>
      <c r="H550" s="146"/>
    </row>
    <row r="551" spans="1:8" ht="12">
      <c r="A551" s="72">
        <v>578</v>
      </c>
      <c r="B551" s="226" t="s">
        <v>1067</v>
      </c>
      <c r="C551" s="264" t="s">
        <v>1068</v>
      </c>
      <c r="D551" s="152" t="s">
        <v>1040</v>
      </c>
      <c r="E551" s="153">
        <v>56</v>
      </c>
      <c r="F551" s="154">
        <v>21.53</v>
      </c>
      <c r="G551" s="154">
        <f t="shared" si="26"/>
        <v>1205.68</v>
      </c>
      <c r="H551" s="146"/>
    </row>
    <row r="552" spans="1:8" ht="12">
      <c r="A552" s="72">
        <v>580</v>
      </c>
      <c r="B552" s="150" t="s">
        <v>1069</v>
      </c>
      <c r="C552" s="155" t="s">
        <v>1070</v>
      </c>
      <c r="D552" s="152" t="s">
        <v>1030</v>
      </c>
      <c r="E552" s="153">
        <v>1</v>
      </c>
      <c r="F552" s="154">
        <v>250</v>
      </c>
      <c r="G552" s="154">
        <f t="shared" si="26"/>
        <v>250</v>
      </c>
      <c r="H552" s="146"/>
    </row>
    <row r="553" spans="1:8" ht="12">
      <c r="A553" s="72">
        <v>581</v>
      </c>
      <c r="B553" s="226" t="s">
        <v>1071</v>
      </c>
      <c r="C553" s="264" t="s">
        <v>1072</v>
      </c>
      <c r="D553" s="152" t="s">
        <v>1040</v>
      </c>
      <c r="E553" s="153">
        <v>75</v>
      </c>
      <c r="F553" s="154">
        <v>18.74</v>
      </c>
      <c r="G553" s="154">
        <f t="shared" si="26"/>
        <v>1405.4999999999998</v>
      </c>
      <c r="H553" s="146"/>
    </row>
    <row r="554" spans="1:8" ht="12">
      <c r="A554" s="72">
        <v>582</v>
      </c>
      <c r="B554" s="226" t="s">
        <v>1073</v>
      </c>
      <c r="C554" s="264" t="s">
        <v>1074</v>
      </c>
      <c r="D554" s="152" t="s">
        <v>1048</v>
      </c>
      <c r="E554" s="153">
        <v>12</v>
      </c>
      <c r="F554" s="154">
        <v>45.1</v>
      </c>
      <c r="G554" s="154">
        <f t="shared" si="26"/>
        <v>541.2</v>
      </c>
      <c r="H554" s="146"/>
    </row>
    <row r="555" spans="1:8" ht="12">
      <c r="A555" s="69">
        <v>583</v>
      </c>
      <c r="B555" s="226" t="s">
        <v>1075</v>
      </c>
      <c r="C555" s="264" t="s">
        <v>1076</v>
      </c>
      <c r="D555" s="152" t="s">
        <v>1048</v>
      </c>
      <c r="E555" s="153">
        <v>24</v>
      </c>
      <c r="F555" s="154">
        <v>25.11</v>
      </c>
      <c r="G555" s="154">
        <f t="shared" si="26"/>
        <v>602.64</v>
      </c>
      <c r="H555" s="146"/>
    </row>
    <row r="556" spans="1:8" ht="12">
      <c r="A556" s="72">
        <v>584</v>
      </c>
      <c r="B556" s="226" t="s">
        <v>1077</v>
      </c>
      <c r="C556" s="264" t="s">
        <v>1078</v>
      </c>
      <c r="D556" s="152" t="s">
        <v>1048</v>
      </c>
      <c r="E556" s="153">
        <v>3</v>
      </c>
      <c r="F556" s="154">
        <v>30.6</v>
      </c>
      <c r="G556" s="154">
        <f t="shared" si="26"/>
        <v>91.80000000000001</v>
      </c>
      <c r="H556" s="146"/>
    </row>
    <row r="557" spans="1:8" ht="12">
      <c r="A557" s="72">
        <v>585</v>
      </c>
      <c r="B557" s="226" t="s">
        <v>1079</v>
      </c>
      <c r="C557" s="264" t="s">
        <v>1080</v>
      </c>
      <c r="D557" s="152" t="s">
        <v>1037</v>
      </c>
      <c r="E557" s="153">
        <v>35</v>
      </c>
      <c r="F557" s="154">
        <v>34.96</v>
      </c>
      <c r="G557" s="154">
        <f t="shared" si="26"/>
        <v>1223.6000000000001</v>
      </c>
      <c r="H557" s="146"/>
    </row>
    <row r="558" spans="1:8" ht="12">
      <c r="A558" s="72">
        <v>586</v>
      </c>
      <c r="B558" s="226" t="s">
        <v>1081</v>
      </c>
      <c r="C558" s="264" t="s">
        <v>1082</v>
      </c>
      <c r="D558" s="152" t="s">
        <v>1030</v>
      </c>
      <c r="E558" s="153">
        <v>450</v>
      </c>
      <c r="F558" s="154">
        <v>0.62</v>
      </c>
      <c r="G558" s="154">
        <f t="shared" si="26"/>
        <v>279</v>
      </c>
      <c r="H558" s="146"/>
    </row>
    <row r="559" spans="1:8" ht="12">
      <c r="A559" s="69">
        <v>587</v>
      </c>
      <c r="B559" s="150" t="s">
        <v>1083</v>
      </c>
      <c r="C559" s="264" t="s">
        <v>1084</v>
      </c>
      <c r="D559" s="152" t="s">
        <v>1016</v>
      </c>
      <c r="E559" s="153">
        <v>304.25</v>
      </c>
      <c r="F559" s="154">
        <v>2</v>
      </c>
      <c r="G559" s="154">
        <f t="shared" si="26"/>
        <v>608.5</v>
      </c>
      <c r="H559" s="146"/>
    </row>
    <row r="560" spans="1:8" ht="12">
      <c r="A560" s="72">
        <v>588</v>
      </c>
      <c r="B560" s="150" t="s">
        <v>1085</v>
      </c>
      <c r="C560" s="264" t="s">
        <v>1084</v>
      </c>
      <c r="D560" s="152" t="s">
        <v>1043</v>
      </c>
      <c r="E560" s="153">
        <v>335</v>
      </c>
      <c r="F560" s="154">
        <v>14.48</v>
      </c>
      <c r="G560" s="154">
        <f t="shared" si="26"/>
        <v>4850.8</v>
      </c>
      <c r="H560" s="146"/>
    </row>
    <row r="561" spans="1:8" ht="12">
      <c r="A561" s="72">
        <v>589</v>
      </c>
      <c r="B561" s="150" t="s">
        <v>1086</v>
      </c>
      <c r="C561" s="265" t="s">
        <v>1087</v>
      </c>
      <c r="D561" s="152" t="s">
        <v>1016</v>
      </c>
      <c r="E561" s="153">
        <v>244.58</v>
      </c>
      <c r="F561" s="154">
        <v>1</v>
      </c>
      <c r="G561" s="154">
        <f t="shared" si="26"/>
        <v>244.58</v>
      </c>
      <c r="H561" s="146"/>
    </row>
    <row r="562" spans="1:8" ht="12">
      <c r="A562" s="72">
        <v>590</v>
      </c>
      <c r="B562" s="150" t="s">
        <v>1088</v>
      </c>
      <c r="C562" s="265" t="s">
        <v>1087</v>
      </c>
      <c r="D562" s="152" t="s">
        <v>1043</v>
      </c>
      <c r="E562" s="153">
        <v>335</v>
      </c>
      <c r="F562" s="154">
        <v>3.72</v>
      </c>
      <c r="G562" s="154">
        <f t="shared" si="26"/>
        <v>1246.2</v>
      </c>
      <c r="H562" s="146"/>
    </row>
    <row r="563" spans="1:8" ht="12">
      <c r="A563" s="72">
        <v>591</v>
      </c>
      <c r="B563" s="150" t="s">
        <v>1089</v>
      </c>
      <c r="C563" s="264" t="s">
        <v>1090</v>
      </c>
      <c r="D563" s="152" t="s">
        <v>1016</v>
      </c>
      <c r="E563" s="153">
        <v>254.36</v>
      </c>
      <c r="F563" s="154">
        <v>1</v>
      </c>
      <c r="G563" s="154">
        <f t="shared" si="26"/>
        <v>254.36</v>
      </c>
      <c r="H563" s="146"/>
    </row>
    <row r="564" spans="1:8" ht="12">
      <c r="A564" s="69">
        <v>592</v>
      </c>
      <c r="B564" s="150" t="s">
        <v>1091</v>
      </c>
      <c r="C564" s="264" t="s">
        <v>1090</v>
      </c>
      <c r="D564" s="152" t="s">
        <v>1043</v>
      </c>
      <c r="E564" s="153">
        <v>335</v>
      </c>
      <c r="F564" s="154">
        <v>8.12</v>
      </c>
      <c r="G564" s="154">
        <f t="shared" si="26"/>
        <v>2720.2</v>
      </c>
      <c r="H564" s="146"/>
    </row>
    <row r="565" spans="1:8" ht="12">
      <c r="A565" s="69">
        <v>593</v>
      </c>
      <c r="B565" s="150" t="s">
        <v>1092</v>
      </c>
      <c r="C565" s="264" t="s">
        <v>1093</v>
      </c>
      <c r="D565" s="152" t="s">
        <v>1094</v>
      </c>
      <c r="E565" s="153">
        <v>15</v>
      </c>
      <c r="F565" s="154">
        <v>115.32</v>
      </c>
      <c r="G565" s="154">
        <f t="shared" si="26"/>
        <v>1729.8</v>
      </c>
      <c r="H565" s="146"/>
    </row>
    <row r="566" spans="1:8" ht="12">
      <c r="A566" s="69">
        <v>594</v>
      </c>
      <c r="B566" s="150" t="s">
        <v>1095</v>
      </c>
      <c r="C566" s="264" t="s">
        <v>1096</v>
      </c>
      <c r="D566" s="152" t="s">
        <v>1040</v>
      </c>
      <c r="E566" s="153">
        <v>60</v>
      </c>
      <c r="F566" s="154">
        <v>21.03</v>
      </c>
      <c r="G566" s="154">
        <f t="shared" si="26"/>
        <v>1261.8000000000002</v>
      </c>
      <c r="H566" s="146"/>
    </row>
    <row r="567" spans="1:8" ht="12">
      <c r="A567" s="69">
        <v>595</v>
      </c>
      <c r="B567" s="150" t="s">
        <v>1097</v>
      </c>
      <c r="C567" s="264" t="s">
        <v>1098</v>
      </c>
      <c r="D567" s="152" t="s">
        <v>1030</v>
      </c>
      <c r="E567" s="153">
        <v>12</v>
      </c>
      <c r="F567" s="154">
        <v>490.44</v>
      </c>
      <c r="G567" s="154">
        <f t="shared" si="26"/>
        <v>5885.28</v>
      </c>
      <c r="H567" s="146"/>
    </row>
    <row r="568" spans="1:8" ht="12">
      <c r="A568" s="69">
        <v>596</v>
      </c>
      <c r="B568" s="150" t="s">
        <v>1099</v>
      </c>
      <c r="C568" s="264" t="s">
        <v>1100</v>
      </c>
      <c r="D568" s="152" t="s">
        <v>1051</v>
      </c>
      <c r="E568" s="153">
        <v>560</v>
      </c>
      <c r="F568" s="154">
        <v>1.8</v>
      </c>
      <c r="G568" s="154">
        <f t="shared" si="26"/>
        <v>1008</v>
      </c>
      <c r="H568" s="146"/>
    </row>
    <row r="569" spans="1:8" ht="12">
      <c r="A569" s="69">
        <v>597</v>
      </c>
      <c r="B569" s="150" t="s">
        <v>1101</v>
      </c>
      <c r="C569" s="264" t="s">
        <v>1102</v>
      </c>
      <c r="D569" s="152" t="s">
        <v>1051</v>
      </c>
      <c r="E569" s="153">
        <v>560</v>
      </c>
      <c r="F569" s="154">
        <v>2.68</v>
      </c>
      <c r="G569" s="154">
        <f t="shared" si="26"/>
        <v>1500.8000000000002</v>
      </c>
      <c r="H569" s="146"/>
    </row>
    <row r="570" spans="1:8" ht="12">
      <c r="A570" s="69">
        <v>598</v>
      </c>
      <c r="B570" s="150" t="s">
        <v>1103</v>
      </c>
      <c r="C570" s="264" t="s">
        <v>1104</v>
      </c>
      <c r="D570" s="152" t="s">
        <v>1051</v>
      </c>
      <c r="E570" s="153">
        <v>364</v>
      </c>
      <c r="F570" s="154">
        <v>1.15</v>
      </c>
      <c r="G570" s="154">
        <f t="shared" si="26"/>
        <v>418.59999999999997</v>
      </c>
      <c r="H570" s="146"/>
    </row>
    <row r="571" spans="1:8" ht="12">
      <c r="A571" s="72">
        <v>599</v>
      </c>
      <c r="B571" s="150" t="s">
        <v>1105</v>
      </c>
      <c r="C571" s="155" t="s">
        <v>1106</v>
      </c>
      <c r="D571" s="152" t="s">
        <v>1051</v>
      </c>
      <c r="E571" s="153">
        <v>278.8</v>
      </c>
      <c r="F571" s="154">
        <v>4.16</v>
      </c>
      <c r="G571" s="154">
        <f t="shared" si="26"/>
        <v>1159.808</v>
      </c>
      <c r="H571" s="146"/>
    </row>
    <row r="572" spans="1:8" ht="12">
      <c r="A572" s="306">
        <v>600</v>
      </c>
      <c r="B572" s="311" t="s">
        <v>1107</v>
      </c>
      <c r="C572" s="151" t="s">
        <v>1106</v>
      </c>
      <c r="D572" s="256" t="s">
        <v>1108</v>
      </c>
      <c r="E572" s="257">
        <v>44</v>
      </c>
      <c r="F572" s="154">
        <v>83.64</v>
      </c>
      <c r="G572" s="154">
        <f t="shared" si="26"/>
        <v>3680.16</v>
      </c>
      <c r="H572" s="146"/>
    </row>
    <row r="573" spans="1:8" ht="12">
      <c r="A573" s="309"/>
      <c r="B573" s="299"/>
      <c r="C573" s="157" t="s">
        <v>1109</v>
      </c>
      <c r="D573" s="158"/>
      <c r="E573" s="158"/>
      <c r="F573" s="158"/>
      <c r="G573" s="159">
        <f>SUM(G525:G572)</f>
        <v>65660.984</v>
      </c>
      <c r="H573" s="146"/>
    </row>
    <row r="574" spans="1:8" ht="12">
      <c r="A574" s="309"/>
      <c r="B574" s="299"/>
      <c r="C574" s="301"/>
      <c r="D574" s="300"/>
      <c r="E574" s="300"/>
      <c r="F574" s="300"/>
      <c r="G574" s="302"/>
      <c r="H574" s="146"/>
    </row>
    <row r="575" spans="1:8" ht="23.25">
      <c r="A575" s="327"/>
      <c r="B575" s="328"/>
      <c r="C575" s="358" t="s">
        <v>1700</v>
      </c>
      <c r="D575" s="324"/>
      <c r="E575" s="325"/>
      <c r="F575" s="325"/>
      <c r="G575" s="325"/>
      <c r="H575" s="146"/>
    </row>
    <row r="576" spans="1:8" ht="38.25">
      <c r="A576" s="307" t="s">
        <v>2</v>
      </c>
      <c r="B576" s="308" t="s">
        <v>3</v>
      </c>
      <c r="C576" s="357" t="s">
        <v>4</v>
      </c>
      <c r="D576" s="308" t="s">
        <v>5</v>
      </c>
      <c r="E576" s="312" t="s">
        <v>6</v>
      </c>
      <c r="F576" s="308" t="s">
        <v>7</v>
      </c>
      <c r="G576" s="308" t="s">
        <v>8</v>
      </c>
      <c r="H576" s="146"/>
    </row>
    <row r="577" spans="1:8" ht="12">
      <c r="A577" s="69"/>
      <c r="B577" s="147"/>
      <c r="C577" s="316"/>
      <c r="D577" s="315"/>
      <c r="E577" s="152"/>
      <c r="F577" s="153"/>
      <c r="G577" s="154"/>
      <c r="H577" s="146"/>
    </row>
    <row r="578" spans="1:8" ht="12">
      <c r="A578" s="72">
        <v>601</v>
      </c>
      <c r="B578" s="34"/>
      <c r="C578" s="331"/>
      <c r="D578" s="35"/>
      <c r="E578" s="36"/>
      <c r="F578" s="37"/>
      <c r="G578" s="154">
        <f aca="true" t="shared" si="27" ref="G578:G591">E578*F578</f>
        <v>0</v>
      </c>
      <c r="H578" s="146"/>
    </row>
    <row r="579" spans="1:8" ht="12">
      <c r="A579" s="72">
        <v>602</v>
      </c>
      <c r="B579" s="34"/>
      <c r="C579" s="38"/>
      <c r="D579" s="35"/>
      <c r="E579" s="36"/>
      <c r="F579" s="37"/>
      <c r="G579" s="154">
        <f t="shared" si="27"/>
        <v>0</v>
      </c>
      <c r="H579" s="146"/>
    </row>
    <row r="580" spans="1:8" ht="12">
      <c r="A580" s="72">
        <v>603</v>
      </c>
      <c r="B580" s="34"/>
      <c r="C580" s="38"/>
      <c r="D580" s="35"/>
      <c r="E580" s="36"/>
      <c r="F580" s="37"/>
      <c r="G580" s="154">
        <f t="shared" si="27"/>
        <v>0</v>
      </c>
      <c r="H580" s="146"/>
    </row>
    <row r="581" spans="1:8" ht="12">
      <c r="A581" s="72">
        <v>604</v>
      </c>
      <c r="B581" s="34"/>
      <c r="C581" s="38"/>
      <c r="D581" s="35"/>
      <c r="E581" s="36"/>
      <c r="F581" s="37"/>
      <c r="G581" s="154">
        <f t="shared" si="27"/>
        <v>0</v>
      </c>
      <c r="H581" s="146"/>
    </row>
    <row r="582" spans="1:8" ht="12">
      <c r="A582" s="72">
        <v>605</v>
      </c>
      <c r="B582" s="34"/>
      <c r="C582" s="38"/>
      <c r="D582" s="35"/>
      <c r="E582" s="36"/>
      <c r="F582" s="37"/>
      <c r="G582" s="154">
        <f t="shared" si="27"/>
        <v>0</v>
      </c>
      <c r="H582" s="146"/>
    </row>
    <row r="583" spans="1:8" ht="12">
      <c r="A583" s="72">
        <v>606</v>
      </c>
      <c r="B583" s="34"/>
      <c r="C583" s="38"/>
      <c r="D583" s="35"/>
      <c r="E583" s="36"/>
      <c r="F583" s="37"/>
      <c r="G583" s="154">
        <f t="shared" si="27"/>
        <v>0</v>
      </c>
      <c r="H583" s="146"/>
    </row>
    <row r="584" spans="1:8" ht="12">
      <c r="A584" s="72">
        <v>607</v>
      </c>
      <c r="B584" s="34"/>
      <c r="C584" s="38"/>
      <c r="D584" s="35"/>
      <c r="E584" s="36"/>
      <c r="F584" s="37"/>
      <c r="G584" s="154">
        <f t="shared" si="27"/>
        <v>0</v>
      </c>
      <c r="H584" s="146"/>
    </row>
    <row r="585" spans="1:8" ht="12">
      <c r="A585" s="72">
        <v>608</v>
      </c>
      <c r="B585" s="34"/>
      <c r="C585" s="38"/>
      <c r="D585" s="35"/>
      <c r="E585" s="36"/>
      <c r="F585" s="37"/>
      <c r="G585" s="154">
        <f t="shared" si="27"/>
        <v>0</v>
      </c>
      <c r="H585" s="146"/>
    </row>
    <row r="586" spans="1:8" ht="12">
      <c r="A586" s="72">
        <v>609</v>
      </c>
      <c r="B586" s="34"/>
      <c r="C586" s="38"/>
      <c r="D586" s="35"/>
      <c r="E586" s="36"/>
      <c r="F586" s="37"/>
      <c r="G586" s="154">
        <f t="shared" si="27"/>
        <v>0</v>
      </c>
      <c r="H586" s="146"/>
    </row>
    <row r="587" spans="1:8" ht="12">
      <c r="A587" s="72">
        <v>610</v>
      </c>
      <c r="B587" s="34"/>
      <c r="C587" s="38"/>
      <c r="D587" s="35"/>
      <c r="E587" s="36"/>
      <c r="F587" s="37"/>
      <c r="G587" s="154">
        <f t="shared" si="27"/>
        <v>0</v>
      </c>
      <c r="H587" s="146"/>
    </row>
    <row r="588" spans="1:8" ht="12">
      <c r="A588" s="72">
        <v>611</v>
      </c>
      <c r="B588" s="34"/>
      <c r="C588" s="38"/>
      <c r="D588" s="35"/>
      <c r="E588" s="36"/>
      <c r="F588" s="37"/>
      <c r="G588" s="154">
        <f t="shared" si="27"/>
        <v>0</v>
      </c>
      <c r="H588" s="146"/>
    </row>
    <row r="589" spans="1:8" ht="12">
      <c r="A589" s="72">
        <v>612</v>
      </c>
      <c r="B589" s="34"/>
      <c r="C589" s="38"/>
      <c r="D589" s="35"/>
      <c r="E589" s="36"/>
      <c r="F589" s="37"/>
      <c r="G589" s="154">
        <f t="shared" si="27"/>
        <v>0</v>
      </c>
      <c r="H589" s="146"/>
    </row>
    <row r="590" spans="1:8" ht="12">
      <c r="A590" s="72">
        <v>613</v>
      </c>
      <c r="B590" s="34"/>
      <c r="C590" s="38"/>
      <c r="D590" s="35"/>
      <c r="E590" s="36"/>
      <c r="F590" s="37"/>
      <c r="G590" s="154">
        <f t="shared" si="27"/>
        <v>0</v>
      </c>
      <c r="H590" s="146"/>
    </row>
    <row r="591" spans="1:8" ht="12">
      <c r="A591" s="72">
        <v>614</v>
      </c>
      <c r="B591" s="34"/>
      <c r="C591" s="38"/>
      <c r="D591" s="35"/>
      <c r="E591" s="36"/>
      <c r="F591" s="37"/>
      <c r="G591" s="154">
        <f t="shared" si="27"/>
        <v>0</v>
      </c>
      <c r="H591" s="146"/>
    </row>
    <row r="592" spans="1:8" ht="12">
      <c r="A592" s="306"/>
      <c r="B592" s="156"/>
      <c r="C592" s="157" t="s">
        <v>1110</v>
      </c>
      <c r="D592" s="158"/>
      <c r="E592" s="158"/>
      <c r="F592" s="158"/>
      <c r="G592" s="159">
        <f>SUM(G578:G591)</f>
        <v>0</v>
      </c>
      <c r="H592" s="146"/>
    </row>
    <row r="593" spans="1:8" s="305" customFormat="1" ht="12">
      <c r="A593" s="313"/>
      <c r="B593" s="303"/>
      <c r="C593" s="300"/>
      <c r="D593" s="300"/>
      <c r="E593" s="300"/>
      <c r="F593" s="300"/>
      <c r="G593" s="302"/>
      <c r="H593" s="304"/>
    </row>
    <row r="594" spans="1:8" ht="12">
      <c r="A594" s="313"/>
      <c r="B594" s="147"/>
      <c r="C594" s="267"/>
      <c r="D594" s="149"/>
      <c r="E594" s="268"/>
      <c r="F594" s="160"/>
      <c r="G594" s="146"/>
      <c r="H594" s="146"/>
    </row>
    <row r="595" spans="1:8" ht="12.75">
      <c r="A595" s="314"/>
      <c r="B595" s="147"/>
      <c r="C595" s="162" t="s">
        <v>1111</v>
      </c>
      <c r="D595" s="270"/>
      <c r="E595" s="270"/>
      <c r="F595" s="270"/>
      <c r="G595" s="270"/>
      <c r="H595" s="146"/>
    </row>
    <row r="596" spans="1:8" ht="12">
      <c r="A596" s="269"/>
      <c r="B596" s="147"/>
      <c r="C596" s="267"/>
      <c r="D596" s="149"/>
      <c r="E596" s="268"/>
      <c r="F596" s="160"/>
      <c r="G596" s="271"/>
      <c r="H596" s="146"/>
    </row>
    <row r="597" spans="1:8" ht="12.75">
      <c r="A597" s="269"/>
      <c r="B597" s="147"/>
      <c r="C597" s="171" t="s">
        <v>1112</v>
      </c>
      <c r="D597" s="171"/>
      <c r="E597" s="162"/>
      <c r="F597" s="171"/>
      <c r="G597" s="172">
        <f>G522+G401+G385+G311+G221+G592</f>
        <v>0</v>
      </c>
      <c r="H597" s="146"/>
    </row>
    <row r="598" spans="1:8" ht="12.75">
      <c r="A598" s="269"/>
      <c r="B598" s="147"/>
      <c r="C598" s="173" t="s">
        <v>1113</v>
      </c>
      <c r="D598" s="173"/>
      <c r="E598" s="174"/>
      <c r="F598" s="173"/>
      <c r="G598" s="172">
        <v>2091085.75</v>
      </c>
      <c r="H598" s="146"/>
    </row>
    <row r="599" spans="1:8" ht="12.75">
      <c r="A599" s="269"/>
      <c r="B599" s="272"/>
      <c r="C599" s="171" t="s">
        <v>1114</v>
      </c>
      <c r="D599" s="171"/>
      <c r="E599" s="162"/>
      <c r="F599" s="171"/>
      <c r="G599" s="175">
        <f>1-(G597/G598)</f>
        <v>1</v>
      </c>
      <c r="H599" s="146"/>
    </row>
    <row r="600" spans="1:8" ht="12.75">
      <c r="A600" s="269"/>
      <c r="B600" s="272"/>
      <c r="C600" s="171" t="s">
        <v>1115</v>
      </c>
      <c r="D600" s="171"/>
      <c r="E600" s="162"/>
      <c r="F600" s="171"/>
      <c r="G600" s="172">
        <f>G573</f>
        <v>65660.984</v>
      </c>
      <c r="H600" s="146"/>
    </row>
    <row r="601" spans="1:8" ht="12.75">
      <c r="A601" s="269"/>
      <c r="B601" s="272"/>
      <c r="C601" s="176" t="s">
        <v>1116</v>
      </c>
      <c r="D601" s="176"/>
      <c r="E601" s="176"/>
      <c r="F601" s="176"/>
      <c r="G601" s="172">
        <f>G597+G600</f>
        <v>65660.984</v>
      </c>
      <c r="H601" s="146"/>
    </row>
    <row r="602" spans="1:8" ht="12">
      <c r="A602" s="269"/>
      <c r="B602" s="272"/>
      <c r="C602" s="273"/>
      <c r="D602" s="274"/>
      <c r="E602" s="275"/>
      <c r="F602" s="274"/>
      <c r="G602" s="276"/>
      <c r="H602" s="277"/>
    </row>
    <row r="603" spans="1:8" ht="12">
      <c r="A603" s="269"/>
      <c r="B603" s="272"/>
      <c r="C603" s="278"/>
      <c r="D603" s="279"/>
      <c r="E603" s="268"/>
      <c r="F603" s="279"/>
      <c r="G603" s="280"/>
      <c r="H603" s="277"/>
    </row>
    <row r="604" spans="1:8" ht="12.75" customHeight="1">
      <c r="A604" s="269"/>
      <c r="B604" s="272"/>
      <c r="C604" s="281"/>
      <c r="D604" s="179"/>
      <c r="E604" s="282"/>
      <c r="F604" s="179"/>
      <c r="G604" s="142"/>
      <c r="H604" s="146"/>
    </row>
    <row r="605" spans="1:8" s="23" customFormat="1" ht="12">
      <c r="A605" s="283"/>
      <c r="B605" s="272"/>
      <c r="C605" s="273"/>
      <c r="D605" s="274"/>
      <c r="E605" s="275"/>
      <c r="F605" s="274"/>
      <c r="G605" s="276"/>
      <c r="H605" s="277"/>
    </row>
    <row r="606" spans="1:8" s="23" customFormat="1" ht="12">
      <c r="A606" s="284"/>
      <c r="B606" s="272"/>
      <c r="C606" s="285" t="s">
        <v>1117</v>
      </c>
      <c r="D606" s="274"/>
      <c r="E606" s="275"/>
      <c r="F606" s="274"/>
      <c r="G606" s="276"/>
      <c r="H606" s="277"/>
    </row>
    <row r="607" spans="1:8" s="23" customFormat="1" ht="12">
      <c r="A607" s="284"/>
      <c r="B607" s="272"/>
      <c r="C607" s="273"/>
      <c r="D607" s="297"/>
      <c r="E607" s="298"/>
      <c r="F607" s="274"/>
      <c r="G607" s="276"/>
      <c r="H607" s="277"/>
    </row>
    <row r="608" spans="1:8" s="23" customFormat="1" ht="12">
      <c r="A608" s="284"/>
      <c r="B608" s="272"/>
      <c r="C608" s="273" t="s">
        <v>1118</v>
      </c>
      <c r="D608" s="297"/>
      <c r="E608" s="298"/>
      <c r="F608" s="274"/>
      <c r="G608" s="276"/>
      <c r="H608" s="277"/>
    </row>
    <row r="609" spans="1:8" s="23" customFormat="1" ht="12.75" customHeight="1">
      <c r="A609" s="284"/>
      <c r="B609" s="272"/>
      <c r="C609" s="273"/>
      <c r="D609" s="297"/>
      <c r="E609" s="298"/>
      <c r="F609" s="274"/>
      <c r="G609" s="276"/>
      <c r="H609" s="277"/>
    </row>
    <row r="610" spans="1:8" s="23" customFormat="1" ht="12.75" customHeight="1">
      <c r="A610" s="284"/>
      <c r="B610" s="272"/>
      <c r="C610" s="273"/>
      <c r="D610" s="297"/>
      <c r="E610" s="298"/>
      <c r="F610" s="274"/>
      <c r="G610" s="276"/>
      <c r="H610" s="277"/>
    </row>
    <row r="611" spans="1:8" ht="12.75" customHeight="1">
      <c r="A611" s="269"/>
      <c r="B611" s="272"/>
      <c r="C611" s="285" t="s">
        <v>1117</v>
      </c>
      <c r="D611" s="297"/>
      <c r="E611" s="298"/>
      <c r="F611" s="274"/>
      <c r="G611" s="276"/>
      <c r="H611" s="146"/>
    </row>
    <row r="612" spans="1:8" ht="12.75" customHeight="1">
      <c r="A612" s="269"/>
      <c r="B612" s="272"/>
      <c r="C612" s="273"/>
      <c r="D612" s="297"/>
      <c r="E612" s="298"/>
      <c r="F612" s="274"/>
      <c r="G612" s="276"/>
      <c r="H612" s="146"/>
    </row>
    <row r="613" spans="1:8" ht="12.75" customHeight="1">
      <c r="A613" s="269"/>
      <c r="B613" s="272"/>
      <c r="C613" s="273" t="s">
        <v>1119</v>
      </c>
      <c r="D613" s="297"/>
      <c r="E613" s="298"/>
      <c r="F613" s="274"/>
      <c r="G613" s="276"/>
      <c r="H613" s="146"/>
    </row>
    <row r="614" spans="1:8" ht="12" customHeight="1">
      <c r="A614" s="269"/>
      <c r="B614" s="272"/>
      <c r="C614" s="273"/>
      <c r="D614" s="297"/>
      <c r="E614" s="298"/>
      <c r="F614" s="274"/>
      <c r="G614" s="276"/>
      <c r="H614" s="146"/>
    </row>
    <row r="615" spans="1:8" ht="12">
      <c r="A615" s="269"/>
      <c r="B615" s="272"/>
      <c r="C615" s="273"/>
      <c r="D615" s="297"/>
      <c r="E615" s="298"/>
      <c r="F615" s="274"/>
      <c r="G615" s="276"/>
      <c r="H615" s="146"/>
    </row>
    <row r="616" spans="1:8" ht="12">
      <c r="A616" s="269"/>
      <c r="B616" s="272"/>
      <c r="C616" s="285" t="s">
        <v>1117</v>
      </c>
      <c r="D616" s="297"/>
      <c r="E616" s="298"/>
      <c r="F616" s="274"/>
      <c r="G616" s="276"/>
      <c r="H616" s="146"/>
    </row>
    <row r="617" spans="1:8" ht="12">
      <c r="A617" s="269"/>
      <c r="B617" s="272"/>
      <c r="C617" s="273"/>
      <c r="D617" s="297"/>
      <c r="E617" s="298"/>
      <c r="F617" s="274"/>
      <c r="G617" s="276"/>
      <c r="H617" s="146"/>
    </row>
    <row r="618" spans="1:8" ht="12">
      <c r="A618" s="269"/>
      <c r="B618" s="272"/>
      <c r="C618" s="273" t="s">
        <v>1120</v>
      </c>
      <c r="D618" s="297"/>
      <c r="E618" s="298"/>
      <c r="F618" s="274"/>
      <c r="G618" s="276"/>
      <c r="H618" s="146"/>
    </row>
    <row r="619" spans="1:8" ht="12">
      <c r="A619" s="269"/>
      <c r="B619" s="272"/>
      <c r="C619" s="273"/>
      <c r="D619" s="274"/>
      <c r="E619" s="275"/>
      <c r="F619" s="274"/>
      <c r="G619" s="276"/>
      <c r="H619" s="146"/>
    </row>
    <row r="620" spans="1:8" ht="12">
      <c r="A620" s="269"/>
      <c r="B620" s="272"/>
      <c r="C620" s="286"/>
      <c r="D620" s="274"/>
      <c r="E620" s="275"/>
      <c r="F620" s="274"/>
      <c r="G620" s="276"/>
      <c r="H620" s="146"/>
    </row>
    <row r="621" spans="1:8" ht="12">
      <c r="A621" s="287"/>
      <c r="B621" s="288"/>
      <c r="C621" s="281"/>
      <c r="D621" s="179"/>
      <c r="E621" s="282"/>
      <c r="F621" s="179"/>
      <c r="G621" s="142"/>
      <c r="H621" s="146"/>
    </row>
    <row r="625" ht="12">
      <c r="G625" s="24"/>
    </row>
    <row r="626" ht="12">
      <c r="G626" s="24"/>
    </row>
    <row r="627" ht="12">
      <c r="G627" s="24"/>
    </row>
    <row r="628" ht="12">
      <c r="G628" s="24"/>
    </row>
    <row r="629" ht="12">
      <c r="G629" s="24"/>
    </row>
  </sheetData>
  <sheetProtection password="98DB" sheet="1" formatCells="0" formatColumns="0" formatRows="0" insertColumns="0" insertRows="0" insertHyperlinks="0" deleteColumns="0" deleteRows="0" sort="0" autoFilter="0" pivotTables="0"/>
  <mergeCells count="3">
    <mergeCell ref="A1:D2"/>
    <mergeCell ref="E1:G2"/>
    <mergeCell ref="A4:B4"/>
  </mergeCells>
  <printOptions horizontalCentered="1"/>
  <pageMargins left="0.2361111111111111" right="0.2361111111111111" top="0.7486111111111111" bottom="0.7486111111111111" header="0.31527777777777777" footer="0.31527777777777777"/>
  <pageSetup firstPageNumber="1" useFirstPageNumber="1" fitToHeight="0" fitToWidth="1" horizontalDpi="300" verticalDpi="300" orientation="portrait" paperSize="9" r:id="rId1"/>
  <headerFooter alignWithMargins="0">
    <oddHeader>&amp;CPágina &amp;P de &amp;F</oddHeader>
    <oddFooter>&amp;CPagina Pagina]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0"/>
  <sheetViews>
    <sheetView tabSelected="1" zoomScaleSheetLayoutView="100" zoomScalePageLayoutView="0" workbookViewId="0" topLeftCell="A1">
      <selection activeCell="C96" sqref="C96"/>
    </sheetView>
  </sheetViews>
  <sheetFormatPr defaultColWidth="11.57421875" defaultRowHeight="12.75"/>
  <cols>
    <col min="1" max="1" width="5.00390625" style="25" customWidth="1"/>
    <col min="2" max="2" width="13.28125" style="0" customWidth="1"/>
    <col min="3" max="3" width="89.7109375" style="26" customWidth="1"/>
    <col min="4" max="4" width="11.7109375" style="0" customWidth="1"/>
    <col min="5" max="5" width="11.7109375" style="49" customWidth="1"/>
    <col min="6" max="6" width="13.7109375" style="0" customWidth="1"/>
    <col min="7" max="7" width="20.7109375" style="0" customWidth="1"/>
  </cols>
  <sheetData>
    <row r="1" spans="1:8" ht="27" customHeight="1">
      <c r="A1" s="362" t="s">
        <v>1121</v>
      </c>
      <c r="B1" s="362"/>
      <c r="C1" s="362"/>
      <c r="D1" s="362"/>
      <c r="E1" s="363"/>
      <c r="F1" s="363"/>
      <c r="G1" s="363"/>
      <c r="H1" s="50"/>
    </row>
    <row r="2" spans="1:8" ht="12.75" customHeight="1">
      <c r="A2" s="362"/>
      <c r="B2" s="362"/>
      <c r="C2" s="362"/>
      <c r="D2" s="362"/>
      <c r="E2" s="363"/>
      <c r="F2" s="363"/>
      <c r="G2" s="363"/>
      <c r="H2" s="50"/>
    </row>
    <row r="3" spans="1:8" ht="12.75">
      <c r="A3" s="51"/>
      <c r="B3" s="52"/>
      <c r="C3" s="53"/>
      <c r="D3" s="54"/>
      <c r="E3" s="55"/>
      <c r="F3" s="56"/>
      <c r="G3" s="56"/>
      <c r="H3" s="50"/>
    </row>
    <row r="4" spans="1:8" ht="18">
      <c r="A4" s="364" t="s">
        <v>1122</v>
      </c>
      <c r="B4" s="364"/>
      <c r="C4" s="57"/>
      <c r="D4" s="58"/>
      <c r="E4" s="59"/>
      <c r="F4" s="60"/>
      <c r="G4" s="60"/>
      <c r="H4" s="50"/>
    </row>
    <row r="5" spans="1:8" ht="12.75">
      <c r="A5" s="51"/>
      <c r="B5" s="52"/>
      <c r="C5" s="53"/>
      <c r="D5" s="54"/>
      <c r="E5" s="55"/>
      <c r="F5" s="56"/>
      <c r="G5" s="56"/>
      <c r="H5" s="50"/>
    </row>
    <row r="6" spans="1:8" ht="25.5">
      <c r="A6" s="61" t="s">
        <v>1123</v>
      </c>
      <c r="B6" s="61" t="s">
        <v>1124</v>
      </c>
      <c r="C6" s="61" t="s">
        <v>1125</v>
      </c>
      <c r="D6" s="61" t="s">
        <v>1126</v>
      </c>
      <c r="E6" s="62" t="s">
        <v>1127</v>
      </c>
      <c r="F6" s="61" t="s">
        <v>1128</v>
      </c>
      <c r="G6" s="61" t="s">
        <v>1129</v>
      </c>
      <c r="H6" s="50"/>
    </row>
    <row r="7" spans="1:8" ht="12.75">
      <c r="A7" s="63"/>
      <c r="B7" s="64"/>
      <c r="C7" s="64"/>
      <c r="D7" s="64"/>
      <c r="E7" s="65"/>
      <c r="F7" s="66"/>
      <c r="G7" s="66"/>
      <c r="H7" s="50"/>
    </row>
    <row r="8" spans="1:8" ht="12.75">
      <c r="A8" s="67"/>
      <c r="B8" s="64"/>
      <c r="C8" s="68" t="s">
        <v>1130</v>
      </c>
      <c r="D8" s="64"/>
      <c r="E8" s="65"/>
      <c r="F8" s="66"/>
      <c r="G8" s="66"/>
      <c r="H8" s="50"/>
    </row>
    <row r="9" spans="1:8" ht="12.75">
      <c r="A9" s="69">
        <v>1</v>
      </c>
      <c r="B9" s="30" t="s">
        <v>10</v>
      </c>
      <c r="C9" s="30" t="s">
        <v>1131</v>
      </c>
      <c r="D9" s="70" t="s">
        <v>1132</v>
      </c>
      <c r="E9" s="41">
        <v>1</v>
      </c>
      <c r="F9" s="31">
        <v>0</v>
      </c>
      <c r="G9" s="71">
        <f aca="true" t="shared" si="0" ref="G9:G18">SUM(E9*F9)</f>
        <v>0</v>
      </c>
      <c r="H9" s="50"/>
    </row>
    <row r="10" spans="1:8" ht="12.75">
      <c r="A10" s="69">
        <v>2</v>
      </c>
      <c r="B10" s="30" t="s">
        <v>13</v>
      </c>
      <c r="C10" s="30" t="s">
        <v>1133</v>
      </c>
      <c r="D10" s="70" t="s">
        <v>15</v>
      </c>
      <c r="E10" s="41">
        <v>330.9</v>
      </c>
      <c r="F10" s="31">
        <v>0</v>
      </c>
      <c r="G10" s="71">
        <f t="shared" si="0"/>
        <v>0</v>
      </c>
      <c r="H10" s="50"/>
    </row>
    <row r="11" spans="1:8" ht="12.75">
      <c r="A11" s="72">
        <v>3</v>
      </c>
      <c r="B11" s="30" t="s">
        <v>16</v>
      </c>
      <c r="C11" s="30" t="s">
        <v>1134</v>
      </c>
      <c r="D11" s="70" t="s">
        <v>15</v>
      </c>
      <c r="E11" s="41">
        <v>657.51</v>
      </c>
      <c r="F11" s="31">
        <v>0</v>
      </c>
      <c r="G11" s="71">
        <f t="shared" si="0"/>
        <v>0</v>
      </c>
      <c r="H11" s="50"/>
    </row>
    <row r="12" spans="1:8" ht="12.75">
      <c r="A12" s="72">
        <v>4</v>
      </c>
      <c r="B12" s="30" t="s">
        <v>18</v>
      </c>
      <c r="C12" s="30" t="s">
        <v>1135</v>
      </c>
      <c r="D12" s="70" t="s">
        <v>20</v>
      </c>
      <c r="E12" s="41">
        <v>20008.83</v>
      </c>
      <c r="F12" s="31">
        <v>0</v>
      </c>
      <c r="G12" s="71">
        <f t="shared" si="0"/>
        <v>0</v>
      </c>
      <c r="H12" s="50"/>
    </row>
    <row r="13" spans="1:8" ht="12.75">
      <c r="A13" s="72">
        <v>5</v>
      </c>
      <c r="B13" s="30" t="s">
        <v>21</v>
      </c>
      <c r="C13" s="30" t="s">
        <v>1136</v>
      </c>
      <c r="D13" s="70" t="s">
        <v>1132</v>
      </c>
      <c r="E13" s="41">
        <v>1</v>
      </c>
      <c r="F13" s="31">
        <v>0</v>
      </c>
      <c r="G13" s="71">
        <f t="shared" si="0"/>
        <v>0</v>
      </c>
      <c r="H13" s="50"/>
    </row>
    <row r="14" spans="1:8" ht="12.75">
      <c r="A14" s="72">
        <v>6</v>
      </c>
      <c r="B14" s="30" t="s">
        <v>23</v>
      </c>
      <c r="C14" s="30" t="s">
        <v>1137</v>
      </c>
      <c r="D14" s="70" t="s">
        <v>15</v>
      </c>
      <c r="E14" s="41">
        <v>387</v>
      </c>
      <c r="F14" s="31">
        <v>0</v>
      </c>
      <c r="G14" s="71">
        <f t="shared" si="0"/>
        <v>0</v>
      </c>
      <c r="H14" s="50"/>
    </row>
    <row r="15" spans="1:8" ht="12.75">
      <c r="A15" s="72">
        <v>7</v>
      </c>
      <c r="B15" s="30" t="s">
        <v>25</v>
      </c>
      <c r="C15" s="30" t="s">
        <v>1138</v>
      </c>
      <c r="D15" s="70" t="s">
        <v>15</v>
      </c>
      <c r="E15" s="41">
        <v>387</v>
      </c>
      <c r="F15" s="31">
        <v>0</v>
      </c>
      <c r="G15" s="71">
        <f t="shared" si="0"/>
        <v>0</v>
      </c>
      <c r="H15" s="50"/>
    </row>
    <row r="16" spans="1:8" ht="12.75">
      <c r="A16" s="72">
        <v>8</v>
      </c>
      <c r="B16" s="30" t="s">
        <v>27</v>
      </c>
      <c r="C16" s="30" t="s">
        <v>1139</v>
      </c>
      <c r="D16" s="70" t="s">
        <v>20</v>
      </c>
      <c r="E16" s="41">
        <v>1033.78</v>
      </c>
      <c r="F16" s="31">
        <v>0</v>
      </c>
      <c r="G16" s="71">
        <f t="shared" si="0"/>
        <v>0</v>
      </c>
      <c r="H16" s="50"/>
    </row>
    <row r="17" spans="1:8" ht="12.75">
      <c r="A17" s="72">
        <v>9</v>
      </c>
      <c r="B17" s="30" t="s">
        <v>29</v>
      </c>
      <c r="C17" s="30" t="s">
        <v>1140</v>
      </c>
      <c r="D17" s="70" t="s">
        <v>31</v>
      </c>
      <c r="E17" s="41">
        <v>36.64</v>
      </c>
      <c r="F17" s="31">
        <v>0</v>
      </c>
      <c r="G17" s="71">
        <f t="shared" si="0"/>
        <v>0</v>
      </c>
      <c r="H17" s="50"/>
    </row>
    <row r="18" spans="1:8" ht="12.75">
      <c r="A18" s="72">
        <v>10</v>
      </c>
      <c r="B18" s="30" t="s">
        <v>32</v>
      </c>
      <c r="C18" s="30" t="s">
        <v>1141</v>
      </c>
      <c r="D18" s="70" t="s">
        <v>20</v>
      </c>
      <c r="E18" s="41">
        <v>6270</v>
      </c>
      <c r="F18" s="31">
        <v>0</v>
      </c>
      <c r="G18" s="71">
        <f t="shared" si="0"/>
        <v>0</v>
      </c>
      <c r="H18" s="50"/>
    </row>
    <row r="19" spans="1:8" ht="12.75">
      <c r="A19" s="73"/>
      <c r="B19" s="30"/>
      <c r="C19" s="74" t="s">
        <v>1142</v>
      </c>
      <c r="D19" s="75"/>
      <c r="E19" s="42"/>
      <c r="F19" s="27"/>
      <c r="G19" s="76">
        <f>SUM(G9:G18)</f>
        <v>0</v>
      </c>
      <c r="H19" s="50"/>
    </row>
    <row r="20" spans="1:8" ht="12.75" customHeight="1">
      <c r="A20" s="72">
        <v>11</v>
      </c>
      <c r="B20" s="30" t="s">
        <v>35</v>
      </c>
      <c r="C20" s="30" t="s">
        <v>1143</v>
      </c>
      <c r="D20" s="70" t="s">
        <v>31</v>
      </c>
      <c r="E20" s="41">
        <v>74.08</v>
      </c>
      <c r="F20" s="31">
        <v>0</v>
      </c>
      <c r="G20" s="71">
        <f aca="true" t="shared" si="1" ref="G20:G33">SUM(E20*F20)</f>
        <v>0</v>
      </c>
      <c r="H20" s="50"/>
    </row>
    <row r="21" spans="1:8" ht="12.75">
      <c r="A21" s="72">
        <v>12</v>
      </c>
      <c r="B21" s="30" t="s">
        <v>37</v>
      </c>
      <c r="C21" s="30" t="s">
        <v>1144</v>
      </c>
      <c r="D21" s="70" t="s">
        <v>39</v>
      </c>
      <c r="E21" s="41">
        <v>160</v>
      </c>
      <c r="F21" s="31">
        <v>0</v>
      </c>
      <c r="G21" s="71">
        <f t="shared" si="1"/>
        <v>0</v>
      </c>
      <c r="H21" s="50"/>
    </row>
    <row r="22" spans="1:8" ht="12.75">
      <c r="A22" s="72">
        <v>13</v>
      </c>
      <c r="B22" s="30" t="s">
        <v>40</v>
      </c>
      <c r="C22" s="30" t="s">
        <v>1145</v>
      </c>
      <c r="D22" s="70" t="s">
        <v>42</v>
      </c>
      <c r="E22" s="41">
        <v>185.21</v>
      </c>
      <c r="F22" s="31">
        <v>0</v>
      </c>
      <c r="G22" s="71">
        <f t="shared" si="1"/>
        <v>0</v>
      </c>
      <c r="H22" s="50"/>
    </row>
    <row r="23" spans="1:8" ht="12.75">
      <c r="A23" s="72">
        <v>14</v>
      </c>
      <c r="B23" s="30" t="s">
        <v>43</v>
      </c>
      <c r="C23" s="30" t="s">
        <v>1146</v>
      </c>
      <c r="D23" s="70" t="s">
        <v>42</v>
      </c>
      <c r="E23" s="41">
        <v>29.47</v>
      </c>
      <c r="F23" s="31">
        <v>0</v>
      </c>
      <c r="G23" s="71">
        <f t="shared" si="1"/>
        <v>0</v>
      </c>
      <c r="H23" s="50"/>
    </row>
    <row r="24" spans="1:8" ht="12.75">
      <c r="A24" s="72">
        <v>15</v>
      </c>
      <c r="B24" s="30" t="s">
        <v>45</v>
      </c>
      <c r="C24" s="30" t="s">
        <v>1147</v>
      </c>
      <c r="D24" s="70" t="s">
        <v>31</v>
      </c>
      <c r="E24" s="41">
        <v>275.4</v>
      </c>
      <c r="F24" s="31">
        <v>0</v>
      </c>
      <c r="G24" s="71">
        <f t="shared" si="1"/>
        <v>0</v>
      </c>
      <c r="H24" s="50"/>
    </row>
    <row r="25" spans="1:8" ht="12.75">
      <c r="A25" s="72">
        <v>16</v>
      </c>
      <c r="B25" s="30" t="s">
        <v>47</v>
      </c>
      <c r="C25" s="30" t="s">
        <v>1148</v>
      </c>
      <c r="D25" s="70" t="s">
        <v>49</v>
      </c>
      <c r="E25" s="41">
        <v>2754</v>
      </c>
      <c r="F25" s="31">
        <v>0</v>
      </c>
      <c r="G25" s="71">
        <f t="shared" si="1"/>
        <v>0</v>
      </c>
      <c r="H25" s="50"/>
    </row>
    <row r="26" spans="1:8" ht="12.75" customHeight="1">
      <c r="A26" s="72">
        <v>17</v>
      </c>
      <c r="B26" s="30" t="s">
        <v>50</v>
      </c>
      <c r="C26" s="30" t="s">
        <v>1149</v>
      </c>
      <c r="D26" s="70" t="s">
        <v>31</v>
      </c>
      <c r="E26" s="41">
        <v>2203.2</v>
      </c>
      <c r="F26" s="31">
        <v>0</v>
      </c>
      <c r="G26" s="71">
        <f t="shared" si="1"/>
        <v>0</v>
      </c>
      <c r="H26" s="50"/>
    </row>
    <row r="27" spans="1:8" ht="12.75" customHeight="1">
      <c r="A27" s="72">
        <v>18</v>
      </c>
      <c r="B27" s="30" t="s">
        <v>52</v>
      </c>
      <c r="C27" s="30" t="s">
        <v>1150</v>
      </c>
      <c r="D27" s="70" t="s">
        <v>31</v>
      </c>
      <c r="E27" s="41">
        <v>5180</v>
      </c>
      <c r="F27" s="31">
        <v>0</v>
      </c>
      <c r="G27" s="71">
        <f t="shared" si="1"/>
        <v>0</v>
      </c>
      <c r="H27" s="50"/>
    </row>
    <row r="28" spans="1:8" ht="12.75" customHeight="1">
      <c r="A28" s="72">
        <v>19</v>
      </c>
      <c r="B28" s="30" t="s">
        <v>54</v>
      </c>
      <c r="C28" s="30" t="s">
        <v>1151</v>
      </c>
      <c r="D28" s="70" t="s">
        <v>31</v>
      </c>
      <c r="E28" s="41">
        <v>849.5</v>
      </c>
      <c r="F28" s="31">
        <v>0</v>
      </c>
      <c r="G28" s="71">
        <f t="shared" si="1"/>
        <v>0</v>
      </c>
      <c r="H28" s="50"/>
    </row>
    <row r="29" spans="1:8" ht="12.75" customHeight="1">
      <c r="A29" s="72">
        <v>20</v>
      </c>
      <c r="B29" s="30" t="s">
        <v>56</v>
      </c>
      <c r="C29" s="30" t="s">
        <v>1152</v>
      </c>
      <c r="D29" s="70" t="s">
        <v>31</v>
      </c>
      <c r="E29" s="41">
        <v>125.4</v>
      </c>
      <c r="F29" s="31">
        <v>0</v>
      </c>
      <c r="G29" s="71">
        <f t="shared" si="1"/>
        <v>0</v>
      </c>
      <c r="H29" s="50"/>
    </row>
    <row r="30" spans="1:8" ht="12.75" customHeight="1">
      <c r="A30" s="72">
        <v>21</v>
      </c>
      <c r="B30" s="30" t="s">
        <v>58</v>
      </c>
      <c r="C30" s="30" t="s">
        <v>1153</v>
      </c>
      <c r="D30" s="70" t="s">
        <v>31</v>
      </c>
      <c r="E30" s="41">
        <v>250.8</v>
      </c>
      <c r="F30" s="31">
        <v>0</v>
      </c>
      <c r="G30" s="71">
        <f t="shared" si="1"/>
        <v>0</v>
      </c>
      <c r="H30" s="50"/>
    </row>
    <row r="31" spans="1:8" ht="12.75">
      <c r="A31" s="72">
        <v>22</v>
      </c>
      <c r="B31" s="30" t="s">
        <v>60</v>
      </c>
      <c r="C31" s="30" t="s">
        <v>1154</v>
      </c>
      <c r="D31" s="70" t="s">
        <v>31</v>
      </c>
      <c r="E31" s="41">
        <v>1607.2</v>
      </c>
      <c r="F31" s="31">
        <v>0</v>
      </c>
      <c r="G31" s="71">
        <f t="shared" si="1"/>
        <v>0</v>
      </c>
      <c r="H31" s="50"/>
    </row>
    <row r="32" spans="1:8" ht="12.75">
      <c r="A32" s="72">
        <v>23</v>
      </c>
      <c r="B32" s="30" t="s">
        <v>62</v>
      </c>
      <c r="C32" s="30" t="s">
        <v>1155</v>
      </c>
      <c r="D32" s="70" t="s">
        <v>31</v>
      </c>
      <c r="E32" s="41">
        <v>925.7</v>
      </c>
      <c r="F32" s="31">
        <v>0</v>
      </c>
      <c r="G32" s="71">
        <f t="shared" si="1"/>
        <v>0</v>
      </c>
      <c r="H32" s="50"/>
    </row>
    <row r="33" spans="1:8" ht="12.75">
      <c r="A33" s="72">
        <v>24</v>
      </c>
      <c r="B33" s="30" t="s">
        <v>64</v>
      </c>
      <c r="C33" s="30" t="s">
        <v>1156</v>
      </c>
      <c r="D33" s="70" t="s">
        <v>31</v>
      </c>
      <c r="E33" s="41">
        <v>328.5</v>
      </c>
      <c r="F33" s="31">
        <v>0</v>
      </c>
      <c r="G33" s="71">
        <f t="shared" si="1"/>
        <v>0</v>
      </c>
      <c r="H33" s="50"/>
    </row>
    <row r="34" spans="1:8" ht="12.75">
      <c r="A34" s="73"/>
      <c r="B34" s="30"/>
      <c r="C34" s="74" t="s">
        <v>1157</v>
      </c>
      <c r="D34" s="75"/>
      <c r="E34" s="42"/>
      <c r="F34" s="27"/>
      <c r="G34" s="76">
        <f>SUM(G20:G33)</f>
        <v>0</v>
      </c>
      <c r="H34" s="50"/>
    </row>
    <row r="35" spans="1:8" ht="12.75">
      <c r="A35" s="72">
        <v>25</v>
      </c>
      <c r="B35" s="30" t="s">
        <v>67</v>
      </c>
      <c r="C35" s="30" t="s">
        <v>1158</v>
      </c>
      <c r="D35" s="70" t="s">
        <v>49</v>
      </c>
      <c r="E35" s="41">
        <v>59.8</v>
      </c>
      <c r="F35" s="31">
        <v>0</v>
      </c>
      <c r="G35" s="71">
        <f aca="true" t="shared" si="2" ref="G35:G54">SUM(E35*F35)</f>
        <v>0</v>
      </c>
      <c r="H35" s="50"/>
    </row>
    <row r="36" spans="1:8" ht="12.75">
      <c r="A36" s="72">
        <v>26</v>
      </c>
      <c r="B36" s="30" t="s">
        <v>69</v>
      </c>
      <c r="C36" s="30" t="s">
        <v>1159</v>
      </c>
      <c r="D36" s="70" t="s">
        <v>49</v>
      </c>
      <c r="E36" s="41">
        <v>67.42</v>
      </c>
      <c r="F36" s="31">
        <v>0</v>
      </c>
      <c r="G36" s="71">
        <f t="shared" si="2"/>
        <v>0</v>
      </c>
      <c r="H36" s="50"/>
    </row>
    <row r="37" spans="1:8" ht="12.75" customHeight="1">
      <c r="A37" s="72">
        <v>27</v>
      </c>
      <c r="B37" s="30" t="s">
        <v>71</v>
      </c>
      <c r="C37" s="30" t="s">
        <v>1160</v>
      </c>
      <c r="D37" s="70" t="s">
        <v>49</v>
      </c>
      <c r="E37" s="41">
        <v>1908.61</v>
      </c>
      <c r="F37" s="31">
        <v>0</v>
      </c>
      <c r="G37" s="71">
        <f t="shared" si="2"/>
        <v>0</v>
      </c>
      <c r="H37" s="50"/>
    </row>
    <row r="38" spans="1:8" ht="12.75" customHeight="1">
      <c r="A38" s="72">
        <v>28</v>
      </c>
      <c r="B38" s="30" t="s">
        <v>73</v>
      </c>
      <c r="C38" s="30" t="s">
        <v>1161</v>
      </c>
      <c r="D38" s="70" t="s">
        <v>49</v>
      </c>
      <c r="E38" s="41">
        <v>681.12</v>
      </c>
      <c r="F38" s="31">
        <v>0</v>
      </c>
      <c r="G38" s="71">
        <f t="shared" si="2"/>
        <v>0</v>
      </c>
      <c r="H38" s="50"/>
    </row>
    <row r="39" spans="1:8" ht="12.75">
      <c r="A39" s="72">
        <v>29</v>
      </c>
      <c r="B39" s="30" t="s">
        <v>75</v>
      </c>
      <c r="C39" s="30" t="s">
        <v>1162</v>
      </c>
      <c r="D39" s="70" t="s">
        <v>49</v>
      </c>
      <c r="E39" s="41">
        <v>293.78</v>
      </c>
      <c r="F39" s="31">
        <v>0</v>
      </c>
      <c r="G39" s="71">
        <f t="shared" si="2"/>
        <v>0</v>
      </c>
      <c r="H39" s="50"/>
    </row>
    <row r="40" spans="1:8" ht="12.75">
      <c r="A40" s="72">
        <v>30</v>
      </c>
      <c r="B40" s="30" t="s">
        <v>77</v>
      </c>
      <c r="C40" s="30" t="s">
        <v>1163</v>
      </c>
      <c r="D40" s="70" t="s">
        <v>49</v>
      </c>
      <c r="E40" s="41">
        <v>32.53</v>
      </c>
      <c r="F40" s="31">
        <v>0</v>
      </c>
      <c r="G40" s="71">
        <f t="shared" si="2"/>
        <v>0</v>
      </c>
      <c r="H40" s="50"/>
    </row>
    <row r="41" spans="1:8" ht="12.75">
      <c r="A41" s="72">
        <v>31</v>
      </c>
      <c r="B41" s="30" t="s">
        <v>79</v>
      </c>
      <c r="C41" s="30" t="s">
        <v>1164</v>
      </c>
      <c r="D41" s="70" t="s">
        <v>49</v>
      </c>
      <c r="E41" s="41">
        <v>7.44</v>
      </c>
      <c r="F41" s="31">
        <v>0</v>
      </c>
      <c r="G41" s="71">
        <f t="shared" si="2"/>
        <v>0</v>
      </c>
      <c r="H41" s="50"/>
    </row>
    <row r="42" spans="1:8" ht="12.75">
      <c r="A42" s="72">
        <v>32</v>
      </c>
      <c r="B42" s="30" t="s">
        <v>81</v>
      </c>
      <c r="C42" s="30" t="s">
        <v>1165</v>
      </c>
      <c r="D42" s="70" t="s">
        <v>49</v>
      </c>
      <c r="E42" s="41">
        <v>51.04</v>
      </c>
      <c r="F42" s="31">
        <v>0</v>
      </c>
      <c r="G42" s="71">
        <f t="shared" si="2"/>
        <v>0</v>
      </c>
      <c r="H42" s="50"/>
    </row>
    <row r="43" spans="1:8" ht="12.75">
      <c r="A43" s="72">
        <v>33</v>
      </c>
      <c r="B43" s="30" t="s">
        <v>83</v>
      </c>
      <c r="C43" s="30" t="s">
        <v>1166</v>
      </c>
      <c r="D43" s="70" t="s">
        <v>49</v>
      </c>
      <c r="E43" s="41">
        <v>23.32</v>
      </c>
      <c r="F43" s="31">
        <v>0</v>
      </c>
      <c r="G43" s="71">
        <f t="shared" si="2"/>
        <v>0</v>
      </c>
      <c r="H43" s="50"/>
    </row>
    <row r="44" spans="1:8" ht="12.75">
      <c r="A44" s="72">
        <v>34</v>
      </c>
      <c r="B44" s="30" t="s">
        <v>85</v>
      </c>
      <c r="C44" s="30" t="s">
        <v>1167</v>
      </c>
      <c r="D44" s="70" t="s">
        <v>49</v>
      </c>
      <c r="E44" s="41">
        <v>7.61</v>
      </c>
      <c r="F44" s="31">
        <v>0</v>
      </c>
      <c r="G44" s="71">
        <f t="shared" si="2"/>
        <v>0</v>
      </c>
      <c r="H44" s="50"/>
    </row>
    <row r="45" spans="1:8" ht="12.75">
      <c r="A45" s="72">
        <v>35</v>
      </c>
      <c r="B45" s="30" t="s">
        <v>87</v>
      </c>
      <c r="C45" s="30" t="s">
        <v>1168</v>
      </c>
      <c r="D45" s="70" t="s">
        <v>49</v>
      </c>
      <c r="E45" s="41">
        <v>79.33</v>
      </c>
      <c r="F45" s="31">
        <v>0</v>
      </c>
      <c r="G45" s="71">
        <f t="shared" si="2"/>
        <v>0</v>
      </c>
      <c r="H45" s="50"/>
    </row>
    <row r="46" spans="1:8" ht="12.75">
      <c r="A46" s="72">
        <v>36</v>
      </c>
      <c r="B46" s="30" t="s">
        <v>89</v>
      </c>
      <c r="C46" s="30" t="s">
        <v>1169</v>
      </c>
      <c r="D46" s="70" t="s">
        <v>31</v>
      </c>
      <c r="E46" s="41">
        <v>162.15</v>
      </c>
      <c r="F46" s="31">
        <v>0</v>
      </c>
      <c r="G46" s="71">
        <f t="shared" si="2"/>
        <v>0</v>
      </c>
      <c r="H46" s="50"/>
    </row>
    <row r="47" spans="1:8" ht="12.75">
      <c r="A47" s="72">
        <v>37</v>
      </c>
      <c r="B47" s="30" t="s">
        <v>91</v>
      </c>
      <c r="C47" s="30" t="s">
        <v>1170</v>
      </c>
      <c r="D47" s="70" t="s">
        <v>31</v>
      </c>
      <c r="E47" s="41">
        <v>723.46</v>
      </c>
      <c r="F47" s="31">
        <v>0</v>
      </c>
      <c r="G47" s="71">
        <f t="shared" si="2"/>
        <v>0</v>
      </c>
      <c r="H47" s="50"/>
    </row>
    <row r="48" spans="1:8" ht="12.75" customHeight="1">
      <c r="A48" s="72">
        <v>38</v>
      </c>
      <c r="B48" s="30" t="s">
        <v>93</v>
      </c>
      <c r="C48" s="30" t="s">
        <v>1171</v>
      </c>
      <c r="D48" s="70" t="s">
        <v>31</v>
      </c>
      <c r="E48" s="41">
        <v>116.03</v>
      </c>
      <c r="F48" s="31">
        <v>0</v>
      </c>
      <c r="G48" s="71">
        <f t="shared" si="2"/>
        <v>0</v>
      </c>
      <c r="H48" s="50"/>
    </row>
    <row r="49" spans="1:8" ht="12.75">
      <c r="A49" s="72">
        <v>39</v>
      </c>
      <c r="B49" s="30" t="s">
        <v>95</v>
      </c>
      <c r="C49" s="30" t="s">
        <v>1172</v>
      </c>
      <c r="D49" s="70" t="s">
        <v>31</v>
      </c>
      <c r="E49" s="41">
        <v>123.49</v>
      </c>
      <c r="F49" s="31">
        <v>0</v>
      </c>
      <c r="G49" s="71">
        <f t="shared" si="2"/>
        <v>0</v>
      </c>
      <c r="H49" s="50"/>
    </row>
    <row r="50" spans="1:8" ht="12.75">
      <c r="A50" s="72">
        <v>40</v>
      </c>
      <c r="B50" s="30" t="s">
        <v>97</v>
      </c>
      <c r="C50" s="30" t="s">
        <v>1173</v>
      </c>
      <c r="D50" s="70" t="s">
        <v>31</v>
      </c>
      <c r="E50" s="41">
        <v>382.81</v>
      </c>
      <c r="F50" s="31">
        <v>0</v>
      </c>
      <c r="G50" s="71">
        <f t="shared" si="2"/>
        <v>0</v>
      </c>
      <c r="H50" s="50"/>
    </row>
    <row r="51" spans="1:8" ht="12.75">
      <c r="A51" s="72">
        <v>41</v>
      </c>
      <c r="B51" s="30" t="s">
        <v>99</v>
      </c>
      <c r="C51" s="30" t="s">
        <v>1174</v>
      </c>
      <c r="D51" s="70" t="s">
        <v>31</v>
      </c>
      <c r="E51" s="41">
        <v>250</v>
      </c>
      <c r="F51" s="31">
        <v>0</v>
      </c>
      <c r="G51" s="71">
        <f t="shared" si="2"/>
        <v>0</v>
      </c>
      <c r="H51" s="50"/>
    </row>
    <row r="52" spans="1:8" ht="12.75">
      <c r="A52" s="72">
        <v>42</v>
      </c>
      <c r="B52" s="30" t="s">
        <v>101</v>
      </c>
      <c r="C52" s="30" t="s">
        <v>1175</v>
      </c>
      <c r="D52" s="70" t="s">
        <v>103</v>
      </c>
      <c r="E52" s="41">
        <v>49.75</v>
      </c>
      <c r="F52" s="31">
        <v>0</v>
      </c>
      <c r="G52" s="71">
        <f t="shared" si="2"/>
        <v>0</v>
      </c>
      <c r="H52" s="50"/>
    </row>
    <row r="53" spans="1:8" ht="12.75">
      <c r="A53" s="72">
        <v>43</v>
      </c>
      <c r="B53" s="30" t="s">
        <v>104</v>
      </c>
      <c r="C53" s="30" t="s">
        <v>1176</v>
      </c>
      <c r="D53" s="70" t="s">
        <v>20</v>
      </c>
      <c r="E53" s="41">
        <v>91364</v>
      </c>
      <c r="F53" s="31">
        <v>0</v>
      </c>
      <c r="G53" s="71">
        <f t="shared" si="2"/>
        <v>0</v>
      </c>
      <c r="H53" s="50"/>
    </row>
    <row r="54" spans="1:8" ht="12.75">
      <c r="A54" s="72">
        <v>44</v>
      </c>
      <c r="B54" s="30" t="s">
        <v>106</v>
      </c>
      <c r="C54" s="30" t="s">
        <v>1177</v>
      </c>
      <c r="D54" s="70" t="s">
        <v>20</v>
      </c>
      <c r="E54" s="41">
        <v>7932.17</v>
      </c>
      <c r="F54" s="31">
        <v>0</v>
      </c>
      <c r="G54" s="71">
        <f t="shared" si="2"/>
        <v>0</v>
      </c>
      <c r="H54" s="50"/>
    </row>
    <row r="55" spans="1:8" ht="12.75">
      <c r="A55" s="73"/>
      <c r="B55" s="30"/>
      <c r="C55" s="74" t="s">
        <v>1178</v>
      </c>
      <c r="D55" s="77"/>
      <c r="E55" s="42"/>
      <c r="F55" s="27"/>
      <c r="G55" s="76">
        <f>SUM(G35:G54)</f>
        <v>0</v>
      </c>
      <c r="H55" s="50"/>
    </row>
    <row r="56" spans="1:8" ht="12.75">
      <c r="A56" s="72">
        <v>45</v>
      </c>
      <c r="B56" s="30" t="s">
        <v>109</v>
      </c>
      <c r="C56" s="30" t="s">
        <v>1179</v>
      </c>
      <c r="D56" s="70" t="s">
        <v>49</v>
      </c>
      <c r="E56" s="41">
        <v>16</v>
      </c>
      <c r="F56" s="31">
        <v>0</v>
      </c>
      <c r="G56" s="71">
        <f>SUM(E56*F56)</f>
        <v>0</v>
      </c>
      <c r="H56" s="50"/>
    </row>
    <row r="57" spans="1:8" ht="12.75">
      <c r="A57" s="72">
        <v>46</v>
      </c>
      <c r="B57" s="30" t="s">
        <v>111</v>
      </c>
      <c r="C57" s="30" t="s">
        <v>1180</v>
      </c>
      <c r="D57" s="70" t="s">
        <v>49</v>
      </c>
      <c r="E57" s="41">
        <v>103.68</v>
      </c>
      <c r="F57" s="31">
        <v>0</v>
      </c>
      <c r="G57" s="71">
        <f>SUM(E57*F57)</f>
        <v>0</v>
      </c>
      <c r="H57" s="50"/>
    </row>
    <row r="58" spans="1:8" ht="12.75">
      <c r="A58" s="72">
        <v>47</v>
      </c>
      <c r="B58" s="30" t="s">
        <v>113</v>
      </c>
      <c r="C58" s="30" t="s">
        <v>1181</v>
      </c>
      <c r="D58" s="70" t="s">
        <v>49</v>
      </c>
      <c r="E58" s="41">
        <v>24.7</v>
      </c>
      <c r="F58" s="31">
        <v>0</v>
      </c>
      <c r="G58" s="71">
        <f>SUM(E58*F58)</f>
        <v>0</v>
      </c>
      <c r="H58" s="50"/>
    </row>
    <row r="59" spans="1:8" ht="12.75" customHeight="1">
      <c r="A59" s="72">
        <v>48</v>
      </c>
      <c r="B59" s="30" t="s">
        <v>115</v>
      </c>
      <c r="C59" s="30" t="s">
        <v>1182</v>
      </c>
      <c r="D59" s="70" t="s">
        <v>49</v>
      </c>
      <c r="E59" s="41">
        <v>87.56</v>
      </c>
      <c r="F59" s="31">
        <v>0</v>
      </c>
      <c r="G59" s="71">
        <f>SUM(E59*F59)</f>
        <v>0</v>
      </c>
      <c r="H59" s="50"/>
    </row>
    <row r="60" spans="1:8" ht="12.75" customHeight="1">
      <c r="A60" s="72">
        <v>49</v>
      </c>
      <c r="B60" s="30" t="s">
        <v>117</v>
      </c>
      <c r="C60" s="30" t="s">
        <v>1183</v>
      </c>
      <c r="D60" s="70" t="s">
        <v>1184</v>
      </c>
      <c r="E60" s="41">
        <v>2</v>
      </c>
      <c r="F60" s="31">
        <v>0</v>
      </c>
      <c r="G60" s="71">
        <f>SUM(E60*F60)</f>
        <v>0</v>
      </c>
      <c r="H60" s="50"/>
    </row>
    <row r="61" spans="1:8" ht="12.75">
      <c r="A61" s="73"/>
      <c r="B61" s="30"/>
      <c r="C61" s="74" t="s">
        <v>1185</v>
      </c>
      <c r="D61" s="77"/>
      <c r="E61" s="42"/>
      <c r="F61" s="27"/>
      <c r="G61" s="76">
        <f>SUM(G56:G60)</f>
        <v>0</v>
      </c>
      <c r="H61" s="50"/>
    </row>
    <row r="62" spans="1:8" ht="12.75">
      <c r="A62" s="72">
        <v>50</v>
      </c>
      <c r="B62" s="30" t="s">
        <v>121</v>
      </c>
      <c r="C62" s="30" t="s">
        <v>1186</v>
      </c>
      <c r="D62" s="70" t="s">
        <v>49</v>
      </c>
      <c r="E62" s="41">
        <v>336.78</v>
      </c>
      <c r="F62" s="31">
        <v>0</v>
      </c>
      <c r="G62" s="71">
        <f>SUM(E62*F62)</f>
        <v>0</v>
      </c>
      <c r="H62" s="50"/>
    </row>
    <row r="63" spans="1:8" ht="12.75">
      <c r="A63" s="72">
        <v>51</v>
      </c>
      <c r="B63" s="30" t="s">
        <v>123</v>
      </c>
      <c r="C63" s="30" t="s">
        <v>1187</v>
      </c>
      <c r="D63" s="70" t="s">
        <v>49</v>
      </c>
      <c r="E63" s="41">
        <v>407.1</v>
      </c>
      <c r="F63" s="31">
        <v>0</v>
      </c>
      <c r="G63" s="71">
        <f>SUM(E63*F63)</f>
        <v>0</v>
      </c>
      <c r="H63" s="50"/>
    </row>
    <row r="64" spans="1:8" ht="12.75">
      <c r="A64" s="72">
        <v>52</v>
      </c>
      <c r="B64" s="30" t="s">
        <v>125</v>
      </c>
      <c r="C64" s="30" t="s">
        <v>1188</v>
      </c>
      <c r="D64" s="70" t="s">
        <v>49</v>
      </c>
      <c r="E64" s="41">
        <v>401.23</v>
      </c>
      <c r="F64" s="31">
        <v>0</v>
      </c>
      <c r="G64" s="71">
        <f>SUM(E64*F64)</f>
        <v>0</v>
      </c>
      <c r="H64" s="50"/>
    </row>
    <row r="65" spans="1:8" ht="12.75">
      <c r="A65" s="73"/>
      <c r="B65" s="30"/>
      <c r="C65" s="74" t="s">
        <v>1189</v>
      </c>
      <c r="D65" s="77"/>
      <c r="E65" s="42"/>
      <c r="F65" s="27"/>
      <c r="G65" s="76">
        <f>SUM(G62:G64)</f>
        <v>0</v>
      </c>
      <c r="H65" s="50"/>
    </row>
    <row r="66" spans="1:8" ht="12.75">
      <c r="A66" s="72">
        <v>53</v>
      </c>
      <c r="B66" s="30" t="s">
        <v>128</v>
      </c>
      <c r="C66" s="30" t="s">
        <v>1190</v>
      </c>
      <c r="D66" s="70" t="s">
        <v>49</v>
      </c>
      <c r="E66" s="41">
        <v>317.01</v>
      </c>
      <c r="F66" s="31">
        <v>0</v>
      </c>
      <c r="G66" s="71">
        <f>SUM(E66*F66)</f>
        <v>0</v>
      </c>
      <c r="H66" s="50"/>
    </row>
    <row r="67" spans="1:8" ht="12.75">
      <c r="A67" s="72">
        <v>54</v>
      </c>
      <c r="B67" s="30" t="s">
        <v>130</v>
      </c>
      <c r="C67" s="30" t="s">
        <v>1191</v>
      </c>
      <c r="D67" s="70" t="s">
        <v>132</v>
      </c>
      <c r="E67" s="41">
        <v>1443.99</v>
      </c>
      <c r="F67" s="31">
        <v>0</v>
      </c>
      <c r="G67" s="71">
        <f>SUM(E67*F67)</f>
        <v>0</v>
      </c>
      <c r="H67" s="50"/>
    </row>
    <row r="68" spans="1:8" ht="12.75">
      <c r="A68" s="72">
        <v>55</v>
      </c>
      <c r="B68" s="30" t="s">
        <v>133</v>
      </c>
      <c r="C68" s="30" t="s">
        <v>1192</v>
      </c>
      <c r="D68" s="70" t="s">
        <v>49</v>
      </c>
      <c r="E68" s="41">
        <v>125.4</v>
      </c>
      <c r="F68" s="31">
        <v>0</v>
      </c>
      <c r="G68" s="71">
        <f>SUM(E68*F68)</f>
        <v>0</v>
      </c>
      <c r="H68" s="50"/>
    </row>
    <row r="69" spans="1:8" ht="12.75">
      <c r="A69" s="72">
        <v>56</v>
      </c>
      <c r="B69" s="30" t="s">
        <v>135</v>
      </c>
      <c r="C69" s="30" t="s">
        <v>1193</v>
      </c>
      <c r="D69" s="70" t="s">
        <v>49</v>
      </c>
      <c r="E69" s="41">
        <v>783</v>
      </c>
      <c r="F69" s="31">
        <v>0</v>
      </c>
      <c r="G69" s="71">
        <f>SUM(E69*F69)</f>
        <v>0</v>
      </c>
      <c r="H69" s="50"/>
    </row>
    <row r="70" spans="1:8" ht="12.75">
      <c r="A70" s="72">
        <v>57</v>
      </c>
      <c r="B70" s="30" t="s">
        <v>137</v>
      </c>
      <c r="C70" s="30" t="s">
        <v>1194</v>
      </c>
      <c r="D70" s="70" t="s">
        <v>49</v>
      </c>
      <c r="E70" s="41">
        <v>317.01</v>
      </c>
      <c r="F70" s="31">
        <v>0</v>
      </c>
      <c r="G70" s="71">
        <f>SUM(E70*F70)</f>
        <v>0</v>
      </c>
      <c r="H70" s="50"/>
    </row>
    <row r="71" spans="1:8" ht="12.75">
      <c r="A71" s="73"/>
      <c r="B71" s="30"/>
      <c r="C71" s="74" t="s">
        <v>1195</v>
      </c>
      <c r="D71" s="77"/>
      <c r="E71" s="42"/>
      <c r="F71" s="27"/>
      <c r="G71" s="76">
        <f>SUM(G66:G70)</f>
        <v>0</v>
      </c>
      <c r="H71" s="50"/>
    </row>
    <row r="72" spans="1:8" ht="12.75">
      <c r="A72" s="72">
        <v>58</v>
      </c>
      <c r="B72" s="30" t="s">
        <v>140</v>
      </c>
      <c r="C72" s="30" t="s">
        <v>1196</v>
      </c>
      <c r="D72" s="70" t="s">
        <v>49</v>
      </c>
      <c r="E72" s="41">
        <v>22.07</v>
      </c>
      <c r="F72" s="31">
        <v>0</v>
      </c>
      <c r="G72" s="71">
        <f aca="true" t="shared" si="3" ref="G72:G82">SUM(E72*F72)</f>
        <v>0</v>
      </c>
      <c r="H72" s="50"/>
    </row>
    <row r="73" spans="1:8" ht="12.75">
      <c r="A73" s="72">
        <v>59</v>
      </c>
      <c r="B73" s="30" t="s">
        <v>142</v>
      </c>
      <c r="C73" s="30" t="s">
        <v>1197</v>
      </c>
      <c r="D73" s="70" t="s">
        <v>49</v>
      </c>
      <c r="E73" s="41">
        <v>105.6</v>
      </c>
      <c r="F73" s="31">
        <v>0</v>
      </c>
      <c r="G73" s="71">
        <f t="shared" si="3"/>
        <v>0</v>
      </c>
      <c r="H73" s="50"/>
    </row>
    <row r="74" spans="1:8" ht="12.75">
      <c r="A74" s="72">
        <v>60</v>
      </c>
      <c r="B74" s="30" t="s">
        <v>144</v>
      </c>
      <c r="C74" s="30" t="s">
        <v>1198</v>
      </c>
      <c r="D74" s="70" t="s">
        <v>49</v>
      </c>
      <c r="E74" s="41">
        <v>193.45</v>
      </c>
      <c r="F74" s="31">
        <v>0</v>
      </c>
      <c r="G74" s="71">
        <f t="shared" si="3"/>
        <v>0</v>
      </c>
      <c r="H74" s="50"/>
    </row>
    <row r="75" spans="1:8" ht="12.75">
      <c r="A75" s="72">
        <v>61</v>
      </c>
      <c r="B75" s="30" t="s">
        <v>146</v>
      </c>
      <c r="C75" s="30" t="s">
        <v>1199</v>
      </c>
      <c r="D75" s="70" t="s">
        <v>49</v>
      </c>
      <c r="E75" s="41">
        <v>900.64</v>
      </c>
      <c r="F75" s="31">
        <v>0</v>
      </c>
      <c r="G75" s="71">
        <f t="shared" si="3"/>
        <v>0</v>
      </c>
      <c r="H75" s="50"/>
    </row>
    <row r="76" spans="1:8" ht="12.75" customHeight="1">
      <c r="A76" s="72">
        <v>62</v>
      </c>
      <c r="B76" s="30" t="s">
        <v>148</v>
      </c>
      <c r="C76" s="30" t="s">
        <v>1200</v>
      </c>
      <c r="D76" s="70" t="s">
        <v>49</v>
      </c>
      <c r="E76" s="41">
        <v>220.64</v>
      </c>
      <c r="F76" s="31">
        <v>0</v>
      </c>
      <c r="G76" s="71">
        <f t="shared" si="3"/>
        <v>0</v>
      </c>
      <c r="H76" s="50"/>
    </row>
    <row r="77" spans="1:8" ht="12.75" customHeight="1">
      <c r="A77" s="72">
        <v>63</v>
      </c>
      <c r="B77" s="30" t="s">
        <v>150</v>
      </c>
      <c r="C77" s="30" t="s">
        <v>1201</v>
      </c>
      <c r="D77" s="70" t="s">
        <v>49</v>
      </c>
      <c r="E77" s="41">
        <v>651.65</v>
      </c>
      <c r="F77" s="31">
        <v>0</v>
      </c>
      <c r="G77" s="71">
        <f t="shared" si="3"/>
        <v>0</v>
      </c>
      <c r="H77" s="50"/>
    </row>
    <row r="78" spans="1:8" ht="12.75" customHeight="1">
      <c r="A78" s="72">
        <v>64</v>
      </c>
      <c r="B78" s="30" t="s">
        <v>152</v>
      </c>
      <c r="C78" s="30" t="s">
        <v>1202</v>
      </c>
      <c r="D78" s="70" t="s">
        <v>49</v>
      </c>
      <c r="E78" s="41">
        <v>101.96</v>
      </c>
      <c r="F78" s="31">
        <v>0</v>
      </c>
      <c r="G78" s="71">
        <f t="shared" si="3"/>
        <v>0</v>
      </c>
      <c r="H78" s="50"/>
    </row>
    <row r="79" spans="1:8" ht="12.75" customHeight="1">
      <c r="A79" s="72">
        <v>65</v>
      </c>
      <c r="B79" s="30" t="s">
        <v>154</v>
      </c>
      <c r="C79" s="30" t="s">
        <v>1203</v>
      </c>
      <c r="D79" s="70" t="s">
        <v>49</v>
      </c>
      <c r="E79" s="41">
        <v>164.8</v>
      </c>
      <c r="F79" s="31">
        <v>0</v>
      </c>
      <c r="G79" s="71">
        <f t="shared" si="3"/>
        <v>0</v>
      </c>
      <c r="H79" s="50"/>
    </row>
    <row r="80" spans="1:8" ht="12.75" customHeight="1">
      <c r="A80" s="72">
        <v>66</v>
      </c>
      <c r="B80" s="30" t="s">
        <v>156</v>
      </c>
      <c r="C80" s="30" t="s">
        <v>1204</v>
      </c>
      <c r="D80" s="70" t="s">
        <v>49</v>
      </c>
      <c r="E80" s="41">
        <v>2672.8</v>
      </c>
      <c r="F80" s="31">
        <v>0</v>
      </c>
      <c r="G80" s="71">
        <f t="shared" si="3"/>
        <v>0</v>
      </c>
      <c r="H80" s="50"/>
    </row>
    <row r="81" spans="1:8" ht="12.75">
      <c r="A81" s="72">
        <v>67</v>
      </c>
      <c r="B81" s="30" t="s">
        <v>158</v>
      </c>
      <c r="C81" s="30" t="s">
        <v>1205</v>
      </c>
      <c r="D81" s="70" t="s">
        <v>49</v>
      </c>
      <c r="E81" s="41">
        <v>660.21</v>
      </c>
      <c r="F81" s="31">
        <v>0</v>
      </c>
      <c r="G81" s="71">
        <f t="shared" si="3"/>
        <v>0</v>
      </c>
      <c r="H81" s="50"/>
    </row>
    <row r="82" spans="1:8" ht="12.75">
      <c r="A82" s="72">
        <v>68</v>
      </c>
      <c r="B82" s="30" t="s">
        <v>160</v>
      </c>
      <c r="C82" s="30" t="s">
        <v>1206</v>
      </c>
      <c r="D82" s="70" t="s">
        <v>15</v>
      </c>
      <c r="E82" s="41">
        <v>126.45</v>
      </c>
      <c r="F82" s="31">
        <v>0</v>
      </c>
      <c r="G82" s="71">
        <f t="shared" si="3"/>
        <v>0</v>
      </c>
      <c r="H82" s="50"/>
    </row>
    <row r="83" spans="1:8" ht="12.75">
      <c r="A83" s="73"/>
      <c r="B83" s="30"/>
      <c r="C83" s="74" t="s">
        <v>1207</v>
      </c>
      <c r="D83" s="78"/>
      <c r="E83" s="43"/>
      <c r="F83" s="27"/>
      <c r="G83" s="76">
        <f>SUM(G72:G82)</f>
        <v>0</v>
      </c>
      <c r="H83" s="50"/>
    </row>
    <row r="84" spans="1:8" ht="12.75" customHeight="1">
      <c r="A84" s="72">
        <v>69</v>
      </c>
      <c r="B84" s="30" t="s">
        <v>163</v>
      </c>
      <c r="C84" s="30" t="s">
        <v>1208</v>
      </c>
      <c r="D84" s="70" t="s">
        <v>49</v>
      </c>
      <c r="E84" s="41">
        <v>117</v>
      </c>
      <c r="F84" s="31">
        <v>0</v>
      </c>
      <c r="G84" s="71">
        <f aca="true" t="shared" si="4" ref="G84:G89">SUM(E84*F84)</f>
        <v>0</v>
      </c>
      <c r="H84" s="50"/>
    </row>
    <row r="85" spans="1:8" ht="12.75" customHeight="1">
      <c r="A85" s="72">
        <v>70</v>
      </c>
      <c r="B85" s="30" t="s">
        <v>165</v>
      </c>
      <c r="C85" s="30" t="s">
        <v>1209</v>
      </c>
      <c r="D85" s="70" t="s">
        <v>49</v>
      </c>
      <c r="E85" s="41">
        <v>902.98</v>
      </c>
      <c r="F85" s="31">
        <v>0</v>
      </c>
      <c r="G85" s="71">
        <f t="shared" si="4"/>
        <v>0</v>
      </c>
      <c r="H85" s="50"/>
    </row>
    <row r="86" spans="1:8" ht="12.75">
      <c r="A86" s="72">
        <v>71</v>
      </c>
      <c r="B86" s="30" t="s">
        <v>167</v>
      </c>
      <c r="C86" s="30" t="s">
        <v>1210</v>
      </c>
      <c r="D86" s="70" t="s">
        <v>49</v>
      </c>
      <c r="E86" s="41">
        <v>16.53</v>
      </c>
      <c r="F86" s="31">
        <v>0</v>
      </c>
      <c r="G86" s="71">
        <f t="shared" si="4"/>
        <v>0</v>
      </c>
      <c r="H86" s="50"/>
    </row>
    <row r="87" spans="1:8" ht="12.75">
      <c r="A87" s="72">
        <v>72</v>
      </c>
      <c r="B87" s="30" t="s">
        <v>169</v>
      </c>
      <c r="C87" s="30" t="s">
        <v>1211</v>
      </c>
      <c r="D87" s="70" t="s">
        <v>49</v>
      </c>
      <c r="E87" s="41">
        <v>422.21</v>
      </c>
      <c r="F87" s="31">
        <v>0</v>
      </c>
      <c r="G87" s="71">
        <f t="shared" si="4"/>
        <v>0</v>
      </c>
      <c r="H87" s="50"/>
    </row>
    <row r="88" spans="1:8" ht="12.75">
      <c r="A88" s="72">
        <v>73</v>
      </c>
      <c r="B88" s="30" t="s">
        <v>171</v>
      </c>
      <c r="C88" s="30" t="s">
        <v>1212</v>
      </c>
      <c r="D88" s="70" t="s">
        <v>49</v>
      </c>
      <c r="E88" s="41">
        <v>81.09</v>
      </c>
      <c r="F88" s="31">
        <v>0</v>
      </c>
      <c r="G88" s="71">
        <f t="shared" si="4"/>
        <v>0</v>
      </c>
      <c r="H88" s="50"/>
    </row>
    <row r="89" spans="1:8" ht="12.75">
      <c r="A89" s="72">
        <v>74</v>
      </c>
      <c r="B89" s="30" t="s">
        <v>173</v>
      </c>
      <c r="C89" s="30" t="s">
        <v>1213</v>
      </c>
      <c r="D89" s="70" t="s">
        <v>49</v>
      </c>
      <c r="E89" s="41">
        <v>66.45</v>
      </c>
      <c r="F89" s="31">
        <v>0</v>
      </c>
      <c r="G89" s="71">
        <f t="shared" si="4"/>
        <v>0</v>
      </c>
      <c r="H89" s="50"/>
    </row>
    <row r="90" spans="1:8" ht="12.75">
      <c r="A90" s="73"/>
      <c r="B90" s="30"/>
      <c r="C90" s="74" t="s">
        <v>1214</v>
      </c>
      <c r="D90" s="78"/>
      <c r="E90" s="43"/>
      <c r="F90" s="27"/>
      <c r="G90" s="76">
        <f>SUM(G84:G89)</f>
        <v>0</v>
      </c>
      <c r="H90" s="50"/>
    </row>
    <row r="91" spans="1:8" ht="12.75">
      <c r="A91" s="72">
        <v>75</v>
      </c>
      <c r="B91" s="30" t="s">
        <v>176</v>
      </c>
      <c r="C91" s="30" t="s">
        <v>1702</v>
      </c>
      <c r="D91" s="70" t="s">
        <v>49</v>
      </c>
      <c r="E91" s="41">
        <v>201.6</v>
      </c>
      <c r="F91" s="31">
        <v>0</v>
      </c>
      <c r="G91" s="71">
        <f aca="true" t="shared" si="5" ref="G91:G96">SUM(E91*F91)</f>
        <v>0</v>
      </c>
      <c r="H91" s="50"/>
    </row>
    <row r="92" spans="1:8" ht="12.75">
      <c r="A92" s="72">
        <v>76</v>
      </c>
      <c r="B92" s="30" t="s">
        <v>178</v>
      </c>
      <c r="C92" s="30" t="s">
        <v>1703</v>
      </c>
      <c r="D92" s="70" t="s">
        <v>49</v>
      </c>
      <c r="E92" s="41">
        <v>19.89</v>
      </c>
      <c r="F92" s="31">
        <v>0</v>
      </c>
      <c r="G92" s="71">
        <f t="shared" si="5"/>
        <v>0</v>
      </c>
      <c r="H92" s="50"/>
    </row>
    <row r="93" spans="1:8" ht="12.75">
      <c r="A93" s="72">
        <v>77</v>
      </c>
      <c r="B93" s="30" t="s">
        <v>180</v>
      </c>
      <c r="C93" s="30" t="s">
        <v>1704</v>
      </c>
      <c r="D93" s="70" t="s">
        <v>15</v>
      </c>
      <c r="E93" s="41">
        <v>693.04</v>
      </c>
      <c r="F93" s="31">
        <v>0</v>
      </c>
      <c r="G93" s="71">
        <f t="shared" si="5"/>
        <v>0</v>
      </c>
      <c r="H93" s="50"/>
    </row>
    <row r="94" spans="1:8" ht="12.75">
      <c r="A94" s="72">
        <v>78</v>
      </c>
      <c r="B94" s="30" t="s">
        <v>182</v>
      </c>
      <c r="C94" s="30" t="s">
        <v>1705</v>
      </c>
      <c r="D94" s="70" t="s">
        <v>1184</v>
      </c>
      <c r="E94" s="41">
        <v>60</v>
      </c>
      <c r="F94" s="31">
        <v>0</v>
      </c>
      <c r="G94" s="71">
        <f t="shared" si="5"/>
        <v>0</v>
      </c>
      <c r="H94" s="50"/>
    </row>
    <row r="95" spans="1:8" ht="12.75" customHeight="1">
      <c r="A95" s="72">
        <v>79</v>
      </c>
      <c r="B95" s="30" t="s">
        <v>184</v>
      </c>
      <c r="C95" s="30" t="s">
        <v>1706</v>
      </c>
      <c r="D95" s="70" t="s">
        <v>1184</v>
      </c>
      <c r="E95" s="41">
        <v>17</v>
      </c>
      <c r="F95" s="31">
        <v>0</v>
      </c>
      <c r="G95" s="71">
        <f t="shared" si="5"/>
        <v>0</v>
      </c>
      <c r="H95" s="50"/>
    </row>
    <row r="96" spans="1:8" ht="12.75" customHeight="1">
      <c r="A96" s="72">
        <v>80</v>
      </c>
      <c r="B96" s="30" t="s">
        <v>186</v>
      </c>
      <c r="C96" s="30" t="s">
        <v>1707</v>
      </c>
      <c r="D96" s="70" t="s">
        <v>1184</v>
      </c>
      <c r="E96" s="41">
        <v>49.25</v>
      </c>
      <c r="F96" s="31">
        <v>0</v>
      </c>
      <c r="G96" s="71">
        <f t="shared" si="5"/>
        <v>0</v>
      </c>
      <c r="H96" s="50"/>
    </row>
    <row r="97" spans="1:8" ht="12.75">
      <c r="A97" s="73"/>
      <c r="B97" s="30"/>
      <c r="C97" s="74" t="s">
        <v>1221</v>
      </c>
      <c r="D97" s="78"/>
      <c r="E97" s="43"/>
      <c r="F97" s="27"/>
      <c r="G97" s="76">
        <f>SUM(G91:G96)</f>
        <v>0</v>
      </c>
      <c r="H97" s="50"/>
    </row>
    <row r="98" spans="1:8" ht="12.75">
      <c r="A98" s="72">
        <v>81</v>
      </c>
      <c r="B98" s="30" t="s">
        <v>189</v>
      </c>
      <c r="C98" s="30" t="s">
        <v>1215</v>
      </c>
      <c r="D98" s="70" t="s">
        <v>49</v>
      </c>
      <c r="E98" s="41">
        <v>1080</v>
      </c>
      <c r="F98" s="31">
        <v>0</v>
      </c>
      <c r="G98" s="71">
        <f aca="true" t="shared" si="6" ref="G98:G103">SUM(E98*F98)</f>
        <v>0</v>
      </c>
      <c r="H98" s="50"/>
    </row>
    <row r="99" spans="1:8" ht="12.75">
      <c r="A99" s="72">
        <v>82</v>
      </c>
      <c r="B99" s="30" t="s">
        <v>191</v>
      </c>
      <c r="C99" s="30" t="s">
        <v>1216</v>
      </c>
      <c r="D99" s="70" t="s">
        <v>49</v>
      </c>
      <c r="E99" s="41">
        <v>56</v>
      </c>
      <c r="F99" s="31">
        <v>0</v>
      </c>
      <c r="G99" s="71">
        <f t="shared" si="6"/>
        <v>0</v>
      </c>
      <c r="H99" s="50"/>
    </row>
    <row r="100" spans="1:8" ht="12.75">
      <c r="A100" s="72">
        <v>83</v>
      </c>
      <c r="B100" s="30" t="s">
        <v>193</v>
      </c>
      <c r="C100" s="30" t="s">
        <v>1217</v>
      </c>
      <c r="D100" s="70" t="s">
        <v>15</v>
      </c>
      <c r="E100" s="41">
        <v>40</v>
      </c>
      <c r="F100" s="31">
        <v>0</v>
      </c>
      <c r="G100" s="71">
        <f t="shared" si="6"/>
        <v>0</v>
      </c>
      <c r="H100" s="50"/>
    </row>
    <row r="101" spans="1:8" ht="12.75" customHeight="1">
      <c r="A101" s="72">
        <v>84</v>
      </c>
      <c r="B101" s="30" t="s">
        <v>195</v>
      </c>
      <c r="C101" s="30" t="s">
        <v>1218</v>
      </c>
      <c r="D101" s="70" t="s">
        <v>1184</v>
      </c>
      <c r="E101" s="41">
        <v>300</v>
      </c>
      <c r="F101" s="31">
        <v>0</v>
      </c>
      <c r="G101" s="71">
        <f t="shared" si="6"/>
        <v>0</v>
      </c>
      <c r="H101" s="50"/>
    </row>
    <row r="102" spans="1:8" ht="12.75" customHeight="1">
      <c r="A102" s="72">
        <v>85</v>
      </c>
      <c r="B102" s="30" t="s">
        <v>197</v>
      </c>
      <c r="C102" s="30" t="s">
        <v>1219</v>
      </c>
      <c r="D102" s="70" t="s">
        <v>1184</v>
      </c>
      <c r="E102" s="41">
        <v>1</v>
      </c>
      <c r="F102" s="31">
        <v>0</v>
      </c>
      <c r="G102" s="71">
        <f t="shared" si="6"/>
        <v>0</v>
      </c>
      <c r="H102" s="50"/>
    </row>
    <row r="103" spans="1:8" ht="12.75">
      <c r="A103" s="72">
        <v>86</v>
      </c>
      <c r="B103" s="30" t="s">
        <v>199</v>
      </c>
      <c r="C103" s="30" t="s">
        <v>1220</v>
      </c>
      <c r="D103" s="70" t="s">
        <v>1184</v>
      </c>
      <c r="E103" s="41">
        <v>2</v>
      </c>
      <c r="F103" s="31">
        <v>0</v>
      </c>
      <c r="G103" s="71">
        <f t="shared" si="6"/>
        <v>0</v>
      </c>
      <c r="H103" s="50"/>
    </row>
    <row r="104" spans="1:8" ht="12.75">
      <c r="A104" s="73"/>
      <c r="B104" s="30"/>
      <c r="C104" s="74" t="s">
        <v>1222</v>
      </c>
      <c r="D104" s="78"/>
      <c r="E104" s="43"/>
      <c r="F104" s="27"/>
      <c r="G104" s="76">
        <f>SUM(G98:G103)</f>
        <v>0</v>
      </c>
      <c r="H104" s="50"/>
    </row>
    <row r="105" spans="1:8" ht="12.75">
      <c r="A105" s="72">
        <v>87</v>
      </c>
      <c r="B105" s="30" t="s">
        <v>202</v>
      </c>
      <c r="C105" s="30" t="s">
        <v>1223</v>
      </c>
      <c r="D105" s="70" t="s">
        <v>204</v>
      </c>
      <c r="E105" s="41">
        <v>0.16</v>
      </c>
      <c r="F105" s="31">
        <v>0</v>
      </c>
      <c r="G105" s="71">
        <f>SUM(E105*F105)</f>
        <v>0</v>
      </c>
      <c r="H105" s="50"/>
    </row>
    <row r="106" spans="1:8" ht="12.75">
      <c r="A106" s="72">
        <v>88</v>
      </c>
      <c r="B106" s="30" t="s">
        <v>205</v>
      </c>
      <c r="C106" s="30" t="s">
        <v>1224</v>
      </c>
      <c r="D106" s="70" t="s">
        <v>204</v>
      </c>
      <c r="E106" s="41">
        <v>0.16</v>
      </c>
      <c r="F106" s="31">
        <v>0</v>
      </c>
      <c r="G106" s="71">
        <f>SUM(E106*F106)</f>
        <v>0</v>
      </c>
      <c r="H106" s="50"/>
    </row>
    <row r="107" spans="1:8" ht="12.75">
      <c r="A107" s="72">
        <v>89</v>
      </c>
      <c r="B107" s="30" t="s">
        <v>207</v>
      </c>
      <c r="C107" s="30" t="s">
        <v>1225</v>
      </c>
      <c r="D107" s="70" t="s">
        <v>204</v>
      </c>
      <c r="E107" s="41">
        <v>0.1</v>
      </c>
      <c r="F107" s="31">
        <v>0</v>
      </c>
      <c r="G107" s="71">
        <f>SUM(E107*F107)</f>
        <v>0</v>
      </c>
      <c r="H107" s="50"/>
    </row>
    <row r="108" spans="1:8" ht="12.75">
      <c r="A108" s="73"/>
      <c r="B108" s="30"/>
      <c r="C108" s="74" t="s">
        <v>1226</v>
      </c>
      <c r="D108" s="78"/>
      <c r="E108" s="43"/>
      <c r="F108" s="27"/>
      <c r="G108" s="76">
        <f>SUM(G105:G107)</f>
        <v>0</v>
      </c>
      <c r="H108" s="50"/>
    </row>
    <row r="109" spans="1:8" ht="12.75">
      <c r="A109" s="72">
        <v>90</v>
      </c>
      <c r="B109" s="30" t="s">
        <v>210</v>
      </c>
      <c r="C109" s="30" t="s">
        <v>1227</v>
      </c>
      <c r="D109" s="70" t="s">
        <v>20</v>
      </c>
      <c r="E109" s="41">
        <v>3260.85</v>
      </c>
      <c r="F109" s="31">
        <v>0</v>
      </c>
      <c r="G109" s="71">
        <f aca="true" t="shared" si="7" ref="G109:G117">SUM(E109*F109)</f>
        <v>0</v>
      </c>
      <c r="H109" s="50"/>
    </row>
    <row r="110" spans="1:8" ht="12.75" customHeight="1">
      <c r="A110" s="72">
        <v>91</v>
      </c>
      <c r="B110" s="30" t="s">
        <v>212</v>
      </c>
      <c r="C110" s="30" t="s">
        <v>1228</v>
      </c>
      <c r="D110" s="70" t="s">
        <v>20</v>
      </c>
      <c r="E110" s="41">
        <v>469.6</v>
      </c>
      <c r="F110" s="31">
        <v>0</v>
      </c>
      <c r="G110" s="71">
        <f t="shared" si="7"/>
        <v>0</v>
      </c>
      <c r="H110" s="50"/>
    </row>
    <row r="111" spans="1:8" ht="12.75">
      <c r="A111" s="72">
        <v>92</v>
      </c>
      <c r="B111" s="30" t="s">
        <v>214</v>
      </c>
      <c r="C111" s="30" t="s">
        <v>1229</v>
      </c>
      <c r="D111" s="70" t="s">
        <v>20</v>
      </c>
      <c r="E111" s="41">
        <v>7068.9</v>
      </c>
      <c r="F111" s="31">
        <v>0</v>
      </c>
      <c r="G111" s="71">
        <f t="shared" si="7"/>
        <v>0</v>
      </c>
      <c r="H111" s="50"/>
    </row>
    <row r="112" spans="1:8" ht="12.75" customHeight="1">
      <c r="A112" s="72">
        <v>93</v>
      </c>
      <c r="B112" s="30" t="s">
        <v>216</v>
      </c>
      <c r="C112" s="30" t="s">
        <v>1230</v>
      </c>
      <c r="D112" s="70" t="s">
        <v>20</v>
      </c>
      <c r="E112" s="41">
        <v>1300</v>
      </c>
      <c r="F112" s="31">
        <v>0</v>
      </c>
      <c r="G112" s="71">
        <f t="shared" si="7"/>
        <v>0</v>
      </c>
      <c r="H112" s="50"/>
    </row>
    <row r="113" spans="1:8" ht="12.75" customHeight="1">
      <c r="A113" s="72">
        <v>94</v>
      </c>
      <c r="B113" s="30" t="s">
        <v>218</v>
      </c>
      <c r="C113" s="30" t="s">
        <v>1231</v>
      </c>
      <c r="D113" s="70" t="s">
        <v>20</v>
      </c>
      <c r="E113" s="41">
        <v>250</v>
      </c>
      <c r="F113" s="31">
        <v>0</v>
      </c>
      <c r="G113" s="71">
        <f t="shared" si="7"/>
        <v>0</v>
      </c>
      <c r="H113" s="50"/>
    </row>
    <row r="114" spans="1:8" ht="12.75">
      <c r="A114" s="72">
        <v>95</v>
      </c>
      <c r="B114" s="30" t="s">
        <v>220</v>
      </c>
      <c r="C114" s="30" t="s">
        <v>1232</v>
      </c>
      <c r="D114" s="70" t="s">
        <v>20</v>
      </c>
      <c r="E114" s="41">
        <v>250</v>
      </c>
      <c r="F114" s="31">
        <v>0</v>
      </c>
      <c r="G114" s="71">
        <f t="shared" si="7"/>
        <v>0</v>
      </c>
      <c r="H114" s="50"/>
    </row>
    <row r="115" spans="1:8" ht="12.75" customHeight="1">
      <c r="A115" s="72">
        <v>96</v>
      </c>
      <c r="B115" s="30" t="s">
        <v>222</v>
      </c>
      <c r="C115" s="30" t="s">
        <v>1233</v>
      </c>
      <c r="D115" s="70" t="s">
        <v>20</v>
      </c>
      <c r="E115" s="41">
        <v>2199.6</v>
      </c>
      <c r="F115" s="31">
        <v>0</v>
      </c>
      <c r="G115" s="71">
        <f t="shared" si="7"/>
        <v>0</v>
      </c>
      <c r="H115" s="50"/>
    </row>
    <row r="116" spans="1:8" ht="12.75">
      <c r="A116" s="72">
        <v>97</v>
      </c>
      <c r="B116" s="30" t="s">
        <v>224</v>
      </c>
      <c r="C116" s="30" t="s">
        <v>1234</v>
      </c>
      <c r="D116" s="70" t="s">
        <v>1184</v>
      </c>
      <c r="E116" s="41">
        <v>1</v>
      </c>
      <c r="F116" s="31">
        <v>0</v>
      </c>
      <c r="G116" s="71">
        <f t="shared" si="7"/>
        <v>0</v>
      </c>
      <c r="H116" s="50"/>
    </row>
    <row r="117" spans="1:8" ht="12.75">
      <c r="A117" s="72">
        <v>98</v>
      </c>
      <c r="B117" s="30" t="s">
        <v>226</v>
      </c>
      <c r="C117" s="30" t="s">
        <v>1235</v>
      </c>
      <c r="D117" s="70" t="s">
        <v>1184</v>
      </c>
      <c r="E117" s="41">
        <v>1</v>
      </c>
      <c r="F117" s="31">
        <v>0</v>
      </c>
      <c r="G117" s="71">
        <f t="shared" si="7"/>
        <v>0</v>
      </c>
      <c r="H117" s="50"/>
    </row>
    <row r="118" spans="1:8" ht="12.75">
      <c r="A118" s="73"/>
      <c r="B118" s="30"/>
      <c r="C118" s="74" t="s">
        <v>1236</v>
      </c>
      <c r="D118" s="78"/>
      <c r="E118" s="43"/>
      <c r="F118" s="27"/>
      <c r="G118" s="76">
        <f>SUM(G109:G117)</f>
        <v>0</v>
      </c>
      <c r="H118" s="50"/>
    </row>
    <row r="119" spans="1:8" ht="12.75" customHeight="1">
      <c r="A119" s="72">
        <v>99</v>
      </c>
      <c r="B119" s="30" t="s">
        <v>229</v>
      </c>
      <c r="C119" s="30" t="s">
        <v>1237</v>
      </c>
      <c r="D119" s="70" t="s">
        <v>49</v>
      </c>
      <c r="E119" s="41">
        <v>15.5</v>
      </c>
      <c r="F119" s="31">
        <v>0</v>
      </c>
      <c r="G119" s="71">
        <f aca="true" t="shared" si="8" ref="G119:G132">SUM(E119*F119)</f>
        <v>0</v>
      </c>
      <c r="H119" s="50"/>
    </row>
    <row r="120" spans="1:8" ht="12.75" customHeight="1">
      <c r="A120" s="72">
        <v>100</v>
      </c>
      <c r="B120" s="30" t="s">
        <v>231</v>
      </c>
      <c r="C120" s="30" t="s">
        <v>1238</v>
      </c>
      <c r="D120" s="70" t="s">
        <v>49</v>
      </c>
      <c r="E120" s="41">
        <v>3.51</v>
      </c>
      <c r="F120" s="31">
        <v>0</v>
      </c>
      <c r="G120" s="71">
        <f t="shared" si="8"/>
        <v>0</v>
      </c>
      <c r="H120" s="50"/>
    </row>
    <row r="121" spans="1:8" ht="12.75" customHeight="1">
      <c r="A121" s="72">
        <v>101</v>
      </c>
      <c r="B121" s="30" t="s">
        <v>233</v>
      </c>
      <c r="C121" s="30" t="s">
        <v>1239</v>
      </c>
      <c r="D121" s="70" t="s">
        <v>49</v>
      </c>
      <c r="E121" s="41">
        <v>10.4</v>
      </c>
      <c r="F121" s="31">
        <v>0</v>
      </c>
      <c r="G121" s="71">
        <f t="shared" si="8"/>
        <v>0</v>
      </c>
      <c r="H121" s="50"/>
    </row>
    <row r="122" spans="1:8" ht="12.75" customHeight="1">
      <c r="A122" s="72">
        <v>102</v>
      </c>
      <c r="B122" s="30" t="s">
        <v>235</v>
      </c>
      <c r="C122" s="30" t="s">
        <v>1240</v>
      </c>
      <c r="D122" s="70" t="s">
        <v>49</v>
      </c>
      <c r="E122" s="41">
        <v>6.25</v>
      </c>
      <c r="F122" s="31">
        <v>0</v>
      </c>
      <c r="G122" s="71">
        <f t="shared" si="8"/>
        <v>0</v>
      </c>
      <c r="H122" s="50"/>
    </row>
    <row r="123" spans="1:8" ht="12.75" customHeight="1">
      <c r="A123" s="72">
        <v>103</v>
      </c>
      <c r="B123" s="30" t="s">
        <v>237</v>
      </c>
      <c r="C123" s="30" t="s">
        <v>1241</v>
      </c>
      <c r="D123" s="70" t="s">
        <v>49</v>
      </c>
      <c r="E123" s="41">
        <v>21.9</v>
      </c>
      <c r="F123" s="31">
        <v>0</v>
      </c>
      <c r="G123" s="71">
        <f t="shared" si="8"/>
        <v>0</v>
      </c>
      <c r="H123" s="50"/>
    </row>
    <row r="124" spans="1:8" ht="12.75" customHeight="1">
      <c r="A124" s="72">
        <v>104</v>
      </c>
      <c r="B124" s="30" t="s">
        <v>239</v>
      </c>
      <c r="C124" s="30" t="s">
        <v>1242</v>
      </c>
      <c r="D124" s="70" t="s">
        <v>49</v>
      </c>
      <c r="E124" s="41">
        <v>13.1</v>
      </c>
      <c r="F124" s="31">
        <v>0</v>
      </c>
      <c r="G124" s="71">
        <f t="shared" si="8"/>
        <v>0</v>
      </c>
      <c r="H124" s="50"/>
    </row>
    <row r="125" spans="1:8" ht="12.75" customHeight="1">
      <c r="A125" s="72">
        <v>105</v>
      </c>
      <c r="B125" s="30" t="s">
        <v>241</v>
      </c>
      <c r="C125" s="30" t="s">
        <v>1243</v>
      </c>
      <c r="D125" s="70" t="s">
        <v>49</v>
      </c>
      <c r="E125" s="41">
        <v>4.75</v>
      </c>
      <c r="F125" s="31">
        <v>0</v>
      </c>
      <c r="G125" s="71">
        <f t="shared" si="8"/>
        <v>0</v>
      </c>
      <c r="H125" s="50"/>
    </row>
    <row r="126" spans="1:8" ht="12.75" customHeight="1">
      <c r="A126" s="72">
        <v>106</v>
      </c>
      <c r="B126" s="30" t="s">
        <v>243</v>
      </c>
      <c r="C126" s="30" t="s">
        <v>1244</v>
      </c>
      <c r="D126" s="70" t="s">
        <v>49</v>
      </c>
      <c r="E126" s="41">
        <v>6.5</v>
      </c>
      <c r="F126" s="31">
        <v>0</v>
      </c>
      <c r="G126" s="71">
        <f t="shared" si="8"/>
        <v>0</v>
      </c>
      <c r="H126" s="50"/>
    </row>
    <row r="127" spans="1:8" ht="12.75">
      <c r="A127" s="72">
        <v>107</v>
      </c>
      <c r="B127" s="30" t="s">
        <v>245</v>
      </c>
      <c r="C127" s="30" t="s">
        <v>1245</v>
      </c>
      <c r="D127" s="70" t="s">
        <v>49</v>
      </c>
      <c r="E127" s="41">
        <v>4.7</v>
      </c>
      <c r="F127" s="31">
        <v>0</v>
      </c>
      <c r="G127" s="71">
        <f t="shared" si="8"/>
        <v>0</v>
      </c>
      <c r="H127" s="50"/>
    </row>
    <row r="128" spans="1:8" ht="12.75" customHeight="1">
      <c r="A128" s="72">
        <v>108</v>
      </c>
      <c r="B128" s="30" t="s">
        <v>247</v>
      </c>
      <c r="C128" s="30" t="s">
        <v>1246</v>
      </c>
      <c r="D128" s="70" t="s">
        <v>49</v>
      </c>
      <c r="E128" s="41">
        <v>96.8</v>
      </c>
      <c r="F128" s="31">
        <v>0</v>
      </c>
      <c r="G128" s="71">
        <f t="shared" si="8"/>
        <v>0</v>
      </c>
      <c r="H128" s="50"/>
    </row>
    <row r="129" spans="1:8" ht="12.75" customHeight="1">
      <c r="A129" s="72">
        <v>109</v>
      </c>
      <c r="B129" s="30" t="s">
        <v>248</v>
      </c>
      <c r="C129" s="30" t="s">
        <v>1247</v>
      </c>
      <c r="D129" s="70" t="s">
        <v>49</v>
      </c>
      <c r="E129" s="41">
        <v>47</v>
      </c>
      <c r="F129" s="31">
        <v>0</v>
      </c>
      <c r="G129" s="71">
        <f t="shared" si="8"/>
        <v>0</v>
      </c>
      <c r="H129" s="50"/>
    </row>
    <row r="130" spans="1:8" ht="12.75" customHeight="1">
      <c r="A130" s="72">
        <v>110</v>
      </c>
      <c r="B130" s="30" t="s">
        <v>250</v>
      </c>
      <c r="C130" s="30" t="s">
        <v>1248</v>
      </c>
      <c r="D130" s="70" t="s">
        <v>49</v>
      </c>
      <c r="E130" s="41">
        <v>6.6</v>
      </c>
      <c r="F130" s="31">
        <v>0</v>
      </c>
      <c r="G130" s="71">
        <f t="shared" si="8"/>
        <v>0</v>
      </c>
      <c r="H130" s="50"/>
    </row>
    <row r="131" spans="1:8" ht="12.75" customHeight="1">
      <c r="A131" s="72">
        <v>111</v>
      </c>
      <c r="B131" s="30" t="s">
        <v>252</v>
      </c>
      <c r="C131" s="30" t="s">
        <v>1249</v>
      </c>
      <c r="D131" s="70" t="s">
        <v>1184</v>
      </c>
      <c r="E131" s="41">
        <v>4</v>
      </c>
      <c r="F131" s="31">
        <v>0</v>
      </c>
      <c r="G131" s="71">
        <f t="shared" si="8"/>
        <v>0</v>
      </c>
      <c r="H131" s="50"/>
    </row>
    <row r="132" spans="1:8" ht="12.75" customHeight="1">
      <c r="A132" s="72">
        <v>112</v>
      </c>
      <c r="B132" s="30" t="s">
        <v>255</v>
      </c>
      <c r="C132" s="30" t="s">
        <v>1250</v>
      </c>
      <c r="D132" s="70" t="s">
        <v>1184</v>
      </c>
      <c r="E132" s="41">
        <v>6</v>
      </c>
      <c r="F132" s="31">
        <v>0</v>
      </c>
      <c r="G132" s="71">
        <f t="shared" si="8"/>
        <v>0</v>
      </c>
      <c r="H132" s="50"/>
    </row>
    <row r="133" spans="1:8" ht="12.75">
      <c r="A133" s="73"/>
      <c r="B133" s="30"/>
      <c r="C133" s="74" t="s">
        <v>1251</v>
      </c>
      <c r="D133" s="74"/>
      <c r="E133" s="43"/>
      <c r="F133" s="27"/>
      <c r="G133" s="76">
        <f>SUM(G119:G132)</f>
        <v>0</v>
      </c>
      <c r="H133" s="50"/>
    </row>
    <row r="134" spans="1:8" ht="12.75" customHeight="1">
      <c r="A134" s="72">
        <v>113</v>
      </c>
      <c r="B134" s="30" t="s">
        <v>258</v>
      </c>
      <c r="C134" s="30" t="s">
        <v>1252</v>
      </c>
      <c r="D134" s="70" t="s">
        <v>49</v>
      </c>
      <c r="E134" s="41">
        <v>630</v>
      </c>
      <c r="F134" s="31">
        <v>0</v>
      </c>
      <c r="G134" s="71">
        <f>SUM(E134*F134)</f>
        <v>0</v>
      </c>
      <c r="H134" s="50"/>
    </row>
    <row r="135" spans="1:8" ht="12.75">
      <c r="A135" s="72">
        <v>114</v>
      </c>
      <c r="B135" s="30" t="s">
        <v>260</v>
      </c>
      <c r="C135" s="30" t="s">
        <v>1253</v>
      </c>
      <c r="D135" s="70" t="s">
        <v>1184</v>
      </c>
      <c r="E135" s="41">
        <v>1</v>
      </c>
      <c r="F135" s="31">
        <v>0</v>
      </c>
      <c r="G135" s="71">
        <f>SUM(E135*F135)</f>
        <v>0</v>
      </c>
      <c r="H135" s="50"/>
    </row>
    <row r="136" spans="1:8" ht="12.75">
      <c r="A136" s="72">
        <v>115</v>
      </c>
      <c r="B136" s="30" t="s">
        <v>262</v>
      </c>
      <c r="C136" s="30" t="s">
        <v>1254</v>
      </c>
      <c r="D136" s="70" t="s">
        <v>15</v>
      </c>
      <c r="E136" s="41">
        <v>175</v>
      </c>
      <c r="F136" s="31">
        <v>0</v>
      </c>
      <c r="G136" s="71">
        <f>SUM(E136*F136)</f>
        <v>0</v>
      </c>
      <c r="H136" s="50"/>
    </row>
    <row r="137" spans="1:8" ht="12.75">
      <c r="A137" s="72">
        <v>116</v>
      </c>
      <c r="B137" s="30" t="s">
        <v>264</v>
      </c>
      <c r="C137" s="30" t="s">
        <v>1255</v>
      </c>
      <c r="D137" s="70" t="s">
        <v>49</v>
      </c>
      <c r="E137" s="41">
        <v>230</v>
      </c>
      <c r="F137" s="31">
        <v>0</v>
      </c>
      <c r="G137" s="71">
        <f>SUM(E137*F137)</f>
        <v>0</v>
      </c>
      <c r="H137" s="50"/>
    </row>
    <row r="138" spans="1:8" ht="12.75">
      <c r="A138" s="72">
        <v>117</v>
      </c>
      <c r="B138" s="30" t="s">
        <v>266</v>
      </c>
      <c r="C138" s="30" t="s">
        <v>1256</v>
      </c>
      <c r="D138" s="70" t="s">
        <v>49</v>
      </c>
      <c r="E138" s="41">
        <v>253</v>
      </c>
      <c r="F138" s="31">
        <v>0</v>
      </c>
      <c r="G138" s="71">
        <f>SUM(E138*F138)</f>
        <v>0</v>
      </c>
      <c r="H138" s="50"/>
    </row>
    <row r="139" spans="1:8" ht="12.75">
      <c r="A139" s="73"/>
      <c r="B139" s="30"/>
      <c r="C139" s="74" t="s">
        <v>1257</v>
      </c>
      <c r="D139" s="78"/>
      <c r="E139" s="43"/>
      <c r="F139" s="27"/>
      <c r="G139" s="76">
        <f>SUM(G134:G138)</f>
        <v>0</v>
      </c>
      <c r="H139" s="50"/>
    </row>
    <row r="140" spans="1:8" ht="12.75">
      <c r="A140" s="72">
        <v>118</v>
      </c>
      <c r="B140" s="30" t="s">
        <v>269</v>
      </c>
      <c r="C140" s="30" t="s">
        <v>1258</v>
      </c>
      <c r="D140" s="70" t="s">
        <v>49</v>
      </c>
      <c r="E140" s="41">
        <v>98.03</v>
      </c>
      <c r="F140" s="31">
        <v>0</v>
      </c>
      <c r="G140" s="71">
        <f aca="true" t="shared" si="9" ref="G140:G150">SUM(E140*F140)</f>
        <v>0</v>
      </c>
      <c r="H140" s="50"/>
    </row>
    <row r="141" spans="1:8" ht="12.75">
      <c r="A141" s="72">
        <v>119</v>
      </c>
      <c r="B141" s="30" t="s">
        <v>271</v>
      </c>
      <c r="C141" s="30" t="s">
        <v>1259</v>
      </c>
      <c r="D141" s="70" t="s">
        <v>49</v>
      </c>
      <c r="E141" s="41">
        <v>434.14</v>
      </c>
      <c r="F141" s="31">
        <v>0</v>
      </c>
      <c r="G141" s="71">
        <f t="shared" si="9"/>
        <v>0</v>
      </c>
      <c r="H141" s="50"/>
    </row>
    <row r="142" spans="1:8" ht="12.75">
      <c r="A142" s="72">
        <v>120</v>
      </c>
      <c r="B142" s="30" t="s">
        <v>273</v>
      </c>
      <c r="C142" s="30" t="s">
        <v>1260</v>
      </c>
      <c r="D142" s="70" t="s">
        <v>49</v>
      </c>
      <c r="E142" s="41">
        <v>1202.9</v>
      </c>
      <c r="F142" s="31">
        <v>0</v>
      </c>
      <c r="G142" s="71">
        <f t="shared" si="9"/>
        <v>0</v>
      </c>
      <c r="H142" s="50"/>
    </row>
    <row r="143" spans="1:8" ht="12.75">
      <c r="A143" s="72">
        <v>121</v>
      </c>
      <c r="B143" s="30" t="s">
        <v>275</v>
      </c>
      <c r="C143" s="30" t="s">
        <v>1261</v>
      </c>
      <c r="D143" s="70" t="s">
        <v>49</v>
      </c>
      <c r="E143" s="41">
        <v>161.51</v>
      </c>
      <c r="F143" s="31">
        <v>0</v>
      </c>
      <c r="G143" s="71">
        <f t="shared" si="9"/>
        <v>0</v>
      </c>
      <c r="H143" s="50"/>
    </row>
    <row r="144" spans="1:8" ht="12.75">
      <c r="A144" s="72">
        <v>122</v>
      </c>
      <c r="B144" s="30" t="s">
        <v>277</v>
      </c>
      <c r="C144" s="30" t="s">
        <v>1262</v>
      </c>
      <c r="D144" s="70" t="s">
        <v>49</v>
      </c>
      <c r="E144" s="41">
        <v>38.39</v>
      </c>
      <c r="F144" s="31">
        <v>0</v>
      </c>
      <c r="G144" s="71">
        <f t="shared" si="9"/>
        <v>0</v>
      </c>
      <c r="H144" s="50"/>
    </row>
    <row r="145" spans="1:8" ht="12.75">
      <c r="A145" s="72">
        <v>123</v>
      </c>
      <c r="B145" s="30" t="s">
        <v>279</v>
      </c>
      <c r="C145" s="30" t="s">
        <v>1263</v>
      </c>
      <c r="D145" s="70" t="s">
        <v>49</v>
      </c>
      <c r="E145" s="41">
        <v>191.01</v>
      </c>
      <c r="F145" s="31">
        <v>0</v>
      </c>
      <c r="G145" s="71">
        <f t="shared" si="9"/>
        <v>0</v>
      </c>
      <c r="H145" s="50"/>
    </row>
    <row r="146" spans="1:8" ht="12.75" customHeight="1">
      <c r="A146" s="69">
        <v>124</v>
      </c>
      <c r="B146" s="30" t="s">
        <v>281</v>
      </c>
      <c r="C146" s="30" t="s">
        <v>1264</v>
      </c>
      <c r="D146" s="70" t="s">
        <v>49</v>
      </c>
      <c r="E146" s="41">
        <v>28.25</v>
      </c>
      <c r="F146" s="31">
        <v>0</v>
      </c>
      <c r="G146" s="71">
        <f t="shared" si="9"/>
        <v>0</v>
      </c>
      <c r="H146" s="50"/>
    </row>
    <row r="147" spans="1:8" ht="12.75">
      <c r="A147" s="72">
        <v>125</v>
      </c>
      <c r="B147" s="30" t="s">
        <v>283</v>
      </c>
      <c r="C147" s="30" t="s">
        <v>1265</v>
      </c>
      <c r="D147" s="70" t="s">
        <v>49</v>
      </c>
      <c r="E147" s="41">
        <v>111.99</v>
      </c>
      <c r="F147" s="31">
        <v>0</v>
      </c>
      <c r="G147" s="71">
        <f t="shared" si="9"/>
        <v>0</v>
      </c>
      <c r="H147" s="50"/>
    </row>
    <row r="148" spans="1:8" ht="12.75" customHeight="1">
      <c r="A148" s="72">
        <v>126</v>
      </c>
      <c r="B148" s="30" t="s">
        <v>285</v>
      </c>
      <c r="C148" s="30" t="s">
        <v>1266</v>
      </c>
      <c r="D148" s="70" t="s">
        <v>49</v>
      </c>
      <c r="E148" s="41">
        <v>402.96</v>
      </c>
      <c r="F148" s="31">
        <v>0</v>
      </c>
      <c r="G148" s="71">
        <f t="shared" si="9"/>
        <v>0</v>
      </c>
      <c r="H148" s="50"/>
    </row>
    <row r="149" spans="1:8" ht="12.75" customHeight="1">
      <c r="A149" s="72">
        <v>127</v>
      </c>
      <c r="B149" s="30" t="s">
        <v>287</v>
      </c>
      <c r="C149" s="30" t="s">
        <v>1267</v>
      </c>
      <c r="D149" s="70" t="s">
        <v>49</v>
      </c>
      <c r="E149" s="41">
        <v>98.03</v>
      </c>
      <c r="F149" s="31">
        <v>0</v>
      </c>
      <c r="G149" s="71">
        <f t="shared" si="9"/>
        <v>0</v>
      </c>
      <c r="H149" s="50"/>
    </row>
    <row r="150" spans="1:8" ht="12.75" customHeight="1">
      <c r="A150" s="72">
        <v>128</v>
      </c>
      <c r="B150" s="30" t="s">
        <v>289</v>
      </c>
      <c r="C150" s="30" t="s">
        <v>1268</v>
      </c>
      <c r="D150" s="70" t="s">
        <v>291</v>
      </c>
      <c r="E150" s="41">
        <v>8.2</v>
      </c>
      <c r="F150" s="31">
        <v>0</v>
      </c>
      <c r="G150" s="71">
        <f t="shared" si="9"/>
        <v>0</v>
      </c>
      <c r="H150" s="50"/>
    </row>
    <row r="151" spans="1:8" ht="12.75">
      <c r="A151" s="73"/>
      <c r="B151" s="30"/>
      <c r="C151" s="74" t="s">
        <v>1269</v>
      </c>
      <c r="D151" s="78"/>
      <c r="E151" s="43"/>
      <c r="F151" s="27"/>
      <c r="G151" s="76">
        <f>SUM(G140:G150)</f>
        <v>0</v>
      </c>
      <c r="H151" s="50"/>
    </row>
    <row r="152" spans="1:8" ht="12.75" customHeight="1">
      <c r="A152" s="72">
        <v>129</v>
      </c>
      <c r="B152" s="30" t="s">
        <v>293</v>
      </c>
      <c r="C152" s="30" t="s">
        <v>1270</v>
      </c>
      <c r="D152" s="70" t="s">
        <v>49</v>
      </c>
      <c r="E152" s="41">
        <v>116.78</v>
      </c>
      <c r="F152" s="31">
        <v>0</v>
      </c>
      <c r="G152" s="71">
        <f aca="true" t="shared" si="10" ref="G152:G157">SUM(E152*F152)</f>
        <v>0</v>
      </c>
      <c r="H152" s="50"/>
    </row>
    <row r="153" spans="1:8" ht="12.75">
      <c r="A153" s="72">
        <v>130</v>
      </c>
      <c r="B153" s="30" t="s">
        <v>295</v>
      </c>
      <c r="C153" s="30" t="s">
        <v>1271</v>
      </c>
      <c r="D153" s="70" t="s">
        <v>49</v>
      </c>
      <c r="E153" s="41">
        <v>30.4</v>
      </c>
      <c r="F153" s="31">
        <v>0</v>
      </c>
      <c r="G153" s="71">
        <f t="shared" si="10"/>
        <v>0</v>
      </c>
      <c r="H153" s="50"/>
    </row>
    <row r="154" spans="1:8" ht="12.75" customHeight="1">
      <c r="A154" s="72">
        <v>131</v>
      </c>
      <c r="B154" s="30" t="s">
        <v>297</v>
      </c>
      <c r="C154" s="30" t="s">
        <v>1272</v>
      </c>
      <c r="D154" s="70" t="s">
        <v>49</v>
      </c>
      <c r="E154" s="41">
        <v>134</v>
      </c>
      <c r="F154" s="31">
        <v>0</v>
      </c>
      <c r="G154" s="71">
        <f t="shared" si="10"/>
        <v>0</v>
      </c>
      <c r="H154" s="50"/>
    </row>
    <row r="155" spans="1:8" ht="12.75" customHeight="1">
      <c r="A155" s="72">
        <v>132</v>
      </c>
      <c r="B155" s="30" t="s">
        <v>299</v>
      </c>
      <c r="C155" s="30" t="s">
        <v>1273</v>
      </c>
      <c r="D155" s="70" t="s">
        <v>49</v>
      </c>
      <c r="E155" s="41">
        <v>11.31</v>
      </c>
      <c r="F155" s="31">
        <v>0</v>
      </c>
      <c r="G155" s="71">
        <f t="shared" si="10"/>
        <v>0</v>
      </c>
      <c r="H155" s="50"/>
    </row>
    <row r="156" spans="1:8" ht="12.75" customHeight="1">
      <c r="A156" s="72">
        <v>133</v>
      </c>
      <c r="B156" s="30" t="s">
        <v>301</v>
      </c>
      <c r="C156" s="30" t="s">
        <v>1274</v>
      </c>
      <c r="D156" s="70" t="s">
        <v>49</v>
      </c>
      <c r="E156" s="41">
        <v>238.87</v>
      </c>
      <c r="F156" s="31">
        <v>0</v>
      </c>
      <c r="G156" s="71">
        <f t="shared" si="10"/>
        <v>0</v>
      </c>
      <c r="H156" s="50"/>
    </row>
    <row r="157" spans="1:8" ht="12.75">
      <c r="A157" s="72">
        <v>134</v>
      </c>
      <c r="B157" s="30" t="s">
        <v>303</v>
      </c>
      <c r="C157" s="30" t="s">
        <v>1275</v>
      </c>
      <c r="D157" s="70" t="s">
        <v>15</v>
      </c>
      <c r="E157" s="41">
        <v>190.11</v>
      </c>
      <c r="F157" s="31">
        <v>0</v>
      </c>
      <c r="G157" s="71">
        <f t="shared" si="10"/>
        <v>0</v>
      </c>
      <c r="H157" s="50"/>
    </row>
    <row r="158" spans="1:8" ht="12.75">
      <c r="A158" s="73"/>
      <c r="B158" s="30"/>
      <c r="C158" s="74" t="s">
        <v>1276</v>
      </c>
      <c r="D158" s="78"/>
      <c r="E158" s="43"/>
      <c r="F158" s="27"/>
      <c r="G158" s="76">
        <f>SUM(G152:G157)</f>
        <v>0</v>
      </c>
      <c r="H158" s="50"/>
    </row>
    <row r="159" spans="1:8" ht="12.75">
      <c r="A159" s="72">
        <v>135</v>
      </c>
      <c r="B159" s="30" t="s">
        <v>306</v>
      </c>
      <c r="C159" s="30" t="s">
        <v>1277</v>
      </c>
      <c r="D159" s="70" t="s">
        <v>15</v>
      </c>
      <c r="E159" s="41">
        <v>32.55</v>
      </c>
      <c r="F159" s="31">
        <v>0</v>
      </c>
      <c r="G159" s="71">
        <f aca="true" t="shared" si="11" ref="G159:G166">SUM(E159*F159)</f>
        <v>0</v>
      </c>
      <c r="H159" s="50"/>
    </row>
    <row r="160" spans="1:8" ht="12.75">
      <c r="A160" s="72">
        <v>136</v>
      </c>
      <c r="B160" s="30" t="s">
        <v>308</v>
      </c>
      <c r="C160" s="30" t="s">
        <v>1278</v>
      </c>
      <c r="D160" s="70" t="s">
        <v>49</v>
      </c>
      <c r="E160" s="41">
        <v>10.8</v>
      </c>
      <c r="F160" s="31">
        <v>0</v>
      </c>
      <c r="G160" s="71">
        <f t="shared" si="11"/>
        <v>0</v>
      </c>
      <c r="H160" s="50"/>
    </row>
    <row r="161" spans="1:8" ht="12.75" customHeight="1">
      <c r="A161" s="72">
        <v>137</v>
      </c>
      <c r="B161" s="30" t="s">
        <v>310</v>
      </c>
      <c r="C161" s="30" t="s">
        <v>1279</v>
      </c>
      <c r="D161" s="70" t="s">
        <v>49</v>
      </c>
      <c r="E161" s="41">
        <v>430.56</v>
      </c>
      <c r="F161" s="31">
        <v>0</v>
      </c>
      <c r="G161" s="71">
        <f t="shared" si="11"/>
        <v>0</v>
      </c>
      <c r="H161" s="50"/>
    </row>
    <row r="162" spans="1:8" ht="12.75" customHeight="1">
      <c r="A162" s="72">
        <v>138</v>
      </c>
      <c r="B162" s="30" t="s">
        <v>312</v>
      </c>
      <c r="C162" s="30" t="s">
        <v>1280</v>
      </c>
      <c r="D162" s="70" t="s">
        <v>49</v>
      </c>
      <c r="E162" s="41">
        <v>51.56</v>
      </c>
      <c r="F162" s="31">
        <v>0</v>
      </c>
      <c r="G162" s="71">
        <f t="shared" si="11"/>
        <v>0</v>
      </c>
      <c r="H162" s="50"/>
    </row>
    <row r="163" spans="1:8" ht="12.75" customHeight="1">
      <c r="A163" s="72">
        <v>139</v>
      </c>
      <c r="B163" s="30" t="s">
        <v>314</v>
      </c>
      <c r="C163" s="30" t="s">
        <v>1281</v>
      </c>
      <c r="D163" s="70" t="s">
        <v>1132</v>
      </c>
      <c r="E163" s="41">
        <v>1</v>
      </c>
      <c r="F163" s="31">
        <v>0</v>
      </c>
      <c r="G163" s="71">
        <f t="shared" si="11"/>
        <v>0</v>
      </c>
      <c r="H163" s="50"/>
    </row>
    <row r="164" spans="1:8" ht="12.75">
      <c r="A164" s="72">
        <v>140</v>
      </c>
      <c r="B164" s="30" t="s">
        <v>317</v>
      </c>
      <c r="C164" s="30" t="s">
        <v>1282</v>
      </c>
      <c r="D164" s="70" t="s">
        <v>103</v>
      </c>
      <c r="E164" s="41">
        <v>7</v>
      </c>
      <c r="F164" s="31">
        <v>0</v>
      </c>
      <c r="G164" s="71">
        <f t="shared" si="11"/>
        <v>0</v>
      </c>
      <c r="H164" s="50"/>
    </row>
    <row r="165" spans="1:8" ht="12.75" customHeight="1">
      <c r="A165" s="72">
        <v>141</v>
      </c>
      <c r="B165" s="30" t="s">
        <v>319</v>
      </c>
      <c r="C165" s="30" t="s">
        <v>1283</v>
      </c>
      <c r="D165" s="70" t="s">
        <v>103</v>
      </c>
      <c r="E165" s="41">
        <v>6</v>
      </c>
      <c r="F165" s="31">
        <v>0</v>
      </c>
      <c r="G165" s="71">
        <f t="shared" si="11"/>
        <v>0</v>
      </c>
      <c r="H165" s="50"/>
    </row>
    <row r="166" spans="1:8" ht="12.75" customHeight="1">
      <c r="A166" s="72">
        <v>142</v>
      </c>
      <c r="B166" s="30" t="s">
        <v>321</v>
      </c>
      <c r="C166" s="30" t="s">
        <v>1284</v>
      </c>
      <c r="D166" s="70" t="s">
        <v>15</v>
      </c>
      <c r="E166" s="41">
        <v>7</v>
      </c>
      <c r="F166" s="31">
        <v>0</v>
      </c>
      <c r="G166" s="71">
        <f t="shared" si="11"/>
        <v>0</v>
      </c>
      <c r="H166" s="50"/>
    </row>
    <row r="167" spans="1:8" ht="12.75">
      <c r="A167" s="73"/>
      <c r="B167" s="30"/>
      <c r="C167" s="74" t="s">
        <v>1285</v>
      </c>
      <c r="D167" s="78"/>
      <c r="E167" s="43"/>
      <c r="F167" s="27"/>
      <c r="G167" s="76">
        <f>SUM(G159:G166)</f>
        <v>0</v>
      </c>
      <c r="H167" s="50"/>
    </row>
    <row r="168" spans="1:8" ht="12.75">
      <c r="A168" s="72">
        <v>143</v>
      </c>
      <c r="B168" s="30" t="s">
        <v>324</v>
      </c>
      <c r="C168" s="30" t="s">
        <v>1286</v>
      </c>
      <c r="D168" s="70" t="s">
        <v>31</v>
      </c>
      <c r="E168" s="41">
        <v>71.63</v>
      </c>
      <c r="F168" s="31">
        <v>0</v>
      </c>
      <c r="G168" s="71">
        <f aca="true" t="shared" si="12" ref="G168:G176">SUM(E168*F168)</f>
        <v>0</v>
      </c>
      <c r="H168" s="50"/>
    </row>
    <row r="169" spans="1:8" ht="12.75">
      <c r="A169" s="72">
        <v>144</v>
      </c>
      <c r="B169" s="30" t="s">
        <v>326</v>
      </c>
      <c r="C169" s="30" t="s">
        <v>1287</v>
      </c>
      <c r="D169" s="70" t="s">
        <v>20</v>
      </c>
      <c r="E169" s="41">
        <v>1177.3</v>
      </c>
      <c r="F169" s="31">
        <v>0</v>
      </c>
      <c r="G169" s="71">
        <f t="shared" si="12"/>
        <v>0</v>
      </c>
      <c r="H169" s="50"/>
    </row>
    <row r="170" spans="1:8" ht="12.75">
      <c r="A170" s="72">
        <v>145</v>
      </c>
      <c r="B170" s="30" t="s">
        <v>328</v>
      </c>
      <c r="C170" s="30" t="s">
        <v>1288</v>
      </c>
      <c r="D170" s="70" t="s">
        <v>49</v>
      </c>
      <c r="E170" s="41">
        <v>630</v>
      </c>
      <c r="F170" s="31">
        <v>0</v>
      </c>
      <c r="G170" s="71">
        <f t="shared" si="12"/>
        <v>0</v>
      </c>
      <c r="H170" s="50"/>
    </row>
    <row r="171" spans="1:8" ht="12.75">
      <c r="A171" s="72">
        <v>146</v>
      </c>
      <c r="B171" s="30" t="s">
        <v>330</v>
      </c>
      <c r="C171" s="30" t="s">
        <v>1289</v>
      </c>
      <c r="D171" s="70" t="s">
        <v>49</v>
      </c>
      <c r="E171" s="41">
        <v>630</v>
      </c>
      <c r="F171" s="31">
        <v>0</v>
      </c>
      <c r="G171" s="71">
        <f t="shared" si="12"/>
        <v>0</v>
      </c>
      <c r="H171" s="50"/>
    </row>
    <row r="172" spans="1:8" ht="12.75">
      <c r="A172" s="72">
        <v>147</v>
      </c>
      <c r="B172" s="30" t="s">
        <v>332</v>
      </c>
      <c r="C172" s="30" t="s">
        <v>1290</v>
      </c>
      <c r="D172" s="70" t="s">
        <v>49</v>
      </c>
      <c r="E172" s="41">
        <v>630</v>
      </c>
      <c r="F172" s="31">
        <v>0</v>
      </c>
      <c r="G172" s="71">
        <f t="shared" si="12"/>
        <v>0</v>
      </c>
      <c r="H172" s="50"/>
    </row>
    <row r="173" spans="1:8" ht="12.75">
      <c r="A173" s="72">
        <v>148</v>
      </c>
      <c r="B173" s="30" t="s">
        <v>334</v>
      </c>
      <c r="C173" s="30" t="s">
        <v>1291</v>
      </c>
      <c r="D173" s="70" t="s">
        <v>49</v>
      </c>
      <c r="E173" s="41">
        <v>630</v>
      </c>
      <c r="F173" s="31">
        <v>0</v>
      </c>
      <c r="G173" s="71">
        <f t="shared" si="12"/>
        <v>0</v>
      </c>
      <c r="H173" s="50"/>
    </row>
    <row r="174" spans="1:8" ht="12.75">
      <c r="A174" s="72">
        <v>149</v>
      </c>
      <c r="B174" s="30" t="s">
        <v>336</v>
      </c>
      <c r="C174" s="30" t="s">
        <v>1292</v>
      </c>
      <c r="D174" s="70" t="s">
        <v>49</v>
      </c>
      <c r="E174" s="41">
        <v>630</v>
      </c>
      <c r="F174" s="31">
        <v>0</v>
      </c>
      <c r="G174" s="71">
        <f t="shared" si="12"/>
        <v>0</v>
      </c>
      <c r="H174" s="50"/>
    </row>
    <row r="175" spans="1:8" ht="12.75">
      <c r="A175" s="72">
        <v>150</v>
      </c>
      <c r="B175" s="30" t="s">
        <v>338</v>
      </c>
      <c r="C175" s="30" t="s">
        <v>1293</v>
      </c>
      <c r="D175" s="70" t="s">
        <v>49</v>
      </c>
      <c r="E175" s="41">
        <v>662.4</v>
      </c>
      <c r="F175" s="31">
        <v>0</v>
      </c>
      <c r="G175" s="71">
        <f t="shared" si="12"/>
        <v>0</v>
      </c>
      <c r="H175" s="50"/>
    </row>
    <row r="176" spans="1:8" ht="12.75">
      <c r="A176" s="72">
        <v>151</v>
      </c>
      <c r="B176" s="30" t="s">
        <v>340</v>
      </c>
      <c r="C176" s="30" t="s">
        <v>1294</v>
      </c>
      <c r="D176" s="70" t="s">
        <v>49</v>
      </c>
      <c r="E176" s="41">
        <v>662.4</v>
      </c>
      <c r="F176" s="31">
        <v>0</v>
      </c>
      <c r="G176" s="71">
        <f t="shared" si="12"/>
        <v>0</v>
      </c>
      <c r="H176" s="50"/>
    </row>
    <row r="177" spans="1:8" ht="12.75">
      <c r="A177" s="73"/>
      <c r="B177" s="30"/>
      <c r="C177" s="74" t="s">
        <v>1295</v>
      </c>
      <c r="D177" s="78"/>
      <c r="E177" s="43"/>
      <c r="F177" s="27"/>
      <c r="G177" s="76">
        <f>SUM(G168:G176)</f>
        <v>0</v>
      </c>
      <c r="H177" s="50"/>
    </row>
    <row r="178" spans="1:8" ht="12.75" customHeight="1">
      <c r="A178" s="72">
        <v>152</v>
      </c>
      <c r="B178" s="30" t="s">
        <v>343</v>
      </c>
      <c r="C178" s="30" t="s">
        <v>1296</v>
      </c>
      <c r="D178" s="70" t="s">
        <v>49</v>
      </c>
      <c r="E178" s="41">
        <v>216.96</v>
      </c>
      <c r="F178" s="31">
        <v>0</v>
      </c>
      <c r="G178" s="71">
        <f aca="true" t="shared" si="13" ref="G178:G193">SUM(E178*F178)</f>
        <v>0</v>
      </c>
      <c r="H178" s="50"/>
    </row>
    <row r="179" spans="1:8" ht="12.75" customHeight="1">
      <c r="A179" s="72">
        <v>153</v>
      </c>
      <c r="B179" s="30" t="s">
        <v>345</v>
      </c>
      <c r="C179" s="30" t="s">
        <v>1297</v>
      </c>
      <c r="D179" s="70" t="s">
        <v>49</v>
      </c>
      <c r="E179" s="41">
        <v>215.88</v>
      </c>
      <c r="F179" s="31">
        <v>0</v>
      </c>
      <c r="G179" s="71">
        <f t="shared" si="13"/>
        <v>0</v>
      </c>
      <c r="H179" s="50"/>
    </row>
    <row r="180" spans="1:8" ht="12.75" customHeight="1">
      <c r="A180" s="72">
        <v>154</v>
      </c>
      <c r="B180" s="30" t="s">
        <v>347</v>
      </c>
      <c r="C180" s="30" t="s">
        <v>1298</v>
      </c>
      <c r="D180" s="70" t="s">
        <v>49</v>
      </c>
      <c r="E180" s="41">
        <v>226.8</v>
      </c>
      <c r="F180" s="31">
        <v>0</v>
      </c>
      <c r="G180" s="71">
        <f t="shared" si="13"/>
        <v>0</v>
      </c>
      <c r="H180" s="50"/>
    </row>
    <row r="181" spans="1:8" ht="12.75" customHeight="1">
      <c r="A181" s="72">
        <v>155</v>
      </c>
      <c r="B181" s="30" t="s">
        <v>349</v>
      </c>
      <c r="C181" s="30" t="s">
        <v>1299</v>
      </c>
      <c r="D181" s="70" t="s">
        <v>15</v>
      </c>
      <c r="E181" s="41">
        <v>146</v>
      </c>
      <c r="F181" s="31">
        <v>0</v>
      </c>
      <c r="G181" s="71">
        <f t="shared" si="13"/>
        <v>0</v>
      </c>
      <c r="H181" s="50"/>
    </row>
    <row r="182" spans="1:8" ht="12.75" customHeight="1">
      <c r="A182" s="72">
        <v>156</v>
      </c>
      <c r="B182" s="30" t="s">
        <v>351</v>
      </c>
      <c r="C182" s="30" t="s">
        <v>1300</v>
      </c>
      <c r="D182" s="70" t="s">
        <v>1184</v>
      </c>
      <c r="E182" s="41">
        <v>5</v>
      </c>
      <c r="F182" s="31">
        <v>0</v>
      </c>
      <c r="G182" s="71">
        <f t="shared" si="13"/>
        <v>0</v>
      </c>
      <c r="H182" s="50"/>
    </row>
    <row r="183" spans="1:8" ht="12.75">
      <c r="A183" s="72">
        <v>157</v>
      </c>
      <c r="B183" s="30" t="s">
        <v>353</v>
      </c>
      <c r="C183" s="30" t="s">
        <v>1301</v>
      </c>
      <c r="D183" s="70" t="s">
        <v>1184</v>
      </c>
      <c r="E183" s="41">
        <v>3</v>
      </c>
      <c r="F183" s="31">
        <v>0</v>
      </c>
      <c r="G183" s="71">
        <f t="shared" si="13"/>
        <v>0</v>
      </c>
      <c r="H183" s="50"/>
    </row>
    <row r="184" spans="1:8" ht="12.75" customHeight="1">
      <c r="A184" s="72">
        <v>158</v>
      </c>
      <c r="B184" s="30" t="s">
        <v>355</v>
      </c>
      <c r="C184" s="30" t="s">
        <v>1302</v>
      </c>
      <c r="D184" s="70" t="s">
        <v>1184</v>
      </c>
      <c r="E184" s="41">
        <v>1</v>
      </c>
      <c r="F184" s="31">
        <v>0</v>
      </c>
      <c r="G184" s="71">
        <f t="shared" si="13"/>
        <v>0</v>
      </c>
      <c r="H184" s="50"/>
    </row>
    <row r="185" spans="1:8" ht="12.75" customHeight="1">
      <c r="A185" s="72">
        <v>159</v>
      </c>
      <c r="B185" s="30" t="s">
        <v>357</v>
      </c>
      <c r="C185" s="30" t="s">
        <v>1303</v>
      </c>
      <c r="D185" s="70" t="s">
        <v>1184</v>
      </c>
      <c r="E185" s="41">
        <v>6</v>
      </c>
      <c r="F185" s="31">
        <v>0</v>
      </c>
      <c r="G185" s="71">
        <f t="shared" si="13"/>
        <v>0</v>
      </c>
      <c r="H185" s="50"/>
    </row>
    <row r="186" spans="1:8" ht="12.75">
      <c r="A186" s="72">
        <v>160</v>
      </c>
      <c r="B186" s="30" t="s">
        <v>359</v>
      </c>
      <c r="C186" s="30" t="s">
        <v>1304</v>
      </c>
      <c r="D186" s="70" t="s">
        <v>1184</v>
      </c>
      <c r="E186" s="41">
        <v>1</v>
      </c>
      <c r="F186" s="31">
        <v>0</v>
      </c>
      <c r="G186" s="71">
        <f t="shared" si="13"/>
        <v>0</v>
      </c>
      <c r="H186" s="50"/>
    </row>
    <row r="187" spans="1:8" ht="12.75">
      <c r="A187" s="72">
        <v>161</v>
      </c>
      <c r="B187" s="30" t="s">
        <v>361</v>
      </c>
      <c r="C187" s="30" t="s">
        <v>1305</v>
      </c>
      <c r="D187" s="70" t="s">
        <v>1184</v>
      </c>
      <c r="E187" s="41">
        <v>2</v>
      </c>
      <c r="F187" s="31">
        <v>0</v>
      </c>
      <c r="G187" s="71">
        <f t="shared" si="13"/>
        <v>0</v>
      </c>
      <c r="H187" s="50"/>
    </row>
    <row r="188" spans="1:8" ht="12.75" customHeight="1">
      <c r="A188" s="72">
        <v>162</v>
      </c>
      <c r="B188" s="30" t="s">
        <v>363</v>
      </c>
      <c r="C188" s="30" t="s">
        <v>1306</v>
      </c>
      <c r="D188" s="70" t="s">
        <v>1184</v>
      </c>
      <c r="E188" s="41">
        <v>2</v>
      </c>
      <c r="F188" s="31">
        <v>0</v>
      </c>
      <c r="G188" s="71">
        <f t="shared" si="13"/>
        <v>0</v>
      </c>
      <c r="H188" s="50"/>
    </row>
    <row r="189" spans="1:8" ht="12.75" customHeight="1">
      <c r="A189" s="72">
        <v>163</v>
      </c>
      <c r="B189" s="30" t="s">
        <v>365</v>
      </c>
      <c r="C189" s="30" t="s">
        <v>1307</v>
      </c>
      <c r="D189" s="70" t="s">
        <v>49</v>
      </c>
      <c r="E189" s="41">
        <v>80.1</v>
      </c>
      <c r="F189" s="31">
        <v>0</v>
      </c>
      <c r="G189" s="71">
        <f t="shared" si="13"/>
        <v>0</v>
      </c>
      <c r="H189" s="50"/>
    </row>
    <row r="190" spans="1:8" ht="12.75" customHeight="1">
      <c r="A190" s="72">
        <v>164</v>
      </c>
      <c r="B190" s="30" t="s">
        <v>367</v>
      </c>
      <c r="C190" s="30" t="s">
        <v>1308</v>
      </c>
      <c r="D190" s="70" t="s">
        <v>1184</v>
      </c>
      <c r="E190" s="41">
        <v>2</v>
      </c>
      <c r="F190" s="31">
        <v>0</v>
      </c>
      <c r="G190" s="71">
        <f t="shared" si="13"/>
        <v>0</v>
      </c>
      <c r="H190" s="50"/>
    </row>
    <row r="191" spans="1:8" ht="12.75">
      <c r="A191" s="72">
        <v>165</v>
      </c>
      <c r="B191" s="30" t="s">
        <v>369</v>
      </c>
      <c r="C191" s="30" t="s">
        <v>1309</v>
      </c>
      <c r="D191" s="70" t="s">
        <v>15</v>
      </c>
      <c r="E191" s="41">
        <v>8.24</v>
      </c>
      <c r="F191" s="31">
        <v>0</v>
      </c>
      <c r="G191" s="71">
        <f t="shared" si="13"/>
        <v>0</v>
      </c>
      <c r="H191" s="50"/>
    </row>
    <row r="192" spans="1:8" ht="12.75">
      <c r="A192" s="72">
        <v>166</v>
      </c>
      <c r="B192" s="30" t="s">
        <v>371</v>
      </c>
      <c r="C192" s="30" t="s">
        <v>1310</v>
      </c>
      <c r="D192" s="70" t="s">
        <v>1184</v>
      </c>
      <c r="E192" s="41">
        <v>6</v>
      </c>
      <c r="F192" s="31">
        <v>0</v>
      </c>
      <c r="G192" s="71">
        <f t="shared" si="13"/>
        <v>0</v>
      </c>
      <c r="H192" s="50"/>
    </row>
    <row r="193" spans="1:8" ht="12.75">
      <c r="A193" s="72">
        <v>167</v>
      </c>
      <c r="B193" s="30" t="s">
        <v>373</v>
      </c>
      <c r="C193" s="30" t="s">
        <v>1311</v>
      </c>
      <c r="D193" s="70" t="s">
        <v>15</v>
      </c>
      <c r="E193" s="41">
        <v>3.3</v>
      </c>
      <c r="F193" s="31">
        <v>0</v>
      </c>
      <c r="G193" s="71">
        <f t="shared" si="13"/>
        <v>0</v>
      </c>
      <c r="H193" s="50"/>
    </row>
    <row r="194" spans="1:8" ht="12.75">
      <c r="A194" s="73"/>
      <c r="B194" s="30"/>
      <c r="C194" s="74" t="s">
        <v>1312</v>
      </c>
      <c r="D194" s="78"/>
      <c r="E194" s="43"/>
      <c r="F194" s="27"/>
      <c r="G194" s="76">
        <f>SUM(G178:G193)</f>
        <v>0</v>
      </c>
      <c r="H194" s="50"/>
    </row>
    <row r="195" spans="1:8" ht="12.75" customHeight="1">
      <c r="A195" s="72">
        <v>168</v>
      </c>
      <c r="B195" s="30" t="s">
        <v>376</v>
      </c>
      <c r="C195" s="30" t="s">
        <v>1313</v>
      </c>
      <c r="D195" s="70" t="s">
        <v>49</v>
      </c>
      <c r="E195" s="41">
        <v>21.1</v>
      </c>
      <c r="F195" s="31">
        <v>0</v>
      </c>
      <c r="G195" s="71">
        <f>SUM(E195*F195)</f>
        <v>0</v>
      </c>
      <c r="H195" s="50"/>
    </row>
    <row r="196" spans="1:8" ht="12.75">
      <c r="A196" s="73"/>
      <c r="B196" s="30"/>
      <c r="C196" s="74" t="s">
        <v>1314</v>
      </c>
      <c r="D196" s="78"/>
      <c r="E196" s="43"/>
      <c r="F196" s="27"/>
      <c r="G196" s="76">
        <f>G195</f>
        <v>0</v>
      </c>
      <c r="H196" s="50"/>
    </row>
    <row r="197" spans="1:8" ht="12.75">
      <c r="A197" s="72">
        <v>169</v>
      </c>
      <c r="B197" s="30" t="s">
        <v>379</v>
      </c>
      <c r="C197" s="30" t="s">
        <v>1315</v>
      </c>
      <c r="D197" s="70" t="s">
        <v>1316</v>
      </c>
      <c r="E197" s="41">
        <v>1</v>
      </c>
      <c r="F197" s="31">
        <v>0</v>
      </c>
      <c r="G197" s="71">
        <f>SUM(E197*F197)</f>
        <v>0</v>
      </c>
      <c r="H197" s="50"/>
    </row>
    <row r="198" spans="1:8" ht="12.75">
      <c r="A198" s="73"/>
      <c r="B198" s="30"/>
      <c r="C198" s="74" t="s">
        <v>1317</v>
      </c>
      <c r="D198" s="78"/>
      <c r="E198" s="43"/>
      <c r="F198" s="27"/>
      <c r="G198" s="76">
        <f>G197</f>
        <v>0</v>
      </c>
      <c r="H198" s="50"/>
    </row>
    <row r="199" spans="1:8" ht="12.75">
      <c r="A199" s="72">
        <v>170</v>
      </c>
      <c r="B199" s="30" t="s">
        <v>383</v>
      </c>
      <c r="C199" s="30" t="s">
        <v>1318</v>
      </c>
      <c r="D199" s="70" t="s">
        <v>15</v>
      </c>
      <c r="E199" s="41">
        <v>111.3</v>
      </c>
      <c r="F199" s="31">
        <v>0</v>
      </c>
      <c r="G199" s="71">
        <f>SUM(E199*F199)</f>
        <v>0</v>
      </c>
      <c r="H199" s="50"/>
    </row>
    <row r="200" spans="1:8" ht="12.75">
      <c r="A200" s="73"/>
      <c r="B200" s="30"/>
      <c r="C200" s="74" t="s">
        <v>1319</v>
      </c>
      <c r="D200" s="78"/>
      <c r="E200" s="43"/>
      <c r="F200" s="27"/>
      <c r="G200" s="76">
        <f>G199</f>
        <v>0</v>
      </c>
      <c r="H200" s="50"/>
    </row>
    <row r="201" spans="1:8" ht="12.75" customHeight="1">
      <c r="A201" s="72">
        <v>171</v>
      </c>
      <c r="B201" s="30" t="s">
        <v>386</v>
      </c>
      <c r="C201" s="30" t="s">
        <v>1320</v>
      </c>
      <c r="D201" s="70" t="s">
        <v>103</v>
      </c>
      <c r="E201" s="41">
        <v>950</v>
      </c>
      <c r="F201" s="31">
        <v>0</v>
      </c>
      <c r="G201" s="71">
        <f>SUM(E201*F201)</f>
        <v>0</v>
      </c>
      <c r="H201" s="50"/>
    </row>
    <row r="202" spans="1:8" ht="12.75">
      <c r="A202" s="72">
        <v>172</v>
      </c>
      <c r="B202" s="30" t="s">
        <v>388</v>
      </c>
      <c r="C202" s="30" t="s">
        <v>1321</v>
      </c>
      <c r="D202" s="70" t="s">
        <v>1184</v>
      </c>
      <c r="E202" s="41">
        <v>60</v>
      </c>
      <c r="F202" s="31">
        <v>0</v>
      </c>
      <c r="G202" s="71">
        <f>SUM(E202*F202)</f>
        <v>0</v>
      </c>
      <c r="H202" s="50"/>
    </row>
    <row r="203" spans="1:8" ht="12.75">
      <c r="A203" s="73"/>
      <c r="B203" s="30"/>
      <c r="C203" s="74" t="s">
        <v>1322</v>
      </c>
      <c r="D203" s="78"/>
      <c r="E203" s="43"/>
      <c r="F203" s="27"/>
      <c r="G203" s="76">
        <f>SUM(G201:G202)</f>
        <v>0</v>
      </c>
      <c r="H203" s="50"/>
    </row>
    <row r="204" spans="1:8" ht="12.75">
      <c r="A204" s="72">
        <v>173</v>
      </c>
      <c r="B204" s="30" t="s">
        <v>391</v>
      </c>
      <c r="C204" s="30" t="s">
        <v>1320</v>
      </c>
      <c r="D204" s="70" t="s">
        <v>103</v>
      </c>
      <c r="E204" s="41">
        <v>3</v>
      </c>
      <c r="F204" s="31">
        <v>0</v>
      </c>
      <c r="G204" s="71">
        <f>SUM(E204*F204)</f>
        <v>0</v>
      </c>
      <c r="H204" s="50"/>
    </row>
    <row r="205" spans="1:8" ht="12.75">
      <c r="A205" s="72">
        <v>174</v>
      </c>
      <c r="B205" s="30" t="s">
        <v>393</v>
      </c>
      <c r="C205" s="30" t="s">
        <v>1321</v>
      </c>
      <c r="D205" s="70" t="s">
        <v>1184</v>
      </c>
      <c r="E205" s="41">
        <v>1</v>
      </c>
      <c r="F205" s="31">
        <v>0</v>
      </c>
      <c r="G205" s="71">
        <f>SUM(E205*F205)</f>
        <v>0</v>
      </c>
      <c r="H205" s="50"/>
    </row>
    <row r="206" spans="1:8" ht="12.75">
      <c r="A206" s="73"/>
      <c r="B206" s="30"/>
      <c r="C206" s="74" t="s">
        <v>1323</v>
      </c>
      <c r="D206" s="78"/>
      <c r="E206" s="43"/>
      <c r="F206" s="27"/>
      <c r="G206" s="356">
        <f>SUM(G204:G205)</f>
        <v>0</v>
      </c>
      <c r="H206" s="50"/>
    </row>
    <row r="207" spans="1:8" ht="12.75">
      <c r="A207" s="72">
        <v>175</v>
      </c>
      <c r="B207" s="30" t="s">
        <v>396</v>
      </c>
      <c r="C207" s="30" t="s">
        <v>1324</v>
      </c>
      <c r="D207" s="70" t="s">
        <v>49</v>
      </c>
      <c r="E207" s="41">
        <v>305</v>
      </c>
      <c r="F207" s="31">
        <v>0</v>
      </c>
      <c r="G207" s="71">
        <f aca="true" t="shared" si="14" ref="G207:G219">SUM(E207*F207)</f>
        <v>0</v>
      </c>
      <c r="H207" s="50"/>
    </row>
    <row r="208" spans="1:8" ht="12.75" customHeight="1">
      <c r="A208" s="72">
        <v>176</v>
      </c>
      <c r="B208" s="30" t="s">
        <v>398</v>
      </c>
      <c r="C208" s="30" t="s">
        <v>1325</v>
      </c>
      <c r="D208" s="70" t="s">
        <v>49</v>
      </c>
      <c r="E208" s="41">
        <v>363.4</v>
      </c>
      <c r="F208" s="31">
        <v>0</v>
      </c>
      <c r="G208" s="71">
        <f t="shared" si="14"/>
        <v>0</v>
      </c>
      <c r="H208" s="50"/>
    </row>
    <row r="209" spans="1:8" ht="12.75">
      <c r="A209" s="72">
        <v>177</v>
      </c>
      <c r="B209" s="30" t="s">
        <v>400</v>
      </c>
      <c r="C209" s="30" t="s">
        <v>1326</v>
      </c>
      <c r="D209" s="70" t="s">
        <v>49</v>
      </c>
      <c r="E209" s="41">
        <v>125.4</v>
      </c>
      <c r="F209" s="31">
        <v>0</v>
      </c>
      <c r="G209" s="71">
        <f t="shared" si="14"/>
        <v>0</v>
      </c>
      <c r="H209" s="50"/>
    </row>
    <row r="210" spans="1:8" ht="12.75">
      <c r="A210" s="72">
        <v>178</v>
      </c>
      <c r="B210" s="30" t="s">
        <v>402</v>
      </c>
      <c r="C210" s="30" t="s">
        <v>1327</v>
      </c>
      <c r="D210" s="70" t="s">
        <v>49</v>
      </c>
      <c r="E210" s="41">
        <v>125.4</v>
      </c>
      <c r="F210" s="31">
        <v>0</v>
      </c>
      <c r="G210" s="71">
        <f t="shared" si="14"/>
        <v>0</v>
      </c>
      <c r="H210" s="50"/>
    </row>
    <row r="211" spans="1:8" ht="12.75">
      <c r="A211" s="72">
        <v>179</v>
      </c>
      <c r="B211" s="30" t="s">
        <v>404</v>
      </c>
      <c r="C211" s="30" t="s">
        <v>1328</v>
      </c>
      <c r="D211" s="70" t="s">
        <v>49</v>
      </c>
      <c r="E211" s="41">
        <v>125.4</v>
      </c>
      <c r="F211" s="31">
        <v>0</v>
      </c>
      <c r="G211" s="71">
        <f t="shared" si="14"/>
        <v>0</v>
      </c>
      <c r="H211" s="50"/>
    </row>
    <row r="212" spans="1:8" ht="12.75">
      <c r="A212" s="72">
        <v>180</v>
      </c>
      <c r="B212" s="30" t="s">
        <v>406</v>
      </c>
      <c r="C212" s="30" t="s">
        <v>1329</v>
      </c>
      <c r="D212" s="70" t="s">
        <v>49</v>
      </c>
      <c r="E212" s="41">
        <v>100.32</v>
      </c>
      <c r="F212" s="31">
        <v>0</v>
      </c>
      <c r="G212" s="71">
        <f t="shared" si="14"/>
        <v>0</v>
      </c>
      <c r="H212" s="50"/>
    </row>
    <row r="213" spans="1:8" ht="12.75">
      <c r="A213" s="72">
        <v>181</v>
      </c>
      <c r="B213" s="30" t="s">
        <v>402</v>
      </c>
      <c r="C213" s="30" t="s">
        <v>1327</v>
      </c>
      <c r="D213" s="70" t="s">
        <v>49</v>
      </c>
      <c r="E213" s="41">
        <v>125.4</v>
      </c>
      <c r="F213" s="31">
        <v>0</v>
      </c>
      <c r="G213" s="71">
        <f t="shared" si="14"/>
        <v>0</v>
      </c>
      <c r="H213" s="50"/>
    </row>
    <row r="214" spans="1:8" ht="12.75">
      <c r="A214" s="72">
        <v>182</v>
      </c>
      <c r="B214" s="30" t="s">
        <v>404</v>
      </c>
      <c r="C214" s="30" t="s">
        <v>1328</v>
      </c>
      <c r="D214" s="70" t="s">
        <v>49</v>
      </c>
      <c r="E214" s="41">
        <v>1003.2</v>
      </c>
      <c r="F214" s="31">
        <v>0</v>
      </c>
      <c r="G214" s="71">
        <f t="shared" si="14"/>
        <v>0</v>
      </c>
      <c r="H214" s="50"/>
    </row>
    <row r="215" spans="1:8" ht="12.75">
      <c r="A215" s="72">
        <v>183</v>
      </c>
      <c r="B215" s="30" t="s">
        <v>408</v>
      </c>
      <c r="C215" s="30" t="s">
        <v>1330</v>
      </c>
      <c r="D215" s="70" t="s">
        <v>49</v>
      </c>
      <c r="E215" s="41">
        <v>1003.2</v>
      </c>
      <c r="F215" s="31">
        <v>0</v>
      </c>
      <c r="G215" s="71">
        <f t="shared" si="14"/>
        <v>0</v>
      </c>
      <c r="H215" s="50"/>
    </row>
    <row r="216" spans="1:8" ht="12.75">
      <c r="A216" s="72">
        <v>184</v>
      </c>
      <c r="B216" s="30" t="s">
        <v>410</v>
      </c>
      <c r="C216" s="30" t="s">
        <v>1331</v>
      </c>
      <c r="D216" s="70" t="s">
        <v>49</v>
      </c>
      <c r="E216" s="41">
        <v>125.4</v>
      </c>
      <c r="F216" s="31">
        <v>0</v>
      </c>
      <c r="G216" s="71">
        <f t="shared" si="14"/>
        <v>0</v>
      </c>
      <c r="H216" s="50"/>
    </row>
    <row r="217" spans="1:8" ht="12.75" customHeight="1">
      <c r="A217" s="72">
        <v>185</v>
      </c>
      <c r="B217" s="30" t="s">
        <v>412</v>
      </c>
      <c r="C217" s="30" t="s">
        <v>1332</v>
      </c>
      <c r="D217" s="70" t="s">
        <v>49</v>
      </c>
      <c r="E217" s="41">
        <v>305</v>
      </c>
      <c r="F217" s="31">
        <v>0</v>
      </c>
      <c r="G217" s="71">
        <f t="shared" si="14"/>
        <v>0</v>
      </c>
      <c r="H217" s="50"/>
    </row>
    <row r="218" spans="1:8" ht="12.75" customHeight="1">
      <c r="A218" s="72">
        <v>186</v>
      </c>
      <c r="B218" s="30" t="s">
        <v>414</v>
      </c>
      <c r="C218" s="30" t="s">
        <v>1333</v>
      </c>
      <c r="D218" s="70" t="s">
        <v>49</v>
      </c>
      <c r="E218" s="41">
        <v>183.02</v>
      </c>
      <c r="F218" s="31">
        <v>0</v>
      </c>
      <c r="G218" s="71">
        <f t="shared" si="14"/>
        <v>0</v>
      </c>
      <c r="H218" s="50"/>
    </row>
    <row r="219" spans="1:8" ht="12.75">
      <c r="A219" s="72">
        <v>187</v>
      </c>
      <c r="B219" s="30" t="s">
        <v>416</v>
      </c>
      <c r="C219" s="79" t="s">
        <v>1334</v>
      </c>
      <c r="D219" s="80" t="s">
        <v>15</v>
      </c>
      <c r="E219" s="44">
        <v>81.24</v>
      </c>
      <c r="F219" s="31">
        <v>0</v>
      </c>
      <c r="G219" s="81">
        <f t="shared" si="14"/>
        <v>0</v>
      </c>
      <c r="H219" s="50"/>
    </row>
    <row r="220" spans="1:8" ht="12.75">
      <c r="A220" s="73"/>
      <c r="B220" s="82"/>
      <c r="C220" s="83" t="s">
        <v>1335</v>
      </c>
      <c r="D220" s="84"/>
      <c r="E220" s="351"/>
      <c r="F220" s="352"/>
      <c r="G220" s="85">
        <f>SUM(G207:G219)</f>
        <v>0</v>
      </c>
      <c r="H220" s="50"/>
    </row>
    <row r="221" spans="1:8" ht="12.75">
      <c r="A221" s="73"/>
      <c r="B221" s="86"/>
      <c r="C221" s="87" t="s">
        <v>1336</v>
      </c>
      <c r="D221" s="88"/>
      <c r="E221" s="88"/>
      <c r="F221" s="353"/>
      <c r="G221" s="89">
        <f>G19+G34+G55+G61+G65+G71+G83+G90+G97+G104+G108+G118+G133+G139+G151+G158+G167+G177+G194+G196+G198+G200+G203+G206+G220</f>
        <v>0</v>
      </c>
      <c r="H221" s="50"/>
    </row>
    <row r="222" spans="1:8" ht="12.75">
      <c r="A222" s="73"/>
      <c r="B222" s="90"/>
      <c r="C222" s="91"/>
      <c r="D222" s="92"/>
      <c r="E222" s="92"/>
      <c r="F222" s="354"/>
      <c r="G222" s="93"/>
      <c r="H222" s="50"/>
    </row>
    <row r="223" spans="1:8" ht="12.75">
      <c r="A223" s="73"/>
      <c r="B223" s="94"/>
      <c r="C223" s="68" t="s">
        <v>1337</v>
      </c>
      <c r="D223" s="95"/>
      <c r="E223" s="355"/>
      <c r="F223" s="71"/>
      <c r="G223" s="96"/>
      <c r="H223" s="50"/>
    </row>
    <row r="224" spans="1:8" ht="12.75">
      <c r="A224" s="72">
        <v>188</v>
      </c>
      <c r="B224" s="97" t="s">
        <v>421</v>
      </c>
      <c r="C224" s="98" t="s">
        <v>1338</v>
      </c>
      <c r="D224" s="99" t="s">
        <v>15</v>
      </c>
      <c r="E224" s="32">
        <v>72</v>
      </c>
      <c r="F224" s="31">
        <v>0</v>
      </c>
      <c r="G224" s="71">
        <f aca="true" t="shared" si="15" ref="G224:G255">SUM(E224*F224)</f>
        <v>0</v>
      </c>
      <c r="H224" s="50"/>
    </row>
    <row r="225" spans="1:8" ht="12.75">
      <c r="A225" s="72">
        <v>189</v>
      </c>
      <c r="B225" s="97" t="s">
        <v>423</v>
      </c>
      <c r="C225" s="101" t="s">
        <v>1339</v>
      </c>
      <c r="D225" s="99" t="s">
        <v>49</v>
      </c>
      <c r="E225" s="32">
        <v>26</v>
      </c>
      <c r="F225" s="31">
        <v>0</v>
      </c>
      <c r="G225" s="71">
        <f t="shared" si="15"/>
        <v>0</v>
      </c>
      <c r="H225" s="50"/>
    </row>
    <row r="226" spans="1:8" ht="12.75">
      <c r="A226" s="72">
        <v>190</v>
      </c>
      <c r="B226" s="97" t="s">
        <v>425</v>
      </c>
      <c r="C226" s="101" t="s">
        <v>1340</v>
      </c>
      <c r="D226" s="99" t="s">
        <v>49</v>
      </c>
      <c r="E226" s="32">
        <v>205</v>
      </c>
      <c r="F226" s="31">
        <v>0</v>
      </c>
      <c r="G226" s="71">
        <f t="shared" si="15"/>
        <v>0</v>
      </c>
      <c r="H226" s="50"/>
    </row>
    <row r="227" spans="1:8" ht="12.75">
      <c r="A227" s="72">
        <v>191</v>
      </c>
      <c r="B227" s="97" t="s">
        <v>427</v>
      </c>
      <c r="C227" s="101" t="s">
        <v>1341</v>
      </c>
      <c r="D227" s="99" t="s">
        <v>1342</v>
      </c>
      <c r="E227" s="32">
        <v>2</v>
      </c>
      <c r="F227" s="31">
        <v>0</v>
      </c>
      <c r="G227" s="71">
        <f t="shared" si="15"/>
        <v>0</v>
      </c>
      <c r="H227" s="50"/>
    </row>
    <row r="228" spans="1:8" ht="12.75">
      <c r="A228" s="72">
        <v>192</v>
      </c>
      <c r="B228" s="97" t="s">
        <v>429</v>
      </c>
      <c r="C228" s="101" t="s">
        <v>1343</v>
      </c>
      <c r="D228" s="99" t="s">
        <v>1342</v>
      </c>
      <c r="E228" s="32">
        <v>1</v>
      </c>
      <c r="F228" s="31">
        <v>0</v>
      </c>
      <c r="G228" s="71">
        <f t="shared" si="15"/>
        <v>0</v>
      </c>
      <c r="H228" s="50"/>
    </row>
    <row r="229" spans="1:8" ht="12.75">
      <c r="A229" s="72">
        <v>193</v>
      </c>
      <c r="B229" s="97" t="s">
        <v>431</v>
      </c>
      <c r="C229" s="101" t="s">
        <v>1344</v>
      </c>
      <c r="D229" s="99" t="s">
        <v>1342</v>
      </c>
      <c r="E229" s="32">
        <v>1</v>
      </c>
      <c r="F229" s="31">
        <v>0</v>
      </c>
      <c r="G229" s="71">
        <f t="shared" si="15"/>
        <v>0</v>
      </c>
      <c r="H229" s="50"/>
    </row>
    <row r="230" spans="1:8" ht="12.75">
      <c r="A230" s="72">
        <v>194</v>
      </c>
      <c r="B230" s="97" t="s">
        <v>433</v>
      </c>
      <c r="C230" s="101" t="s">
        <v>1344</v>
      </c>
      <c r="D230" s="99" t="s">
        <v>1342</v>
      </c>
      <c r="E230" s="32">
        <v>1</v>
      </c>
      <c r="F230" s="31">
        <v>0</v>
      </c>
      <c r="G230" s="71">
        <f t="shared" si="15"/>
        <v>0</v>
      </c>
      <c r="H230" s="50"/>
    </row>
    <row r="231" spans="1:8" ht="12.75">
      <c r="A231" s="72">
        <v>195</v>
      </c>
      <c r="B231" s="97" t="s">
        <v>435</v>
      </c>
      <c r="C231" s="101" t="s">
        <v>1344</v>
      </c>
      <c r="D231" s="99" t="s">
        <v>1342</v>
      </c>
      <c r="E231" s="32">
        <v>1</v>
      </c>
      <c r="F231" s="31">
        <v>0</v>
      </c>
      <c r="G231" s="71">
        <f t="shared" si="15"/>
        <v>0</v>
      </c>
      <c r="H231" s="50"/>
    </row>
    <row r="232" spans="1:8" ht="12.75">
      <c r="A232" s="72">
        <v>196</v>
      </c>
      <c r="B232" s="97" t="s">
        <v>437</v>
      </c>
      <c r="C232" s="101" t="s">
        <v>1345</v>
      </c>
      <c r="D232" s="99" t="s">
        <v>1342</v>
      </c>
      <c r="E232" s="32">
        <v>1</v>
      </c>
      <c r="F232" s="31">
        <v>0</v>
      </c>
      <c r="G232" s="71">
        <f t="shared" si="15"/>
        <v>0</v>
      </c>
      <c r="H232" s="50"/>
    </row>
    <row r="233" spans="1:8" ht="12.75">
      <c r="A233" s="72">
        <v>197</v>
      </c>
      <c r="B233" s="97" t="s">
        <v>439</v>
      </c>
      <c r="C233" s="101" t="s">
        <v>1346</v>
      </c>
      <c r="D233" s="99" t="s">
        <v>1342</v>
      </c>
      <c r="E233" s="32">
        <v>2</v>
      </c>
      <c r="F233" s="31">
        <v>0</v>
      </c>
      <c r="G233" s="71">
        <f t="shared" si="15"/>
        <v>0</v>
      </c>
      <c r="H233" s="50"/>
    </row>
    <row r="234" spans="1:8" ht="12.75">
      <c r="A234" s="72">
        <v>198</v>
      </c>
      <c r="B234" s="97" t="s">
        <v>441</v>
      </c>
      <c r="C234" s="101" t="s">
        <v>1347</v>
      </c>
      <c r="D234" s="99" t="s">
        <v>1342</v>
      </c>
      <c r="E234" s="32">
        <v>2</v>
      </c>
      <c r="F234" s="31">
        <v>0</v>
      </c>
      <c r="G234" s="71">
        <f t="shared" si="15"/>
        <v>0</v>
      </c>
      <c r="H234" s="50"/>
    </row>
    <row r="235" spans="1:8" ht="12.75">
      <c r="A235" s="72">
        <v>199</v>
      </c>
      <c r="B235" s="97" t="s">
        <v>443</v>
      </c>
      <c r="C235" s="101" t="s">
        <v>1348</v>
      </c>
      <c r="D235" s="99" t="s">
        <v>1342</v>
      </c>
      <c r="E235" s="32">
        <v>11</v>
      </c>
      <c r="F235" s="31">
        <v>0</v>
      </c>
      <c r="G235" s="71">
        <f t="shared" si="15"/>
        <v>0</v>
      </c>
      <c r="H235" s="50"/>
    </row>
    <row r="236" spans="1:8" ht="12.75">
      <c r="A236" s="72">
        <v>200</v>
      </c>
      <c r="B236" s="97" t="s">
        <v>445</v>
      </c>
      <c r="C236" s="101" t="s">
        <v>1349</v>
      </c>
      <c r="D236" s="99" t="s">
        <v>1342</v>
      </c>
      <c r="E236" s="32">
        <v>5</v>
      </c>
      <c r="F236" s="31">
        <v>0</v>
      </c>
      <c r="G236" s="71">
        <f t="shared" si="15"/>
        <v>0</v>
      </c>
      <c r="H236" s="50"/>
    </row>
    <row r="237" spans="1:8" ht="12.75">
      <c r="A237" s="72">
        <v>201</v>
      </c>
      <c r="B237" s="97" t="s">
        <v>447</v>
      </c>
      <c r="C237" s="101" t="s">
        <v>1350</v>
      </c>
      <c r="D237" s="99" t="s">
        <v>1342</v>
      </c>
      <c r="E237" s="32">
        <v>4</v>
      </c>
      <c r="F237" s="31">
        <v>0</v>
      </c>
      <c r="G237" s="71">
        <f t="shared" si="15"/>
        <v>0</v>
      </c>
      <c r="H237" s="50"/>
    </row>
    <row r="238" spans="1:8" ht="12.75">
      <c r="A238" s="72">
        <v>202</v>
      </c>
      <c r="B238" s="97" t="s">
        <v>449</v>
      </c>
      <c r="C238" s="101" t="s">
        <v>1351</v>
      </c>
      <c r="D238" s="99" t="s">
        <v>1342</v>
      </c>
      <c r="E238" s="32">
        <v>3</v>
      </c>
      <c r="F238" s="31">
        <v>0</v>
      </c>
      <c r="G238" s="71">
        <f t="shared" si="15"/>
        <v>0</v>
      </c>
      <c r="H238" s="50"/>
    </row>
    <row r="239" spans="1:8" ht="12.75">
      <c r="A239" s="72">
        <v>203</v>
      </c>
      <c r="B239" s="97" t="s">
        <v>451</v>
      </c>
      <c r="C239" s="101" t="s">
        <v>1352</v>
      </c>
      <c r="D239" s="99" t="s">
        <v>1342</v>
      </c>
      <c r="E239" s="32">
        <v>14</v>
      </c>
      <c r="F239" s="31">
        <v>0</v>
      </c>
      <c r="G239" s="71">
        <f t="shared" si="15"/>
        <v>0</v>
      </c>
      <c r="H239" s="50"/>
    </row>
    <row r="240" spans="1:8" ht="12.75">
      <c r="A240" s="72">
        <v>204</v>
      </c>
      <c r="B240" s="97" t="s">
        <v>453</v>
      </c>
      <c r="C240" s="101" t="s">
        <v>1353</v>
      </c>
      <c r="D240" s="99" t="s">
        <v>1342</v>
      </c>
      <c r="E240" s="32">
        <v>3</v>
      </c>
      <c r="F240" s="31">
        <v>0</v>
      </c>
      <c r="G240" s="71">
        <f t="shared" si="15"/>
        <v>0</v>
      </c>
      <c r="H240" s="50"/>
    </row>
    <row r="241" spans="1:8" ht="12.75">
      <c r="A241" s="72">
        <v>205</v>
      </c>
      <c r="B241" s="97" t="s">
        <v>455</v>
      </c>
      <c r="C241" s="101" t="s">
        <v>1354</v>
      </c>
      <c r="D241" s="99" t="s">
        <v>1342</v>
      </c>
      <c r="E241" s="32">
        <v>1</v>
      </c>
      <c r="F241" s="31">
        <v>0</v>
      </c>
      <c r="G241" s="71">
        <f t="shared" si="15"/>
        <v>0</v>
      </c>
      <c r="H241" s="50"/>
    </row>
    <row r="242" spans="1:8" ht="12.75">
      <c r="A242" s="72">
        <v>206</v>
      </c>
      <c r="B242" s="97" t="s">
        <v>457</v>
      </c>
      <c r="C242" s="101" t="s">
        <v>1355</v>
      </c>
      <c r="D242" s="99" t="s">
        <v>1342</v>
      </c>
      <c r="E242" s="32">
        <v>1</v>
      </c>
      <c r="F242" s="31">
        <v>0</v>
      </c>
      <c r="G242" s="71">
        <f t="shared" si="15"/>
        <v>0</v>
      </c>
      <c r="H242" s="50"/>
    </row>
    <row r="243" spans="1:8" ht="12.75">
      <c r="A243" s="72">
        <v>207</v>
      </c>
      <c r="B243" s="97" t="s">
        <v>459</v>
      </c>
      <c r="C243" s="101" t="s">
        <v>1356</v>
      </c>
      <c r="D243" s="99" t="s">
        <v>1342</v>
      </c>
      <c r="E243" s="32">
        <v>1</v>
      </c>
      <c r="F243" s="31">
        <v>0</v>
      </c>
      <c r="G243" s="71">
        <f t="shared" si="15"/>
        <v>0</v>
      </c>
      <c r="H243" s="50"/>
    </row>
    <row r="244" spans="1:8" ht="12.75">
      <c r="A244" s="72">
        <v>208</v>
      </c>
      <c r="B244" s="97" t="s">
        <v>461</v>
      </c>
      <c r="C244" s="101" t="s">
        <v>1357</v>
      </c>
      <c r="D244" s="99" t="s">
        <v>1342</v>
      </c>
      <c r="E244" s="32">
        <v>2</v>
      </c>
      <c r="F244" s="31">
        <v>0</v>
      </c>
      <c r="G244" s="71">
        <f t="shared" si="15"/>
        <v>0</v>
      </c>
      <c r="H244" s="50"/>
    </row>
    <row r="245" spans="1:8" ht="12.75">
      <c r="A245" s="72">
        <v>209</v>
      </c>
      <c r="B245" s="97" t="s">
        <v>463</v>
      </c>
      <c r="C245" s="101" t="s">
        <v>1358</v>
      </c>
      <c r="D245" s="99" t="s">
        <v>1342</v>
      </c>
      <c r="E245" s="32">
        <v>10</v>
      </c>
      <c r="F245" s="31">
        <v>0</v>
      </c>
      <c r="G245" s="71">
        <f t="shared" si="15"/>
        <v>0</v>
      </c>
      <c r="H245" s="50"/>
    </row>
    <row r="246" spans="1:8" ht="12.75">
      <c r="A246" s="72">
        <v>210</v>
      </c>
      <c r="B246" s="97" t="s">
        <v>465</v>
      </c>
      <c r="C246" s="101" t="s">
        <v>1359</v>
      </c>
      <c r="D246" s="99" t="s">
        <v>1342</v>
      </c>
      <c r="E246" s="32">
        <v>1</v>
      </c>
      <c r="F246" s="31">
        <v>0</v>
      </c>
      <c r="G246" s="71">
        <f t="shared" si="15"/>
        <v>0</v>
      </c>
      <c r="H246" s="50"/>
    </row>
    <row r="247" spans="1:8" ht="12.75">
      <c r="A247" s="72">
        <v>211</v>
      </c>
      <c r="B247" s="97" t="s">
        <v>467</v>
      </c>
      <c r="C247" s="98" t="s">
        <v>1360</v>
      </c>
      <c r="D247" s="99" t="s">
        <v>1342</v>
      </c>
      <c r="E247" s="32">
        <v>13</v>
      </c>
      <c r="F247" s="31">
        <v>0</v>
      </c>
      <c r="G247" s="71">
        <f t="shared" si="15"/>
        <v>0</v>
      </c>
      <c r="H247" s="50"/>
    </row>
    <row r="248" spans="1:8" ht="12.75">
      <c r="A248" s="72">
        <v>212</v>
      </c>
      <c r="B248" s="97" t="s">
        <v>469</v>
      </c>
      <c r="C248" s="101" t="s">
        <v>1361</v>
      </c>
      <c r="D248" s="99" t="s">
        <v>15</v>
      </c>
      <c r="E248" s="32">
        <v>3.4</v>
      </c>
      <c r="F248" s="31">
        <v>0</v>
      </c>
      <c r="G248" s="71">
        <f t="shared" si="15"/>
        <v>0</v>
      </c>
      <c r="H248" s="50"/>
    </row>
    <row r="249" spans="1:8" ht="12.75">
      <c r="A249" s="72">
        <v>213</v>
      </c>
      <c r="B249" s="97" t="s">
        <v>471</v>
      </c>
      <c r="C249" s="101" t="s">
        <v>1362</v>
      </c>
      <c r="D249" s="99" t="s">
        <v>1342</v>
      </c>
      <c r="E249" s="32">
        <v>1</v>
      </c>
      <c r="F249" s="31">
        <v>0</v>
      </c>
      <c r="G249" s="71">
        <f t="shared" si="15"/>
        <v>0</v>
      </c>
      <c r="H249" s="50"/>
    </row>
    <row r="250" spans="1:8" ht="12.75">
      <c r="A250" s="72">
        <v>214</v>
      </c>
      <c r="B250" s="97" t="s">
        <v>473</v>
      </c>
      <c r="C250" s="101" t="s">
        <v>1363</v>
      </c>
      <c r="D250" s="99" t="s">
        <v>1342</v>
      </c>
      <c r="E250" s="32">
        <v>6</v>
      </c>
      <c r="F250" s="31">
        <v>0</v>
      </c>
      <c r="G250" s="71">
        <f t="shared" si="15"/>
        <v>0</v>
      </c>
      <c r="H250" s="50"/>
    </row>
    <row r="251" spans="1:8" ht="12.75">
      <c r="A251" s="72">
        <v>215</v>
      </c>
      <c r="B251" s="97" t="s">
        <v>475</v>
      </c>
      <c r="C251" s="98" t="s">
        <v>1364</v>
      </c>
      <c r="D251" s="99" t="s">
        <v>1342</v>
      </c>
      <c r="E251" s="32">
        <v>2</v>
      </c>
      <c r="F251" s="31">
        <v>0</v>
      </c>
      <c r="G251" s="71">
        <f t="shared" si="15"/>
        <v>0</v>
      </c>
      <c r="H251" s="50"/>
    </row>
    <row r="252" spans="1:8" ht="12.75">
      <c r="A252" s="72">
        <v>216</v>
      </c>
      <c r="B252" s="97" t="s">
        <v>477</v>
      </c>
      <c r="C252" s="98" t="s">
        <v>1365</v>
      </c>
      <c r="D252" s="99" t="s">
        <v>49</v>
      </c>
      <c r="E252" s="32">
        <v>104.47</v>
      </c>
      <c r="F252" s="31">
        <v>0</v>
      </c>
      <c r="G252" s="71">
        <f t="shared" si="15"/>
        <v>0</v>
      </c>
      <c r="H252" s="50"/>
    </row>
    <row r="253" spans="1:8" ht="12.75">
      <c r="A253" s="72">
        <v>217</v>
      </c>
      <c r="B253" s="97" t="s">
        <v>479</v>
      </c>
      <c r="C253" s="98" t="s">
        <v>1366</v>
      </c>
      <c r="D253" s="99" t="s">
        <v>49</v>
      </c>
      <c r="E253" s="32">
        <v>126.22</v>
      </c>
      <c r="F253" s="31">
        <v>0</v>
      </c>
      <c r="G253" s="71">
        <f t="shared" si="15"/>
        <v>0</v>
      </c>
      <c r="H253" s="50"/>
    </row>
    <row r="254" spans="1:8" ht="12.75">
      <c r="A254" s="72">
        <v>218</v>
      </c>
      <c r="B254" s="97" t="s">
        <v>481</v>
      </c>
      <c r="C254" s="98" t="s">
        <v>1367</v>
      </c>
      <c r="D254" s="99" t="s">
        <v>1342</v>
      </c>
      <c r="E254" s="32">
        <v>1</v>
      </c>
      <c r="F254" s="31">
        <v>0</v>
      </c>
      <c r="G254" s="71">
        <f t="shared" si="15"/>
        <v>0</v>
      </c>
      <c r="H254" s="50"/>
    </row>
    <row r="255" spans="1:8" ht="12.75">
      <c r="A255" s="72">
        <v>219</v>
      </c>
      <c r="B255" s="97" t="s">
        <v>483</v>
      </c>
      <c r="C255" s="98" t="s">
        <v>1368</v>
      </c>
      <c r="D255" s="99" t="s">
        <v>1342</v>
      </c>
      <c r="E255" s="32">
        <v>1</v>
      </c>
      <c r="F255" s="31">
        <v>0</v>
      </c>
      <c r="G255" s="71">
        <f t="shared" si="15"/>
        <v>0</v>
      </c>
      <c r="H255" s="50"/>
    </row>
    <row r="256" spans="1:8" ht="12.75">
      <c r="A256" s="72">
        <v>220</v>
      </c>
      <c r="B256" s="97" t="s">
        <v>485</v>
      </c>
      <c r="C256" s="98" t="s">
        <v>1369</v>
      </c>
      <c r="D256" s="99" t="s">
        <v>1342</v>
      </c>
      <c r="E256" s="32">
        <v>2</v>
      </c>
      <c r="F256" s="31">
        <v>0</v>
      </c>
      <c r="G256" s="71">
        <f aca="true" t="shared" si="16" ref="G256:G287">SUM(E256*F256)</f>
        <v>0</v>
      </c>
      <c r="H256" s="50"/>
    </row>
    <row r="257" spans="1:8" ht="12.75">
      <c r="A257" s="72">
        <v>221</v>
      </c>
      <c r="B257" s="97" t="s">
        <v>487</v>
      </c>
      <c r="C257" s="98" t="s">
        <v>1370</v>
      </c>
      <c r="D257" s="99" t="s">
        <v>49</v>
      </c>
      <c r="E257" s="32">
        <v>425</v>
      </c>
      <c r="F257" s="31">
        <v>0</v>
      </c>
      <c r="G257" s="71">
        <f t="shared" si="16"/>
        <v>0</v>
      </c>
      <c r="H257" s="50"/>
    </row>
    <row r="258" spans="1:8" ht="12.75">
      <c r="A258" s="72">
        <v>222</v>
      </c>
      <c r="B258" s="97" t="s">
        <v>489</v>
      </c>
      <c r="C258" s="98" t="s">
        <v>1371</v>
      </c>
      <c r="D258" s="99" t="s">
        <v>1342</v>
      </c>
      <c r="E258" s="32">
        <v>2</v>
      </c>
      <c r="F258" s="31">
        <v>0</v>
      </c>
      <c r="G258" s="71">
        <f t="shared" si="16"/>
        <v>0</v>
      </c>
      <c r="H258" s="50"/>
    </row>
    <row r="259" spans="1:8" ht="12.75">
      <c r="A259" s="72">
        <v>223</v>
      </c>
      <c r="B259" s="97" t="s">
        <v>491</v>
      </c>
      <c r="C259" s="98" t="s">
        <v>1372</v>
      </c>
      <c r="D259" s="99" t="s">
        <v>1342</v>
      </c>
      <c r="E259" s="32">
        <v>2</v>
      </c>
      <c r="F259" s="31">
        <v>0</v>
      </c>
      <c r="G259" s="71">
        <f t="shared" si="16"/>
        <v>0</v>
      </c>
      <c r="H259" s="50"/>
    </row>
    <row r="260" spans="1:8" ht="12.75">
      <c r="A260" s="72">
        <v>224</v>
      </c>
      <c r="B260" s="97" t="s">
        <v>493</v>
      </c>
      <c r="C260" s="98" t="s">
        <v>1373</v>
      </c>
      <c r="D260" s="99" t="s">
        <v>1342</v>
      </c>
      <c r="E260" s="32">
        <v>1</v>
      </c>
      <c r="F260" s="31">
        <v>0</v>
      </c>
      <c r="G260" s="71">
        <f t="shared" si="16"/>
        <v>0</v>
      </c>
      <c r="H260" s="50"/>
    </row>
    <row r="261" spans="1:8" ht="12.75">
      <c r="A261" s="72">
        <v>225</v>
      </c>
      <c r="B261" s="97" t="s">
        <v>495</v>
      </c>
      <c r="C261" s="98" t="s">
        <v>1374</v>
      </c>
      <c r="D261" s="99" t="s">
        <v>15</v>
      </c>
      <c r="E261" s="32">
        <v>6</v>
      </c>
      <c r="F261" s="31">
        <v>0</v>
      </c>
      <c r="G261" s="71">
        <f t="shared" si="16"/>
        <v>0</v>
      </c>
      <c r="H261" s="50"/>
    </row>
    <row r="262" spans="1:8" ht="12.75">
      <c r="A262" s="72">
        <v>226</v>
      </c>
      <c r="B262" s="97" t="s">
        <v>497</v>
      </c>
      <c r="C262" s="98" t="s">
        <v>1375</v>
      </c>
      <c r="D262" s="99" t="s">
        <v>15</v>
      </c>
      <c r="E262" s="32">
        <v>6</v>
      </c>
      <c r="F262" s="31">
        <v>0</v>
      </c>
      <c r="G262" s="71">
        <f t="shared" si="16"/>
        <v>0</v>
      </c>
      <c r="H262" s="50"/>
    </row>
    <row r="263" spans="1:8" ht="12.75">
      <c r="A263" s="72">
        <v>227</v>
      </c>
      <c r="B263" s="97" t="s">
        <v>499</v>
      </c>
      <c r="C263" s="98" t="s">
        <v>1376</v>
      </c>
      <c r="D263" s="99" t="s">
        <v>15</v>
      </c>
      <c r="E263" s="32">
        <v>60</v>
      </c>
      <c r="F263" s="31">
        <v>0</v>
      </c>
      <c r="G263" s="71">
        <f t="shared" si="16"/>
        <v>0</v>
      </c>
      <c r="H263" s="50"/>
    </row>
    <row r="264" spans="1:8" ht="12.75">
      <c r="A264" s="72">
        <v>228</v>
      </c>
      <c r="B264" s="97" t="s">
        <v>501</v>
      </c>
      <c r="C264" s="98" t="s">
        <v>1377</v>
      </c>
      <c r="D264" s="99" t="s">
        <v>15</v>
      </c>
      <c r="E264" s="32">
        <v>12</v>
      </c>
      <c r="F264" s="31">
        <v>0</v>
      </c>
      <c r="G264" s="71">
        <f t="shared" si="16"/>
        <v>0</v>
      </c>
      <c r="H264" s="50"/>
    </row>
    <row r="265" spans="1:8" ht="12.75">
      <c r="A265" s="72">
        <v>229</v>
      </c>
      <c r="B265" s="97" t="s">
        <v>503</v>
      </c>
      <c r="C265" s="98" t="s">
        <v>1378</v>
      </c>
      <c r="D265" s="99" t="s">
        <v>15</v>
      </c>
      <c r="E265" s="32">
        <v>50</v>
      </c>
      <c r="F265" s="31">
        <v>0</v>
      </c>
      <c r="G265" s="71">
        <f t="shared" si="16"/>
        <v>0</v>
      </c>
      <c r="H265" s="50"/>
    </row>
    <row r="266" spans="1:8" ht="12.75">
      <c r="A266" s="72">
        <v>300</v>
      </c>
      <c r="B266" s="97" t="s">
        <v>505</v>
      </c>
      <c r="C266" s="98" t="s">
        <v>1379</v>
      </c>
      <c r="D266" s="99" t="s">
        <v>15</v>
      </c>
      <c r="E266" s="32">
        <v>146</v>
      </c>
      <c r="F266" s="31">
        <v>0</v>
      </c>
      <c r="G266" s="71">
        <f t="shared" si="16"/>
        <v>0</v>
      </c>
      <c r="H266" s="50"/>
    </row>
    <row r="267" spans="1:8" ht="12.75">
      <c r="A267" s="72">
        <v>301</v>
      </c>
      <c r="B267" s="97" t="s">
        <v>507</v>
      </c>
      <c r="C267" s="98" t="s">
        <v>1380</v>
      </c>
      <c r="D267" s="99" t="s">
        <v>15</v>
      </c>
      <c r="E267" s="32">
        <v>60</v>
      </c>
      <c r="F267" s="31">
        <v>0</v>
      </c>
      <c r="G267" s="71">
        <f t="shared" si="16"/>
        <v>0</v>
      </c>
      <c r="H267" s="50"/>
    </row>
    <row r="268" spans="1:8" ht="12.75">
      <c r="A268" s="72">
        <v>302</v>
      </c>
      <c r="B268" s="97" t="s">
        <v>509</v>
      </c>
      <c r="C268" s="98" t="s">
        <v>1381</v>
      </c>
      <c r="D268" s="99" t="s">
        <v>15</v>
      </c>
      <c r="E268" s="32">
        <v>50</v>
      </c>
      <c r="F268" s="31">
        <v>0</v>
      </c>
      <c r="G268" s="71">
        <f t="shared" si="16"/>
        <v>0</v>
      </c>
      <c r="H268" s="50"/>
    </row>
    <row r="269" spans="1:8" ht="12.75">
      <c r="A269" s="72">
        <v>303</v>
      </c>
      <c r="B269" s="97" t="s">
        <v>511</v>
      </c>
      <c r="C269" s="98" t="s">
        <v>1382</v>
      </c>
      <c r="D269" s="99" t="s">
        <v>15</v>
      </c>
      <c r="E269" s="32">
        <v>63</v>
      </c>
      <c r="F269" s="31">
        <v>0</v>
      </c>
      <c r="G269" s="71">
        <f t="shared" si="16"/>
        <v>0</v>
      </c>
      <c r="H269" s="50"/>
    </row>
    <row r="270" spans="1:8" ht="12.75">
      <c r="A270" s="72">
        <v>304</v>
      </c>
      <c r="B270" s="97" t="s">
        <v>513</v>
      </c>
      <c r="C270" s="98" t="s">
        <v>1383</v>
      </c>
      <c r="D270" s="99" t="s">
        <v>15</v>
      </c>
      <c r="E270" s="32">
        <v>6</v>
      </c>
      <c r="F270" s="31">
        <v>0</v>
      </c>
      <c r="G270" s="71">
        <f t="shared" si="16"/>
        <v>0</v>
      </c>
      <c r="H270" s="50"/>
    </row>
    <row r="271" spans="1:8" ht="12.75">
      <c r="A271" s="72">
        <v>305</v>
      </c>
      <c r="B271" s="97" t="s">
        <v>515</v>
      </c>
      <c r="C271" s="98" t="s">
        <v>1384</v>
      </c>
      <c r="D271" s="99" t="s">
        <v>15</v>
      </c>
      <c r="E271" s="32">
        <v>6</v>
      </c>
      <c r="F271" s="31">
        <v>0</v>
      </c>
      <c r="G271" s="71">
        <f t="shared" si="16"/>
        <v>0</v>
      </c>
      <c r="H271" s="50"/>
    </row>
    <row r="272" spans="1:8" ht="12.75">
      <c r="A272" s="72">
        <v>306</v>
      </c>
      <c r="B272" s="97" t="s">
        <v>517</v>
      </c>
      <c r="C272" s="98" t="s">
        <v>1385</v>
      </c>
      <c r="D272" s="99" t="s">
        <v>15</v>
      </c>
      <c r="E272" s="32">
        <v>60</v>
      </c>
      <c r="F272" s="31">
        <v>0</v>
      </c>
      <c r="G272" s="71">
        <f t="shared" si="16"/>
        <v>0</v>
      </c>
      <c r="H272" s="50"/>
    </row>
    <row r="273" spans="1:8" ht="12.75">
      <c r="A273" s="72">
        <v>307</v>
      </c>
      <c r="B273" s="97" t="s">
        <v>519</v>
      </c>
      <c r="C273" s="98" t="s">
        <v>1386</v>
      </c>
      <c r="D273" s="99" t="s">
        <v>15</v>
      </c>
      <c r="E273" s="32">
        <v>12</v>
      </c>
      <c r="F273" s="31">
        <v>0</v>
      </c>
      <c r="G273" s="71">
        <f t="shared" si="16"/>
        <v>0</v>
      </c>
      <c r="H273" s="50"/>
    </row>
    <row r="274" spans="1:8" ht="12.75">
      <c r="A274" s="72">
        <v>308</v>
      </c>
      <c r="B274" s="97" t="s">
        <v>521</v>
      </c>
      <c r="C274" s="98" t="s">
        <v>1387</v>
      </c>
      <c r="D274" s="99" t="s">
        <v>15</v>
      </c>
      <c r="E274" s="32">
        <v>50</v>
      </c>
      <c r="F274" s="31">
        <v>0</v>
      </c>
      <c r="G274" s="71">
        <f t="shared" si="16"/>
        <v>0</v>
      </c>
      <c r="H274" s="50"/>
    </row>
    <row r="275" spans="1:8" ht="12.75">
      <c r="A275" s="72">
        <v>309</v>
      </c>
      <c r="B275" s="97" t="s">
        <v>523</v>
      </c>
      <c r="C275" s="98" t="s">
        <v>1388</v>
      </c>
      <c r="D275" s="99" t="s">
        <v>291</v>
      </c>
      <c r="E275" s="32">
        <v>6</v>
      </c>
      <c r="F275" s="31">
        <v>0</v>
      </c>
      <c r="G275" s="71">
        <f t="shared" si="16"/>
        <v>0</v>
      </c>
      <c r="H275" s="50"/>
    </row>
    <row r="276" spans="1:8" ht="12.75">
      <c r="A276" s="72">
        <v>310</v>
      </c>
      <c r="B276" s="97" t="s">
        <v>525</v>
      </c>
      <c r="C276" s="98" t="s">
        <v>1389</v>
      </c>
      <c r="D276" s="99" t="s">
        <v>291</v>
      </c>
      <c r="E276" s="32">
        <v>6</v>
      </c>
      <c r="F276" s="31">
        <v>0</v>
      </c>
      <c r="G276" s="71">
        <f t="shared" si="16"/>
        <v>0</v>
      </c>
      <c r="H276" s="50"/>
    </row>
    <row r="277" spans="1:8" ht="12.75">
      <c r="A277" s="72">
        <v>311</v>
      </c>
      <c r="B277" s="97" t="s">
        <v>527</v>
      </c>
      <c r="C277" s="98" t="s">
        <v>1390</v>
      </c>
      <c r="D277" s="99" t="s">
        <v>291</v>
      </c>
      <c r="E277" s="32">
        <v>60</v>
      </c>
      <c r="F277" s="31">
        <v>0</v>
      </c>
      <c r="G277" s="71">
        <f t="shared" si="16"/>
        <v>0</v>
      </c>
      <c r="H277" s="50"/>
    </row>
    <row r="278" spans="1:8" ht="12.75">
      <c r="A278" s="72">
        <v>312</v>
      </c>
      <c r="B278" s="97" t="s">
        <v>529</v>
      </c>
      <c r="C278" s="98" t="s">
        <v>1391</v>
      </c>
      <c r="D278" s="99" t="s">
        <v>291</v>
      </c>
      <c r="E278" s="32">
        <v>12</v>
      </c>
      <c r="F278" s="31">
        <v>0</v>
      </c>
      <c r="G278" s="71">
        <f t="shared" si="16"/>
        <v>0</v>
      </c>
      <c r="H278" s="50"/>
    </row>
    <row r="279" spans="1:8" ht="12.75">
      <c r="A279" s="72">
        <v>313</v>
      </c>
      <c r="B279" s="97" t="s">
        <v>531</v>
      </c>
      <c r="C279" s="98" t="s">
        <v>1392</v>
      </c>
      <c r="D279" s="99" t="s">
        <v>15</v>
      </c>
      <c r="E279" s="32">
        <v>50</v>
      </c>
      <c r="F279" s="31">
        <v>0</v>
      </c>
      <c r="G279" s="71">
        <f t="shared" si="16"/>
        <v>0</v>
      </c>
      <c r="H279" s="50"/>
    </row>
    <row r="280" spans="1:8" ht="12.75">
      <c r="A280" s="72">
        <v>314</v>
      </c>
      <c r="B280" s="97" t="s">
        <v>533</v>
      </c>
      <c r="C280" s="98" t="s">
        <v>1393</v>
      </c>
      <c r="D280" s="99" t="s">
        <v>15</v>
      </c>
      <c r="E280" s="32">
        <v>3.4</v>
      </c>
      <c r="F280" s="31">
        <v>0</v>
      </c>
      <c r="G280" s="71">
        <f t="shared" si="16"/>
        <v>0</v>
      </c>
      <c r="H280" s="50"/>
    </row>
    <row r="281" spans="1:8" ht="12.75">
      <c r="A281" s="72">
        <v>315</v>
      </c>
      <c r="B281" s="97" t="s">
        <v>535</v>
      </c>
      <c r="C281" s="98" t="s">
        <v>1394</v>
      </c>
      <c r="D281" s="99" t="s">
        <v>15</v>
      </c>
      <c r="E281" s="32">
        <v>60</v>
      </c>
      <c r="F281" s="31">
        <v>0</v>
      </c>
      <c r="G281" s="71">
        <f t="shared" si="16"/>
        <v>0</v>
      </c>
      <c r="H281" s="50"/>
    </row>
    <row r="282" spans="1:8" ht="12.75">
      <c r="A282" s="72">
        <v>316</v>
      </c>
      <c r="B282" s="97" t="s">
        <v>537</v>
      </c>
      <c r="C282" s="98" t="s">
        <v>1395</v>
      </c>
      <c r="D282" s="99" t="s">
        <v>15</v>
      </c>
      <c r="E282" s="32">
        <v>107</v>
      </c>
      <c r="F282" s="31">
        <v>0</v>
      </c>
      <c r="G282" s="71">
        <f t="shared" si="16"/>
        <v>0</v>
      </c>
      <c r="H282" s="50"/>
    </row>
    <row r="283" spans="1:8" ht="12.75">
      <c r="A283" s="72">
        <v>317</v>
      </c>
      <c r="B283" s="97" t="s">
        <v>539</v>
      </c>
      <c r="C283" s="98" t="s">
        <v>1396</v>
      </c>
      <c r="D283" s="99" t="s">
        <v>15</v>
      </c>
      <c r="E283" s="32">
        <v>25</v>
      </c>
      <c r="F283" s="31">
        <v>0</v>
      </c>
      <c r="G283" s="71">
        <f t="shared" si="16"/>
        <v>0</v>
      </c>
      <c r="H283" s="50"/>
    </row>
    <row r="284" spans="1:8" ht="12.75">
      <c r="A284" s="72">
        <v>318</v>
      </c>
      <c r="B284" s="97" t="s">
        <v>541</v>
      </c>
      <c r="C284" s="98" t="s">
        <v>1397</v>
      </c>
      <c r="D284" s="99" t="s">
        <v>1398</v>
      </c>
      <c r="E284" s="32">
        <v>1</v>
      </c>
      <c r="F284" s="31">
        <v>0</v>
      </c>
      <c r="G284" s="71">
        <f t="shared" si="16"/>
        <v>0</v>
      </c>
      <c r="H284" s="50"/>
    </row>
    <row r="285" spans="1:8" ht="12.75">
      <c r="A285" s="72">
        <v>319</v>
      </c>
      <c r="B285" s="97" t="s">
        <v>543</v>
      </c>
      <c r="C285" s="98" t="s">
        <v>1399</v>
      </c>
      <c r="D285" s="99" t="s">
        <v>1342</v>
      </c>
      <c r="E285" s="32">
        <v>1</v>
      </c>
      <c r="F285" s="31">
        <v>0</v>
      </c>
      <c r="G285" s="71">
        <f t="shared" si="16"/>
        <v>0</v>
      </c>
      <c r="H285" s="50"/>
    </row>
    <row r="286" spans="1:8" ht="12.75">
      <c r="A286" s="72">
        <v>320</v>
      </c>
      <c r="B286" s="97" t="s">
        <v>545</v>
      </c>
      <c r="C286" s="98" t="s">
        <v>1400</v>
      </c>
      <c r="D286" s="99" t="s">
        <v>1342</v>
      </c>
      <c r="E286" s="32">
        <v>1</v>
      </c>
      <c r="F286" s="31">
        <v>0</v>
      </c>
      <c r="G286" s="71">
        <f t="shared" si="16"/>
        <v>0</v>
      </c>
      <c r="H286" s="50"/>
    </row>
    <row r="287" spans="1:8" ht="12.75">
      <c r="A287" s="72">
        <v>321</v>
      </c>
      <c r="B287" s="97" t="s">
        <v>547</v>
      </c>
      <c r="C287" s="98" t="s">
        <v>1401</v>
      </c>
      <c r="D287" s="99" t="s">
        <v>1398</v>
      </c>
      <c r="E287" s="32">
        <v>1</v>
      </c>
      <c r="F287" s="31">
        <v>0</v>
      </c>
      <c r="G287" s="71">
        <f t="shared" si="16"/>
        <v>0</v>
      </c>
      <c r="H287" s="50"/>
    </row>
    <row r="288" spans="1:8" ht="12.75">
      <c r="A288" s="72">
        <v>322</v>
      </c>
      <c r="B288" s="97" t="s">
        <v>549</v>
      </c>
      <c r="C288" s="98" t="s">
        <v>1402</v>
      </c>
      <c r="D288" s="99" t="s">
        <v>1398</v>
      </c>
      <c r="E288" s="32">
        <v>1</v>
      </c>
      <c r="F288" s="31">
        <v>0</v>
      </c>
      <c r="G288" s="71">
        <f aca="true" t="shared" si="17" ref="G288:G310">SUM(E288*F288)</f>
        <v>0</v>
      </c>
      <c r="H288" s="50"/>
    </row>
    <row r="289" spans="1:8" ht="12.75">
      <c r="A289" s="72">
        <v>323</v>
      </c>
      <c r="B289" s="97" t="s">
        <v>551</v>
      </c>
      <c r="C289" s="98" t="s">
        <v>1403</v>
      </c>
      <c r="D289" s="99" t="s">
        <v>1342</v>
      </c>
      <c r="E289" s="32">
        <v>1</v>
      </c>
      <c r="F289" s="31">
        <v>0</v>
      </c>
      <c r="G289" s="71">
        <f t="shared" si="17"/>
        <v>0</v>
      </c>
      <c r="H289" s="50"/>
    </row>
    <row r="290" spans="1:8" ht="12.75">
      <c r="A290" s="72">
        <v>324</v>
      </c>
      <c r="B290" s="97" t="s">
        <v>553</v>
      </c>
      <c r="C290" s="98" t="s">
        <v>1404</v>
      </c>
      <c r="D290" s="99" t="s">
        <v>49</v>
      </c>
      <c r="E290" s="32">
        <v>433</v>
      </c>
      <c r="F290" s="31">
        <v>0</v>
      </c>
      <c r="G290" s="71">
        <f t="shared" si="17"/>
        <v>0</v>
      </c>
      <c r="H290" s="50"/>
    </row>
    <row r="291" spans="1:8" ht="12.75">
      <c r="A291" s="72">
        <v>325</v>
      </c>
      <c r="B291" s="97" t="s">
        <v>555</v>
      </c>
      <c r="C291" s="98" t="s">
        <v>1405</v>
      </c>
      <c r="D291" s="99" t="s">
        <v>15</v>
      </c>
      <c r="E291" s="32">
        <v>10</v>
      </c>
      <c r="F291" s="31">
        <v>0</v>
      </c>
      <c r="G291" s="71">
        <f t="shared" si="17"/>
        <v>0</v>
      </c>
      <c r="H291" s="50"/>
    </row>
    <row r="292" spans="1:8" ht="12.75">
      <c r="A292" s="72">
        <v>326</v>
      </c>
      <c r="B292" s="97" t="s">
        <v>557</v>
      </c>
      <c r="C292" s="98" t="s">
        <v>1406</v>
      </c>
      <c r="D292" s="99" t="s">
        <v>15</v>
      </c>
      <c r="E292" s="32">
        <v>35</v>
      </c>
      <c r="F292" s="31">
        <v>0</v>
      </c>
      <c r="G292" s="71">
        <f t="shared" si="17"/>
        <v>0</v>
      </c>
      <c r="H292" s="50"/>
    </row>
    <row r="293" spans="1:8" ht="12.75">
      <c r="A293" s="72">
        <v>327</v>
      </c>
      <c r="B293" s="97" t="s">
        <v>559</v>
      </c>
      <c r="C293" s="98" t="s">
        <v>1407</v>
      </c>
      <c r="D293" s="99" t="s">
        <v>15</v>
      </c>
      <c r="E293" s="32">
        <v>9</v>
      </c>
      <c r="F293" s="31">
        <v>0</v>
      </c>
      <c r="G293" s="71">
        <f t="shared" si="17"/>
        <v>0</v>
      </c>
      <c r="H293" s="50"/>
    </row>
    <row r="294" spans="1:8" ht="12.75">
      <c r="A294" s="72">
        <v>328</v>
      </c>
      <c r="B294" s="97" t="s">
        <v>561</v>
      </c>
      <c r="C294" s="98" t="s">
        <v>1408</v>
      </c>
      <c r="D294" s="99" t="s">
        <v>15</v>
      </c>
      <c r="E294" s="32">
        <v>13.5</v>
      </c>
      <c r="F294" s="31">
        <v>0</v>
      </c>
      <c r="G294" s="71">
        <f t="shared" si="17"/>
        <v>0</v>
      </c>
      <c r="H294" s="50"/>
    </row>
    <row r="295" spans="1:8" ht="12.75">
      <c r="A295" s="72">
        <v>329</v>
      </c>
      <c r="B295" s="97" t="s">
        <v>563</v>
      </c>
      <c r="C295" s="98" t="s">
        <v>1409</v>
      </c>
      <c r="D295" s="99" t="s">
        <v>49</v>
      </c>
      <c r="E295" s="32">
        <v>264</v>
      </c>
      <c r="F295" s="31">
        <v>0</v>
      </c>
      <c r="G295" s="71">
        <f t="shared" si="17"/>
        <v>0</v>
      </c>
      <c r="H295" s="50"/>
    </row>
    <row r="296" spans="1:8" ht="12.75">
      <c r="A296" s="72">
        <v>330</v>
      </c>
      <c r="B296" s="97" t="s">
        <v>565</v>
      </c>
      <c r="C296" s="98" t="s">
        <v>1410</v>
      </c>
      <c r="D296" s="99" t="s">
        <v>1342</v>
      </c>
      <c r="E296" s="32">
        <v>9</v>
      </c>
      <c r="F296" s="31">
        <v>0</v>
      </c>
      <c r="G296" s="71">
        <f t="shared" si="17"/>
        <v>0</v>
      </c>
      <c r="H296" s="50"/>
    </row>
    <row r="297" spans="1:8" ht="12.75">
      <c r="A297" s="72">
        <v>331</v>
      </c>
      <c r="B297" s="97" t="s">
        <v>567</v>
      </c>
      <c r="C297" s="98" t="s">
        <v>1411</v>
      </c>
      <c r="D297" s="99" t="s">
        <v>1342</v>
      </c>
      <c r="E297" s="32">
        <v>2</v>
      </c>
      <c r="F297" s="31">
        <v>0</v>
      </c>
      <c r="G297" s="71">
        <f t="shared" si="17"/>
        <v>0</v>
      </c>
      <c r="H297" s="50"/>
    </row>
    <row r="298" spans="1:8" ht="12.75" customHeight="1">
      <c r="A298" s="72">
        <v>332</v>
      </c>
      <c r="B298" s="97" t="s">
        <v>569</v>
      </c>
      <c r="C298" s="98" t="s">
        <v>1412</v>
      </c>
      <c r="D298" s="99" t="s">
        <v>1342</v>
      </c>
      <c r="E298" s="32">
        <v>2</v>
      </c>
      <c r="F298" s="31">
        <v>0</v>
      </c>
      <c r="G298" s="71">
        <f t="shared" si="17"/>
        <v>0</v>
      </c>
      <c r="H298" s="50"/>
    </row>
    <row r="299" spans="1:8" ht="12.75">
      <c r="A299" s="72">
        <v>333</v>
      </c>
      <c r="B299" s="97" t="s">
        <v>572</v>
      </c>
      <c r="C299" s="98" t="s">
        <v>1413</v>
      </c>
      <c r="D299" s="99" t="s">
        <v>1342</v>
      </c>
      <c r="E299" s="32">
        <v>4</v>
      </c>
      <c r="F299" s="31">
        <v>0</v>
      </c>
      <c r="G299" s="71">
        <f t="shared" si="17"/>
        <v>0</v>
      </c>
      <c r="H299" s="50"/>
    </row>
    <row r="300" spans="1:8" ht="12.75">
      <c r="A300" s="72">
        <v>334</v>
      </c>
      <c r="B300" s="97" t="s">
        <v>574</v>
      </c>
      <c r="C300" s="98" t="s">
        <v>1414</v>
      </c>
      <c r="D300" s="99" t="s">
        <v>1342</v>
      </c>
      <c r="E300" s="32">
        <v>20</v>
      </c>
      <c r="F300" s="31">
        <v>0</v>
      </c>
      <c r="G300" s="71">
        <f t="shared" si="17"/>
        <v>0</v>
      </c>
      <c r="H300" s="50"/>
    </row>
    <row r="301" spans="1:8" ht="12.75">
      <c r="A301" s="72">
        <v>335</v>
      </c>
      <c r="B301" s="97" t="s">
        <v>576</v>
      </c>
      <c r="C301" s="98" t="s">
        <v>1415</v>
      </c>
      <c r="D301" s="99" t="s">
        <v>1342</v>
      </c>
      <c r="E301" s="32">
        <v>2</v>
      </c>
      <c r="F301" s="31">
        <v>0</v>
      </c>
      <c r="G301" s="71">
        <f t="shared" si="17"/>
        <v>0</v>
      </c>
      <c r="H301" s="50"/>
    </row>
    <row r="302" spans="1:8" ht="12.75">
      <c r="A302" s="72">
        <v>336</v>
      </c>
      <c r="B302" s="97" t="s">
        <v>578</v>
      </c>
      <c r="C302" s="98" t="s">
        <v>1416</v>
      </c>
      <c r="D302" s="99" t="s">
        <v>1342</v>
      </c>
      <c r="E302" s="32">
        <v>15</v>
      </c>
      <c r="F302" s="31">
        <v>0</v>
      </c>
      <c r="G302" s="71">
        <f t="shared" si="17"/>
        <v>0</v>
      </c>
      <c r="H302" s="50"/>
    </row>
    <row r="303" spans="1:8" ht="12.75">
      <c r="A303" s="72">
        <v>337</v>
      </c>
      <c r="B303" s="97" t="s">
        <v>580</v>
      </c>
      <c r="C303" s="98" t="s">
        <v>1417</v>
      </c>
      <c r="D303" s="99" t="s">
        <v>1342</v>
      </c>
      <c r="E303" s="32">
        <v>1</v>
      </c>
      <c r="F303" s="31">
        <v>0</v>
      </c>
      <c r="G303" s="71">
        <f t="shared" si="17"/>
        <v>0</v>
      </c>
      <c r="H303" s="50"/>
    </row>
    <row r="304" spans="1:8" ht="12.75">
      <c r="A304" s="72">
        <v>338</v>
      </c>
      <c r="B304" s="97" t="s">
        <v>582</v>
      </c>
      <c r="C304" s="98" t="s">
        <v>1418</v>
      </c>
      <c r="D304" s="99" t="s">
        <v>1342</v>
      </c>
      <c r="E304" s="32">
        <v>1</v>
      </c>
      <c r="F304" s="31">
        <v>0</v>
      </c>
      <c r="G304" s="71">
        <f t="shared" si="17"/>
        <v>0</v>
      </c>
      <c r="H304" s="50"/>
    </row>
    <row r="305" spans="1:8" ht="12.75">
      <c r="A305" s="72">
        <v>339</v>
      </c>
      <c r="B305" s="97" t="s">
        <v>584</v>
      </c>
      <c r="C305" s="98" t="s">
        <v>1419</v>
      </c>
      <c r="D305" s="99" t="s">
        <v>1342</v>
      </c>
      <c r="E305" s="32">
        <v>1</v>
      </c>
      <c r="F305" s="31">
        <v>0</v>
      </c>
      <c r="G305" s="71">
        <f t="shared" si="17"/>
        <v>0</v>
      </c>
      <c r="H305" s="50"/>
    </row>
    <row r="306" spans="1:8" ht="12.75">
      <c r="A306" s="72">
        <v>340</v>
      </c>
      <c r="B306" s="97" t="s">
        <v>586</v>
      </c>
      <c r="C306" s="98" t="s">
        <v>1420</v>
      </c>
      <c r="D306" s="99" t="s">
        <v>1342</v>
      </c>
      <c r="E306" s="32">
        <v>1</v>
      </c>
      <c r="F306" s="31">
        <v>0</v>
      </c>
      <c r="G306" s="71">
        <f t="shared" si="17"/>
        <v>0</v>
      </c>
      <c r="H306" s="50"/>
    </row>
    <row r="307" spans="1:8" ht="12.75">
      <c r="A307" s="72">
        <v>341</v>
      </c>
      <c r="B307" s="97" t="s">
        <v>588</v>
      </c>
      <c r="C307" s="98" t="s">
        <v>1421</v>
      </c>
      <c r="D307" s="99" t="s">
        <v>1342</v>
      </c>
      <c r="E307" s="32">
        <v>1</v>
      </c>
      <c r="F307" s="31">
        <v>0</v>
      </c>
      <c r="G307" s="71">
        <f t="shared" si="17"/>
        <v>0</v>
      </c>
      <c r="H307" s="50"/>
    </row>
    <row r="308" spans="1:8" ht="12.75">
      <c r="A308" s="72">
        <v>342</v>
      </c>
      <c r="B308" s="97" t="s">
        <v>590</v>
      </c>
      <c r="C308" s="98" t="s">
        <v>1422</v>
      </c>
      <c r="D308" s="99" t="s">
        <v>1342</v>
      </c>
      <c r="E308" s="32">
        <v>1</v>
      </c>
      <c r="F308" s="31">
        <v>0</v>
      </c>
      <c r="G308" s="71">
        <f t="shared" si="17"/>
        <v>0</v>
      </c>
      <c r="H308" s="50"/>
    </row>
    <row r="309" spans="1:8" ht="12.75">
      <c r="A309" s="72">
        <v>343</v>
      </c>
      <c r="B309" s="97" t="s">
        <v>592</v>
      </c>
      <c r="C309" s="98" t="s">
        <v>1423</v>
      </c>
      <c r="D309" s="99" t="s">
        <v>1342</v>
      </c>
      <c r="E309" s="32">
        <v>1</v>
      </c>
      <c r="F309" s="31">
        <v>0</v>
      </c>
      <c r="G309" s="71">
        <f t="shared" si="17"/>
        <v>0</v>
      </c>
      <c r="H309" s="50"/>
    </row>
    <row r="310" spans="1:8" ht="12.75">
      <c r="A310" s="72">
        <v>344</v>
      </c>
      <c r="B310" s="97" t="s">
        <v>594</v>
      </c>
      <c r="C310" s="102" t="s">
        <v>1424</v>
      </c>
      <c r="D310" s="103" t="s">
        <v>1342</v>
      </c>
      <c r="E310" s="33">
        <v>9</v>
      </c>
      <c r="F310" s="31">
        <v>0</v>
      </c>
      <c r="G310" s="81">
        <f t="shared" si="17"/>
        <v>0</v>
      </c>
      <c r="H310" s="50"/>
    </row>
    <row r="311" spans="1:8" ht="12.75">
      <c r="A311" s="105"/>
      <c r="B311" s="106"/>
      <c r="C311" s="107" t="s">
        <v>1425</v>
      </c>
      <c r="D311" s="108"/>
      <c r="E311" s="108"/>
      <c r="F311" s="346"/>
      <c r="G311" s="89">
        <f>SUM(G224:G310)</f>
        <v>0</v>
      </c>
      <c r="H311" s="50"/>
    </row>
    <row r="312" spans="1:8" ht="12.75">
      <c r="A312" s="105"/>
      <c r="B312" s="50"/>
      <c r="C312" s="109"/>
      <c r="D312" s="110"/>
      <c r="E312" s="111"/>
      <c r="F312" s="347"/>
      <c r="G312" s="112"/>
      <c r="H312" s="50"/>
    </row>
    <row r="313" spans="1:8" ht="12.75">
      <c r="A313" s="105"/>
      <c r="B313" s="113"/>
      <c r="C313" s="68" t="s">
        <v>1426</v>
      </c>
      <c r="D313" s="114"/>
      <c r="E313" s="349"/>
      <c r="F313" s="350"/>
      <c r="G313" s="115"/>
      <c r="H313" s="50"/>
    </row>
    <row r="314" spans="1:8" ht="12.75">
      <c r="A314" s="72">
        <v>345</v>
      </c>
      <c r="B314" s="97" t="s">
        <v>598</v>
      </c>
      <c r="C314" s="98" t="s">
        <v>1427</v>
      </c>
      <c r="D314" s="99" t="s">
        <v>1342</v>
      </c>
      <c r="E314" s="32">
        <v>1</v>
      </c>
      <c r="F314" s="31">
        <v>0</v>
      </c>
      <c r="G314" s="71">
        <f aca="true" t="shared" si="18" ref="G314:G345">SUM(E314*F314)</f>
        <v>0</v>
      </c>
      <c r="H314" s="50"/>
    </row>
    <row r="315" spans="1:8" ht="12.75">
      <c r="A315" s="72">
        <v>346</v>
      </c>
      <c r="B315" s="97" t="s">
        <v>600</v>
      </c>
      <c r="C315" s="98" t="s">
        <v>1428</v>
      </c>
      <c r="D315" s="99" t="s">
        <v>1342</v>
      </c>
      <c r="E315" s="32">
        <v>1</v>
      </c>
      <c r="F315" s="31">
        <v>0</v>
      </c>
      <c r="G315" s="71">
        <f t="shared" si="18"/>
        <v>0</v>
      </c>
      <c r="H315" s="50"/>
    </row>
    <row r="316" spans="1:8" ht="12.75">
      <c r="A316" s="72">
        <v>347</v>
      </c>
      <c r="B316" s="97" t="s">
        <v>602</v>
      </c>
      <c r="C316" s="98" t="s">
        <v>1429</v>
      </c>
      <c r="D316" s="99" t="s">
        <v>1342</v>
      </c>
      <c r="E316" s="32">
        <v>6</v>
      </c>
      <c r="F316" s="31">
        <v>0</v>
      </c>
      <c r="G316" s="71">
        <f t="shared" si="18"/>
        <v>0</v>
      </c>
      <c r="H316" s="50"/>
    </row>
    <row r="317" spans="1:8" ht="12.75">
      <c r="A317" s="72">
        <v>348</v>
      </c>
      <c r="B317" s="97" t="s">
        <v>604</v>
      </c>
      <c r="C317" s="98" t="s">
        <v>1430</v>
      </c>
      <c r="D317" s="99" t="s">
        <v>1342</v>
      </c>
      <c r="E317" s="32">
        <v>4</v>
      </c>
      <c r="F317" s="31">
        <v>0</v>
      </c>
      <c r="G317" s="71">
        <f t="shared" si="18"/>
        <v>0</v>
      </c>
      <c r="H317" s="50"/>
    </row>
    <row r="318" spans="1:8" ht="12.75">
      <c r="A318" s="72">
        <v>349</v>
      </c>
      <c r="B318" s="97" t="s">
        <v>606</v>
      </c>
      <c r="C318" s="98" t="s">
        <v>1431</v>
      </c>
      <c r="D318" s="99" t="s">
        <v>1342</v>
      </c>
      <c r="E318" s="32">
        <v>9</v>
      </c>
      <c r="F318" s="31">
        <v>0</v>
      </c>
      <c r="G318" s="71">
        <f t="shared" si="18"/>
        <v>0</v>
      </c>
      <c r="H318" s="50"/>
    </row>
    <row r="319" spans="1:8" ht="12.75">
      <c r="A319" s="72">
        <v>350</v>
      </c>
      <c r="B319" s="97" t="s">
        <v>608</v>
      </c>
      <c r="C319" s="98" t="s">
        <v>1432</v>
      </c>
      <c r="D319" s="99" t="s">
        <v>1342</v>
      </c>
      <c r="E319" s="32">
        <v>8</v>
      </c>
      <c r="F319" s="31">
        <v>0</v>
      </c>
      <c r="G319" s="71">
        <f t="shared" si="18"/>
        <v>0</v>
      </c>
      <c r="H319" s="50"/>
    </row>
    <row r="320" spans="1:8" ht="12.75">
      <c r="A320" s="72">
        <v>351</v>
      </c>
      <c r="B320" s="97" t="s">
        <v>610</v>
      </c>
      <c r="C320" s="98" t="s">
        <v>1433</v>
      </c>
      <c r="D320" s="99" t="s">
        <v>1342</v>
      </c>
      <c r="E320" s="32">
        <v>4</v>
      </c>
      <c r="F320" s="31">
        <v>0</v>
      </c>
      <c r="G320" s="71">
        <f t="shared" si="18"/>
        <v>0</v>
      </c>
      <c r="H320" s="50"/>
    </row>
    <row r="321" spans="1:8" ht="12.75">
      <c r="A321" s="72">
        <v>352</v>
      </c>
      <c r="B321" s="97" t="s">
        <v>612</v>
      </c>
      <c r="C321" s="98" t="s">
        <v>1434</v>
      </c>
      <c r="D321" s="99" t="s">
        <v>1342</v>
      </c>
      <c r="E321" s="32">
        <v>2</v>
      </c>
      <c r="F321" s="31">
        <v>0</v>
      </c>
      <c r="G321" s="71">
        <f t="shared" si="18"/>
        <v>0</v>
      </c>
      <c r="H321" s="50"/>
    </row>
    <row r="322" spans="1:8" ht="12.75">
      <c r="A322" s="72">
        <v>353</v>
      </c>
      <c r="B322" s="97" t="s">
        <v>614</v>
      </c>
      <c r="C322" s="98" t="s">
        <v>1435</v>
      </c>
      <c r="D322" s="99" t="s">
        <v>1342</v>
      </c>
      <c r="E322" s="32">
        <v>1</v>
      </c>
      <c r="F322" s="31">
        <v>0</v>
      </c>
      <c r="G322" s="71">
        <f t="shared" si="18"/>
        <v>0</v>
      </c>
      <c r="H322" s="50"/>
    </row>
    <row r="323" spans="1:8" ht="12.75">
      <c r="A323" s="72">
        <v>354</v>
      </c>
      <c r="B323" s="97" t="s">
        <v>616</v>
      </c>
      <c r="C323" s="98" t="s">
        <v>1436</v>
      </c>
      <c r="D323" s="99" t="s">
        <v>1342</v>
      </c>
      <c r="E323" s="32">
        <v>2</v>
      </c>
      <c r="F323" s="31">
        <v>0</v>
      </c>
      <c r="G323" s="71">
        <f t="shared" si="18"/>
        <v>0</v>
      </c>
      <c r="H323" s="50"/>
    </row>
    <row r="324" spans="1:8" ht="12.75">
      <c r="A324" s="72">
        <v>356</v>
      </c>
      <c r="B324" s="97" t="s">
        <v>618</v>
      </c>
      <c r="C324" s="98" t="s">
        <v>1437</v>
      </c>
      <c r="D324" s="99" t="s">
        <v>1342</v>
      </c>
      <c r="E324" s="32">
        <v>1</v>
      </c>
      <c r="F324" s="31">
        <v>0</v>
      </c>
      <c r="G324" s="71">
        <f t="shared" si="18"/>
        <v>0</v>
      </c>
      <c r="H324" s="50"/>
    </row>
    <row r="325" spans="1:8" ht="12.75">
      <c r="A325" s="72">
        <v>357</v>
      </c>
      <c r="B325" s="97" t="s">
        <v>620</v>
      </c>
      <c r="C325" s="98" t="s">
        <v>1438</v>
      </c>
      <c r="D325" s="99" t="s">
        <v>1342</v>
      </c>
      <c r="E325" s="32">
        <v>1</v>
      </c>
      <c r="F325" s="31">
        <v>0</v>
      </c>
      <c r="G325" s="71">
        <f t="shared" si="18"/>
        <v>0</v>
      </c>
      <c r="H325" s="50"/>
    </row>
    <row r="326" spans="1:8" ht="12.75">
      <c r="A326" s="72">
        <v>358</v>
      </c>
      <c r="B326" s="97" t="s">
        <v>622</v>
      </c>
      <c r="C326" s="98" t="s">
        <v>1439</v>
      </c>
      <c r="D326" s="99" t="s">
        <v>1342</v>
      </c>
      <c r="E326" s="32">
        <v>2</v>
      </c>
      <c r="F326" s="31">
        <v>0</v>
      </c>
      <c r="G326" s="71">
        <f t="shared" si="18"/>
        <v>0</v>
      </c>
      <c r="H326" s="50"/>
    </row>
    <row r="327" spans="1:8" ht="12.75">
      <c r="A327" s="72">
        <v>359</v>
      </c>
      <c r="B327" s="97" t="s">
        <v>624</v>
      </c>
      <c r="C327" s="98" t="s">
        <v>1440</v>
      </c>
      <c r="D327" s="99" t="s">
        <v>15</v>
      </c>
      <c r="E327" s="32">
        <v>14</v>
      </c>
      <c r="F327" s="31">
        <v>0</v>
      </c>
      <c r="G327" s="71">
        <f t="shared" si="18"/>
        <v>0</v>
      </c>
      <c r="H327" s="50"/>
    </row>
    <row r="328" spans="1:8" ht="12.75">
      <c r="A328" s="72">
        <v>360</v>
      </c>
      <c r="B328" s="97" t="s">
        <v>626</v>
      </c>
      <c r="C328" s="98" t="s">
        <v>1441</v>
      </c>
      <c r="D328" s="99" t="s">
        <v>15</v>
      </c>
      <c r="E328" s="32">
        <v>12</v>
      </c>
      <c r="F328" s="31">
        <v>0</v>
      </c>
      <c r="G328" s="71">
        <f t="shared" si="18"/>
        <v>0</v>
      </c>
      <c r="H328" s="50"/>
    </row>
    <row r="329" spans="1:8" ht="12.75">
      <c r="A329" s="72">
        <v>361</v>
      </c>
      <c r="B329" s="97" t="s">
        <v>628</v>
      </c>
      <c r="C329" s="98" t="s">
        <v>1442</v>
      </c>
      <c r="D329" s="99" t="s">
        <v>15</v>
      </c>
      <c r="E329" s="32">
        <v>52</v>
      </c>
      <c r="F329" s="31">
        <v>0</v>
      </c>
      <c r="G329" s="71">
        <f t="shared" si="18"/>
        <v>0</v>
      </c>
      <c r="H329" s="50"/>
    </row>
    <row r="330" spans="1:8" ht="12.75">
      <c r="A330" s="72">
        <v>362</v>
      </c>
      <c r="B330" s="97" t="s">
        <v>630</v>
      </c>
      <c r="C330" s="98" t="s">
        <v>1443</v>
      </c>
      <c r="D330" s="99" t="s">
        <v>15</v>
      </c>
      <c r="E330" s="32">
        <v>297</v>
      </c>
      <c r="F330" s="31">
        <v>0</v>
      </c>
      <c r="G330" s="71">
        <f t="shared" si="18"/>
        <v>0</v>
      </c>
      <c r="H330" s="50"/>
    </row>
    <row r="331" spans="1:8" ht="12.75">
      <c r="A331" s="72">
        <v>363</v>
      </c>
      <c r="B331" s="97" t="s">
        <v>632</v>
      </c>
      <c r="C331" s="98" t="s">
        <v>1444</v>
      </c>
      <c r="D331" s="99" t="s">
        <v>15</v>
      </c>
      <c r="E331" s="32">
        <v>10</v>
      </c>
      <c r="F331" s="31">
        <v>0</v>
      </c>
      <c r="G331" s="71">
        <f t="shared" si="18"/>
        <v>0</v>
      </c>
      <c r="H331" s="50"/>
    </row>
    <row r="332" spans="1:8" ht="12.75">
      <c r="A332" s="72">
        <v>364</v>
      </c>
      <c r="B332" s="97" t="s">
        <v>634</v>
      </c>
      <c r="C332" s="98" t="s">
        <v>1445</v>
      </c>
      <c r="D332" s="99" t="s">
        <v>15</v>
      </c>
      <c r="E332" s="32">
        <v>26</v>
      </c>
      <c r="F332" s="31">
        <v>0</v>
      </c>
      <c r="G332" s="71">
        <f t="shared" si="18"/>
        <v>0</v>
      </c>
      <c r="H332" s="50"/>
    </row>
    <row r="333" spans="1:8" ht="12.75">
      <c r="A333" s="72">
        <v>365</v>
      </c>
      <c r="B333" s="97" t="s">
        <v>636</v>
      </c>
      <c r="C333" s="98" t="s">
        <v>1446</v>
      </c>
      <c r="D333" s="99" t="s">
        <v>15</v>
      </c>
      <c r="E333" s="32">
        <v>22</v>
      </c>
      <c r="F333" s="31">
        <v>0</v>
      </c>
      <c r="G333" s="71">
        <f t="shared" si="18"/>
        <v>0</v>
      </c>
      <c r="H333" s="50"/>
    </row>
    <row r="334" spans="1:8" ht="12.75">
      <c r="A334" s="72">
        <v>366</v>
      </c>
      <c r="B334" s="97" t="s">
        <v>638</v>
      </c>
      <c r="C334" s="98" t="s">
        <v>1447</v>
      </c>
      <c r="D334" s="99" t="s">
        <v>15</v>
      </c>
      <c r="E334" s="32">
        <v>60</v>
      </c>
      <c r="F334" s="31">
        <v>0</v>
      </c>
      <c r="G334" s="71">
        <f t="shared" si="18"/>
        <v>0</v>
      </c>
      <c r="H334" s="50"/>
    </row>
    <row r="335" spans="1:8" ht="12.75">
      <c r="A335" s="72">
        <v>367</v>
      </c>
      <c r="B335" s="97" t="s">
        <v>640</v>
      </c>
      <c r="C335" s="98" t="s">
        <v>1448</v>
      </c>
      <c r="D335" s="99" t="s">
        <v>15</v>
      </c>
      <c r="E335" s="32">
        <v>34</v>
      </c>
      <c r="F335" s="31">
        <v>0</v>
      </c>
      <c r="G335" s="71">
        <f t="shared" si="18"/>
        <v>0</v>
      </c>
      <c r="H335" s="50"/>
    </row>
    <row r="336" spans="1:8" ht="12.75">
      <c r="A336" s="72">
        <v>368</v>
      </c>
      <c r="B336" s="97" t="s">
        <v>642</v>
      </c>
      <c r="C336" s="98" t="s">
        <v>1449</v>
      </c>
      <c r="D336" s="99" t="s">
        <v>15</v>
      </c>
      <c r="E336" s="32">
        <v>60</v>
      </c>
      <c r="F336" s="31">
        <v>0</v>
      </c>
      <c r="G336" s="71">
        <f t="shared" si="18"/>
        <v>0</v>
      </c>
      <c r="H336" s="50"/>
    </row>
    <row r="337" spans="1:8" ht="12.75">
      <c r="A337" s="72">
        <v>369</v>
      </c>
      <c r="B337" s="97" t="s">
        <v>644</v>
      </c>
      <c r="C337" s="98" t="s">
        <v>1450</v>
      </c>
      <c r="D337" s="99" t="s">
        <v>15</v>
      </c>
      <c r="E337" s="32">
        <v>11</v>
      </c>
      <c r="F337" s="31">
        <v>0</v>
      </c>
      <c r="G337" s="71">
        <f t="shared" si="18"/>
        <v>0</v>
      </c>
      <c r="H337" s="50"/>
    </row>
    <row r="338" spans="1:8" ht="12.75">
      <c r="A338" s="72">
        <v>370</v>
      </c>
      <c r="B338" s="97" t="s">
        <v>646</v>
      </c>
      <c r="C338" s="98" t="s">
        <v>1451</v>
      </c>
      <c r="D338" s="99" t="s">
        <v>15</v>
      </c>
      <c r="E338" s="32">
        <v>44</v>
      </c>
      <c r="F338" s="31">
        <v>0</v>
      </c>
      <c r="G338" s="71">
        <f t="shared" si="18"/>
        <v>0</v>
      </c>
      <c r="H338" s="50"/>
    </row>
    <row r="339" spans="1:8" ht="12.75">
      <c r="A339" s="72">
        <v>371</v>
      </c>
      <c r="B339" s="97" t="s">
        <v>648</v>
      </c>
      <c r="C339" s="98" t="s">
        <v>1452</v>
      </c>
      <c r="D339" s="99" t="s">
        <v>15</v>
      </c>
      <c r="E339" s="32">
        <v>25</v>
      </c>
      <c r="F339" s="31">
        <v>0</v>
      </c>
      <c r="G339" s="71">
        <f t="shared" si="18"/>
        <v>0</v>
      </c>
      <c r="H339" s="50"/>
    </row>
    <row r="340" spans="1:8" ht="12.75">
      <c r="A340" s="72">
        <v>372</v>
      </c>
      <c r="B340" s="97" t="s">
        <v>650</v>
      </c>
      <c r="C340" s="98" t="s">
        <v>1453</v>
      </c>
      <c r="D340" s="99" t="s">
        <v>15</v>
      </c>
      <c r="E340" s="32">
        <v>149</v>
      </c>
      <c r="F340" s="31">
        <v>0</v>
      </c>
      <c r="G340" s="71">
        <f t="shared" si="18"/>
        <v>0</v>
      </c>
      <c r="H340" s="50"/>
    </row>
    <row r="341" spans="1:8" ht="12.75">
      <c r="A341" s="72">
        <v>373</v>
      </c>
      <c r="B341" s="97" t="s">
        <v>652</v>
      </c>
      <c r="C341" s="98" t="s">
        <v>1454</v>
      </c>
      <c r="D341" s="99" t="s">
        <v>15</v>
      </c>
      <c r="E341" s="32">
        <v>108</v>
      </c>
      <c r="F341" s="31">
        <v>0</v>
      </c>
      <c r="G341" s="71">
        <f t="shared" si="18"/>
        <v>0</v>
      </c>
      <c r="H341" s="50"/>
    </row>
    <row r="342" spans="1:8" ht="12.75">
      <c r="A342" s="72">
        <v>374</v>
      </c>
      <c r="B342" s="97" t="s">
        <v>654</v>
      </c>
      <c r="C342" s="98" t="s">
        <v>1455</v>
      </c>
      <c r="D342" s="99" t="s">
        <v>15</v>
      </c>
      <c r="E342" s="32">
        <v>125</v>
      </c>
      <c r="F342" s="31">
        <v>0</v>
      </c>
      <c r="G342" s="71">
        <f t="shared" si="18"/>
        <v>0</v>
      </c>
      <c r="H342" s="50"/>
    </row>
    <row r="343" spans="1:8" ht="12.75">
      <c r="A343" s="72">
        <v>375</v>
      </c>
      <c r="B343" s="97" t="s">
        <v>656</v>
      </c>
      <c r="C343" s="98" t="s">
        <v>1456</v>
      </c>
      <c r="D343" s="99" t="s">
        <v>15</v>
      </c>
      <c r="E343" s="32">
        <v>22</v>
      </c>
      <c r="F343" s="31">
        <v>0</v>
      </c>
      <c r="G343" s="71">
        <f t="shared" si="18"/>
        <v>0</v>
      </c>
      <c r="H343" s="50"/>
    </row>
    <row r="344" spans="1:8" ht="12.75">
      <c r="A344" s="72">
        <v>376</v>
      </c>
      <c r="B344" s="97" t="s">
        <v>658</v>
      </c>
      <c r="C344" s="98" t="s">
        <v>1457</v>
      </c>
      <c r="D344" s="99" t="s">
        <v>15</v>
      </c>
      <c r="E344" s="32">
        <v>15</v>
      </c>
      <c r="F344" s="31">
        <v>0</v>
      </c>
      <c r="G344" s="71">
        <f t="shared" si="18"/>
        <v>0</v>
      </c>
      <c r="H344" s="50"/>
    </row>
    <row r="345" spans="1:8" ht="12.75">
      <c r="A345" s="72">
        <v>377</v>
      </c>
      <c r="B345" s="97" t="s">
        <v>660</v>
      </c>
      <c r="C345" s="98" t="s">
        <v>1458</v>
      </c>
      <c r="D345" s="99" t="s">
        <v>15</v>
      </c>
      <c r="E345" s="32">
        <v>25</v>
      </c>
      <c r="F345" s="31">
        <v>0</v>
      </c>
      <c r="G345" s="71">
        <f t="shared" si="18"/>
        <v>0</v>
      </c>
      <c r="H345" s="50"/>
    </row>
    <row r="346" spans="1:8" ht="12.75">
      <c r="A346" s="72">
        <v>378</v>
      </c>
      <c r="B346" s="97" t="s">
        <v>662</v>
      </c>
      <c r="C346" s="98" t="s">
        <v>1459</v>
      </c>
      <c r="D346" s="99" t="s">
        <v>15</v>
      </c>
      <c r="E346" s="32">
        <v>120</v>
      </c>
      <c r="F346" s="31">
        <v>0</v>
      </c>
      <c r="G346" s="71">
        <f aca="true" t="shared" si="19" ref="G346:G377">SUM(E346*F346)</f>
        <v>0</v>
      </c>
      <c r="H346" s="50"/>
    </row>
    <row r="347" spans="1:8" ht="12.75">
      <c r="A347" s="72">
        <v>379</v>
      </c>
      <c r="B347" s="97" t="s">
        <v>664</v>
      </c>
      <c r="C347" s="98" t="s">
        <v>1460</v>
      </c>
      <c r="D347" s="99" t="s">
        <v>1342</v>
      </c>
      <c r="E347" s="32">
        <v>2</v>
      </c>
      <c r="F347" s="31">
        <v>0</v>
      </c>
      <c r="G347" s="71">
        <f t="shared" si="19"/>
        <v>0</v>
      </c>
      <c r="H347" s="50"/>
    </row>
    <row r="348" spans="1:8" ht="12.75">
      <c r="A348" s="72">
        <v>380</v>
      </c>
      <c r="B348" s="97" t="s">
        <v>666</v>
      </c>
      <c r="C348" s="98" t="s">
        <v>1461</v>
      </c>
      <c r="D348" s="99" t="s">
        <v>1342</v>
      </c>
      <c r="E348" s="32">
        <v>2</v>
      </c>
      <c r="F348" s="31">
        <v>0</v>
      </c>
      <c r="G348" s="71">
        <f t="shared" si="19"/>
        <v>0</v>
      </c>
      <c r="H348" s="50"/>
    </row>
    <row r="349" spans="1:8" ht="12.75">
      <c r="A349" s="72">
        <v>381</v>
      </c>
      <c r="B349" s="97" t="s">
        <v>668</v>
      </c>
      <c r="C349" s="98" t="s">
        <v>1462</v>
      </c>
      <c r="D349" s="99" t="s">
        <v>1342</v>
      </c>
      <c r="E349" s="32">
        <v>2</v>
      </c>
      <c r="F349" s="31">
        <v>0</v>
      </c>
      <c r="G349" s="71">
        <f t="shared" si="19"/>
        <v>0</v>
      </c>
      <c r="H349" s="50"/>
    </row>
    <row r="350" spans="1:8" ht="12.75">
      <c r="A350" s="72">
        <v>382</v>
      </c>
      <c r="B350" s="97" t="s">
        <v>670</v>
      </c>
      <c r="C350" s="98" t="s">
        <v>1463</v>
      </c>
      <c r="D350" s="99" t="s">
        <v>1342</v>
      </c>
      <c r="E350" s="32">
        <v>2</v>
      </c>
      <c r="F350" s="31">
        <v>0</v>
      </c>
      <c r="G350" s="71">
        <f t="shared" si="19"/>
        <v>0</v>
      </c>
      <c r="H350" s="50"/>
    </row>
    <row r="351" spans="1:8" ht="12.75">
      <c r="A351" s="72">
        <v>383</v>
      </c>
      <c r="B351" s="97" t="s">
        <v>672</v>
      </c>
      <c r="C351" s="98" t="s">
        <v>1464</v>
      </c>
      <c r="D351" s="99" t="s">
        <v>15</v>
      </c>
      <c r="E351" s="32">
        <v>372</v>
      </c>
      <c r="F351" s="31">
        <v>0</v>
      </c>
      <c r="G351" s="71">
        <f t="shared" si="19"/>
        <v>0</v>
      </c>
      <c r="H351" s="50"/>
    </row>
    <row r="352" spans="1:8" ht="12.75">
      <c r="A352" s="72">
        <v>384</v>
      </c>
      <c r="B352" s="97" t="s">
        <v>674</v>
      </c>
      <c r="C352" s="98" t="s">
        <v>1465</v>
      </c>
      <c r="D352" s="99" t="s">
        <v>15</v>
      </c>
      <c r="E352" s="32">
        <v>10</v>
      </c>
      <c r="F352" s="31">
        <v>0</v>
      </c>
      <c r="G352" s="71">
        <f t="shared" si="19"/>
        <v>0</v>
      </c>
      <c r="H352" s="50"/>
    </row>
    <row r="353" spans="1:8" ht="12.75">
      <c r="A353" s="72">
        <v>385</v>
      </c>
      <c r="B353" s="97" t="s">
        <v>676</v>
      </c>
      <c r="C353" s="98" t="s">
        <v>1466</v>
      </c>
      <c r="D353" s="99" t="s">
        <v>15</v>
      </c>
      <c r="E353" s="32">
        <v>26</v>
      </c>
      <c r="F353" s="31">
        <v>0</v>
      </c>
      <c r="G353" s="71">
        <f t="shared" si="19"/>
        <v>0</v>
      </c>
      <c r="H353" s="50"/>
    </row>
    <row r="354" spans="1:8" ht="12.75">
      <c r="A354" s="72">
        <v>386</v>
      </c>
      <c r="B354" s="97" t="s">
        <v>678</v>
      </c>
      <c r="C354" s="98" t="s">
        <v>1467</v>
      </c>
      <c r="D354" s="99" t="s">
        <v>15</v>
      </c>
      <c r="E354" s="32">
        <v>71</v>
      </c>
      <c r="F354" s="31">
        <v>0</v>
      </c>
      <c r="G354" s="71">
        <f t="shared" si="19"/>
        <v>0</v>
      </c>
      <c r="H354" s="50"/>
    </row>
    <row r="355" spans="1:8" ht="12.75">
      <c r="A355" s="72">
        <v>387</v>
      </c>
      <c r="B355" s="97" t="s">
        <v>680</v>
      </c>
      <c r="C355" s="98" t="s">
        <v>1468</v>
      </c>
      <c r="D355" s="99" t="s">
        <v>15</v>
      </c>
      <c r="E355" s="32">
        <v>10</v>
      </c>
      <c r="F355" s="31">
        <v>0</v>
      </c>
      <c r="G355" s="71">
        <f t="shared" si="19"/>
        <v>0</v>
      </c>
      <c r="H355" s="50"/>
    </row>
    <row r="356" spans="1:8" ht="12.75">
      <c r="A356" s="72">
        <v>388</v>
      </c>
      <c r="B356" s="97" t="s">
        <v>682</v>
      </c>
      <c r="C356" s="98" t="s">
        <v>1469</v>
      </c>
      <c r="D356" s="99" t="s">
        <v>15</v>
      </c>
      <c r="E356" s="32">
        <v>14</v>
      </c>
      <c r="F356" s="31">
        <v>0</v>
      </c>
      <c r="G356" s="71">
        <f t="shared" si="19"/>
        <v>0</v>
      </c>
      <c r="H356" s="50"/>
    </row>
    <row r="357" spans="1:8" ht="12.75">
      <c r="A357" s="72">
        <v>389</v>
      </c>
      <c r="B357" s="97" t="s">
        <v>684</v>
      </c>
      <c r="C357" s="98" t="s">
        <v>1470</v>
      </c>
      <c r="D357" s="99" t="s">
        <v>15</v>
      </c>
      <c r="E357" s="32">
        <v>12</v>
      </c>
      <c r="F357" s="31">
        <v>0</v>
      </c>
      <c r="G357" s="71">
        <f t="shared" si="19"/>
        <v>0</v>
      </c>
      <c r="H357" s="50"/>
    </row>
    <row r="358" spans="1:8" ht="12.75">
      <c r="A358" s="72">
        <v>390</v>
      </c>
      <c r="B358" s="97" t="s">
        <v>686</v>
      </c>
      <c r="C358" s="98" t="s">
        <v>1471</v>
      </c>
      <c r="D358" s="99" t="s">
        <v>15</v>
      </c>
      <c r="E358" s="32">
        <v>34</v>
      </c>
      <c r="F358" s="31">
        <v>0</v>
      </c>
      <c r="G358" s="71">
        <f t="shared" si="19"/>
        <v>0</v>
      </c>
      <c r="H358" s="50"/>
    </row>
    <row r="359" spans="1:8" ht="12.75">
      <c r="A359" s="72">
        <v>391</v>
      </c>
      <c r="B359" s="97" t="s">
        <v>688</v>
      </c>
      <c r="C359" s="98" t="s">
        <v>1472</v>
      </c>
      <c r="D359" s="99" t="s">
        <v>15</v>
      </c>
      <c r="E359" s="32">
        <v>18</v>
      </c>
      <c r="F359" s="31">
        <v>0</v>
      </c>
      <c r="G359" s="71">
        <f t="shared" si="19"/>
        <v>0</v>
      </c>
      <c r="H359" s="50"/>
    </row>
    <row r="360" spans="1:8" ht="12.75">
      <c r="A360" s="72">
        <v>392</v>
      </c>
      <c r="B360" s="97" t="s">
        <v>690</v>
      </c>
      <c r="C360" s="98" t="s">
        <v>1473</v>
      </c>
      <c r="D360" s="99" t="s">
        <v>1342</v>
      </c>
      <c r="E360" s="32">
        <v>4</v>
      </c>
      <c r="F360" s="31">
        <v>0</v>
      </c>
      <c r="G360" s="71">
        <f t="shared" si="19"/>
        <v>0</v>
      </c>
      <c r="H360" s="50"/>
    </row>
    <row r="361" spans="1:8" ht="12.75">
      <c r="A361" s="72">
        <v>393</v>
      </c>
      <c r="B361" s="97" t="s">
        <v>692</v>
      </c>
      <c r="C361" s="98" t="s">
        <v>1474</v>
      </c>
      <c r="D361" s="99" t="s">
        <v>1342</v>
      </c>
      <c r="E361" s="32">
        <v>4</v>
      </c>
      <c r="F361" s="31">
        <v>0</v>
      </c>
      <c r="G361" s="71">
        <f t="shared" si="19"/>
        <v>0</v>
      </c>
      <c r="H361" s="50"/>
    </row>
    <row r="362" spans="1:8" ht="12.75">
      <c r="A362" s="72">
        <v>394</v>
      </c>
      <c r="B362" s="97" t="s">
        <v>694</v>
      </c>
      <c r="C362" s="98" t="s">
        <v>1475</v>
      </c>
      <c r="D362" s="99" t="s">
        <v>1342</v>
      </c>
      <c r="E362" s="32">
        <v>6</v>
      </c>
      <c r="F362" s="31">
        <v>0</v>
      </c>
      <c r="G362" s="71">
        <f t="shared" si="19"/>
        <v>0</v>
      </c>
      <c r="H362" s="50"/>
    </row>
    <row r="363" spans="1:8" ht="12.75">
      <c r="A363" s="72">
        <v>395</v>
      </c>
      <c r="B363" s="97" t="s">
        <v>696</v>
      </c>
      <c r="C363" s="98" t="s">
        <v>1476</v>
      </c>
      <c r="D363" s="99" t="s">
        <v>1342</v>
      </c>
      <c r="E363" s="32">
        <v>2</v>
      </c>
      <c r="F363" s="31">
        <v>0</v>
      </c>
      <c r="G363" s="71">
        <f t="shared" si="19"/>
        <v>0</v>
      </c>
      <c r="H363" s="50"/>
    </row>
    <row r="364" spans="1:8" ht="12.75">
      <c r="A364" s="72">
        <v>396</v>
      </c>
      <c r="B364" s="97" t="s">
        <v>698</v>
      </c>
      <c r="C364" s="98" t="s">
        <v>1477</v>
      </c>
      <c r="D364" s="99" t="s">
        <v>1342</v>
      </c>
      <c r="E364" s="32">
        <v>7</v>
      </c>
      <c r="F364" s="31">
        <v>0</v>
      </c>
      <c r="G364" s="71">
        <f t="shared" si="19"/>
        <v>0</v>
      </c>
      <c r="H364" s="50"/>
    </row>
    <row r="365" spans="1:8" ht="12.75">
      <c r="A365" s="72">
        <v>397</v>
      </c>
      <c r="B365" s="97" t="s">
        <v>700</v>
      </c>
      <c r="C365" s="98" t="s">
        <v>1478</v>
      </c>
      <c r="D365" s="99" t="s">
        <v>1342</v>
      </c>
      <c r="E365" s="32">
        <v>8</v>
      </c>
      <c r="F365" s="31">
        <v>0</v>
      </c>
      <c r="G365" s="71">
        <f t="shared" si="19"/>
        <v>0</v>
      </c>
      <c r="H365" s="50"/>
    </row>
    <row r="366" spans="1:8" ht="12.75">
      <c r="A366" s="72">
        <v>398</v>
      </c>
      <c r="B366" s="97" t="s">
        <v>702</v>
      </c>
      <c r="C366" s="98" t="s">
        <v>1479</v>
      </c>
      <c r="D366" s="99" t="s">
        <v>1342</v>
      </c>
      <c r="E366" s="32">
        <v>7</v>
      </c>
      <c r="F366" s="31">
        <v>0</v>
      </c>
      <c r="G366" s="71">
        <f t="shared" si="19"/>
        <v>0</v>
      </c>
      <c r="H366" s="50"/>
    </row>
    <row r="367" spans="1:8" ht="12.75">
      <c r="A367" s="72">
        <v>399</v>
      </c>
      <c r="B367" s="97" t="s">
        <v>704</v>
      </c>
      <c r="C367" s="98" t="s">
        <v>1480</v>
      </c>
      <c r="D367" s="99" t="s">
        <v>1342</v>
      </c>
      <c r="E367" s="32">
        <v>1</v>
      </c>
      <c r="F367" s="31">
        <v>0</v>
      </c>
      <c r="G367" s="71">
        <f t="shared" si="19"/>
        <v>0</v>
      </c>
      <c r="H367" s="50"/>
    </row>
    <row r="368" spans="1:8" ht="12.75">
      <c r="A368" s="72">
        <v>400</v>
      </c>
      <c r="B368" s="97" t="s">
        <v>706</v>
      </c>
      <c r="C368" s="98" t="s">
        <v>1481</v>
      </c>
      <c r="D368" s="99" t="s">
        <v>1342</v>
      </c>
      <c r="E368" s="32">
        <v>2</v>
      </c>
      <c r="F368" s="31">
        <v>0</v>
      </c>
      <c r="G368" s="71">
        <f t="shared" si="19"/>
        <v>0</v>
      </c>
      <c r="H368" s="50"/>
    </row>
    <row r="369" spans="1:8" ht="12.75">
      <c r="A369" s="72">
        <v>401</v>
      </c>
      <c r="B369" s="97" t="s">
        <v>708</v>
      </c>
      <c r="C369" s="98" t="s">
        <v>1482</v>
      </c>
      <c r="D369" s="99" t="s">
        <v>1342</v>
      </c>
      <c r="E369" s="32">
        <v>2</v>
      </c>
      <c r="F369" s="31">
        <v>0</v>
      </c>
      <c r="G369" s="71">
        <f t="shared" si="19"/>
        <v>0</v>
      </c>
      <c r="H369" s="50"/>
    </row>
    <row r="370" spans="1:8" ht="12.75">
      <c r="A370" s="72">
        <v>402</v>
      </c>
      <c r="B370" s="97" t="s">
        <v>710</v>
      </c>
      <c r="C370" s="98" t="s">
        <v>1483</v>
      </c>
      <c r="D370" s="99" t="s">
        <v>1342</v>
      </c>
      <c r="E370" s="32">
        <v>14</v>
      </c>
      <c r="F370" s="31">
        <v>0</v>
      </c>
      <c r="G370" s="71">
        <f t="shared" si="19"/>
        <v>0</v>
      </c>
      <c r="H370" s="50"/>
    </row>
    <row r="371" spans="1:8" ht="12.75">
      <c r="A371" s="72">
        <v>403</v>
      </c>
      <c r="B371" s="97" t="s">
        <v>712</v>
      </c>
      <c r="C371" s="98" t="s">
        <v>1484</v>
      </c>
      <c r="D371" s="99" t="s">
        <v>1342</v>
      </c>
      <c r="E371" s="32">
        <v>12</v>
      </c>
      <c r="F371" s="31">
        <v>0</v>
      </c>
      <c r="G371" s="71">
        <f t="shared" si="19"/>
        <v>0</v>
      </c>
      <c r="H371" s="50"/>
    </row>
    <row r="372" spans="1:8" ht="12.75" customHeight="1">
      <c r="A372" s="72">
        <v>404</v>
      </c>
      <c r="B372" s="97" t="s">
        <v>714</v>
      </c>
      <c r="C372" s="98" t="s">
        <v>1485</v>
      </c>
      <c r="D372" s="99" t="s">
        <v>1342</v>
      </c>
      <c r="E372" s="32">
        <v>12</v>
      </c>
      <c r="F372" s="31">
        <v>0</v>
      </c>
      <c r="G372" s="71">
        <f t="shared" si="19"/>
        <v>0</v>
      </c>
      <c r="H372" s="50"/>
    </row>
    <row r="373" spans="1:8" ht="12.75">
      <c r="A373" s="72">
        <v>405</v>
      </c>
      <c r="B373" s="97" t="s">
        <v>716</v>
      </c>
      <c r="C373" s="98" t="s">
        <v>1486</v>
      </c>
      <c r="D373" s="99" t="s">
        <v>1342</v>
      </c>
      <c r="E373" s="32">
        <v>1</v>
      </c>
      <c r="F373" s="31">
        <v>0</v>
      </c>
      <c r="G373" s="71">
        <f t="shared" si="19"/>
        <v>0</v>
      </c>
      <c r="H373" s="50"/>
    </row>
    <row r="374" spans="1:8" ht="12.75">
      <c r="A374" s="72">
        <v>406</v>
      </c>
      <c r="B374" s="97" t="s">
        <v>718</v>
      </c>
      <c r="C374" s="98" t="s">
        <v>1487</v>
      </c>
      <c r="D374" s="99" t="s">
        <v>1342</v>
      </c>
      <c r="E374" s="32">
        <v>1</v>
      </c>
      <c r="F374" s="31">
        <v>0</v>
      </c>
      <c r="G374" s="71">
        <f t="shared" si="19"/>
        <v>0</v>
      </c>
      <c r="H374" s="50"/>
    </row>
    <row r="375" spans="1:8" ht="12.75">
      <c r="A375" s="72">
        <v>407</v>
      </c>
      <c r="B375" s="97" t="s">
        <v>720</v>
      </c>
      <c r="C375" s="98" t="s">
        <v>1488</v>
      </c>
      <c r="D375" s="99" t="s">
        <v>1342</v>
      </c>
      <c r="E375" s="32">
        <v>1</v>
      </c>
      <c r="F375" s="31">
        <v>0</v>
      </c>
      <c r="G375" s="71">
        <f t="shared" si="19"/>
        <v>0</v>
      </c>
      <c r="H375" s="50"/>
    </row>
    <row r="376" spans="1:8" ht="12.75">
      <c r="A376" s="72">
        <v>408</v>
      </c>
      <c r="B376" s="97" t="s">
        <v>722</v>
      </c>
      <c r="C376" s="98" t="s">
        <v>1489</v>
      </c>
      <c r="D376" s="99" t="s">
        <v>1342</v>
      </c>
      <c r="E376" s="32">
        <v>1</v>
      </c>
      <c r="F376" s="31">
        <v>0</v>
      </c>
      <c r="G376" s="71">
        <f t="shared" si="19"/>
        <v>0</v>
      </c>
      <c r="H376" s="50"/>
    </row>
    <row r="377" spans="1:8" ht="12.75">
      <c r="A377" s="72">
        <v>409</v>
      </c>
      <c r="B377" s="97" t="s">
        <v>724</v>
      </c>
      <c r="C377" s="98" t="s">
        <v>1490</v>
      </c>
      <c r="D377" s="99" t="s">
        <v>1342</v>
      </c>
      <c r="E377" s="32">
        <v>2</v>
      </c>
      <c r="F377" s="31">
        <v>0</v>
      </c>
      <c r="G377" s="71">
        <f t="shared" si="19"/>
        <v>0</v>
      </c>
      <c r="H377" s="50"/>
    </row>
    <row r="378" spans="1:8" ht="12.75">
      <c r="A378" s="72">
        <v>410</v>
      </c>
      <c r="B378" s="97" t="s">
        <v>726</v>
      </c>
      <c r="C378" s="98" t="s">
        <v>1491</v>
      </c>
      <c r="D378" s="99" t="s">
        <v>1342</v>
      </c>
      <c r="E378" s="32">
        <v>1</v>
      </c>
      <c r="F378" s="31">
        <v>0</v>
      </c>
      <c r="G378" s="71">
        <f aca="true" t="shared" si="20" ref="G378:G384">SUM(E378*F378)</f>
        <v>0</v>
      </c>
      <c r="H378" s="50"/>
    </row>
    <row r="379" spans="1:8" ht="12.75">
      <c r="A379" s="72">
        <v>411</v>
      </c>
      <c r="B379" s="97" t="s">
        <v>728</v>
      </c>
      <c r="C379" s="98" t="s">
        <v>1492</v>
      </c>
      <c r="D379" s="99" t="s">
        <v>1342</v>
      </c>
      <c r="E379" s="32">
        <v>1</v>
      </c>
      <c r="F379" s="31">
        <v>0</v>
      </c>
      <c r="G379" s="71">
        <f t="shared" si="20"/>
        <v>0</v>
      </c>
      <c r="H379" s="50"/>
    </row>
    <row r="380" spans="1:8" ht="12.75">
      <c r="A380" s="72">
        <v>412</v>
      </c>
      <c r="B380" s="97" t="s">
        <v>730</v>
      </c>
      <c r="C380" s="98" t="s">
        <v>1493</v>
      </c>
      <c r="D380" s="99" t="s">
        <v>1342</v>
      </c>
      <c r="E380" s="32">
        <v>10</v>
      </c>
      <c r="F380" s="31">
        <v>0</v>
      </c>
      <c r="G380" s="71">
        <f t="shared" si="20"/>
        <v>0</v>
      </c>
      <c r="H380" s="50"/>
    </row>
    <row r="381" spans="1:8" ht="12.75">
      <c r="A381" s="72">
        <v>413</v>
      </c>
      <c r="B381" s="97" t="s">
        <v>732</v>
      </c>
      <c r="C381" s="98" t="s">
        <v>1494</v>
      </c>
      <c r="D381" s="99" t="s">
        <v>1342</v>
      </c>
      <c r="E381" s="32">
        <v>7</v>
      </c>
      <c r="F381" s="31">
        <v>0</v>
      </c>
      <c r="G381" s="71">
        <f t="shared" si="20"/>
        <v>0</v>
      </c>
      <c r="H381" s="50"/>
    </row>
    <row r="382" spans="1:8" ht="12.75">
      <c r="A382" s="72">
        <v>414</v>
      </c>
      <c r="B382" s="97" t="s">
        <v>734</v>
      </c>
      <c r="C382" s="98" t="s">
        <v>1495</v>
      </c>
      <c r="D382" s="99" t="s">
        <v>1342</v>
      </c>
      <c r="E382" s="32">
        <v>8</v>
      </c>
      <c r="F382" s="31">
        <v>0</v>
      </c>
      <c r="G382" s="71">
        <f t="shared" si="20"/>
        <v>0</v>
      </c>
      <c r="H382" s="50"/>
    </row>
    <row r="383" spans="1:8" ht="12.75">
      <c r="A383" s="72">
        <v>415</v>
      </c>
      <c r="B383" s="97" t="s">
        <v>736</v>
      </c>
      <c r="C383" s="98" t="s">
        <v>1496</v>
      </c>
      <c r="D383" s="99" t="s">
        <v>1342</v>
      </c>
      <c r="E383" s="32">
        <v>11</v>
      </c>
      <c r="F383" s="31">
        <v>0</v>
      </c>
      <c r="G383" s="71">
        <f t="shared" si="20"/>
        <v>0</v>
      </c>
      <c r="H383" s="50"/>
    </row>
    <row r="384" spans="1:8" ht="12.75">
      <c r="A384" s="72">
        <v>416</v>
      </c>
      <c r="B384" s="97" t="s">
        <v>738</v>
      </c>
      <c r="C384" s="102" t="s">
        <v>1497</v>
      </c>
      <c r="D384" s="103" t="s">
        <v>1342</v>
      </c>
      <c r="E384" s="33">
        <v>8</v>
      </c>
      <c r="F384" s="31">
        <v>0</v>
      </c>
      <c r="G384" s="81">
        <f t="shared" si="20"/>
        <v>0</v>
      </c>
      <c r="H384" s="50"/>
    </row>
    <row r="385" spans="1:8" ht="12.75">
      <c r="A385" s="50"/>
      <c r="B385" s="106"/>
      <c r="C385" s="107" t="s">
        <v>1498</v>
      </c>
      <c r="D385" s="108"/>
      <c r="E385" s="108"/>
      <c r="F385" s="346"/>
      <c r="G385" s="89">
        <f>SUM(G314:G384)</f>
        <v>0</v>
      </c>
      <c r="H385" s="50"/>
    </row>
    <row r="386" spans="1:8" ht="12.75">
      <c r="A386" s="50"/>
      <c r="B386" s="97"/>
      <c r="C386" s="116"/>
      <c r="D386" s="110"/>
      <c r="E386" s="111"/>
      <c r="F386" s="347"/>
      <c r="G386" s="117"/>
      <c r="H386" s="50"/>
    </row>
    <row r="387" spans="1:8" ht="12.75">
      <c r="A387" s="50"/>
      <c r="B387" s="113"/>
      <c r="C387" s="118" t="s">
        <v>1499</v>
      </c>
      <c r="D387" s="114"/>
      <c r="E387" s="349"/>
      <c r="F387" s="350"/>
      <c r="G387" s="96"/>
      <c r="H387" s="50"/>
    </row>
    <row r="388" spans="1:8" ht="12.75" customHeight="1">
      <c r="A388" s="72">
        <v>417</v>
      </c>
      <c r="B388" s="97" t="s">
        <v>742</v>
      </c>
      <c r="C388" s="98" t="s">
        <v>1500</v>
      </c>
      <c r="D388" s="99" t="s">
        <v>15</v>
      </c>
      <c r="E388" s="32">
        <v>112</v>
      </c>
      <c r="F388" s="31">
        <v>0</v>
      </c>
      <c r="G388" s="71">
        <f aca="true" t="shared" si="21" ref="G388:G400">SUM(E388*F388)</f>
        <v>0</v>
      </c>
      <c r="H388" s="50"/>
    </row>
    <row r="389" spans="1:8" ht="12.75">
      <c r="A389" s="72">
        <v>418</v>
      </c>
      <c r="B389" s="97" t="s">
        <v>744</v>
      </c>
      <c r="C389" s="98" t="s">
        <v>1501</v>
      </c>
      <c r="D389" s="99" t="s">
        <v>15</v>
      </c>
      <c r="E389" s="32">
        <v>296</v>
      </c>
      <c r="F389" s="31">
        <v>0</v>
      </c>
      <c r="G389" s="71">
        <f t="shared" si="21"/>
        <v>0</v>
      </c>
      <c r="H389" s="50"/>
    </row>
    <row r="390" spans="1:8" ht="12.75">
      <c r="A390" s="72">
        <v>419</v>
      </c>
      <c r="B390" s="97" t="s">
        <v>746</v>
      </c>
      <c r="C390" s="98" t="s">
        <v>1502</v>
      </c>
      <c r="D390" s="99" t="s">
        <v>15</v>
      </c>
      <c r="E390" s="32">
        <v>148</v>
      </c>
      <c r="F390" s="31">
        <v>0</v>
      </c>
      <c r="G390" s="71">
        <f t="shared" si="21"/>
        <v>0</v>
      </c>
      <c r="H390" s="50"/>
    </row>
    <row r="391" spans="1:8" ht="12.75">
      <c r="A391" s="72">
        <v>420</v>
      </c>
      <c r="B391" s="97" t="s">
        <v>640</v>
      </c>
      <c r="C391" s="98" t="s">
        <v>1448</v>
      </c>
      <c r="D391" s="99" t="s">
        <v>15</v>
      </c>
      <c r="E391" s="32">
        <v>42</v>
      </c>
      <c r="F391" s="31">
        <v>0</v>
      </c>
      <c r="G391" s="71">
        <f t="shared" si="21"/>
        <v>0</v>
      </c>
      <c r="H391" s="50"/>
    </row>
    <row r="392" spans="1:8" ht="12.75">
      <c r="A392" s="72">
        <v>421</v>
      </c>
      <c r="B392" s="97" t="s">
        <v>748</v>
      </c>
      <c r="C392" s="98" t="s">
        <v>1503</v>
      </c>
      <c r="D392" s="99" t="s">
        <v>15</v>
      </c>
      <c r="E392" s="32">
        <v>96</v>
      </c>
      <c r="F392" s="31">
        <v>0</v>
      </c>
      <c r="G392" s="71">
        <f t="shared" si="21"/>
        <v>0</v>
      </c>
      <c r="H392" s="50"/>
    </row>
    <row r="393" spans="1:8" ht="12.75">
      <c r="A393" s="72">
        <v>422</v>
      </c>
      <c r="B393" s="97" t="s">
        <v>750</v>
      </c>
      <c r="C393" s="98" t="s">
        <v>1504</v>
      </c>
      <c r="D393" s="99" t="s">
        <v>1342</v>
      </c>
      <c r="E393" s="32">
        <v>1</v>
      </c>
      <c r="F393" s="31">
        <v>0</v>
      </c>
      <c r="G393" s="71">
        <f t="shared" si="21"/>
        <v>0</v>
      </c>
      <c r="H393" s="50"/>
    </row>
    <row r="394" spans="1:8" ht="12.75">
      <c r="A394" s="72">
        <v>423</v>
      </c>
      <c r="B394" s="97" t="s">
        <v>752</v>
      </c>
      <c r="C394" s="98" t="s">
        <v>1505</v>
      </c>
      <c r="D394" s="99" t="s">
        <v>1342</v>
      </c>
      <c r="E394" s="32">
        <v>3</v>
      </c>
      <c r="F394" s="31">
        <v>0</v>
      </c>
      <c r="G394" s="71">
        <f t="shared" si="21"/>
        <v>0</v>
      </c>
      <c r="H394" s="50"/>
    </row>
    <row r="395" spans="1:8" ht="12.75">
      <c r="A395" s="72">
        <v>424</v>
      </c>
      <c r="B395" s="97" t="s">
        <v>754</v>
      </c>
      <c r="C395" s="98" t="s">
        <v>1506</v>
      </c>
      <c r="D395" s="99" t="s">
        <v>1342</v>
      </c>
      <c r="E395" s="32">
        <v>2</v>
      </c>
      <c r="F395" s="31">
        <v>0</v>
      </c>
      <c r="G395" s="71">
        <f t="shared" si="21"/>
        <v>0</v>
      </c>
      <c r="H395" s="50"/>
    </row>
    <row r="396" spans="1:8" ht="12.75">
      <c r="A396" s="72">
        <v>425</v>
      </c>
      <c r="B396" s="97" t="s">
        <v>756</v>
      </c>
      <c r="C396" s="98" t="s">
        <v>1507</v>
      </c>
      <c r="D396" s="99" t="s">
        <v>1342</v>
      </c>
      <c r="E396" s="32">
        <v>1</v>
      </c>
      <c r="F396" s="31">
        <v>0</v>
      </c>
      <c r="G396" s="71">
        <f t="shared" si="21"/>
        <v>0</v>
      </c>
      <c r="H396" s="50"/>
    </row>
    <row r="397" spans="1:8" ht="12.75">
      <c r="A397" s="72">
        <v>426</v>
      </c>
      <c r="B397" s="97" t="s">
        <v>758</v>
      </c>
      <c r="C397" s="98" t="s">
        <v>1508</v>
      </c>
      <c r="D397" s="99" t="s">
        <v>1342</v>
      </c>
      <c r="E397" s="32">
        <v>10</v>
      </c>
      <c r="F397" s="31">
        <v>0</v>
      </c>
      <c r="G397" s="71">
        <f t="shared" si="21"/>
        <v>0</v>
      </c>
      <c r="H397" s="50"/>
    </row>
    <row r="398" spans="1:8" ht="12.75">
      <c r="A398" s="72">
        <v>427</v>
      </c>
      <c r="B398" s="97" t="s">
        <v>760</v>
      </c>
      <c r="C398" s="98" t="s">
        <v>1509</v>
      </c>
      <c r="D398" s="99" t="s">
        <v>1342</v>
      </c>
      <c r="E398" s="32">
        <v>16</v>
      </c>
      <c r="F398" s="31">
        <v>0</v>
      </c>
      <c r="G398" s="71">
        <f t="shared" si="21"/>
        <v>0</v>
      </c>
      <c r="H398" s="50"/>
    </row>
    <row r="399" spans="1:8" ht="12.75">
      <c r="A399" s="72">
        <v>428</v>
      </c>
      <c r="B399" s="97" t="s">
        <v>762</v>
      </c>
      <c r="C399" s="98" t="s">
        <v>1510</v>
      </c>
      <c r="D399" s="99" t="s">
        <v>15</v>
      </c>
      <c r="E399" s="32">
        <v>85</v>
      </c>
      <c r="F399" s="31">
        <v>0</v>
      </c>
      <c r="G399" s="71">
        <f t="shared" si="21"/>
        <v>0</v>
      </c>
      <c r="H399" s="50"/>
    </row>
    <row r="400" spans="1:8" ht="12.75">
      <c r="A400" s="72">
        <v>429</v>
      </c>
      <c r="B400" s="97" t="s">
        <v>764</v>
      </c>
      <c r="C400" s="102" t="s">
        <v>1511</v>
      </c>
      <c r="D400" s="103" t="s">
        <v>1342</v>
      </c>
      <c r="E400" s="33">
        <v>1</v>
      </c>
      <c r="F400" s="31">
        <v>0</v>
      </c>
      <c r="G400" s="81">
        <f t="shared" si="21"/>
        <v>0</v>
      </c>
      <c r="H400" s="50"/>
    </row>
    <row r="401" spans="1:8" ht="12.75">
      <c r="A401" s="50"/>
      <c r="B401" s="106"/>
      <c r="C401" s="107" t="s">
        <v>1512</v>
      </c>
      <c r="D401" s="108"/>
      <c r="E401" s="108"/>
      <c r="F401" s="346"/>
      <c r="G401" s="89">
        <f>SUM(G388:G400)</f>
        <v>0</v>
      </c>
      <c r="H401" s="50"/>
    </row>
    <row r="402" spans="1:8" ht="12.75">
      <c r="A402" s="50"/>
      <c r="B402" s="119"/>
      <c r="C402" s="91"/>
      <c r="D402" s="120"/>
      <c r="E402" s="111"/>
      <c r="F402" s="347"/>
      <c r="G402" s="117"/>
      <c r="H402" s="50"/>
    </row>
    <row r="403" spans="1:8" ht="12.75">
      <c r="A403" s="50"/>
      <c r="B403" s="121"/>
      <c r="C403" s="68" t="s">
        <v>1513</v>
      </c>
      <c r="D403" s="122"/>
      <c r="E403" s="123"/>
      <c r="F403" s="348"/>
      <c r="G403" s="96"/>
      <c r="H403" s="50"/>
    </row>
    <row r="404" spans="1:8" ht="12.75">
      <c r="A404" s="72">
        <v>430</v>
      </c>
      <c r="B404" s="124" t="s">
        <v>768</v>
      </c>
      <c r="C404" s="30" t="s">
        <v>1514</v>
      </c>
      <c r="D404" s="125" t="s">
        <v>1342</v>
      </c>
      <c r="E404" s="45">
        <v>2</v>
      </c>
      <c r="F404" s="31">
        <v>0</v>
      </c>
      <c r="G404" s="71">
        <f aca="true" t="shared" si="22" ref="G404:G435">SUM(E404*F404)</f>
        <v>0</v>
      </c>
      <c r="H404" s="50"/>
    </row>
    <row r="405" spans="1:8" ht="12.75">
      <c r="A405" s="72">
        <v>431</v>
      </c>
      <c r="B405" s="124" t="s">
        <v>770</v>
      </c>
      <c r="C405" s="30" t="s">
        <v>1515</v>
      </c>
      <c r="D405" s="125" t="s">
        <v>1342</v>
      </c>
      <c r="E405" s="45">
        <v>4</v>
      </c>
      <c r="F405" s="31">
        <v>0</v>
      </c>
      <c r="G405" s="71">
        <f t="shared" si="22"/>
        <v>0</v>
      </c>
      <c r="H405" s="50"/>
    </row>
    <row r="406" spans="1:8" ht="12.75" customHeight="1">
      <c r="A406" s="72">
        <v>432</v>
      </c>
      <c r="B406" s="124" t="s">
        <v>772</v>
      </c>
      <c r="C406" s="30" t="s">
        <v>1516</v>
      </c>
      <c r="D406" s="125" t="s">
        <v>1342</v>
      </c>
      <c r="E406" s="45">
        <v>1</v>
      </c>
      <c r="F406" s="31">
        <v>0</v>
      </c>
      <c r="G406" s="71">
        <f t="shared" si="22"/>
        <v>0</v>
      </c>
      <c r="H406" s="50"/>
    </row>
    <row r="407" spans="1:8" ht="12.75">
      <c r="A407" s="72">
        <v>433</v>
      </c>
      <c r="B407" s="124" t="s">
        <v>774</v>
      </c>
      <c r="C407" s="30" t="s">
        <v>1517</v>
      </c>
      <c r="D407" s="125" t="s">
        <v>15</v>
      </c>
      <c r="E407" s="45">
        <v>200</v>
      </c>
      <c r="F407" s="31">
        <v>0</v>
      </c>
      <c r="G407" s="71">
        <f t="shared" si="22"/>
        <v>0</v>
      </c>
      <c r="H407" s="50"/>
    </row>
    <row r="408" spans="1:8" ht="12.75">
      <c r="A408" s="72">
        <v>434</v>
      </c>
      <c r="B408" s="124" t="s">
        <v>776</v>
      </c>
      <c r="C408" s="30" t="s">
        <v>1518</v>
      </c>
      <c r="D408" s="125" t="s">
        <v>1342</v>
      </c>
      <c r="E408" s="45">
        <v>10</v>
      </c>
      <c r="F408" s="31">
        <v>0</v>
      </c>
      <c r="G408" s="71">
        <f t="shared" si="22"/>
        <v>0</v>
      </c>
      <c r="H408" s="50"/>
    </row>
    <row r="409" spans="1:8" ht="12.75">
      <c r="A409" s="72">
        <v>435</v>
      </c>
      <c r="B409" s="124" t="s">
        <v>778</v>
      </c>
      <c r="C409" s="30" t="s">
        <v>1519</v>
      </c>
      <c r="D409" s="125" t="s">
        <v>1342</v>
      </c>
      <c r="E409" s="45">
        <v>5</v>
      </c>
      <c r="F409" s="31">
        <v>0</v>
      </c>
      <c r="G409" s="71">
        <f t="shared" si="22"/>
        <v>0</v>
      </c>
      <c r="H409" s="50"/>
    </row>
    <row r="410" spans="1:8" ht="12.75">
      <c r="A410" s="72">
        <v>436</v>
      </c>
      <c r="B410" s="124" t="s">
        <v>780</v>
      </c>
      <c r="C410" s="30" t="s">
        <v>1520</v>
      </c>
      <c r="D410" s="125" t="s">
        <v>1342</v>
      </c>
      <c r="E410" s="45">
        <v>1</v>
      </c>
      <c r="F410" s="31">
        <v>0</v>
      </c>
      <c r="G410" s="71">
        <f t="shared" si="22"/>
        <v>0</v>
      </c>
      <c r="H410" s="50"/>
    </row>
    <row r="411" spans="1:8" ht="12.75">
      <c r="A411" s="72">
        <v>437</v>
      </c>
      <c r="B411" s="124" t="s">
        <v>782</v>
      </c>
      <c r="C411" s="30" t="s">
        <v>1521</v>
      </c>
      <c r="D411" s="125" t="s">
        <v>15</v>
      </c>
      <c r="E411" s="45">
        <v>168</v>
      </c>
      <c r="F411" s="31">
        <v>0</v>
      </c>
      <c r="G411" s="71">
        <f t="shared" si="22"/>
        <v>0</v>
      </c>
      <c r="H411" s="50"/>
    </row>
    <row r="412" spans="1:8" ht="12.75">
      <c r="A412" s="72">
        <v>438</v>
      </c>
      <c r="B412" s="124" t="s">
        <v>784</v>
      </c>
      <c r="C412" s="30" t="s">
        <v>1522</v>
      </c>
      <c r="D412" s="125" t="s">
        <v>1342</v>
      </c>
      <c r="E412" s="45">
        <v>6</v>
      </c>
      <c r="F412" s="31">
        <v>0</v>
      </c>
      <c r="G412" s="71">
        <f t="shared" si="22"/>
        <v>0</v>
      </c>
      <c r="H412" s="50"/>
    </row>
    <row r="413" spans="1:8" s="28" customFormat="1" ht="12.75">
      <c r="A413" s="72">
        <v>439</v>
      </c>
      <c r="B413" s="124" t="s">
        <v>786</v>
      </c>
      <c r="C413" s="30" t="s">
        <v>1523</v>
      </c>
      <c r="D413" s="125" t="s">
        <v>15</v>
      </c>
      <c r="E413" s="45">
        <v>196</v>
      </c>
      <c r="F413" s="31">
        <v>0</v>
      </c>
      <c r="G413" s="71">
        <f t="shared" si="22"/>
        <v>0</v>
      </c>
      <c r="H413" s="126"/>
    </row>
    <row r="414" spans="1:8" s="28" customFormat="1" ht="12.75">
      <c r="A414" s="72">
        <v>440</v>
      </c>
      <c r="B414" s="124" t="s">
        <v>788</v>
      </c>
      <c r="C414" s="30" t="s">
        <v>1524</v>
      </c>
      <c r="D414" s="125" t="s">
        <v>15</v>
      </c>
      <c r="E414" s="45">
        <v>90</v>
      </c>
      <c r="F414" s="31">
        <v>0</v>
      </c>
      <c r="G414" s="71">
        <f t="shared" si="22"/>
        <v>0</v>
      </c>
      <c r="H414" s="126"/>
    </row>
    <row r="415" spans="1:8" s="28" customFormat="1" ht="12.75">
      <c r="A415" s="72">
        <v>441</v>
      </c>
      <c r="B415" s="124" t="s">
        <v>790</v>
      </c>
      <c r="C415" s="30" t="s">
        <v>1525</v>
      </c>
      <c r="D415" s="125" t="s">
        <v>15</v>
      </c>
      <c r="E415" s="45">
        <v>45</v>
      </c>
      <c r="F415" s="31">
        <v>0</v>
      </c>
      <c r="G415" s="71">
        <f t="shared" si="22"/>
        <v>0</v>
      </c>
      <c r="H415" s="126"/>
    </row>
    <row r="416" spans="1:8" ht="12.75">
      <c r="A416" s="72">
        <v>442</v>
      </c>
      <c r="B416" s="124" t="s">
        <v>792</v>
      </c>
      <c r="C416" s="30" t="s">
        <v>1526</v>
      </c>
      <c r="D416" s="125" t="s">
        <v>15</v>
      </c>
      <c r="E416" s="45">
        <v>80</v>
      </c>
      <c r="F416" s="31">
        <v>0</v>
      </c>
      <c r="G416" s="71">
        <f t="shared" si="22"/>
        <v>0</v>
      </c>
      <c r="H416" s="50"/>
    </row>
    <row r="417" spans="1:8" ht="12.75">
      <c r="A417" s="72">
        <v>443</v>
      </c>
      <c r="B417" s="124" t="s">
        <v>794</v>
      </c>
      <c r="C417" s="30" t="s">
        <v>1527</v>
      </c>
      <c r="D417" s="125" t="s">
        <v>15</v>
      </c>
      <c r="E417" s="45">
        <v>50</v>
      </c>
      <c r="F417" s="31">
        <v>0</v>
      </c>
      <c r="G417" s="71">
        <f t="shared" si="22"/>
        <v>0</v>
      </c>
      <c r="H417" s="50"/>
    </row>
    <row r="418" spans="1:8" ht="12.75">
      <c r="A418" s="72">
        <v>444</v>
      </c>
      <c r="B418" s="124" t="s">
        <v>796</v>
      </c>
      <c r="C418" s="30" t="s">
        <v>1528</v>
      </c>
      <c r="D418" s="125" t="s">
        <v>15</v>
      </c>
      <c r="E418" s="45">
        <v>120</v>
      </c>
      <c r="F418" s="31">
        <v>0</v>
      </c>
      <c r="G418" s="71">
        <f t="shared" si="22"/>
        <v>0</v>
      </c>
      <c r="H418" s="50"/>
    </row>
    <row r="419" spans="1:8" ht="12.75">
      <c r="A419" s="72">
        <v>445</v>
      </c>
      <c r="B419" s="124" t="s">
        <v>798</v>
      </c>
      <c r="C419" s="30" t="s">
        <v>1529</v>
      </c>
      <c r="D419" s="125" t="s">
        <v>15</v>
      </c>
      <c r="E419" s="45">
        <v>10</v>
      </c>
      <c r="F419" s="31">
        <v>0</v>
      </c>
      <c r="G419" s="71">
        <f t="shared" si="22"/>
        <v>0</v>
      </c>
      <c r="H419" s="50"/>
    </row>
    <row r="420" spans="1:8" ht="12.75">
      <c r="A420" s="72">
        <v>446</v>
      </c>
      <c r="B420" s="124" t="s">
        <v>800</v>
      </c>
      <c r="C420" s="30" t="s">
        <v>1530</v>
      </c>
      <c r="D420" s="125" t="s">
        <v>1342</v>
      </c>
      <c r="E420" s="45">
        <v>1</v>
      </c>
      <c r="F420" s="31">
        <v>0</v>
      </c>
      <c r="G420" s="71">
        <f t="shared" si="22"/>
        <v>0</v>
      </c>
      <c r="H420" s="50"/>
    </row>
    <row r="421" spans="1:8" ht="12.75">
      <c r="A421" s="72">
        <v>447</v>
      </c>
      <c r="B421" s="124" t="s">
        <v>802</v>
      </c>
      <c r="C421" s="30" t="s">
        <v>1531</v>
      </c>
      <c r="D421" s="125" t="s">
        <v>1342</v>
      </c>
      <c r="E421" s="45">
        <v>1</v>
      </c>
      <c r="F421" s="31">
        <v>0</v>
      </c>
      <c r="G421" s="71">
        <f t="shared" si="22"/>
        <v>0</v>
      </c>
      <c r="H421" s="50"/>
    </row>
    <row r="422" spans="1:8" ht="12.75">
      <c r="A422" s="72">
        <v>448</v>
      </c>
      <c r="B422" s="124" t="s">
        <v>804</v>
      </c>
      <c r="C422" s="30" t="s">
        <v>1532</v>
      </c>
      <c r="D422" s="125" t="s">
        <v>1342</v>
      </c>
      <c r="E422" s="45">
        <v>1</v>
      </c>
      <c r="F422" s="31">
        <v>0</v>
      </c>
      <c r="G422" s="71">
        <f t="shared" si="22"/>
        <v>0</v>
      </c>
      <c r="H422" s="50"/>
    </row>
    <row r="423" spans="1:8" ht="12.75">
      <c r="A423" s="72">
        <v>449</v>
      </c>
      <c r="B423" s="124" t="s">
        <v>806</v>
      </c>
      <c r="C423" s="30" t="s">
        <v>1533</v>
      </c>
      <c r="D423" s="125" t="s">
        <v>1342</v>
      </c>
      <c r="E423" s="45">
        <v>1</v>
      </c>
      <c r="F423" s="31">
        <v>0</v>
      </c>
      <c r="G423" s="71">
        <f t="shared" si="22"/>
        <v>0</v>
      </c>
      <c r="H423" s="50"/>
    </row>
    <row r="424" spans="1:8" ht="22.5">
      <c r="A424" s="72">
        <v>450</v>
      </c>
      <c r="B424" s="124" t="s">
        <v>808</v>
      </c>
      <c r="C424" s="30" t="s">
        <v>1534</v>
      </c>
      <c r="D424" s="125" t="s">
        <v>1342</v>
      </c>
      <c r="E424" s="45">
        <v>1</v>
      </c>
      <c r="F424" s="31">
        <v>0</v>
      </c>
      <c r="G424" s="71">
        <f t="shared" si="22"/>
        <v>0</v>
      </c>
      <c r="H424" s="50"/>
    </row>
    <row r="425" spans="1:8" ht="22.5">
      <c r="A425" s="72">
        <v>451</v>
      </c>
      <c r="B425" s="124" t="s">
        <v>810</v>
      </c>
      <c r="C425" s="30" t="s">
        <v>1535</v>
      </c>
      <c r="D425" s="99" t="s">
        <v>1342</v>
      </c>
      <c r="E425" s="46">
        <v>9</v>
      </c>
      <c r="F425" s="31">
        <v>0</v>
      </c>
      <c r="G425" s="71">
        <f t="shared" si="22"/>
        <v>0</v>
      </c>
      <c r="H425" s="50"/>
    </row>
    <row r="426" spans="1:8" ht="22.5">
      <c r="A426" s="72">
        <v>452</v>
      </c>
      <c r="B426" s="124" t="s">
        <v>812</v>
      </c>
      <c r="C426" s="30" t="s">
        <v>1536</v>
      </c>
      <c r="D426" s="99" t="s">
        <v>1342</v>
      </c>
      <c r="E426" s="46">
        <v>14</v>
      </c>
      <c r="F426" s="31">
        <v>0</v>
      </c>
      <c r="G426" s="71">
        <f t="shared" si="22"/>
        <v>0</v>
      </c>
      <c r="H426" s="50"/>
    </row>
    <row r="427" spans="1:8" ht="12.75" customHeight="1">
      <c r="A427" s="72">
        <v>453</v>
      </c>
      <c r="B427" s="124" t="s">
        <v>814</v>
      </c>
      <c r="C427" s="30" t="s">
        <v>1537</v>
      </c>
      <c r="D427" s="99" t="s">
        <v>1342</v>
      </c>
      <c r="E427" s="46">
        <v>4</v>
      </c>
      <c r="F427" s="31">
        <v>0</v>
      </c>
      <c r="G427" s="71">
        <f t="shared" si="22"/>
        <v>0</v>
      </c>
      <c r="H427" s="50"/>
    </row>
    <row r="428" spans="1:8" ht="22.5">
      <c r="A428" s="72">
        <v>454</v>
      </c>
      <c r="B428" s="124" t="s">
        <v>816</v>
      </c>
      <c r="C428" s="30" t="s">
        <v>1538</v>
      </c>
      <c r="D428" s="99" t="s">
        <v>1342</v>
      </c>
      <c r="E428" s="46">
        <v>1</v>
      </c>
      <c r="F428" s="31">
        <v>0</v>
      </c>
      <c r="G428" s="71">
        <f t="shared" si="22"/>
        <v>0</v>
      </c>
      <c r="H428" s="50"/>
    </row>
    <row r="429" spans="1:8" ht="12.75">
      <c r="A429" s="72">
        <v>455</v>
      </c>
      <c r="B429" s="124" t="s">
        <v>818</v>
      </c>
      <c r="C429" s="30" t="s">
        <v>1539</v>
      </c>
      <c r="D429" s="125" t="s">
        <v>1342</v>
      </c>
      <c r="E429" s="45">
        <v>1</v>
      </c>
      <c r="F429" s="31">
        <v>0</v>
      </c>
      <c r="G429" s="71">
        <f t="shared" si="22"/>
        <v>0</v>
      </c>
      <c r="H429" s="50"/>
    </row>
    <row r="430" spans="1:8" ht="12.75">
      <c r="A430" s="72">
        <v>456</v>
      </c>
      <c r="B430" s="124" t="s">
        <v>820</v>
      </c>
      <c r="C430" s="30" t="s">
        <v>1540</v>
      </c>
      <c r="D430" s="125" t="s">
        <v>1342</v>
      </c>
      <c r="E430" s="45">
        <v>1</v>
      </c>
      <c r="F430" s="31">
        <v>0</v>
      </c>
      <c r="G430" s="71">
        <f t="shared" si="22"/>
        <v>0</v>
      </c>
      <c r="H430" s="50"/>
    </row>
    <row r="431" spans="1:8" ht="12.75">
      <c r="A431" s="72">
        <v>457</v>
      </c>
      <c r="B431" s="124" t="s">
        <v>822</v>
      </c>
      <c r="C431" s="30" t="s">
        <v>1541</v>
      </c>
      <c r="D431" s="125" t="s">
        <v>1342</v>
      </c>
      <c r="E431" s="45">
        <v>1</v>
      </c>
      <c r="F431" s="31">
        <v>0</v>
      </c>
      <c r="G431" s="71">
        <f t="shared" si="22"/>
        <v>0</v>
      </c>
      <c r="H431" s="50"/>
    </row>
    <row r="432" spans="1:8" ht="12.75">
      <c r="A432" s="72">
        <v>458</v>
      </c>
      <c r="B432" s="124" t="s">
        <v>824</v>
      </c>
      <c r="C432" s="30" t="s">
        <v>1542</v>
      </c>
      <c r="D432" s="125" t="s">
        <v>1342</v>
      </c>
      <c r="E432" s="45">
        <v>36</v>
      </c>
      <c r="F432" s="31">
        <v>0</v>
      </c>
      <c r="G432" s="71">
        <f t="shared" si="22"/>
        <v>0</v>
      </c>
      <c r="H432" s="50"/>
    </row>
    <row r="433" spans="1:8" ht="12.75">
      <c r="A433" s="72">
        <v>459</v>
      </c>
      <c r="B433" s="124" t="s">
        <v>826</v>
      </c>
      <c r="C433" s="30" t="s">
        <v>1543</v>
      </c>
      <c r="D433" s="125" t="s">
        <v>1342</v>
      </c>
      <c r="E433" s="45">
        <v>32</v>
      </c>
      <c r="F433" s="31">
        <v>0</v>
      </c>
      <c r="G433" s="71">
        <f t="shared" si="22"/>
        <v>0</v>
      </c>
      <c r="H433" s="50"/>
    </row>
    <row r="434" spans="1:8" ht="12.75">
      <c r="A434" s="72">
        <v>460</v>
      </c>
      <c r="B434" s="124" t="s">
        <v>828</v>
      </c>
      <c r="C434" s="30" t="s">
        <v>1544</v>
      </c>
      <c r="D434" s="125" t="s">
        <v>1342</v>
      </c>
      <c r="E434" s="45">
        <v>7</v>
      </c>
      <c r="F434" s="31">
        <v>0</v>
      </c>
      <c r="G434" s="71">
        <f t="shared" si="22"/>
        <v>0</v>
      </c>
      <c r="H434" s="50"/>
    </row>
    <row r="435" spans="1:8" ht="12.75">
      <c r="A435" s="72">
        <v>461</v>
      </c>
      <c r="B435" s="124" t="s">
        <v>830</v>
      </c>
      <c r="C435" s="30" t="s">
        <v>1545</v>
      </c>
      <c r="D435" s="125" t="s">
        <v>1342</v>
      </c>
      <c r="E435" s="45">
        <v>14</v>
      </c>
      <c r="F435" s="31">
        <v>0</v>
      </c>
      <c r="G435" s="71">
        <f t="shared" si="22"/>
        <v>0</v>
      </c>
      <c r="H435" s="50"/>
    </row>
    <row r="436" spans="1:8" ht="12.75">
      <c r="A436" s="72">
        <v>462</v>
      </c>
      <c r="B436" s="124" t="s">
        <v>832</v>
      </c>
      <c r="C436" s="30" t="s">
        <v>1546</v>
      </c>
      <c r="D436" s="125" t="s">
        <v>1342</v>
      </c>
      <c r="E436" s="45">
        <v>29</v>
      </c>
      <c r="F436" s="31">
        <v>0</v>
      </c>
      <c r="G436" s="71">
        <f aca="true" t="shared" si="23" ref="G436:G467">SUM(E436*F436)</f>
        <v>0</v>
      </c>
      <c r="H436" s="50"/>
    </row>
    <row r="437" spans="1:8" ht="12.75">
      <c r="A437" s="72">
        <v>463</v>
      </c>
      <c r="B437" s="124" t="s">
        <v>834</v>
      </c>
      <c r="C437" s="30" t="s">
        <v>1547</v>
      </c>
      <c r="D437" s="125" t="s">
        <v>1342</v>
      </c>
      <c r="E437" s="45">
        <v>4</v>
      </c>
      <c r="F437" s="31">
        <v>0</v>
      </c>
      <c r="G437" s="71">
        <f t="shared" si="23"/>
        <v>0</v>
      </c>
      <c r="H437" s="50"/>
    </row>
    <row r="438" spans="1:8" ht="12.75" customHeight="1">
      <c r="A438" s="72">
        <v>464</v>
      </c>
      <c r="B438" s="124" t="s">
        <v>836</v>
      </c>
      <c r="C438" s="30" t="s">
        <v>1548</v>
      </c>
      <c r="D438" s="125" t="s">
        <v>1342</v>
      </c>
      <c r="E438" s="45">
        <v>24</v>
      </c>
      <c r="F438" s="31">
        <v>0</v>
      </c>
      <c r="G438" s="71">
        <f t="shared" si="23"/>
        <v>0</v>
      </c>
      <c r="H438" s="50"/>
    </row>
    <row r="439" spans="1:8" ht="12.75" customHeight="1">
      <c r="A439" s="72">
        <v>465</v>
      </c>
      <c r="B439" s="124" t="s">
        <v>838</v>
      </c>
      <c r="C439" s="30" t="s">
        <v>1549</v>
      </c>
      <c r="D439" s="125" t="s">
        <v>1342</v>
      </c>
      <c r="E439" s="45">
        <v>6</v>
      </c>
      <c r="F439" s="31">
        <v>0</v>
      </c>
      <c r="G439" s="71">
        <f t="shared" si="23"/>
        <v>0</v>
      </c>
      <c r="H439" s="50"/>
    </row>
    <row r="440" spans="1:8" ht="12.75">
      <c r="A440" s="72">
        <v>466</v>
      </c>
      <c r="B440" s="124" t="s">
        <v>840</v>
      </c>
      <c r="C440" s="30" t="s">
        <v>1550</v>
      </c>
      <c r="D440" s="125" t="s">
        <v>1342</v>
      </c>
      <c r="E440" s="45">
        <v>4</v>
      </c>
      <c r="F440" s="31">
        <v>0</v>
      </c>
      <c r="G440" s="71">
        <f t="shared" si="23"/>
        <v>0</v>
      </c>
      <c r="H440" s="50"/>
    </row>
    <row r="441" spans="1:8" ht="12.75">
      <c r="A441" s="72">
        <v>467</v>
      </c>
      <c r="B441" s="124" t="s">
        <v>842</v>
      </c>
      <c r="C441" s="30" t="s">
        <v>1551</v>
      </c>
      <c r="D441" s="125" t="s">
        <v>1342</v>
      </c>
      <c r="E441" s="45">
        <v>7</v>
      </c>
      <c r="F441" s="31">
        <v>0</v>
      </c>
      <c r="G441" s="71">
        <f t="shared" si="23"/>
        <v>0</v>
      </c>
      <c r="H441" s="50"/>
    </row>
    <row r="442" spans="1:8" ht="12.75">
      <c r="A442" s="72">
        <v>468</v>
      </c>
      <c r="B442" s="124" t="s">
        <v>844</v>
      </c>
      <c r="C442" s="30" t="s">
        <v>1552</v>
      </c>
      <c r="D442" s="125" t="s">
        <v>1342</v>
      </c>
      <c r="E442" s="45">
        <v>18</v>
      </c>
      <c r="F442" s="31">
        <v>0</v>
      </c>
      <c r="G442" s="71">
        <f t="shared" si="23"/>
        <v>0</v>
      </c>
      <c r="H442" s="50"/>
    </row>
    <row r="443" spans="1:8" ht="12.75">
      <c r="A443" s="72">
        <v>469</v>
      </c>
      <c r="B443" s="124" t="s">
        <v>846</v>
      </c>
      <c r="C443" s="30" t="s">
        <v>1553</v>
      </c>
      <c r="D443" s="125" t="s">
        <v>1342</v>
      </c>
      <c r="E443" s="45">
        <v>3</v>
      </c>
      <c r="F443" s="31">
        <v>0</v>
      </c>
      <c r="G443" s="71">
        <f t="shared" si="23"/>
        <v>0</v>
      </c>
      <c r="H443" s="50"/>
    </row>
    <row r="444" spans="1:8" ht="12.75" customHeight="1">
      <c r="A444" s="72">
        <v>470</v>
      </c>
      <c r="B444" s="124" t="s">
        <v>848</v>
      </c>
      <c r="C444" s="30" t="s">
        <v>1554</v>
      </c>
      <c r="D444" s="125" t="s">
        <v>1342</v>
      </c>
      <c r="E444" s="45">
        <v>6</v>
      </c>
      <c r="F444" s="31">
        <v>0</v>
      </c>
      <c r="G444" s="71">
        <f t="shared" si="23"/>
        <v>0</v>
      </c>
      <c r="H444" s="50"/>
    </row>
    <row r="445" spans="1:8" ht="12.75" customHeight="1">
      <c r="A445" s="72">
        <v>471</v>
      </c>
      <c r="B445" s="124" t="s">
        <v>850</v>
      </c>
      <c r="C445" s="30" t="s">
        <v>1555</v>
      </c>
      <c r="D445" s="125" t="s">
        <v>1342</v>
      </c>
      <c r="E445" s="45">
        <v>6</v>
      </c>
      <c r="F445" s="31">
        <v>0</v>
      </c>
      <c r="G445" s="71">
        <f t="shared" si="23"/>
        <v>0</v>
      </c>
      <c r="H445" s="50"/>
    </row>
    <row r="446" spans="1:8" ht="12.75">
      <c r="A446" s="72">
        <v>472</v>
      </c>
      <c r="B446" s="124" t="s">
        <v>852</v>
      </c>
      <c r="C446" s="30" t="s">
        <v>1556</v>
      </c>
      <c r="D446" s="125" t="s">
        <v>1342</v>
      </c>
      <c r="E446" s="45">
        <v>9</v>
      </c>
      <c r="F446" s="31">
        <v>0</v>
      </c>
      <c r="G446" s="71">
        <f t="shared" si="23"/>
        <v>0</v>
      </c>
      <c r="H446" s="50"/>
    </row>
    <row r="447" spans="1:8" ht="12.75" customHeight="1">
      <c r="A447" s="72">
        <v>473</v>
      </c>
      <c r="B447" s="124" t="s">
        <v>854</v>
      </c>
      <c r="C447" s="30" t="s">
        <v>1557</v>
      </c>
      <c r="D447" s="125" t="s">
        <v>1342</v>
      </c>
      <c r="E447" s="45">
        <v>2</v>
      </c>
      <c r="F447" s="31">
        <v>0</v>
      </c>
      <c r="G447" s="71">
        <f t="shared" si="23"/>
        <v>0</v>
      </c>
      <c r="H447" s="50"/>
    </row>
    <row r="448" spans="1:8" ht="12.75" customHeight="1">
      <c r="A448" s="72">
        <v>474</v>
      </c>
      <c r="B448" s="124" t="s">
        <v>856</v>
      </c>
      <c r="C448" s="30" t="s">
        <v>1558</v>
      </c>
      <c r="D448" s="125" t="s">
        <v>1342</v>
      </c>
      <c r="E448" s="45">
        <v>1</v>
      </c>
      <c r="F448" s="31">
        <v>0</v>
      </c>
      <c r="G448" s="71">
        <f t="shared" si="23"/>
        <v>0</v>
      </c>
      <c r="H448" s="50"/>
    </row>
    <row r="449" spans="1:8" ht="12.75">
      <c r="A449" s="72">
        <v>475</v>
      </c>
      <c r="B449" s="124" t="s">
        <v>858</v>
      </c>
      <c r="C449" s="30" t="s">
        <v>1559</v>
      </c>
      <c r="D449" s="125" t="s">
        <v>1342</v>
      </c>
      <c r="E449" s="45">
        <v>4</v>
      </c>
      <c r="F449" s="31">
        <v>0</v>
      </c>
      <c r="G449" s="71">
        <f t="shared" si="23"/>
        <v>0</v>
      </c>
      <c r="H449" s="50"/>
    </row>
    <row r="450" spans="1:8" ht="12.75">
      <c r="A450" s="72">
        <v>476</v>
      </c>
      <c r="B450" s="124" t="s">
        <v>860</v>
      </c>
      <c r="C450" s="30" t="s">
        <v>1560</v>
      </c>
      <c r="D450" s="125" t="s">
        <v>1342</v>
      </c>
      <c r="E450" s="45">
        <v>10</v>
      </c>
      <c r="F450" s="31">
        <v>0</v>
      </c>
      <c r="G450" s="71">
        <f t="shared" si="23"/>
        <v>0</v>
      </c>
      <c r="H450" s="50"/>
    </row>
    <row r="451" spans="1:8" ht="12.75">
      <c r="A451" s="72">
        <v>477</v>
      </c>
      <c r="B451" s="124" t="s">
        <v>862</v>
      </c>
      <c r="C451" s="30" t="s">
        <v>1561</v>
      </c>
      <c r="D451" s="125" t="s">
        <v>1342</v>
      </c>
      <c r="E451" s="45">
        <v>4</v>
      </c>
      <c r="F451" s="31">
        <v>0</v>
      </c>
      <c r="G451" s="71">
        <f t="shared" si="23"/>
        <v>0</v>
      </c>
      <c r="H451" s="50"/>
    </row>
    <row r="452" spans="1:8" ht="12.75" customHeight="1">
      <c r="A452" s="72">
        <v>478</v>
      </c>
      <c r="B452" s="124" t="s">
        <v>864</v>
      </c>
      <c r="C452" s="30" t="s">
        <v>1562</v>
      </c>
      <c r="D452" s="125" t="s">
        <v>1398</v>
      </c>
      <c r="E452" s="45">
        <v>1</v>
      </c>
      <c r="F452" s="31">
        <v>0</v>
      </c>
      <c r="G452" s="71">
        <f t="shared" si="23"/>
        <v>0</v>
      </c>
      <c r="H452" s="50"/>
    </row>
    <row r="453" spans="1:8" ht="12.75">
      <c r="A453" s="72">
        <v>479</v>
      </c>
      <c r="B453" s="124" t="s">
        <v>866</v>
      </c>
      <c r="C453" s="30" t="s">
        <v>1563</v>
      </c>
      <c r="D453" s="125" t="s">
        <v>15</v>
      </c>
      <c r="E453" s="45">
        <v>140</v>
      </c>
      <c r="F453" s="31">
        <v>0</v>
      </c>
      <c r="G453" s="71">
        <f t="shared" si="23"/>
        <v>0</v>
      </c>
      <c r="H453" s="50"/>
    </row>
    <row r="454" spans="1:8" ht="12.75">
      <c r="A454" s="72">
        <v>480</v>
      </c>
      <c r="B454" s="124" t="s">
        <v>868</v>
      </c>
      <c r="C454" s="30" t="s">
        <v>1564</v>
      </c>
      <c r="D454" s="125" t="s">
        <v>1342</v>
      </c>
      <c r="E454" s="45">
        <v>9</v>
      </c>
      <c r="F454" s="31">
        <v>0</v>
      </c>
      <c r="G454" s="71">
        <f t="shared" si="23"/>
        <v>0</v>
      </c>
      <c r="H454" s="50"/>
    </row>
    <row r="455" spans="1:8" ht="12.75">
      <c r="A455" s="72">
        <v>481</v>
      </c>
      <c r="B455" s="124" t="s">
        <v>870</v>
      </c>
      <c r="C455" s="30" t="s">
        <v>1565</v>
      </c>
      <c r="D455" s="125" t="s">
        <v>1342</v>
      </c>
      <c r="E455" s="45">
        <v>1</v>
      </c>
      <c r="F455" s="31">
        <v>0</v>
      </c>
      <c r="G455" s="71">
        <f t="shared" si="23"/>
        <v>0</v>
      </c>
      <c r="H455" s="50"/>
    </row>
    <row r="456" spans="1:8" ht="12.75">
      <c r="A456" s="72">
        <v>482</v>
      </c>
      <c r="B456" s="124" t="s">
        <v>872</v>
      </c>
      <c r="C456" s="30" t="s">
        <v>1566</v>
      </c>
      <c r="D456" s="125" t="s">
        <v>1342</v>
      </c>
      <c r="E456" s="45">
        <v>1</v>
      </c>
      <c r="F456" s="31">
        <v>0</v>
      </c>
      <c r="G456" s="71">
        <f t="shared" si="23"/>
        <v>0</v>
      </c>
      <c r="H456" s="50"/>
    </row>
    <row r="457" spans="1:8" ht="12.75">
      <c r="A457" s="72">
        <v>483</v>
      </c>
      <c r="B457" s="124" t="s">
        <v>874</v>
      </c>
      <c r="C457" s="30" t="s">
        <v>1567</v>
      </c>
      <c r="D457" s="125" t="s">
        <v>1342</v>
      </c>
      <c r="E457" s="45">
        <v>1</v>
      </c>
      <c r="F457" s="31">
        <v>0</v>
      </c>
      <c r="G457" s="71">
        <f t="shared" si="23"/>
        <v>0</v>
      </c>
      <c r="H457" s="50"/>
    </row>
    <row r="458" spans="1:8" ht="12.75">
      <c r="A458" s="72">
        <v>484</v>
      </c>
      <c r="B458" s="124" t="s">
        <v>876</v>
      </c>
      <c r="C458" s="30" t="s">
        <v>1568</v>
      </c>
      <c r="D458" s="125" t="s">
        <v>1342</v>
      </c>
      <c r="E458" s="45">
        <v>1</v>
      </c>
      <c r="F458" s="31">
        <v>0</v>
      </c>
      <c r="G458" s="71">
        <f t="shared" si="23"/>
        <v>0</v>
      </c>
      <c r="H458" s="50"/>
    </row>
    <row r="459" spans="1:8" ht="12.75">
      <c r="A459" s="72">
        <v>485</v>
      </c>
      <c r="B459" s="124" t="s">
        <v>878</v>
      </c>
      <c r="C459" s="30" t="s">
        <v>1569</v>
      </c>
      <c r="D459" s="125" t="s">
        <v>1342</v>
      </c>
      <c r="E459" s="45">
        <v>2</v>
      </c>
      <c r="F459" s="31">
        <v>0</v>
      </c>
      <c r="G459" s="71">
        <f t="shared" si="23"/>
        <v>0</v>
      </c>
      <c r="H459" s="50"/>
    </row>
    <row r="460" spans="1:8" ht="12.75">
      <c r="A460" s="72">
        <v>486</v>
      </c>
      <c r="B460" s="124" t="s">
        <v>880</v>
      </c>
      <c r="C460" s="30" t="s">
        <v>881</v>
      </c>
      <c r="D460" s="125" t="s">
        <v>1342</v>
      </c>
      <c r="E460" s="45">
        <v>1</v>
      </c>
      <c r="F460" s="31">
        <v>0</v>
      </c>
      <c r="G460" s="71">
        <f t="shared" si="23"/>
        <v>0</v>
      </c>
      <c r="H460" s="50"/>
    </row>
    <row r="461" spans="1:8" ht="12.75">
      <c r="A461" s="72">
        <v>487</v>
      </c>
      <c r="B461" s="124" t="s">
        <v>882</v>
      </c>
      <c r="C461" s="30" t="s">
        <v>1570</v>
      </c>
      <c r="D461" s="125" t="s">
        <v>1342</v>
      </c>
      <c r="E461" s="45">
        <v>1</v>
      </c>
      <c r="F461" s="31">
        <v>0</v>
      </c>
      <c r="G461" s="71">
        <f t="shared" si="23"/>
        <v>0</v>
      </c>
      <c r="H461" s="50"/>
    </row>
    <row r="462" spans="1:8" ht="12.75">
      <c r="A462" s="72">
        <v>488</v>
      </c>
      <c r="B462" s="124" t="s">
        <v>884</v>
      </c>
      <c r="C462" s="30" t="s">
        <v>1571</v>
      </c>
      <c r="D462" s="125" t="s">
        <v>1342</v>
      </c>
      <c r="E462" s="45">
        <v>1</v>
      </c>
      <c r="F462" s="31">
        <v>0</v>
      </c>
      <c r="G462" s="71">
        <f t="shared" si="23"/>
        <v>0</v>
      </c>
      <c r="H462" s="50"/>
    </row>
    <row r="463" spans="1:8" ht="12.75">
      <c r="A463" s="72">
        <v>489</v>
      </c>
      <c r="B463" s="124" t="s">
        <v>886</v>
      </c>
      <c r="C463" s="30" t="s">
        <v>1572</v>
      </c>
      <c r="D463" s="125" t="s">
        <v>1342</v>
      </c>
      <c r="E463" s="45">
        <v>2</v>
      </c>
      <c r="F463" s="31">
        <v>0</v>
      </c>
      <c r="G463" s="71">
        <f t="shared" si="23"/>
        <v>0</v>
      </c>
      <c r="H463" s="50"/>
    </row>
    <row r="464" spans="1:8" ht="12.75">
      <c r="A464" s="72">
        <v>490</v>
      </c>
      <c r="B464" s="124" t="s">
        <v>888</v>
      </c>
      <c r="C464" s="30" t="s">
        <v>1573</v>
      </c>
      <c r="D464" s="125" t="s">
        <v>1342</v>
      </c>
      <c r="E464" s="45">
        <v>1</v>
      </c>
      <c r="F464" s="31">
        <v>0</v>
      </c>
      <c r="G464" s="71">
        <f t="shared" si="23"/>
        <v>0</v>
      </c>
      <c r="H464" s="50"/>
    </row>
    <row r="465" spans="1:8" ht="12.75">
      <c r="A465" s="72">
        <v>491</v>
      </c>
      <c r="B465" s="124" t="s">
        <v>890</v>
      </c>
      <c r="C465" s="30" t="s">
        <v>1574</v>
      </c>
      <c r="D465" s="125" t="s">
        <v>1342</v>
      </c>
      <c r="E465" s="45">
        <v>16</v>
      </c>
      <c r="F465" s="31">
        <v>0</v>
      </c>
      <c r="G465" s="71">
        <f t="shared" si="23"/>
        <v>0</v>
      </c>
      <c r="H465" s="50"/>
    </row>
    <row r="466" spans="1:8" ht="12.75">
      <c r="A466" s="72">
        <v>492</v>
      </c>
      <c r="B466" s="124" t="s">
        <v>892</v>
      </c>
      <c r="C466" s="30" t="s">
        <v>1575</v>
      </c>
      <c r="D466" s="125" t="s">
        <v>1342</v>
      </c>
      <c r="E466" s="45">
        <v>36</v>
      </c>
      <c r="F466" s="31">
        <v>0</v>
      </c>
      <c r="G466" s="71">
        <f t="shared" si="23"/>
        <v>0</v>
      </c>
      <c r="H466" s="50"/>
    </row>
    <row r="467" spans="1:8" ht="12.75">
      <c r="A467" s="72">
        <v>493</v>
      </c>
      <c r="B467" s="124" t="s">
        <v>894</v>
      </c>
      <c r="C467" s="30" t="s">
        <v>1576</v>
      </c>
      <c r="D467" s="125" t="s">
        <v>1342</v>
      </c>
      <c r="E467" s="45">
        <v>1</v>
      </c>
      <c r="F467" s="31">
        <v>0</v>
      </c>
      <c r="G467" s="71">
        <f t="shared" si="23"/>
        <v>0</v>
      </c>
      <c r="H467" s="50"/>
    </row>
    <row r="468" spans="1:8" ht="12.75" customHeight="1">
      <c r="A468" s="72">
        <v>494</v>
      </c>
      <c r="B468" s="124" t="s">
        <v>896</v>
      </c>
      <c r="C468" s="30" t="s">
        <v>1577</v>
      </c>
      <c r="D468" s="125" t="s">
        <v>1342</v>
      </c>
      <c r="E468" s="45">
        <v>20</v>
      </c>
      <c r="F468" s="31">
        <v>0</v>
      </c>
      <c r="G468" s="71">
        <f aca="true" t="shared" si="24" ref="G468:G499">SUM(E468*F468)</f>
        <v>0</v>
      </c>
      <c r="H468" s="50"/>
    </row>
    <row r="469" spans="1:8" ht="12.75">
      <c r="A469" s="72">
        <v>495</v>
      </c>
      <c r="B469" s="124" t="s">
        <v>898</v>
      </c>
      <c r="C469" s="30" t="s">
        <v>1578</v>
      </c>
      <c r="D469" s="125" t="s">
        <v>1342</v>
      </c>
      <c r="E469" s="45">
        <v>15</v>
      </c>
      <c r="F469" s="31">
        <v>0</v>
      </c>
      <c r="G469" s="71">
        <f t="shared" si="24"/>
        <v>0</v>
      </c>
      <c r="H469" s="50"/>
    </row>
    <row r="470" spans="1:8" ht="12.75">
      <c r="A470" s="72">
        <v>496</v>
      </c>
      <c r="B470" s="124" t="s">
        <v>900</v>
      </c>
      <c r="C470" s="30" t="s">
        <v>1579</v>
      </c>
      <c r="D470" s="125" t="s">
        <v>1342</v>
      </c>
      <c r="E470" s="45">
        <v>7</v>
      </c>
      <c r="F470" s="31">
        <v>0</v>
      </c>
      <c r="G470" s="71">
        <f t="shared" si="24"/>
        <v>0</v>
      </c>
      <c r="H470" s="50"/>
    </row>
    <row r="471" spans="1:8" ht="12.75">
      <c r="A471" s="72">
        <v>497</v>
      </c>
      <c r="B471" s="124" t="s">
        <v>902</v>
      </c>
      <c r="C471" s="30" t="s">
        <v>1580</v>
      </c>
      <c r="D471" s="125" t="s">
        <v>1342</v>
      </c>
      <c r="E471" s="45">
        <v>2</v>
      </c>
      <c r="F471" s="31">
        <v>0</v>
      </c>
      <c r="G471" s="71">
        <f t="shared" si="24"/>
        <v>0</v>
      </c>
      <c r="H471" s="50"/>
    </row>
    <row r="472" spans="1:8" ht="12.75">
      <c r="A472" s="72">
        <v>498</v>
      </c>
      <c r="B472" s="124" t="s">
        <v>904</v>
      </c>
      <c r="C472" s="30" t="s">
        <v>1581</v>
      </c>
      <c r="D472" s="125" t="s">
        <v>1342</v>
      </c>
      <c r="E472" s="45">
        <v>4</v>
      </c>
      <c r="F472" s="31">
        <v>0</v>
      </c>
      <c r="G472" s="71">
        <f t="shared" si="24"/>
        <v>0</v>
      </c>
      <c r="H472" s="50"/>
    </row>
    <row r="473" spans="1:8" ht="12.75">
      <c r="A473" s="72">
        <v>499</v>
      </c>
      <c r="B473" s="124" t="s">
        <v>906</v>
      </c>
      <c r="C473" s="30" t="s">
        <v>1582</v>
      </c>
      <c r="D473" s="125" t="s">
        <v>908</v>
      </c>
      <c r="E473" s="45">
        <v>25</v>
      </c>
      <c r="F473" s="31">
        <v>0</v>
      </c>
      <c r="G473" s="71">
        <f t="shared" si="24"/>
        <v>0</v>
      </c>
      <c r="H473" s="50"/>
    </row>
    <row r="474" spans="1:8" ht="12.75">
      <c r="A474" s="72">
        <v>500</v>
      </c>
      <c r="B474" s="124" t="s">
        <v>909</v>
      </c>
      <c r="C474" s="30" t="s">
        <v>1583</v>
      </c>
      <c r="D474" s="125" t="s">
        <v>1342</v>
      </c>
      <c r="E474" s="45">
        <v>8</v>
      </c>
      <c r="F474" s="31">
        <v>0</v>
      </c>
      <c r="G474" s="71">
        <f t="shared" si="24"/>
        <v>0</v>
      </c>
      <c r="H474" s="50"/>
    </row>
    <row r="475" spans="1:8" ht="12.75">
      <c r="A475" s="72">
        <v>501</v>
      </c>
      <c r="B475" s="124" t="s">
        <v>911</v>
      </c>
      <c r="C475" s="30" t="s">
        <v>1584</v>
      </c>
      <c r="D475" s="125" t="s">
        <v>1342</v>
      </c>
      <c r="E475" s="45">
        <v>3</v>
      </c>
      <c r="F475" s="31">
        <v>0</v>
      </c>
      <c r="G475" s="71">
        <f t="shared" si="24"/>
        <v>0</v>
      </c>
      <c r="H475" s="50"/>
    </row>
    <row r="476" spans="1:8" ht="12.75">
      <c r="A476" s="72">
        <v>502</v>
      </c>
      <c r="B476" s="124" t="s">
        <v>913</v>
      </c>
      <c r="C476" s="30" t="s">
        <v>1585</v>
      </c>
      <c r="D476" s="125" t="s">
        <v>1342</v>
      </c>
      <c r="E476" s="45">
        <v>2</v>
      </c>
      <c r="F476" s="31">
        <v>0</v>
      </c>
      <c r="G476" s="71">
        <f t="shared" si="24"/>
        <v>0</v>
      </c>
      <c r="H476" s="50"/>
    </row>
    <row r="477" spans="1:8" ht="12.75">
      <c r="A477" s="72">
        <v>503</v>
      </c>
      <c r="B477" s="124" t="s">
        <v>915</v>
      </c>
      <c r="C477" s="30" t="s">
        <v>1586</v>
      </c>
      <c r="D477" s="125" t="s">
        <v>1342</v>
      </c>
      <c r="E477" s="45">
        <v>3</v>
      </c>
      <c r="F477" s="31">
        <v>0</v>
      </c>
      <c r="G477" s="71">
        <f t="shared" si="24"/>
        <v>0</v>
      </c>
      <c r="H477" s="50"/>
    </row>
    <row r="478" spans="1:8" ht="12.75">
      <c r="A478" s="72">
        <v>504</v>
      </c>
      <c r="B478" s="124" t="s">
        <v>917</v>
      </c>
      <c r="C478" s="30" t="s">
        <v>1587</v>
      </c>
      <c r="D478" s="125" t="s">
        <v>1342</v>
      </c>
      <c r="E478" s="45">
        <v>4</v>
      </c>
      <c r="F478" s="31">
        <v>0</v>
      </c>
      <c r="G478" s="71">
        <f t="shared" si="24"/>
        <v>0</v>
      </c>
      <c r="H478" s="50"/>
    </row>
    <row r="479" spans="1:8" ht="12.75">
      <c r="A479" s="72">
        <v>505</v>
      </c>
      <c r="B479" s="124" t="s">
        <v>919</v>
      </c>
      <c r="C479" s="30" t="s">
        <v>1588</v>
      </c>
      <c r="D479" s="125" t="s">
        <v>1342</v>
      </c>
      <c r="E479" s="45">
        <v>2</v>
      </c>
      <c r="F479" s="31">
        <v>0</v>
      </c>
      <c r="G479" s="71">
        <f t="shared" si="24"/>
        <v>0</v>
      </c>
      <c r="H479" s="50"/>
    </row>
    <row r="480" spans="1:8" ht="12.75">
      <c r="A480" s="72">
        <v>506</v>
      </c>
      <c r="B480" s="124" t="s">
        <v>921</v>
      </c>
      <c r="C480" s="30" t="s">
        <v>1589</v>
      </c>
      <c r="D480" s="125" t="s">
        <v>1342</v>
      </c>
      <c r="E480" s="45">
        <v>14</v>
      </c>
      <c r="F480" s="31">
        <v>0</v>
      </c>
      <c r="G480" s="71">
        <f t="shared" si="24"/>
        <v>0</v>
      </c>
      <c r="H480" s="50"/>
    </row>
    <row r="481" spans="1:8" ht="12.75">
      <c r="A481" s="72">
        <v>507</v>
      </c>
      <c r="B481" s="124" t="s">
        <v>923</v>
      </c>
      <c r="C481" s="30" t="s">
        <v>1590</v>
      </c>
      <c r="D481" s="125" t="s">
        <v>1342</v>
      </c>
      <c r="E481" s="45">
        <v>2</v>
      </c>
      <c r="F481" s="31">
        <v>0</v>
      </c>
      <c r="G481" s="71">
        <f t="shared" si="24"/>
        <v>0</v>
      </c>
      <c r="H481" s="50"/>
    </row>
    <row r="482" spans="1:8" ht="12.75">
      <c r="A482" s="72">
        <v>508</v>
      </c>
      <c r="B482" s="124" t="s">
        <v>925</v>
      </c>
      <c r="C482" s="30" t="s">
        <v>1591</v>
      </c>
      <c r="D482" s="125" t="s">
        <v>1342</v>
      </c>
      <c r="E482" s="45">
        <v>4</v>
      </c>
      <c r="F482" s="31">
        <v>0</v>
      </c>
      <c r="G482" s="71">
        <f t="shared" si="24"/>
        <v>0</v>
      </c>
      <c r="H482" s="50"/>
    </row>
    <row r="483" spans="1:8" ht="12.75">
      <c r="A483" s="72">
        <v>509</v>
      </c>
      <c r="B483" s="124" t="s">
        <v>927</v>
      </c>
      <c r="C483" s="30" t="s">
        <v>1592</v>
      </c>
      <c r="D483" s="125" t="s">
        <v>1342</v>
      </c>
      <c r="E483" s="45">
        <v>2</v>
      </c>
      <c r="F483" s="31">
        <v>0</v>
      </c>
      <c r="G483" s="71">
        <f t="shared" si="24"/>
        <v>0</v>
      </c>
      <c r="H483" s="50"/>
    </row>
    <row r="484" spans="1:8" ht="12.75">
      <c r="A484" s="72">
        <v>510</v>
      </c>
      <c r="B484" s="124" t="s">
        <v>929</v>
      </c>
      <c r="C484" s="30" t="s">
        <v>1593</v>
      </c>
      <c r="D484" s="125" t="s">
        <v>1342</v>
      </c>
      <c r="E484" s="45">
        <v>3</v>
      </c>
      <c r="F484" s="31">
        <v>0</v>
      </c>
      <c r="G484" s="71">
        <f t="shared" si="24"/>
        <v>0</v>
      </c>
      <c r="H484" s="50"/>
    </row>
    <row r="485" spans="1:8" ht="12.75">
      <c r="A485" s="72">
        <v>511</v>
      </c>
      <c r="B485" s="124" t="s">
        <v>931</v>
      </c>
      <c r="C485" s="30" t="s">
        <v>1594</v>
      </c>
      <c r="D485" s="125" t="s">
        <v>1342</v>
      </c>
      <c r="E485" s="45">
        <v>11</v>
      </c>
      <c r="F485" s="31">
        <v>0</v>
      </c>
      <c r="G485" s="71">
        <f t="shared" si="24"/>
        <v>0</v>
      </c>
      <c r="H485" s="50"/>
    </row>
    <row r="486" spans="1:8" ht="12.75">
      <c r="A486" s="72">
        <v>512</v>
      </c>
      <c r="B486" s="124" t="s">
        <v>933</v>
      </c>
      <c r="C486" s="30" t="s">
        <v>1595</v>
      </c>
      <c r="D486" s="125" t="s">
        <v>1342</v>
      </c>
      <c r="E486" s="45">
        <v>23</v>
      </c>
      <c r="F486" s="31">
        <v>0</v>
      </c>
      <c r="G486" s="71">
        <f t="shared" si="24"/>
        <v>0</v>
      </c>
      <c r="H486" s="50"/>
    </row>
    <row r="487" spans="1:8" ht="12.75">
      <c r="A487" s="72">
        <v>513</v>
      </c>
      <c r="B487" s="124" t="s">
        <v>935</v>
      </c>
      <c r="C487" s="30" t="s">
        <v>1596</v>
      </c>
      <c r="D487" s="125" t="s">
        <v>1342</v>
      </c>
      <c r="E487" s="45">
        <v>1</v>
      </c>
      <c r="F487" s="31">
        <v>0</v>
      </c>
      <c r="G487" s="71">
        <f t="shared" si="24"/>
        <v>0</v>
      </c>
      <c r="H487" s="50"/>
    </row>
    <row r="488" spans="1:8" ht="12.75">
      <c r="A488" s="72">
        <v>514</v>
      </c>
      <c r="B488" s="124" t="s">
        <v>937</v>
      </c>
      <c r="C488" s="30" t="s">
        <v>1597</v>
      </c>
      <c r="D488" s="125" t="s">
        <v>1342</v>
      </c>
      <c r="E488" s="45">
        <v>1</v>
      </c>
      <c r="F488" s="31">
        <v>0</v>
      </c>
      <c r="G488" s="71">
        <f t="shared" si="24"/>
        <v>0</v>
      </c>
      <c r="H488" s="50"/>
    </row>
    <row r="489" spans="1:8" ht="12.75">
      <c r="A489" s="72">
        <v>515</v>
      </c>
      <c r="B489" s="124" t="s">
        <v>939</v>
      </c>
      <c r="C489" s="30" t="s">
        <v>1598</v>
      </c>
      <c r="D489" s="125" t="s">
        <v>1342</v>
      </c>
      <c r="E489" s="45">
        <v>1</v>
      </c>
      <c r="F489" s="31">
        <v>0</v>
      </c>
      <c r="G489" s="71">
        <f t="shared" si="24"/>
        <v>0</v>
      </c>
      <c r="H489" s="50"/>
    </row>
    <row r="490" spans="1:8" ht="12.75">
      <c r="A490" s="72">
        <v>516</v>
      </c>
      <c r="B490" s="124" t="s">
        <v>941</v>
      </c>
      <c r="C490" s="30" t="s">
        <v>1599</v>
      </c>
      <c r="D490" s="125" t="s">
        <v>1342</v>
      </c>
      <c r="E490" s="45">
        <v>3</v>
      </c>
      <c r="F490" s="31">
        <v>0</v>
      </c>
      <c r="G490" s="71">
        <f t="shared" si="24"/>
        <v>0</v>
      </c>
      <c r="H490" s="50"/>
    </row>
    <row r="491" spans="1:8" ht="12.75">
      <c r="A491" s="72">
        <v>517</v>
      </c>
      <c r="B491" s="124" t="s">
        <v>943</v>
      </c>
      <c r="C491" s="30" t="s">
        <v>1600</v>
      </c>
      <c r="D491" s="125" t="s">
        <v>1342</v>
      </c>
      <c r="E491" s="45">
        <v>5</v>
      </c>
      <c r="F491" s="31">
        <v>0</v>
      </c>
      <c r="G491" s="71">
        <f t="shared" si="24"/>
        <v>0</v>
      </c>
      <c r="H491" s="50"/>
    </row>
    <row r="492" spans="1:8" ht="12.75">
      <c r="A492" s="72">
        <v>518</v>
      </c>
      <c r="B492" s="124" t="s">
        <v>945</v>
      </c>
      <c r="C492" s="30" t="s">
        <v>1601</v>
      </c>
      <c r="D492" s="125" t="s">
        <v>1342</v>
      </c>
      <c r="E492" s="45">
        <v>1</v>
      </c>
      <c r="F492" s="31">
        <v>0</v>
      </c>
      <c r="G492" s="71">
        <f t="shared" si="24"/>
        <v>0</v>
      </c>
      <c r="H492" s="50"/>
    </row>
    <row r="493" spans="1:8" ht="12.75">
      <c r="A493" s="72">
        <v>519</v>
      </c>
      <c r="B493" s="124" t="s">
        <v>947</v>
      </c>
      <c r="C493" s="30" t="s">
        <v>1602</v>
      </c>
      <c r="D493" s="125" t="s">
        <v>1342</v>
      </c>
      <c r="E493" s="45">
        <v>1</v>
      </c>
      <c r="F493" s="31">
        <v>0</v>
      </c>
      <c r="G493" s="71">
        <f t="shared" si="24"/>
        <v>0</v>
      </c>
      <c r="H493" s="50"/>
    </row>
    <row r="494" spans="1:8" ht="12.75">
      <c r="A494" s="72">
        <v>520</v>
      </c>
      <c r="B494" s="124" t="s">
        <v>949</v>
      </c>
      <c r="C494" s="30" t="s">
        <v>1603</v>
      </c>
      <c r="D494" s="125" t="s">
        <v>1342</v>
      </c>
      <c r="E494" s="45">
        <v>1</v>
      </c>
      <c r="F494" s="31">
        <v>0</v>
      </c>
      <c r="G494" s="71">
        <f t="shared" si="24"/>
        <v>0</v>
      </c>
      <c r="H494" s="50"/>
    </row>
    <row r="495" spans="1:8" ht="12.75">
      <c r="A495" s="72">
        <v>521</v>
      </c>
      <c r="B495" s="124" t="s">
        <v>951</v>
      </c>
      <c r="C495" s="30" t="s">
        <v>1604</v>
      </c>
      <c r="D495" s="125" t="s">
        <v>1342</v>
      </c>
      <c r="E495" s="45">
        <v>8</v>
      </c>
      <c r="F495" s="31">
        <v>0</v>
      </c>
      <c r="G495" s="71">
        <f t="shared" si="24"/>
        <v>0</v>
      </c>
      <c r="H495" s="50"/>
    </row>
    <row r="496" spans="1:8" ht="12.75">
      <c r="A496" s="72">
        <v>522</v>
      </c>
      <c r="B496" s="124" t="s">
        <v>953</v>
      </c>
      <c r="C496" s="30" t="s">
        <v>1605</v>
      </c>
      <c r="D496" s="125" t="s">
        <v>1342</v>
      </c>
      <c r="E496" s="45">
        <v>1</v>
      </c>
      <c r="F496" s="31">
        <v>0</v>
      </c>
      <c r="G496" s="71">
        <f t="shared" si="24"/>
        <v>0</v>
      </c>
      <c r="H496" s="50"/>
    </row>
    <row r="497" spans="1:8" ht="12.75" customHeight="1">
      <c r="A497" s="72">
        <v>523</v>
      </c>
      <c r="B497" s="124" t="s">
        <v>955</v>
      </c>
      <c r="C497" s="30" t="s">
        <v>1606</v>
      </c>
      <c r="D497" s="125" t="s">
        <v>1342</v>
      </c>
      <c r="E497" s="45">
        <v>3</v>
      </c>
      <c r="F497" s="31">
        <v>0</v>
      </c>
      <c r="G497" s="71">
        <f t="shared" si="24"/>
        <v>0</v>
      </c>
      <c r="H497" s="50"/>
    </row>
    <row r="498" spans="1:8" ht="12.75">
      <c r="A498" s="72">
        <v>524</v>
      </c>
      <c r="B498" s="124" t="s">
        <v>957</v>
      </c>
      <c r="C498" s="30" t="s">
        <v>1607</v>
      </c>
      <c r="D498" s="125" t="s">
        <v>1342</v>
      </c>
      <c r="E498" s="45">
        <v>30</v>
      </c>
      <c r="F498" s="31">
        <v>0</v>
      </c>
      <c r="G498" s="71">
        <f t="shared" si="24"/>
        <v>0</v>
      </c>
      <c r="H498" s="50"/>
    </row>
    <row r="499" spans="1:8" ht="12.75">
      <c r="A499" s="72">
        <v>525</v>
      </c>
      <c r="B499" s="124" t="s">
        <v>959</v>
      </c>
      <c r="C499" s="30" t="s">
        <v>1608</v>
      </c>
      <c r="D499" s="125" t="s">
        <v>1342</v>
      </c>
      <c r="E499" s="45">
        <v>3</v>
      </c>
      <c r="F499" s="31">
        <v>0</v>
      </c>
      <c r="G499" s="71">
        <f t="shared" si="24"/>
        <v>0</v>
      </c>
      <c r="H499" s="50"/>
    </row>
    <row r="500" spans="1:8" ht="12.75">
      <c r="A500" s="72">
        <v>526</v>
      </c>
      <c r="B500" s="124" t="s">
        <v>961</v>
      </c>
      <c r="C500" s="30" t="s">
        <v>1609</v>
      </c>
      <c r="D500" s="125" t="s">
        <v>1342</v>
      </c>
      <c r="E500" s="45">
        <v>1</v>
      </c>
      <c r="F500" s="31">
        <v>0</v>
      </c>
      <c r="G500" s="71">
        <f aca="true" t="shared" si="25" ref="G500:G521">SUM(E500*F500)</f>
        <v>0</v>
      </c>
      <c r="H500" s="50"/>
    </row>
    <row r="501" spans="1:8" ht="12.75">
      <c r="A501" s="72">
        <v>527</v>
      </c>
      <c r="B501" s="124" t="s">
        <v>963</v>
      </c>
      <c r="C501" s="30" t="s">
        <v>1610</v>
      </c>
      <c r="D501" s="125" t="s">
        <v>1342</v>
      </c>
      <c r="E501" s="45">
        <v>1</v>
      </c>
      <c r="F501" s="31">
        <v>0</v>
      </c>
      <c r="G501" s="71">
        <f t="shared" si="25"/>
        <v>0</v>
      </c>
      <c r="H501" s="50"/>
    </row>
    <row r="502" spans="1:8" ht="12.75">
      <c r="A502" s="72">
        <v>528</v>
      </c>
      <c r="B502" s="124" t="s">
        <v>965</v>
      </c>
      <c r="C502" s="30" t="s">
        <v>1611</v>
      </c>
      <c r="D502" s="125" t="s">
        <v>1342</v>
      </c>
      <c r="E502" s="45">
        <v>1</v>
      </c>
      <c r="F502" s="31">
        <v>0</v>
      </c>
      <c r="G502" s="71">
        <f t="shared" si="25"/>
        <v>0</v>
      </c>
      <c r="H502" s="50"/>
    </row>
    <row r="503" spans="1:8" ht="12.75">
      <c r="A503" s="72">
        <v>529</v>
      </c>
      <c r="B503" s="124" t="s">
        <v>967</v>
      </c>
      <c r="C503" s="30" t="s">
        <v>968</v>
      </c>
      <c r="D503" s="125" t="s">
        <v>1342</v>
      </c>
      <c r="E503" s="45">
        <v>2</v>
      </c>
      <c r="F503" s="31">
        <v>0</v>
      </c>
      <c r="G503" s="71">
        <f t="shared" si="25"/>
        <v>0</v>
      </c>
      <c r="H503" s="50"/>
    </row>
    <row r="504" spans="1:8" ht="12.75">
      <c r="A504" s="72">
        <v>530</v>
      </c>
      <c r="B504" s="124" t="s">
        <v>969</v>
      </c>
      <c r="C504" s="30" t="s">
        <v>1612</v>
      </c>
      <c r="D504" s="125" t="s">
        <v>1342</v>
      </c>
      <c r="E504" s="45">
        <v>1</v>
      </c>
      <c r="F504" s="31">
        <v>0</v>
      </c>
      <c r="G504" s="71">
        <f t="shared" si="25"/>
        <v>0</v>
      </c>
      <c r="H504" s="50"/>
    </row>
    <row r="505" spans="1:8" ht="12.75">
      <c r="A505" s="72">
        <v>531</v>
      </c>
      <c r="B505" s="124" t="s">
        <v>971</v>
      </c>
      <c r="C505" s="30" t="s">
        <v>1613</v>
      </c>
      <c r="D505" s="125" t="s">
        <v>1342</v>
      </c>
      <c r="E505" s="45">
        <v>42</v>
      </c>
      <c r="F505" s="31">
        <v>0</v>
      </c>
      <c r="G505" s="71">
        <f t="shared" si="25"/>
        <v>0</v>
      </c>
      <c r="H505" s="50"/>
    </row>
    <row r="506" spans="1:8" ht="12.75">
      <c r="A506" s="72">
        <v>532</v>
      </c>
      <c r="B506" s="124" t="s">
        <v>973</v>
      </c>
      <c r="C506" s="30" t="s">
        <v>1614</v>
      </c>
      <c r="D506" s="125" t="s">
        <v>1342</v>
      </c>
      <c r="E506" s="45">
        <v>2</v>
      </c>
      <c r="F506" s="31">
        <v>0</v>
      </c>
      <c r="G506" s="71">
        <f t="shared" si="25"/>
        <v>0</v>
      </c>
      <c r="H506" s="50"/>
    </row>
    <row r="507" spans="1:8" ht="12.75">
      <c r="A507" s="72">
        <v>533</v>
      </c>
      <c r="B507" s="124" t="s">
        <v>975</v>
      </c>
      <c r="C507" s="30" t="s">
        <v>1615</v>
      </c>
      <c r="D507" s="125" t="s">
        <v>1342</v>
      </c>
      <c r="E507" s="45">
        <v>1</v>
      </c>
      <c r="F507" s="31">
        <v>0</v>
      </c>
      <c r="G507" s="71">
        <f t="shared" si="25"/>
        <v>0</v>
      </c>
      <c r="H507" s="50"/>
    </row>
    <row r="508" spans="1:8" ht="12.75">
      <c r="A508" s="72">
        <v>534</v>
      </c>
      <c r="B508" s="124" t="s">
        <v>977</v>
      </c>
      <c r="C508" s="30" t="s">
        <v>1616</v>
      </c>
      <c r="D508" s="125" t="s">
        <v>1342</v>
      </c>
      <c r="E508" s="45">
        <v>1</v>
      </c>
      <c r="F508" s="31">
        <v>0</v>
      </c>
      <c r="G508" s="71">
        <f t="shared" si="25"/>
        <v>0</v>
      </c>
      <c r="H508" s="50"/>
    </row>
    <row r="509" spans="1:8" ht="12.75" customHeight="1">
      <c r="A509" s="72">
        <v>535</v>
      </c>
      <c r="B509" s="124" t="s">
        <v>979</v>
      </c>
      <c r="C509" s="30" t="s">
        <v>1617</v>
      </c>
      <c r="D509" s="125" t="s">
        <v>1342</v>
      </c>
      <c r="E509" s="45">
        <v>1</v>
      </c>
      <c r="F509" s="31">
        <v>0</v>
      </c>
      <c r="G509" s="71">
        <f t="shared" si="25"/>
        <v>0</v>
      </c>
      <c r="H509" s="50"/>
    </row>
    <row r="510" spans="1:8" ht="12.75">
      <c r="A510" s="72">
        <v>536</v>
      </c>
      <c r="B510" s="124" t="s">
        <v>981</v>
      </c>
      <c r="C510" s="30" t="s">
        <v>1618</v>
      </c>
      <c r="D510" s="125" t="s">
        <v>1342</v>
      </c>
      <c r="E510" s="45">
        <v>3</v>
      </c>
      <c r="F510" s="31">
        <v>0</v>
      </c>
      <c r="G510" s="71">
        <f t="shared" si="25"/>
        <v>0</v>
      </c>
      <c r="H510" s="50"/>
    </row>
    <row r="511" spans="1:8" ht="12.75">
      <c r="A511" s="72">
        <v>537</v>
      </c>
      <c r="B511" s="124" t="s">
        <v>983</v>
      </c>
      <c r="C511" s="30" t="s">
        <v>1619</v>
      </c>
      <c r="D511" s="125" t="s">
        <v>1342</v>
      </c>
      <c r="E511" s="45">
        <v>1</v>
      </c>
      <c r="F511" s="31">
        <v>0</v>
      </c>
      <c r="G511" s="71">
        <f t="shared" si="25"/>
        <v>0</v>
      </c>
      <c r="H511" s="50"/>
    </row>
    <row r="512" spans="1:8" ht="12.75">
      <c r="A512" s="72">
        <v>538</v>
      </c>
      <c r="B512" s="124" t="s">
        <v>985</v>
      </c>
      <c r="C512" s="30" t="s">
        <v>1620</v>
      </c>
      <c r="D512" s="125" t="s">
        <v>1342</v>
      </c>
      <c r="E512" s="45">
        <v>1</v>
      </c>
      <c r="F512" s="31">
        <v>0</v>
      </c>
      <c r="G512" s="71">
        <f t="shared" si="25"/>
        <v>0</v>
      </c>
      <c r="H512" s="50"/>
    </row>
    <row r="513" spans="1:8" ht="12.75">
      <c r="A513" s="72">
        <v>539</v>
      </c>
      <c r="B513" s="124" t="s">
        <v>987</v>
      </c>
      <c r="C513" s="30" t="s">
        <v>1621</v>
      </c>
      <c r="D513" s="125" t="s">
        <v>1342</v>
      </c>
      <c r="E513" s="45">
        <v>1</v>
      </c>
      <c r="F513" s="31">
        <v>0</v>
      </c>
      <c r="G513" s="71">
        <f t="shared" si="25"/>
        <v>0</v>
      </c>
      <c r="H513" s="50"/>
    </row>
    <row r="514" spans="1:8" ht="12.75">
      <c r="A514" s="72">
        <v>540</v>
      </c>
      <c r="B514" s="124" t="s">
        <v>989</v>
      </c>
      <c r="C514" s="30" t="s">
        <v>990</v>
      </c>
      <c r="D514" s="125" t="s">
        <v>1342</v>
      </c>
      <c r="E514" s="45">
        <v>1</v>
      </c>
      <c r="F514" s="31">
        <v>0</v>
      </c>
      <c r="G514" s="71">
        <f t="shared" si="25"/>
        <v>0</v>
      </c>
      <c r="H514" s="50"/>
    </row>
    <row r="515" spans="1:8" ht="12.75">
      <c r="A515" s="72">
        <v>541</v>
      </c>
      <c r="B515" s="124" t="s">
        <v>991</v>
      </c>
      <c r="C515" s="30" t="s">
        <v>1622</v>
      </c>
      <c r="D515" s="125" t="s">
        <v>1398</v>
      </c>
      <c r="E515" s="45">
        <v>1</v>
      </c>
      <c r="F515" s="31">
        <v>0</v>
      </c>
      <c r="G515" s="71">
        <f t="shared" si="25"/>
        <v>0</v>
      </c>
      <c r="H515" s="50"/>
    </row>
    <row r="516" spans="1:8" ht="12.75">
      <c r="A516" s="72">
        <v>542</v>
      </c>
      <c r="B516" s="124" t="s">
        <v>993</v>
      </c>
      <c r="C516" s="30" t="s">
        <v>1623</v>
      </c>
      <c r="D516" s="125" t="s">
        <v>1342</v>
      </c>
      <c r="E516" s="45">
        <v>56</v>
      </c>
      <c r="F516" s="31">
        <v>0</v>
      </c>
      <c r="G516" s="71">
        <f t="shared" si="25"/>
        <v>0</v>
      </c>
      <c r="H516" s="50"/>
    </row>
    <row r="517" spans="1:8" ht="12.75">
      <c r="A517" s="72">
        <v>543</v>
      </c>
      <c r="B517" s="124" t="s">
        <v>995</v>
      </c>
      <c r="C517" s="30" t="s">
        <v>1624</v>
      </c>
      <c r="D517" s="125" t="s">
        <v>1342</v>
      </c>
      <c r="E517" s="45">
        <v>2</v>
      </c>
      <c r="F517" s="31">
        <v>0</v>
      </c>
      <c r="G517" s="71">
        <f t="shared" si="25"/>
        <v>0</v>
      </c>
      <c r="H517" s="50"/>
    </row>
    <row r="518" spans="1:8" ht="12.75" customHeight="1">
      <c r="A518" s="72">
        <v>544</v>
      </c>
      <c r="B518" s="124" t="s">
        <v>997</v>
      </c>
      <c r="C518" s="30" t="s">
        <v>1625</v>
      </c>
      <c r="D518" s="127" t="s">
        <v>1342</v>
      </c>
      <c r="E518" s="47">
        <v>1</v>
      </c>
      <c r="F518" s="31">
        <v>0</v>
      </c>
      <c r="G518" s="128">
        <f t="shared" si="25"/>
        <v>0</v>
      </c>
      <c r="H518" s="50"/>
    </row>
    <row r="519" spans="1:8" ht="12.75">
      <c r="A519" s="72">
        <v>545</v>
      </c>
      <c r="B519" s="124" t="s">
        <v>999</v>
      </c>
      <c r="C519" s="30" t="s">
        <v>1626</v>
      </c>
      <c r="D519" s="125" t="s">
        <v>1342</v>
      </c>
      <c r="E519" s="45">
        <v>9</v>
      </c>
      <c r="F519" s="31">
        <v>0</v>
      </c>
      <c r="G519" s="71">
        <f t="shared" si="25"/>
        <v>0</v>
      </c>
      <c r="H519" s="50"/>
    </row>
    <row r="520" spans="1:8" ht="12.75">
      <c r="A520" s="72">
        <v>546</v>
      </c>
      <c r="B520" s="124" t="s">
        <v>1001</v>
      </c>
      <c r="C520" s="30" t="s">
        <v>1627</v>
      </c>
      <c r="D520" s="125" t="s">
        <v>1342</v>
      </c>
      <c r="E520" s="45">
        <v>1</v>
      </c>
      <c r="F520" s="31">
        <v>0</v>
      </c>
      <c r="G520" s="71">
        <f t="shared" si="25"/>
        <v>0</v>
      </c>
      <c r="H520" s="50"/>
    </row>
    <row r="521" spans="1:8" ht="12.75">
      <c r="A521" s="72">
        <v>547</v>
      </c>
      <c r="B521" s="124" t="s">
        <v>1003</v>
      </c>
      <c r="C521" s="79" t="s">
        <v>1628</v>
      </c>
      <c r="D521" s="129" t="s">
        <v>1342</v>
      </c>
      <c r="E521" s="48">
        <v>20</v>
      </c>
      <c r="F521" s="31">
        <v>0</v>
      </c>
      <c r="G521" s="81">
        <f t="shared" si="25"/>
        <v>0</v>
      </c>
      <c r="H521" s="50"/>
    </row>
    <row r="522" spans="1:8" ht="12.75">
      <c r="A522" s="50"/>
      <c r="B522" s="130"/>
      <c r="C522" s="107" t="s">
        <v>1629</v>
      </c>
      <c r="D522" s="108"/>
      <c r="E522" s="108"/>
      <c r="F522" s="108"/>
      <c r="G522" s="89">
        <f>SUM(G403:G521)</f>
        <v>0</v>
      </c>
      <c r="H522" s="50"/>
    </row>
    <row r="523" spans="1:8" ht="12.75">
      <c r="A523" s="50"/>
      <c r="B523" s="97"/>
      <c r="C523" s="131"/>
      <c r="D523" s="110"/>
      <c r="E523" s="111"/>
      <c r="F523" s="132"/>
      <c r="G523" s="120"/>
      <c r="H523" s="50"/>
    </row>
    <row r="524" spans="1:8" ht="12.75">
      <c r="A524" s="50"/>
      <c r="B524" s="121"/>
      <c r="C524" s="68" t="s">
        <v>1630</v>
      </c>
      <c r="D524" s="122"/>
      <c r="E524" s="123"/>
      <c r="F524" s="133"/>
      <c r="G524" s="134"/>
      <c r="H524" s="50"/>
    </row>
    <row r="525" spans="1:8" ht="12.75">
      <c r="A525" s="72">
        <v>548</v>
      </c>
      <c r="B525" s="97" t="s">
        <v>1007</v>
      </c>
      <c r="C525" s="135" t="s">
        <v>1631</v>
      </c>
      <c r="D525" s="99" t="s">
        <v>1632</v>
      </c>
      <c r="E525" s="100">
        <v>3</v>
      </c>
      <c r="F525" s="71">
        <v>99.97</v>
      </c>
      <c r="G525" s="71">
        <f aca="true" t="shared" si="26" ref="G525:G572">E525*F525</f>
        <v>299.90999999999997</v>
      </c>
      <c r="H525" s="50"/>
    </row>
    <row r="526" spans="1:8" ht="12.75">
      <c r="A526" s="72">
        <v>549</v>
      </c>
      <c r="B526" s="97" t="s">
        <v>1009</v>
      </c>
      <c r="C526" s="135" t="s">
        <v>1633</v>
      </c>
      <c r="D526" s="99" t="s">
        <v>1632</v>
      </c>
      <c r="E526" s="100">
        <v>6</v>
      </c>
      <c r="F526" s="71">
        <v>48.36</v>
      </c>
      <c r="G526" s="71">
        <f t="shared" si="26"/>
        <v>290.15999999999997</v>
      </c>
      <c r="H526" s="50"/>
    </row>
    <row r="527" spans="1:8" ht="12.75">
      <c r="A527" s="72">
        <v>550</v>
      </c>
      <c r="B527" s="97" t="s">
        <v>1634</v>
      </c>
      <c r="C527" s="135" t="s">
        <v>1635</v>
      </c>
      <c r="D527" s="99" t="s">
        <v>1632</v>
      </c>
      <c r="E527" s="100">
        <v>6</v>
      </c>
      <c r="F527" s="71">
        <v>76.31</v>
      </c>
      <c r="G527" s="71">
        <f t="shared" si="26"/>
        <v>457.86</v>
      </c>
      <c r="H527" s="50"/>
    </row>
    <row r="528" spans="1:8" ht="12.75">
      <c r="A528" s="72">
        <v>551</v>
      </c>
      <c r="B528" s="97" t="s">
        <v>1636</v>
      </c>
      <c r="C528" s="135" t="s">
        <v>1637</v>
      </c>
      <c r="D528" s="99" t="s">
        <v>1638</v>
      </c>
      <c r="E528" s="100">
        <v>12</v>
      </c>
      <c r="F528" s="71">
        <v>10.5</v>
      </c>
      <c r="G528" s="71">
        <f t="shared" si="26"/>
        <v>126</v>
      </c>
      <c r="H528" s="50"/>
    </row>
    <row r="529" spans="1:8" ht="12.75">
      <c r="A529" s="72">
        <v>552</v>
      </c>
      <c r="B529" s="97" t="s">
        <v>1017</v>
      </c>
      <c r="C529" s="135" t="s">
        <v>1639</v>
      </c>
      <c r="D529" s="99" t="s">
        <v>1632</v>
      </c>
      <c r="E529" s="100">
        <v>4</v>
      </c>
      <c r="F529" s="71">
        <v>23.49</v>
      </c>
      <c r="G529" s="71">
        <f t="shared" si="26"/>
        <v>93.96</v>
      </c>
      <c r="H529" s="50"/>
    </row>
    <row r="530" spans="1:8" ht="12.75">
      <c r="A530" s="72">
        <v>553</v>
      </c>
      <c r="B530" s="97" t="s">
        <v>1019</v>
      </c>
      <c r="C530" s="135" t="s">
        <v>1640</v>
      </c>
      <c r="D530" s="99" t="s">
        <v>1632</v>
      </c>
      <c r="E530" s="100">
        <v>2</v>
      </c>
      <c r="F530" s="71">
        <v>72.16</v>
      </c>
      <c r="G530" s="71">
        <f t="shared" si="26"/>
        <v>144.32</v>
      </c>
      <c r="H530" s="50"/>
    </row>
    <row r="531" spans="1:8" ht="12.75">
      <c r="A531" s="72">
        <v>554</v>
      </c>
      <c r="B531" s="97" t="s">
        <v>1021</v>
      </c>
      <c r="C531" s="135" t="s">
        <v>1641</v>
      </c>
      <c r="D531" s="99" t="s">
        <v>1632</v>
      </c>
      <c r="E531" s="100">
        <v>30</v>
      </c>
      <c r="F531" s="71">
        <v>0.21</v>
      </c>
      <c r="G531" s="71">
        <f t="shared" si="26"/>
        <v>6.3</v>
      </c>
      <c r="H531" s="50"/>
    </row>
    <row r="532" spans="1:8" ht="12.75">
      <c r="A532" s="72">
        <v>555</v>
      </c>
      <c r="B532" s="97" t="s">
        <v>1024</v>
      </c>
      <c r="C532" s="135" t="s">
        <v>1642</v>
      </c>
      <c r="D532" s="99" t="s">
        <v>1632</v>
      </c>
      <c r="E532" s="100">
        <v>3</v>
      </c>
      <c r="F532" s="71">
        <v>6.06</v>
      </c>
      <c r="G532" s="71">
        <f t="shared" si="26"/>
        <v>18.18</v>
      </c>
      <c r="H532" s="50"/>
    </row>
    <row r="533" spans="1:8" ht="12.75">
      <c r="A533" s="72">
        <v>556</v>
      </c>
      <c r="B533" s="97" t="s">
        <v>1026</v>
      </c>
      <c r="C533" s="135" t="s">
        <v>1643</v>
      </c>
      <c r="D533" s="99" t="s">
        <v>1632</v>
      </c>
      <c r="E533" s="100">
        <v>2</v>
      </c>
      <c r="F533" s="71">
        <v>71.71</v>
      </c>
      <c r="G533" s="71">
        <f t="shared" si="26"/>
        <v>143.42</v>
      </c>
      <c r="H533" s="50"/>
    </row>
    <row r="534" spans="1:8" ht="12.75">
      <c r="A534" s="72">
        <v>557</v>
      </c>
      <c r="B534" s="97" t="s">
        <v>1028</v>
      </c>
      <c r="C534" s="135" t="s">
        <v>1644</v>
      </c>
      <c r="D534" s="99" t="s">
        <v>1632</v>
      </c>
      <c r="E534" s="100">
        <v>3</v>
      </c>
      <c r="F534" s="71">
        <v>138.24</v>
      </c>
      <c r="G534" s="71">
        <f t="shared" si="26"/>
        <v>414.72</v>
      </c>
      <c r="H534" s="50"/>
    </row>
    <row r="535" spans="1:8" ht="12.75">
      <c r="A535" s="72">
        <v>558</v>
      </c>
      <c r="B535" s="97" t="s">
        <v>1031</v>
      </c>
      <c r="C535" s="135" t="s">
        <v>1645</v>
      </c>
      <c r="D535" s="99" t="s">
        <v>1632</v>
      </c>
      <c r="E535" s="100">
        <v>3</v>
      </c>
      <c r="F535" s="71">
        <v>50.9</v>
      </c>
      <c r="G535" s="71">
        <f t="shared" si="26"/>
        <v>152.7</v>
      </c>
      <c r="H535" s="50"/>
    </row>
    <row r="536" spans="1:8" ht="12.75">
      <c r="A536" s="72">
        <v>559</v>
      </c>
      <c r="B536" s="97" t="s">
        <v>1033</v>
      </c>
      <c r="C536" s="135" t="s">
        <v>1646</v>
      </c>
      <c r="D536" s="99" t="s">
        <v>1647</v>
      </c>
      <c r="E536" s="100">
        <v>1</v>
      </c>
      <c r="F536" s="71">
        <v>185.85</v>
      </c>
      <c r="G536" s="71">
        <f t="shared" si="26"/>
        <v>185.85</v>
      </c>
      <c r="H536" s="50"/>
    </row>
    <row r="537" spans="1:8" ht="12.75">
      <c r="A537" s="69">
        <v>560</v>
      </c>
      <c r="B537" s="97" t="s">
        <v>1035</v>
      </c>
      <c r="C537" s="135" t="s">
        <v>1648</v>
      </c>
      <c r="D537" s="99" t="s">
        <v>1649</v>
      </c>
      <c r="E537" s="100">
        <v>100</v>
      </c>
      <c r="F537" s="71">
        <v>34.96</v>
      </c>
      <c r="G537" s="71">
        <f t="shared" si="26"/>
        <v>3496</v>
      </c>
      <c r="H537" s="50"/>
    </row>
    <row r="538" spans="1:8" ht="12.75">
      <c r="A538" s="69">
        <v>561</v>
      </c>
      <c r="B538" s="97" t="s">
        <v>1038</v>
      </c>
      <c r="C538" s="136" t="s">
        <v>1650</v>
      </c>
      <c r="D538" s="99" t="s">
        <v>291</v>
      </c>
      <c r="E538" s="100">
        <v>50</v>
      </c>
      <c r="F538" s="71">
        <v>6.02</v>
      </c>
      <c r="G538" s="71">
        <f t="shared" si="26"/>
        <v>301</v>
      </c>
      <c r="H538" s="50"/>
    </row>
    <row r="539" spans="1:8" ht="12.75">
      <c r="A539" s="69">
        <v>562</v>
      </c>
      <c r="B539" s="135" t="s">
        <v>1041</v>
      </c>
      <c r="C539" s="136" t="s">
        <v>1651</v>
      </c>
      <c r="D539" s="99" t="s">
        <v>1652</v>
      </c>
      <c r="E539" s="100">
        <v>335</v>
      </c>
      <c r="F539" s="71">
        <v>6.5</v>
      </c>
      <c r="G539" s="71">
        <f t="shared" si="26"/>
        <v>2177.5</v>
      </c>
      <c r="H539" s="50"/>
    </row>
    <row r="540" spans="1:8" ht="12.75">
      <c r="A540" s="69">
        <v>563</v>
      </c>
      <c r="B540" s="135" t="s">
        <v>1044</v>
      </c>
      <c r="C540" s="136" t="s">
        <v>1653</v>
      </c>
      <c r="D540" s="99" t="s">
        <v>291</v>
      </c>
      <c r="E540" s="100">
        <v>50</v>
      </c>
      <c r="F540" s="71">
        <v>5.87</v>
      </c>
      <c r="G540" s="71">
        <f t="shared" si="26"/>
        <v>293.5</v>
      </c>
      <c r="H540" s="50"/>
    </row>
    <row r="541" spans="1:8" ht="12.75">
      <c r="A541" s="69">
        <v>564</v>
      </c>
      <c r="B541" s="135" t="s">
        <v>1046</v>
      </c>
      <c r="C541" s="135" t="s">
        <v>1653</v>
      </c>
      <c r="D541" s="99" t="s">
        <v>1638</v>
      </c>
      <c r="E541" s="100">
        <v>11</v>
      </c>
      <c r="F541" s="71">
        <v>17.5</v>
      </c>
      <c r="G541" s="71">
        <f t="shared" si="26"/>
        <v>192.5</v>
      </c>
      <c r="H541" s="50"/>
    </row>
    <row r="542" spans="1:8" ht="12.75">
      <c r="A542" s="69">
        <v>565</v>
      </c>
      <c r="B542" s="135" t="s">
        <v>1049</v>
      </c>
      <c r="C542" s="135" t="s">
        <v>1654</v>
      </c>
      <c r="D542" s="99" t="s">
        <v>1013</v>
      </c>
      <c r="E542" s="100">
        <v>102</v>
      </c>
      <c r="F542" s="71">
        <v>12.23</v>
      </c>
      <c r="G542" s="71">
        <f t="shared" si="26"/>
        <v>1247.46</v>
      </c>
      <c r="H542" s="50"/>
    </row>
    <row r="543" spans="1:8" ht="12.75">
      <c r="A543" s="69">
        <v>566</v>
      </c>
      <c r="B543" s="135" t="s">
        <v>1052</v>
      </c>
      <c r="C543" s="135" t="s">
        <v>1655</v>
      </c>
      <c r="D543" s="99" t="s">
        <v>291</v>
      </c>
      <c r="E543" s="100">
        <v>51</v>
      </c>
      <c r="F543" s="71">
        <v>16.14</v>
      </c>
      <c r="G543" s="71">
        <f t="shared" si="26"/>
        <v>823.14</v>
      </c>
      <c r="H543" s="50"/>
    </row>
    <row r="544" spans="1:8" ht="12.75">
      <c r="A544" s="69">
        <v>571</v>
      </c>
      <c r="B544" s="135" t="s">
        <v>1054</v>
      </c>
      <c r="C544" s="135" t="s">
        <v>1656</v>
      </c>
      <c r="D544" s="99" t="s">
        <v>1638</v>
      </c>
      <c r="E544" s="100">
        <v>11</v>
      </c>
      <c r="F544" s="71">
        <v>34.68</v>
      </c>
      <c r="G544" s="71">
        <f t="shared" si="26"/>
        <v>381.48</v>
      </c>
      <c r="H544" s="50"/>
    </row>
    <row r="545" spans="1:8" ht="12.75">
      <c r="A545" s="69">
        <v>572</v>
      </c>
      <c r="B545" s="97" t="s">
        <v>1056</v>
      </c>
      <c r="C545" s="135" t="s">
        <v>1657</v>
      </c>
      <c r="D545" s="99" t="s">
        <v>291</v>
      </c>
      <c r="E545" s="100">
        <v>100</v>
      </c>
      <c r="F545" s="71">
        <v>20.59</v>
      </c>
      <c r="G545" s="71">
        <f t="shared" si="26"/>
        <v>2059</v>
      </c>
      <c r="H545" s="50"/>
    </row>
    <row r="546" spans="1:8" ht="12.75">
      <c r="A546" s="69">
        <v>573</v>
      </c>
      <c r="B546" s="97" t="s">
        <v>1058</v>
      </c>
      <c r="C546" s="135" t="s">
        <v>1658</v>
      </c>
      <c r="D546" s="99" t="s">
        <v>291</v>
      </c>
      <c r="E546" s="100">
        <v>12</v>
      </c>
      <c r="F546" s="71">
        <v>21.53</v>
      </c>
      <c r="G546" s="71">
        <f t="shared" si="26"/>
        <v>258.36</v>
      </c>
      <c r="H546" s="50"/>
    </row>
    <row r="547" spans="1:8" ht="12.75">
      <c r="A547" s="69">
        <v>574</v>
      </c>
      <c r="B547" s="97" t="s">
        <v>1060</v>
      </c>
      <c r="C547" s="135" t="s">
        <v>1659</v>
      </c>
      <c r="D547" s="137" t="s">
        <v>1013</v>
      </c>
      <c r="E547" s="100">
        <v>10</v>
      </c>
      <c r="F547" s="71">
        <v>24.73</v>
      </c>
      <c r="G547" s="71">
        <f t="shared" si="26"/>
        <v>247.3</v>
      </c>
      <c r="H547" s="50"/>
    </row>
    <row r="548" spans="1:8" ht="12.75">
      <c r="A548" s="69">
        <v>575</v>
      </c>
      <c r="B548" s="135" t="s">
        <v>1062</v>
      </c>
      <c r="C548" s="135" t="s">
        <v>1660</v>
      </c>
      <c r="D548" s="99" t="s">
        <v>1013</v>
      </c>
      <c r="E548" s="100">
        <v>868.9</v>
      </c>
      <c r="F548" s="71">
        <v>9.04</v>
      </c>
      <c r="G548" s="71">
        <f t="shared" si="26"/>
        <v>7854.855999999999</v>
      </c>
      <c r="H548" s="50"/>
    </row>
    <row r="549" spans="1:8" ht="12.75">
      <c r="A549" s="69">
        <v>576</v>
      </c>
      <c r="B549" s="135" t="s">
        <v>1064</v>
      </c>
      <c r="C549" s="135" t="s">
        <v>1661</v>
      </c>
      <c r="D549" s="99" t="s">
        <v>1662</v>
      </c>
      <c r="E549" s="100">
        <v>40</v>
      </c>
      <c r="F549" s="71">
        <v>121.65</v>
      </c>
      <c r="G549" s="71">
        <f t="shared" si="26"/>
        <v>4866</v>
      </c>
      <c r="H549" s="50"/>
    </row>
    <row r="550" spans="1:8" ht="12.75">
      <c r="A550" s="72">
        <v>577</v>
      </c>
      <c r="B550" s="135" t="s">
        <v>1065</v>
      </c>
      <c r="C550" s="135" t="s">
        <v>1663</v>
      </c>
      <c r="D550" s="99" t="s">
        <v>1664</v>
      </c>
      <c r="E550" s="100">
        <v>120</v>
      </c>
      <c r="F550" s="71">
        <v>58.01</v>
      </c>
      <c r="G550" s="71">
        <f t="shared" si="26"/>
        <v>6961.2</v>
      </c>
      <c r="H550" s="50"/>
    </row>
    <row r="551" spans="1:8" ht="12.75">
      <c r="A551" s="72">
        <v>578</v>
      </c>
      <c r="B551" s="97" t="s">
        <v>1067</v>
      </c>
      <c r="C551" s="135" t="s">
        <v>1665</v>
      </c>
      <c r="D551" s="99" t="s">
        <v>291</v>
      </c>
      <c r="E551" s="100">
        <v>56</v>
      </c>
      <c r="F551" s="71">
        <v>21.53</v>
      </c>
      <c r="G551" s="71">
        <f t="shared" si="26"/>
        <v>1205.68</v>
      </c>
      <c r="H551" s="50"/>
    </row>
    <row r="552" spans="1:8" ht="12.75">
      <c r="A552" s="72">
        <v>580</v>
      </c>
      <c r="B552" s="135" t="s">
        <v>1069</v>
      </c>
      <c r="C552" s="135" t="s">
        <v>1666</v>
      </c>
      <c r="D552" s="99" t="s">
        <v>1632</v>
      </c>
      <c r="E552" s="100">
        <v>1</v>
      </c>
      <c r="F552" s="71">
        <v>250</v>
      </c>
      <c r="G552" s="71">
        <f t="shared" si="26"/>
        <v>250</v>
      </c>
      <c r="H552" s="50"/>
    </row>
    <row r="553" spans="1:8" ht="12.75">
      <c r="A553" s="72">
        <v>581</v>
      </c>
      <c r="B553" s="97" t="s">
        <v>1071</v>
      </c>
      <c r="C553" s="135" t="s">
        <v>1667</v>
      </c>
      <c r="D553" s="99" t="s">
        <v>291</v>
      </c>
      <c r="E553" s="100">
        <v>75</v>
      </c>
      <c r="F553" s="71">
        <v>18.74</v>
      </c>
      <c r="G553" s="71">
        <f t="shared" si="26"/>
        <v>1405.4999999999998</v>
      </c>
      <c r="H553" s="50"/>
    </row>
    <row r="554" spans="1:8" ht="12.75">
      <c r="A554" s="72">
        <v>582</v>
      </c>
      <c r="B554" s="97" t="s">
        <v>1073</v>
      </c>
      <c r="C554" s="135" t="s">
        <v>1668</v>
      </c>
      <c r="D554" s="99" t="s">
        <v>1638</v>
      </c>
      <c r="E554" s="100">
        <v>12</v>
      </c>
      <c r="F554" s="71">
        <v>45.1</v>
      </c>
      <c r="G554" s="71">
        <f t="shared" si="26"/>
        <v>541.2</v>
      </c>
      <c r="H554" s="50"/>
    </row>
    <row r="555" spans="1:8" ht="12.75">
      <c r="A555" s="69">
        <v>583</v>
      </c>
      <c r="B555" s="97" t="s">
        <v>1075</v>
      </c>
      <c r="C555" s="135" t="s">
        <v>1669</v>
      </c>
      <c r="D555" s="99" t="s">
        <v>1638</v>
      </c>
      <c r="E555" s="100">
        <v>24</v>
      </c>
      <c r="F555" s="71">
        <v>25.11</v>
      </c>
      <c r="G555" s="71">
        <f t="shared" si="26"/>
        <v>602.64</v>
      </c>
      <c r="H555" s="50"/>
    </row>
    <row r="556" spans="1:8" ht="12.75">
      <c r="A556" s="72">
        <v>584</v>
      </c>
      <c r="B556" s="97" t="s">
        <v>1077</v>
      </c>
      <c r="C556" s="135" t="s">
        <v>1670</v>
      </c>
      <c r="D556" s="99" t="s">
        <v>1638</v>
      </c>
      <c r="E556" s="100">
        <v>3</v>
      </c>
      <c r="F556" s="71">
        <v>30.6</v>
      </c>
      <c r="G556" s="71">
        <f t="shared" si="26"/>
        <v>91.80000000000001</v>
      </c>
      <c r="H556" s="50"/>
    </row>
    <row r="557" spans="1:8" ht="12.75">
      <c r="A557" s="72">
        <v>585</v>
      </c>
      <c r="B557" s="97" t="s">
        <v>1079</v>
      </c>
      <c r="C557" s="135" t="s">
        <v>1671</v>
      </c>
      <c r="D557" s="99" t="s">
        <v>1672</v>
      </c>
      <c r="E557" s="100">
        <v>35</v>
      </c>
      <c r="F557" s="71">
        <v>34.96</v>
      </c>
      <c r="G557" s="71">
        <f t="shared" si="26"/>
        <v>1223.6000000000001</v>
      </c>
      <c r="H557" s="50"/>
    </row>
    <row r="558" spans="1:8" ht="12.75">
      <c r="A558" s="72">
        <v>586</v>
      </c>
      <c r="B558" s="97" t="s">
        <v>1081</v>
      </c>
      <c r="C558" s="135" t="s">
        <v>1673</v>
      </c>
      <c r="D558" s="99" t="s">
        <v>1632</v>
      </c>
      <c r="E558" s="100">
        <v>450</v>
      </c>
      <c r="F558" s="71">
        <v>0.62</v>
      </c>
      <c r="G558" s="71">
        <f t="shared" si="26"/>
        <v>279</v>
      </c>
      <c r="H558" s="50"/>
    </row>
    <row r="559" spans="1:8" ht="12.75">
      <c r="A559" s="69">
        <v>587</v>
      </c>
      <c r="B559" s="135" t="s">
        <v>1083</v>
      </c>
      <c r="C559" s="135" t="s">
        <v>1674</v>
      </c>
      <c r="D559" s="99" t="s">
        <v>1675</v>
      </c>
      <c r="E559" s="100">
        <v>304.25</v>
      </c>
      <c r="F559" s="71">
        <v>2</v>
      </c>
      <c r="G559" s="71">
        <f t="shared" si="26"/>
        <v>608.5</v>
      </c>
      <c r="H559" s="50"/>
    </row>
    <row r="560" spans="1:8" ht="12.75" customHeight="1">
      <c r="A560" s="72">
        <v>588</v>
      </c>
      <c r="B560" s="135" t="s">
        <v>1085</v>
      </c>
      <c r="C560" s="138" t="s">
        <v>1676</v>
      </c>
      <c r="D560" s="99" t="s">
        <v>1664</v>
      </c>
      <c r="E560" s="100">
        <v>335</v>
      </c>
      <c r="F560" s="71">
        <v>14.48</v>
      </c>
      <c r="G560" s="71">
        <f t="shared" si="26"/>
        <v>4850.8</v>
      </c>
      <c r="H560" s="50"/>
    </row>
    <row r="561" spans="1:8" ht="12.75">
      <c r="A561" s="72">
        <v>589</v>
      </c>
      <c r="B561" s="135" t="s">
        <v>1086</v>
      </c>
      <c r="C561" s="138" t="s">
        <v>1677</v>
      </c>
      <c r="D561" s="99" t="s">
        <v>1675</v>
      </c>
      <c r="E561" s="100">
        <v>244.58</v>
      </c>
      <c r="F561" s="71">
        <v>1</v>
      </c>
      <c r="G561" s="71">
        <f t="shared" si="26"/>
        <v>244.58</v>
      </c>
      <c r="H561" s="50"/>
    </row>
    <row r="562" spans="1:8" ht="12.75">
      <c r="A562" s="72">
        <v>590</v>
      </c>
      <c r="B562" s="135" t="s">
        <v>1088</v>
      </c>
      <c r="C562" s="138" t="s">
        <v>1678</v>
      </c>
      <c r="D562" s="99" t="s">
        <v>1664</v>
      </c>
      <c r="E562" s="100">
        <v>335</v>
      </c>
      <c r="F562" s="71">
        <v>3.72</v>
      </c>
      <c r="G562" s="71">
        <f t="shared" si="26"/>
        <v>1246.2</v>
      </c>
      <c r="H562" s="50"/>
    </row>
    <row r="563" spans="1:8" ht="12.75">
      <c r="A563" s="72">
        <v>591</v>
      </c>
      <c r="B563" s="135" t="s">
        <v>1089</v>
      </c>
      <c r="C563" s="138" t="s">
        <v>1679</v>
      </c>
      <c r="D563" s="99" t="s">
        <v>1638</v>
      </c>
      <c r="E563" s="100">
        <v>254.36</v>
      </c>
      <c r="F563" s="71">
        <v>1</v>
      </c>
      <c r="G563" s="71">
        <f t="shared" si="26"/>
        <v>254.36</v>
      </c>
      <c r="H563" s="50"/>
    </row>
    <row r="564" spans="1:8" ht="12.75">
      <c r="A564" s="69">
        <v>592</v>
      </c>
      <c r="B564" s="135" t="s">
        <v>1091</v>
      </c>
      <c r="C564" s="138" t="s">
        <v>1680</v>
      </c>
      <c r="D564" s="99" t="s">
        <v>1664</v>
      </c>
      <c r="E564" s="100">
        <v>335</v>
      </c>
      <c r="F564" s="71">
        <v>8.12</v>
      </c>
      <c r="G564" s="71">
        <f t="shared" si="26"/>
        <v>2720.2</v>
      </c>
      <c r="H564" s="50"/>
    </row>
    <row r="565" spans="1:8" ht="12.75" customHeight="1">
      <c r="A565" s="69">
        <v>593</v>
      </c>
      <c r="B565" s="135" t="s">
        <v>1092</v>
      </c>
      <c r="C565" s="138" t="s">
        <v>1681</v>
      </c>
      <c r="D565" s="99" t="s">
        <v>1094</v>
      </c>
      <c r="E565" s="100">
        <v>15</v>
      </c>
      <c r="F565" s="71">
        <v>115.32</v>
      </c>
      <c r="G565" s="71">
        <f t="shared" si="26"/>
        <v>1729.8</v>
      </c>
      <c r="H565" s="50"/>
    </row>
    <row r="566" spans="1:8" ht="12.75" customHeight="1">
      <c r="A566" s="69">
        <v>594</v>
      </c>
      <c r="B566" s="135" t="s">
        <v>1095</v>
      </c>
      <c r="C566" s="138" t="s">
        <v>1682</v>
      </c>
      <c r="D566" s="99" t="s">
        <v>291</v>
      </c>
      <c r="E566" s="100">
        <v>60</v>
      </c>
      <c r="F566" s="71">
        <v>21.03</v>
      </c>
      <c r="G566" s="71">
        <f t="shared" si="26"/>
        <v>1261.8000000000002</v>
      </c>
      <c r="H566" s="50"/>
    </row>
    <row r="567" spans="1:8" ht="12.75" customHeight="1">
      <c r="A567" s="69">
        <v>595</v>
      </c>
      <c r="B567" s="135" t="s">
        <v>1097</v>
      </c>
      <c r="C567" s="138" t="s">
        <v>1683</v>
      </c>
      <c r="D567" s="99" t="s">
        <v>1632</v>
      </c>
      <c r="E567" s="100">
        <v>12</v>
      </c>
      <c r="F567" s="71">
        <v>490.44</v>
      </c>
      <c r="G567" s="71">
        <f t="shared" si="26"/>
        <v>5885.28</v>
      </c>
      <c r="H567" s="50"/>
    </row>
    <row r="568" spans="1:8" ht="12.75" customHeight="1">
      <c r="A568" s="69">
        <v>596</v>
      </c>
      <c r="B568" s="135" t="s">
        <v>1099</v>
      </c>
      <c r="C568" s="90" t="s">
        <v>1684</v>
      </c>
      <c r="D568" s="139" t="s">
        <v>1013</v>
      </c>
      <c r="E568" s="140">
        <v>560</v>
      </c>
      <c r="F568" s="71">
        <v>1.8</v>
      </c>
      <c r="G568" s="71">
        <f t="shared" si="26"/>
        <v>1008</v>
      </c>
      <c r="H568" s="50"/>
    </row>
    <row r="569" spans="1:8" ht="12.75" customHeight="1">
      <c r="A569" s="69">
        <v>597</v>
      </c>
      <c r="B569" s="136" t="s">
        <v>1101</v>
      </c>
      <c r="C569" s="90" t="s">
        <v>1684</v>
      </c>
      <c r="D569" s="139" t="s">
        <v>1013</v>
      </c>
      <c r="E569" s="140">
        <v>560</v>
      </c>
      <c r="F569" s="71">
        <v>2.68</v>
      </c>
      <c r="G569" s="71">
        <f t="shared" si="26"/>
        <v>1500.8000000000002</v>
      </c>
      <c r="H569" s="50"/>
    </row>
    <row r="570" spans="1:8" ht="12.75" customHeight="1">
      <c r="A570" s="69">
        <v>598</v>
      </c>
      <c r="B570" s="135" t="s">
        <v>1103</v>
      </c>
      <c r="C570" s="138" t="s">
        <v>1685</v>
      </c>
      <c r="D570" s="99" t="s">
        <v>1013</v>
      </c>
      <c r="E570" s="100">
        <v>364</v>
      </c>
      <c r="F570" s="71">
        <v>1.15</v>
      </c>
      <c r="G570" s="71">
        <f t="shared" si="26"/>
        <v>418.59999999999997</v>
      </c>
      <c r="H570" s="50"/>
    </row>
    <row r="571" spans="1:8" ht="12.75">
      <c r="A571" s="72">
        <v>599</v>
      </c>
      <c r="B571" s="135" t="s">
        <v>1105</v>
      </c>
      <c r="C571" s="138" t="s">
        <v>1686</v>
      </c>
      <c r="D571" s="99" t="s">
        <v>1013</v>
      </c>
      <c r="E571" s="100">
        <v>278.8</v>
      </c>
      <c r="F571" s="71">
        <v>4.16</v>
      </c>
      <c r="G571" s="71">
        <f t="shared" si="26"/>
        <v>1159.808</v>
      </c>
      <c r="H571" s="50"/>
    </row>
    <row r="572" spans="1:8" ht="12.75">
      <c r="A572" s="306">
        <v>600</v>
      </c>
      <c r="B572" s="319" t="s">
        <v>1107</v>
      </c>
      <c r="C572" s="141" t="s">
        <v>1686</v>
      </c>
      <c r="D572" s="103" t="s">
        <v>1687</v>
      </c>
      <c r="E572" s="104">
        <v>44</v>
      </c>
      <c r="F572" s="81">
        <v>83.64</v>
      </c>
      <c r="G572" s="81">
        <f t="shared" si="26"/>
        <v>3680.16</v>
      </c>
      <c r="H572" s="50"/>
    </row>
    <row r="573" spans="1:8" ht="12.75">
      <c r="A573" s="320"/>
      <c r="B573" s="321"/>
      <c r="C573" s="318" t="s">
        <v>1688</v>
      </c>
      <c r="D573" s="108"/>
      <c r="E573" s="108"/>
      <c r="F573" s="108"/>
      <c r="G573" s="89">
        <f>SUM(G525:G572)</f>
        <v>65660.984</v>
      </c>
      <c r="H573" s="50"/>
    </row>
    <row r="574" spans="1:8" ht="12.75">
      <c r="A574" s="310"/>
      <c r="B574" s="317"/>
      <c r="C574" s="143"/>
      <c r="D574" s="144"/>
      <c r="E574" s="145"/>
      <c r="F574" s="146"/>
      <c r="G574" s="146"/>
      <c r="H574" s="50"/>
    </row>
    <row r="575" spans="1:8" ht="25.5">
      <c r="A575" s="327"/>
      <c r="B575" s="328"/>
      <c r="C575" s="323" t="s">
        <v>1701</v>
      </c>
      <c r="D575" s="324"/>
      <c r="E575" s="325"/>
      <c r="F575" s="325"/>
      <c r="G575" s="325"/>
      <c r="H575" s="50"/>
    </row>
    <row r="576" spans="1:8" ht="25.5">
      <c r="A576" s="308" t="s">
        <v>1123</v>
      </c>
      <c r="B576" s="308" t="s">
        <v>1124</v>
      </c>
      <c r="C576" s="308" t="s">
        <v>1125</v>
      </c>
      <c r="D576" s="308" t="s">
        <v>1126</v>
      </c>
      <c r="E576" s="312" t="s">
        <v>1127</v>
      </c>
      <c r="F576" s="308" t="s">
        <v>1128</v>
      </c>
      <c r="G576" s="308" t="s">
        <v>1129</v>
      </c>
      <c r="H576" s="50"/>
    </row>
    <row r="577" spans="1:8" ht="12.75">
      <c r="A577" s="327"/>
      <c r="B577" s="328"/>
      <c r="C577" s="323"/>
      <c r="D577" s="324"/>
      <c r="E577" s="325"/>
      <c r="F577" s="325"/>
      <c r="G577" s="325"/>
      <c r="H577" s="50"/>
    </row>
    <row r="578" spans="1:8" ht="12.75">
      <c r="A578" s="326">
        <v>601</v>
      </c>
      <c r="B578" s="332"/>
      <c r="C578" s="331"/>
      <c r="D578" s="333"/>
      <c r="E578" s="295"/>
      <c r="F578" s="334"/>
      <c r="G578" s="322">
        <f aca="true" t="shared" si="27" ref="G578:G591">E578*F578</f>
        <v>0</v>
      </c>
      <c r="H578" s="50"/>
    </row>
    <row r="579" spans="1:8" ht="12.75">
      <c r="A579" s="72">
        <v>602</v>
      </c>
      <c r="B579" s="34"/>
      <c r="C579" s="38"/>
      <c r="D579" s="35"/>
      <c r="E579" s="36"/>
      <c r="F579" s="37"/>
      <c r="G579" s="154">
        <f t="shared" si="27"/>
        <v>0</v>
      </c>
      <c r="H579" s="50"/>
    </row>
    <row r="580" spans="1:8" ht="12.75">
      <c r="A580" s="72">
        <v>603</v>
      </c>
      <c r="B580" s="34"/>
      <c r="C580" s="38"/>
      <c r="D580" s="35"/>
      <c r="E580" s="36"/>
      <c r="F580" s="37"/>
      <c r="G580" s="154">
        <f t="shared" si="27"/>
        <v>0</v>
      </c>
      <c r="H580" s="50"/>
    </row>
    <row r="581" spans="1:8" ht="12.75">
      <c r="A581" s="72">
        <v>604</v>
      </c>
      <c r="B581" s="34"/>
      <c r="C581" s="38"/>
      <c r="D581" s="35"/>
      <c r="E581" s="36"/>
      <c r="F581" s="37"/>
      <c r="G581" s="154">
        <f t="shared" si="27"/>
        <v>0</v>
      </c>
      <c r="H581" s="50"/>
    </row>
    <row r="582" spans="1:8" ht="12.75">
      <c r="A582" s="72">
        <v>605</v>
      </c>
      <c r="B582" s="34"/>
      <c r="C582" s="38"/>
      <c r="D582" s="35"/>
      <c r="E582" s="36"/>
      <c r="F582" s="37"/>
      <c r="G582" s="154">
        <f t="shared" si="27"/>
        <v>0</v>
      </c>
      <c r="H582" s="50"/>
    </row>
    <row r="583" spans="1:8" ht="12.75">
      <c r="A583" s="72">
        <v>606</v>
      </c>
      <c r="B583" s="34"/>
      <c r="C583" s="38"/>
      <c r="D583" s="35"/>
      <c r="E583" s="36"/>
      <c r="F583" s="37"/>
      <c r="G583" s="154">
        <f t="shared" si="27"/>
        <v>0</v>
      </c>
      <c r="H583" s="50"/>
    </row>
    <row r="584" spans="1:8" ht="12.75">
      <c r="A584" s="72">
        <v>607</v>
      </c>
      <c r="B584" s="34"/>
      <c r="C584" s="38"/>
      <c r="D584" s="35"/>
      <c r="E584" s="36"/>
      <c r="F584" s="37"/>
      <c r="G584" s="154">
        <f t="shared" si="27"/>
        <v>0</v>
      </c>
      <c r="H584" s="50"/>
    </row>
    <row r="585" spans="1:8" ht="12.75">
      <c r="A585" s="72">
        <v>608</v>
      </c>
      <c r="B585" s="34"/>
      <c r="C585" s="38"/>
      <c r="D585" s="35"/>
      <c r="E585" s="36"/>
      <c r="F585" s="37"/>
      <c r="G585" s="154">
        <f t="shared" si="27"/>
        <v>0</v>
      </c>
      <c r="H585" s="50"/>
    </row>
    <row r="586" spans="1:8" ht="12.75">
      <c r="A586" s="72">
        <v>609</v>
      </c>
      <c r="B586" s="34"/>
      <c r="C586" s="38"/>
      <c r="D586" s="35"/>
      <c r="E586" s="36"/>
      <c r="F586" s="37"/>
      <c r="G586" s="154">
        <f t="shared" si="27"/>
        <v>0</v>
      </c>
      <c r="H586" s="50"/>
    </row>
    <row r="587" spans="1:8" ht="12.75">
      <c r="A587" s="72">
        <v>610</v>
      </c>
      <c r="B587" s="34"/>
      <c r="C587" s="38"/>
      <c r="D587" s="35"/>
      <c r="E587" s="36"/>
      <c r="F587" s="37"/>
      <c r="G587" s="154">
        <f t="shared" si="27"/>
        <v>0</v>
      </c>
      <c r="H587" s="50"/>
    </row>
    <row r="588" spans="1:8" ht="12.75">
      <c r="A588" s="72">
        <v>611</v>
      </c>
      <c r="B588" s="34"/>
      <c r="C588" s="38"/>
      <c r="D588" s="35"/>
      <c r="E588" s="36"/>
      <c r="F588" s="37"/>
      <c r="G588" s="154">
        <f t="shared" si="27"/>
        <v>0</v>
      </c>
      <c r="H588" s="50"/>
    </row>
    <row r="589" spans="1:8" ht="12.75">
      <c r="A589" s="72">
        <v>612</v>
      </c>
      <c r="B589" s="34"/>
      <c r="C589" s="38"/>
      <c r="D589" s="35"/>
      <c r="E589" s="36"/>
      <c r="F589" s="37"/>
      <c r="G589" s="154">
        <f t="shared" si="27"/>
        <v>0</v>
      </c>
      <c r="H589" s="50"/>
    </row>
    <row r="590" spans="1:8" ht="12.75">
      <c r="A590" s="72">
        <v>613</v>
      </c>
      <c r="B590" s="34"/>
      <c r="C590" s="38"/>
      <c r="D590" s="35"/>
      <c r="E590" s="36"/>
      <c r="F590" s="37"/>
      <c r="G590" s="154">
        <f t="shared" si="27"/>
        <v>0</v>
      </c>
      <c r="H590" s="50"/>
    </row>
    <row r="591" spans="1:8" ht="12.75">
      <c r="A591" s="306">
        <v>614</v>
      </c>
      <c r="B591" s="329"/>
      <c r="C591" s="38"/>
      <c r="D591" s="35"/>
      <c r="E591" s="36"/>
      <c r="F591" s="37"/>
      <c r="G591" s="154">
        <f t="shared" si="27"/>
        <v>0</v>
      </c>
      <c r="H591" s="50"/>
    </row>
    <row r="592" spans="1:8" ht="12.75">
      <c r="A592" s="320"/>
      <c r="B592" s="330"/>
      <c r="C592" s="162" t="s">
        <v>1699</v>
      </c>
      <c r="D592" s="158"/>
      <c r="E592" s="158"/>
      <c r="F592" s="158"/>
      <c r="G592" s="159">
        <f>SUM(G578:G591)</f>
        <v>0</v>
      </c>
      <c r="H592" s="50"/>
    </row>
    <row r="593" spans="1:8" ht="12.75">
      <c r="A593" s="310"/>
      <c r="B593" s="317"/>
      <c r="C593" s="143"/>
      <c r="D593" s="144"/>
      <c r="E593" s="145"/>
      <c r="F593" s="160"/>
      <c r="G593" s="146"/>
      <c r="H593" s="50"/>
    </row>
    <row r="594" spans="1:8" ht="12.75">
      <c r="A594" s="161"/>
      <c r="B594" s="142"/>
      <c r="C594" s="162" t="s">
        <v>1689</v>
      </c>
      <c r="D594" s="163"/>
      <c r="E594" s="164"/>
      <c r="F594" s="165"/>
      <c r="G594" s="165"/>
      <c r="H594" s="50"/>
    </row>
    <row r="595" spans="1:8" ht="12.75">
      <c r="A595" s="161"/>
      <c r="B595" s="142"/>
      <c r="C595" s="166"/>
      <c r="D595" s="167"/>
      <c r="E595" s="168"/>
      <c r="F595" s="169"/>
      <c r="G595" s="170"/>
      <c r="H595" s="50"/>
    </row>
    <row r="596" spans="1:8" ht="12.75">
      <c r="A596" s="161"/>
      <c r="B596" s="142"/>
      <c r="C596" s="171" t="s">
        <v>1690</v>
      </c>
      <c r="D596" s="171"/>
      <c r="E596" s="162"/>
      <c r="F596" s="171"/>
      <c r="G596" s="172">
        <f>G522+G401+G385+G311+G221+G592</f>
        <v>0</v>
      </c>
      <c r="H596" s="50"/>
    </row>
    <row r="597" spans="1:8" ht="12.75">
      <c r="A597" s="161"/>
      <c r="B597" s="142"/>
      <c r="C597" s="173" t="s">
        <v>1691</v>
      </c>
      <c r="D597" s="173"/>
      <c r="E597" s="174"/>
      <c r="F597" s="173"/>
      <c r="G597" s="172">
        <v>2091085.75</v>
      </c>
      <c r="H597" s="50"/>
    </row>
    <row r="598" spans="1:8" ht="12.75">
      <c r="A598" s="161"/>
      <c r="B598" s="142"/>
      <c r="C598" s="162" t="s">
        <v>1692</v>
      </c>
      <c r="D598" s="162"/>
      <c r="E598" s="162"/>
      <c r="F598" s="171"/>
      <c r="G598" s="175">
        <f>1-(G596/G597)</f>
        <v>1</v>
      </c>
      <c r="H598" s="50"/>
    </row>
    <row r="599" spans="1:8" ht="12.75">
      <c r="A599" s="161"/>
      <c r="B599" s="142"/>
      <c r="C599" s="171" t="s">
        <v>1693</v>
      </c>
      <c r="D599" s="171"/>
      <c r="E599" s="162"/>
      <c r="F599" s="171"/>
      <c r="G599" s="172">
        <f>G573</f>
        <v>65660.984</v>
      </c>
      <c r="H599" s="50"/>
    </row>
    <row r="600" spans="1:8" ht="12.75">
      <c r="A600" s="161"/>
      <c r="B600" s="142"/>
      <c r="C600" s="176" t="s">
        <v>1694</v>
      </c>
      <c r="D600" s="176"/>
      <c r="E600" s="176"/>
      <c r="F600" s="176"/>
      <c r="G600" s="172">
        <f>G596+G599</f>
        <v>65660.984</v>
      </c>
      <c r="H600" s="50"/>
    </row>
    <row r="601" spans="1:8" ht="12.75">
      <c r="A601" s="161"/>
      <c r="B601" s="142"/>
      <c r="C601" s="176"/>
      <c r="D601" s="176"/>
      <c r="E601" s="176"/>
      <c r="F601" s="176"/>
      <c r="G601" s="177"/>
      <c r="H601" s="50"/>
    </row>
    <row r="602" spans="1:8" ht="12.75">
      <c r="A602" s="161"/>
      <c r="B602" s="142"/>
      <c r="C602" s="178"/>
      <c r="D602" s="179"/>
      <c r="E602" s="180"/>
      <c r="F602" s="179"/>
      <c r="G602" s="142"/>
      <c r="H602" s="50"/>
    </row>
    <row r="603" spans="1:8" ht="12.75">
      <c r="A603" s="161"/>
      <c r="B603" s="142"/>
      <c r="C603" s="178"/>
      <c r="D603" s="179"/>
      <c r="E603" s="180"/>
      <c r="F603" s="179"/>
      <c r="G603" s="142"/>
      <c r="H603" s="50"/>
    </row>
    <row r="604" spans="1:8" ht="12.75">
      <c r="A604" s="161"/>
      <c r="B604" s="142"/>
      <c r="C604" s="178"/>
      <c r="D604" s="179"/>
      <c r="E604" s="180"/>
      <c r="F604" s="179"/>
      <c r="G604" s="142"/>
      <c r="H604" s="50"/>
    </row>
    <row r="605" spans="1:8" ht="12.75">
      <c r="A605" s="161"/>
      <c r="B605" s="142"/>
      <c r="C605" s="181" t="s">
        <v>1695</v>
      </c>
      <c r="D605" s="39"/>
      <c r="E605" s="40"/>
      <c r="F605" s="179"/>
      <c r="G605" s="142"/>
      <c r="H605" s="50"/>
    </row>
    <row r="606" spans="1:8" ht="12.75">
      <c r="A606" s="161"/>
      <c r="B606" s="142"/>
      <c r="C606" s="182"/>
      <c r="D606" s="39"/>
      <c r="E606" s="40"/>
      <c r="F606" s="179"/>
      <c r="G606" s="142"/>
      <c r="H606" s="50"/>
    </row>
    <row r="607" spans="1:8" ht="12.75">
      <c r="A607" s="161"/>
      <c r="B607" s="142"/>
      <c r="C607" s="182" t="s">
        <v>1696</v>
      </c>
      <c r="D607" s="39"/>
      <c r="E607" s="40"/>
      <c r="F607" s="179"/>
      <c r="G607" s="142"/>
      <c r="H607" s="50"/>
    </row>
    <row r="608" spans="1:8" ht="12.75">
      <c r="A608" s="161"/>
      <c r="B608" s="142"/>
      <c r="C608" s="182"/>
      <c r="D608" s="39"/>
      <c r="E608" s="40"/>
      <c r="F608" s="179"/>
      <c r="G608" s="142"/>
      <c r="H608" s="50"/>
    </row>
    <row r="609" spans="1:8" ht="12.75">
      <c r="A609" s="161"/>
      <c r="B609" s="142"/>
      <c r="C609" s="182"/>
      <c r="D609" s="39"/>
      <c r="E609" s="40"/>
      <c r="F609" s="179"/>
      <c r="G609" s="142"/>
      <c r="H609" s="50"/>
    </row>
    <row r="610" spans="1:8" ht="12.75">
      <c r="A610" s="161"/>
      <c r="B610" s="142"/>
      <c r="C610" s="181" t="s">
        <v>1695</v>
      </c>
      <c r="D610" s="39"/>
      <c r="E610" s="40"/>
      <c r="F610" s="179"/>
      <c r="G610" s="142"/>
      <c r="H610" s="50"/>
    </row>
    <row r="611" spans="1:8" ht="12.75">
      <c r="A611" s="161"/>
      <c r="B611" s="142"/>
      <c r="C611" s="182"/>
      <c r="D611" s="39"/>
      <c r="E611" s="40"/>
      <c r="F611" s="179"/>
      <c r="G611" s="142"/>
      <c r="H611" s="50"/>
    </row>
    <row r="612" spans="1:8" ht="12.75">
      <c r="A612" s="161"/>
      <c r="B612" s="142"/>
      <c r="C612" s="182" t="s">
        <v>1697</v>
      </c>
      <c r="D612" s="39"/>
      <c r="E612" s="40"/>
      <c r="F612" s="179"/>
      <c r="G612" s="142"/>
      <c r="H612" s="50"/>
    </row>
    <row r="613" spans="1:8" ht="12.75">
      <c r="A613" s="161"/>
      <c r="B613" s="142"/>
      <c r="C613" s="182"/>
      <c r="D613" s="39"/>
      <c r="E613" s="40"/>
      <c r="F613" s="179"/>
      <c r="G613" s="142"/>
      <c r="H613" s="50"/>
    </row>
    <row r="614" spans="1:8" ht="12.75">
      <c r="A614" s="161"/>
      <c r="B614" s="142"/>
      <c r="C614" s="182"/>
      <c r="D614" s="39"/>
      <c r="E614" s="40"/>
      <c r="F614" s="179"/>
      <c r="G614" s="142"/>
      <c r="H614" s="50"/>
    </row>
    <row r="615" spans="1:8" ht="12.75">
      <c r="A615" s="161"/>
      <c r="B615" s="142"/>
      <c r="C615" s="181" t="s">
        <v>1695</v>
      </c>
      <c r="D615" s="39"/>
      <c r="E615" s="40"/>
      <c r="F615" s="179"/>
      <c r="G615" s="142"/>
      <c r="H615" s="50"/>
    </row>
    <row r="616" spans="1:8" ht="12.75">
      <c r="A616" s="161"/>
      <c r="B616" s="142"/>
      <c r="C616" s="182"/>
      <c r="D616" s="39"/>
      <c r="E616" s="40"/>
      <c r="F616" s="179"/>
      <c r="G616" s="142"/>
      <c r="H616" s="50"/>
    </row>
    <row r="617" spans="1:8" ht="12.75">
      <c r="A617" s="161"/>
      <c r="B617" s="142"/>
      <c r="C617" s="182" t="s">
        <v>1698</v>
      </c>
      <c r="D617" s="39"/>
      <c r="E617" s="40"/>
      <c r="F617" s="179"/>
      <c r="G617" s="142"/>
      <c r="H617" s="50"/>
    </row>
    <row r="618" ht="12.75">
      <c r="C618" s="29"/>
    </row>
    <row r="619" ht="12.75">
      <c r="C619" s="29"/>
    </row>
    <row r="620" ht="12.75">
      <c r="C620" s="29"/>
    </row>
  </sheetData>
  <sheetProtection password="98DB" sheet="1" formatCells="0" formatColumns="0" formatRows="0" insertColumns="0" insertRows="0" insertHyperlinks="0" deleteColumns="0" deleteRows="0" sort="0" autoFilter="0" pivotTables="0"/>
  <mergeCells count="3">
    <mergeCell ref="A1:D2"/>
    <mergeCell ref="E1:G2"/>
    <mergeCell ref="A4:B4"/>
  </mergeCells>
  <printOptions horizontalCentered="1"/>
  <pageMargins left="0.2361111111111111" right="0.2361111111111111" top="0.7486111111111111" bottom="0.7486111111111111" header="0.31527777777777777" footer="0.31527777777777777"/>
  <pageSetup fitToHeight="0" fitToWidth="1" horizontalDpi="300" verticalDpi="300" orientation="portrait" paperSize="9" r:id="rId1"/>
  <headerFooter alignWithMargins="0">
    <oddHeader>&amp;C&amp;F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Pittschieler</dc:creator>
  <cp:keywords/>
  <dc:description/>
  <cp:lastModifiedBy>CARLI</cp:lastModifiedBy>
  <cp:lastPrinted>2013-06-13T07:55:36Z</cp:lastPrinted>
  <dcterms:created xsi:type="dcterms:W3CDTF">2012-08-30T12:58:50Z</dcterms:created>
  <dcterms:modified xsi:type="dcterms:W3CDTF">2014-03-24T17:14:48Z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284684291</vt:i4>
  </property>
  <property fmtid="{D5CDD505-2E9C-101B-9397-08002B2CF9AE}" pid="3" name="_AuthorEmail">
    <vt:lpwstr>Lara.Boccuzzi@provincia.bz.it</vt:lpwstr>
  </property>
  <property fmtid="{D5CDD505-2E9C-101B-9397-08002B2CF9AE}" pid="4" name="_AuthorEmailDisplayName">
    <vt:lpwstr>Boccuzzi, Lara</vt:lpwstr>
  </property>
  <property fmtid="{D5CDD505-2E9C-101B-9397-08002B2CF9AE}" pid="5" name="_EmailSubject">
    <vt:lpwstr>allegato C1</vt:lpwstr>
  </property>
  <property fmtid="{D5CDD505-2E9C-101B-9397-08002B2CF9AE}" pid="6" name="_PreviousAdHocReviewCycleID">
    <vt:i4>1531801514</vt:i4>
  </property>
  <property fmtid="{D5CDD505-2E9C-101B-9397-08002B2CF9AE}" pid="7" name="_ReviewingToolsShownOnce">
    <vt:lpwstr/>
  </property>
</Properties>
</file>