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80" windowHeight="11895" activeTab="0"/>
  </bookViews>
  <sheets>
    <sheet name="Verzeichnis-Elenco" sheetId="1" r:id="rId1"/>
  </sheets>
  <definedNames>
    <definedName name="_xlnm.Print_Area" localSheetId="0">'Verzeichnis-Elenco'!$A:$G</definedName>
    <definedName name="_xlnm.Print_Titles" localSheetId="0">'Verzeichnis-Elenco'!$78:$78</definedName>
  </definedNames>
  <calcPr fullCalcOnLoad="1"/>
</workbook>
</file>

<file path=xl/sharedStrings.xml><?xml version="1.0" encoding="utf-8"?>
<sst xmlns="http://schemas.openxmlformats.org/spreadsheetml/2006/main" count="350" uniqueCount="258">
  <si>
    <t>Nr</t>
  </si>
  <si>
    <t>Kode</t>
  </si>
  <si>
    <t>Beschreibung</t>
  </si>
  <si>
    <t>Maß- einheit</t>
  </si>
  <si>
    <t>Menge</t>
  </si>
  <si>
    <t>Einheitspreis</t>
  </si>
  <si>
    <t>Betrag</t>
  </si>
  <si>
    <t>Ampliamento rete telematica provinciale</t>
  </si>
  <si>
    <t>Lotto Ora - Salorno</t>
  </si>
  <si>
    <t>Erweiterung Landestelekommunikationsnetz</t>
  </si>
  <si>
    <t>Baulos Auer - Salurn</t>
  </si>
  <si>
    <t>LISTA DELLE CATEGORIE DI LAVORI E FORNITURE - (TESTO BREVE)</t>
  </si>
  <si>
    <t>VERZEICHNIS DER KATEGORIEN DER ARBEITEN UND LIEFERUNGEN - (KURZTEXT)</t>
  </si>
  <si>
    <t>Beilage 3 -  Verzeichnis der Arbeiten und der Lieferungen</t>
  </si>
  <si>
    <t>Angebotsformular</t>
  </si>
  <si>
    <t>Der /die Unterfertigte........................................................................................................................................</t>
  </si>
  <si>
    <t>geboren in ............................................................................. am ............................................</t>
  </si>
  <si>
    <t>wohnhaft in der Gemeine .......................................................... (......) Land .............................</t>
  </si>
  <si>
    <t>Anschrift...........................................................................................................................................................</t>
  </si>
  <si>
    <t>als (bevollmächtigter Vertreter)..................................</t>
  </si>
  <si>
    <t>des Unternehmens ..........................................................................................................................................</t>
  </si>
  <si>
    <t>mit Rechtssitz in der Gemeinde ...............................................................................................................(...)</t>
  </si>
  <si>
    <t xml:space="preserve">welches in folgender Form an der Ausschreibung teilnimmt: </t>
  </si>
  <si>
    <t>A)</t>
  </si>
  <si>
    <t>£</t>
  </si>
  <si>
    <r>
      <t xml:space="preserve">als </t>
    </r>
    <r>
      <rPr>
        <b/>
        <u val="single"/>
        <sz val="8"/>
        <color indexed="8"/>
        <rFont val="Calibri"/>
        <family val="2"/>
      </rPr>
      <t>einzelnes Unternehmen</t>
    </r>
    <r>
      <rPr>
        <sz val="8"/>
        <color indexed="8"/>
        <rFont val="Calibri"/>
        <family val="2"/>
      </rPr>
      <t xml:space="preserve"> (</t>
    </r>
    <r>
      <rPr>
        <i/>
        <sz val="8"/>
        <color indexed="8"/>
        <rFont val="Calibri"/>
        <family val="2"/>
      </rPr>
      <t>in keiner Vereinigung mit anderen Unternehmen</t>
    </r>
    <r>
      <rPr>
        <sz val="8"/>
        <color indexed="8"/>
        <rFont val="Calibri"/>
        <family val="2"/>
      </rPr>
      <t xml:space="preserve">) </t>
    </r>
  </si>
  <si>
    <t>oder</t>
  </si>
  <si>
    <t>B)</t>
  </si>
  <si>
    <r>
      <t xml:space="preserve">als </t>
    </r>
    <r>
      <rPr>
        <b/>
        <u val="single"/>
        <sz val="8"/>
        <color indexed="8"/>
        <rFont val="Calibri"/>
        <family val="2"/>
      </rPr>
      <t>Mandatar</t>
    </r>
    <r>
      <rPr>
        <sz val="8"/>
        <color indexed="8"/>
        <rFont val="Calibri"/>
        <family val="2"/>
      </rPr>
      <t xml:space="preserve"> (federführendes Unternehmen) einer/eines Bietergemeinschaft bzw. Unternehmenskonsortiums</t>
    </r>
  </si>
  <si>
    <t>erklärt</t>
  </si>
  <si>
    <r>
      <t xml:space="preserve">(PS falls es sich um einen Vertrag mit ausschließlicher </t>
    </r>
    <r>
      <rPr>
        <b/>
        <i/>
        <u val="single"/>
        <sz val="8"/>
        <color indexed="8"/>
        <rFont val="Calibri"/>
        <family val="2"/>
      </rPr>
      <t>Pauschalvergütung</t>
    </r>
    <r>
      <rPr>
        <b/>
        <i/>
        <sz val="8"/>
        <color indexed="8"/>
        <rFont val="Calibri"/>
        <family val="2"/>
      </rPr>
      <t xml:space="preserve"> handelt, andernfalls streichen):</t>
    </r>
  </si>
  <si>
    <r>
      <t>dass es ihm bekannt ist, dass die einzelnen Angaben über</t>
    </r>
    <r>
      <rPr>
        <u val="single"/>
        <sz val="8"/>
        <color indexed="8"/>
        <rFont val="Calibri"/>
        <family val="2"/>
      </rPr>
      <t xml:space="preserve"> Positionen und M</t>
    </r>
    <r>
      <rPr>
        <sz val="8"/>
        <color indexed="8"/>
        <rFont val="Calibri"/>
        <family val="2"/>
      </rPr>
      <t xml:space="preserve">engen in diesem Verzeichnis in keinem Bezug zum angebotenen Gesamtbetrag stehen und nicht Bestandteil des Vertrags sind, da der Pauschalpreis für die Arbeiten einzig aufgrund der Beschreibung der Arbeiten mit allen zeichnerischen Unterlagen und den sonstigen Ausschreibungsunterlagen kalkuliert wurde und dass ferner der vereinbarte Pauschalpreis als fix und nicht revidierbar gilt und dass keine der Vertragsparteien auf eine Änderung der Mengen oder der Eigenschaften der Leistungen bestehen kann. </t>
    </r>
  </si>
  <si>
    <r>
      <t xml:space="preserve">(PS falls es sich um einen Vertrag mit Vergütung </t>
    </r>
    <r>
      <rPr>
        <b/>
        <i/>
        <u val="single"/>
        <sz val="8"/>
        <color indexed="8"/>
        <rFont val="Calibri"/>
        <family val="2"/>
      </rPr>
      <t>teils als Pauschale und teils nach Aufmass</t>
    </r>
    <r>
      <rPr>
        <b/>
        <i/>
        <sz val="8"/>
        <color indexed="8"/>
        <rFont val="Calibri"/>
        <family val="2"/>
      </rPr>
      <t xml:space="preserve"> handelt, andernfalls streichen):</t>
    </r>
  </si>
  <si>
    <r>
      <t>dass es ihm bekannt ist, dass die einzelnen Angaben über Positionen und Mengen in diesem Verzeichnis, für den</t>
    </r>
    <r>
      <rPr>
        <u val="single"/>
        <sz val="8"/>
        <color indexed="8"/>
        <rFont val="Calibri"/>
        <family val="2"/>
      </rPr>
      <t xml:space="preserve"> pauschal </t>
    </r>
    <r>
      <rPr>
        <sz val="8"/>
        <color indexed="8"/>
        <rFont val="Calibri"/>
        <family val="2"/>
      </rPr>
      <t>zu vergütenden Anteil der Arbeiten und Lieferungen in keinem Bezug zum angebotenen Gesamtbetrag stehen und nicht Bestandteil des Vertrags sind, da es sich hierbei für alle Belange nach GVD Nr. 163/06, Artikel 53, Abschnitt 4 und Artikel 82, Abschnitt 3 um einen Pauschalvertrag mit festem und nicht revidierbarem Preis handelt (der vereinbarte Preis kann nicht aufgrund einer Überprüfung der Mengen oder der Eigenschaften der Leistung angefochten werden).</t>
    </r>
  </si>
  <si>
    <t>51.01.01.01</t>
  </si>
  <si>
    <t>Hochspez. Facharbeiter</t>
  </si>
  <si>
    <t>h</t>
  </si>
  <si>
    <t>51.01.01.02</t>
  </si>
  <si>
    <t>Spezialisierter Arbeiter</t>
  </si>
  <si>
    <t>51.01.01.03</t>
  </si>
  <si>
    <t>Qualifizierter Arbeiter</t>
  </si>
  <si>
    <t>51.02.01.14A</t>
  </si>
  <si>
    <t>Nutzlast bis 4,0 t</t>
  </si>
  <si>
    <t>51.02.01.14D</t>
  </si>
  <si>
    <t>Nutzlast über 10,50 bis 14,0 t</t>
  </si>
  <si>
    <t>51.02.02.01A</t>
  </si>
  <si>
    <t>bis 36 kW (48 PS)</t>
  </si>
  <si>
    <t>51.02.02.01C</t>
  </si>
  <si>
    <t>von 51 bis 76 kW (69 - 102 PS)</t>
  </si>
  <si>
    <t>51.02.02.01D</t>
  </si>
  <si>
    <t>von 77 bis 101 kW (103 - 136 PS)</t>
  </si>
  <si>
    <t>51.02.03.10B</t>
  </si>
  <si>
    <t>mittel, Gewicht über 8,00 bis 12,0 t</t>
  </si>
  <si>
    <t>51.03.01.01</t>
  </si>
  <si>
    <t>Transport von 1 m3 Schüttgut</t>
  </si>
  <si>
    <t>km</t>
  </si>
  <si>
    <t>*51.04.14.08</t>
  </si>
  <si>
    <t>Fertigbeton, Konsistenzklasse S5 C 12/15</t>
  </si>
  <si>
    <t>m3</t>
  </si>
  <si>
    <t>SUMME HAUPTKATEGORIE 51</t>
  </si>
  <si>
    <t>53.05.01.01A</t>
  </si>
  <si>
    <t>Belagstärke bis 10,0 cm</t>
  </si>
  <si>
    <t>m</t>
  </si>
  <si>
    <t>53.05.01.01B</t>
  </si>
  <si>
    <t>Belagstärke über 10,0 cm bis 20,0 cm</t>
  </si>
  <si>
    <t>53.10.01.01</t>
  </si>
  <si>
    <t>Ausbau von Leitpflöcken</t>
  </si>
  <si>
    <t>53.10.02.01</t>
  </si>
  <si>
    <t>Ausbau von Straßenschildern</t>
  </si>
  <si>
    <t>53.10.03.01B</t>
  </si>
  <si>
    <t>Leitplanke ohne Handlauf</t>
  </si>
  <si>
    <t>53.10.10.01A</t>
  </si>
  <si>
    <t>Schachtabdeckungen und Einläufe von Verkehrsflächen</t>
  </si>
  <si>
    <t>53.10.12.01B</t>
  </si>
  <si>
    <t>Randsteine aus Beton</t>
  </si>
  <si>
    <t>53.11.01.01</t>
  </si>
  <si>
    <t>Wiedereinbau von Leitpflöcken</t>
  </si>
  <si>
    <t>53.11.02.01</t>
  </si>
  <si>
    <t>Wiedereinbau von Straßenschildern an den von der BL angegebenen Stellen</t>
  </si>
  <si>
    <t>53.11.03.01B</t>
  </si>
  <si>
    <t>53.11.10.01</t>
  </si>
  <si>
    <t>Wiedereinbau von Schachtabdeckungen und Einläufen von Verkehrsflächen</t>
  </si>
  <si>
    <t>53.11.12.01B</t>
  </si>
  <si>
    <t>aus Beton</t>
  </si>
  <si>
    <t>*53.15.01.01</t>
  </si>
  <si>
    <t xml:space="preserve">Georeferenzierte Vermessung der Trasse </t>
  </si>
  <si>
    <t>SUMME HAUPTKATEGORIE 53</t>
  </si>
  <si>
    <t>54.01.02.01A</t>
  </si>
  <si>
    <t>inkl. Aufladen und Transport</t>
  </si>
  <si>
    <t>54.01.02.05</t>
  </si>
  <si>
    <t>Ausgraben von Steinblöcken bei Grabenaushub</t>
  </si>
  <si>
    <t>54.02.07.11B</t>
  </si>
  <si>
    <t>Fläche "A" :  über 0,04 bis 0,25 m2</t>
  </si>
  <si>
    <t>54.02.10.02G</t>
  </si>
  <si>
    <t>D = Ø 62 mm</t>
  </si>
  <si>
    <t>cm</t>
  </si>
  <si>
    <t>54.02.10.02N</t>
  </si>
  <si>
    <t>D = Ø 162 mm</t>
  </si>
  <si>
    <t>54.02.20.03A</t>
  </si>
  <si>
    <t>Belagstärke Stärke bis 10 cm</t>
  </si>
  <si>
    <t>m2</t>
  </si>
  <si>
    <t>54.02.20.03B</t>
  </si>
  <si>
    <t>Belagstärke über 10 cm bis 20 cm</t>
  </si>
  <si>
    <t>54.10.02.05A</t>
  </si>
  <si>
    <t>für setzungsempfindliche Bauwerke</t>
  </si>
  <si>
    <t>54.10.02.10</t>
  </si>
  <si>
    <t>Einbau von gewaschenem Sand</t>
  </si>
  <si>
    <t>54.16.03.01B</t>
  </si>
  <si>
    <t>Schichtstärke im eingebauten Zustand: 40 cm</t>
  </si>
  <si>
    <t>54.20.10.01B</t>
  </si>
  <si>
    <t>Sieblinienbereich (mm) 35/70</t>
  </si>
  <si>
    <t>54.30.01.01A</t>
  </si>
  <si>
    <t>maschinell</t>
  </si>
  <si>
    <t>54.30.05.01A</t>
  </si>
  <si>
    <t>Schichtstärke bis 15 cm</t>
  </si>
  <si>
    <t>54.45.01.03</t>
  </si>
  <si>
    <t>Deponiegebühren für Material der Deponieklasse 1/C</t>
  </si>
  <si>
    <t>t</t>
  </si>
  <si>
    <t>54.45.02.03</t>
  </si>
  <si>
    <t>Kl.2/C: Asphalt</t>
  </si>
  <si>
    <t>SUMME HAUPTKATEGORIE 54</t>
  </si>
  <si>
    <t>58.03.10.01A</t>
  </si>
  <si>
    <t>V bis 10 l</t>
  </si>
  <si>
    <t>l</t>
  </si>
  <si>
    <t>SUMME HAUPTKATEGORIE 58</t>
  </si>
  <si>
    <t>75.10.05.05B</t>
  </si>
  <si>
    <t>DN mm 100</t>
  </si>
  <si>
    <t>*75.10.10.01B</t>
  </si>
  <si>
    <t>Nr. 3 Einzel - Kabelschutzrohre Ø 50 mm- PN 8, im Grabenaushub - horizontal verlegt</t>
  </si>
  <si>
    <t>*75.10.10.02G</t>
  </si>
  <si>
    <t>Nr. 3 Einzel - Kabelschutzrohren Ø 50 mm- PN 8  mittels "Trencher" in der Fahrbahn mit Verfüllung gesamt. Schnitt 12x40 cm. Verlegung in Pyramidenform</t>
  </si>
  <si>
    <t>*75.10.10.02H</t>
  </si>
  <si>
    <t>Nr. 3 Einzel - Kabelschutzrohren Ø 50 mm- PN 8   mittels "Trencher" im Schotter mit Verfüllung teilweise (bis - 5 cm). Schnitt 12x40 cm. Pyramidenform verlegt</t>
  </si>
  <si>
    <t>*75.10.10.02I</t>
  </si>
  <si>
    <t>Nr. 3 Einzel - Kabelschutzrohren Ø 50 mm- PN 8   mittels "Trencher" im Schotter mit Verfüllung gesamt. Schnitt 12x40 cm. Im Pyramidenform verlegt</t>
  </si>
  <si>
    <t>*75.10.10.03B</t>
  </si>
  <si>
    <t>Nr. 3 Einzel - Kabelschutzrohre Ø 50 mm- PN 8, im Schutzohr</t>
  </si>
  <si>
    <t>*75.10.10.03C</t>
  </si>
  <si>
    <t>Nr. 3 Einzel - Kabelschutzrohre Ø 50 mm- PN 8, in Kabelwanne</t>
  </si>
  <si>
    <t>*75.10.10.04A</t>
  </si>
  <si>
    <t>Kabelkanal aus verzinktem Stahl 75x200 mm</t>
  </si>
  <si>
    <t>75.80.05.10</t>
  </si>
  <si>
    <t>Ortungsband</t>
  </si>
  <si>
    <t>*75.80.50.05C</t>
  </si>
  <si>
    <t>Kabeleinzugsdraht, Nylonseil - Bruchlast (Zugfestigkeit) 350 Kg</t>
  </si>
  <si>
    <t>*75.80.60.01</t>
  </si>
  <si>
    <t>Reinigung, Kalibrierung und Dichtheitsprüfungen auf Druck der bestehenden Rohrleitungen</t>
  </si>
  <si>
    <t>SUMME HAUPTKATEGORIE 75</t>
  </si>
  <si>
    <t>*77.16.03.01A</t>
  </si>
  <si>
    <t>Schacht für Telekommunikationsnetz 90x70cm</t>
  </si>
  <si>
    <t>*77.16.03.01B</t>
  </si>
  <si>
    <t>Schacht für Telekommunikationsnetz 125x80cm</t>
  </si>
  <si>
    <t>SUMME HAUPTKATEGORIE 77</t>
  </si>
  <si>
    <t>*78.01.01.25A</t>
  </si>
  <si>
    <t>Schachtabdeckungen 60x60cm</t>
  </si>
  <si>
    <t>*78.01.01.25B</t>
  </si>
  <si>
    <t>Rechteckige Schachtabdeckungen UNI EN 124,Sphäroguß 60x120cm</t>
  </si>
  <si>
    <t>SUMME HAUPTKATEGORIE 78</t>
  </si>
  <si>
    <t>85.05.01.01B</t>
  </si>
  <si>
    <t>s bis 2,0 cm</t>
  </si>
  <si>
    <t>85.05.01.01C</t>
  </si>
  <si>
    <t>für jeden cm s über 2,0</t>
  </si>
  <si>
    <t>85.05.05.05</t>
  </si>
  <si>
    <t>Aufbringen eines kationischen Emulsionsfilms</t>
  </si>
  <si>
    <t>85.05.10.12A</t>
  </si>
  <si>
    <t>je m2 und cm Schichtstärke, eingebaut</t>
  </si>
  <si>
    <t>85.05.10.22A</t>
  </si>
  <si>
    <t>Schichtstärke, eingebaut: 3 cm</t>
  </si>
  <si>
    <t>85.05.10.90A</t>
  </si>
  <si>
    <t>nach Oberfläche</t>
  </si>
  <si>
    <t>SUMME HAUPTKATEGORIE 85</t>
  </si>
  <si>
    <t>86.30.01.01D</t>
  </si>
  <si>
    <t>ø 90 cm in Aluminium  25/10 mm</t>
  </si>
  <si>
    <t>86.30.01.06B</t>
  </si>
  <si>
    <t>60/60/60 cm in Aluminium  25/10 mm</t>
  </si>
  <si>
    <t>86.30.01.06D</t>
  </si>
  <si>
    <t>90/90/90 cm in Aluminium 25/10 mm</t>
  </si>
  <si>
    <t>86.30.01.10F</t>
  </si>
  <si>
    <t>A = 60 cm in Aluminium</t>
  </si>
  <si>
    <t>86.30.01.11F</t>
  </si>
  <si>
    <t>60/90 cm in Aluminium 25/10 mm</t>
  </si>
  <si>
    <t>86.30.01.18B</t>
  </si>
  <si>
    <t>35/90 cm</t>
  </si>
  <si>
    <t>86.30.01.19E</t>
  </si>
  <si>
    <t>50/170 cm</t>
  </si>
  <si>
    <t>86.30.02.01A</t>
  </si>
  <si>
    <t>rückstrahlende Lackfarbe, Streifen B = 12 cm</t>
  </si>
  <si>
    <t>86.30.02.01E</t>
  </si>
  <si>
    <t>rückstrahlende Lackfarbe, Streifen B = 15 cm</t>
  </si>
  <si>
    <t>SUMME HAUPTKATEGORIE 86</t>
  </si>
  <si>
    <t>96.01.01.01</t>
  </si>
  <si>
    <t>Trockenaussaat von Samenmischungen</t>
  </si>
  <si>
    <t>SIC</t>
  </si>
  <si>
    <t>Kosten für die Sicherheitskosten</t>
  </si>
  <si>
    <t>SIC 1</t>
  </si>
  <si>
    <t>52.01.01.01
Einrichtung, Instandhaltung und Abbruch der Baustelle</t>
  </si>
  <si>
    <t>SIC 2</t>
  </si>
  <si>
    <t>52.01.02.02C
3,0mx2,45mx2,50m (innen), für den erste Monat (30 Tage) oder Bruchteil</t>
  </si>
  <si>
    <t>SIC 3</t>
  </si>
  <si>
    <t>52.01.02.02D
3,0mx2,45mx2,50m (innen),  für jeden Folgetag</t>
  </si>
  <si>
    <t>SIC 4</t>
  </si>
  <si>
    <t>52.01.03.02B
Dimension 2,00 x 2,00 m</t>
  </si>
  <si>
    <t>SIC 5</t>
  </si>
  <si>
    <t>52.02.01.05
Suchen von Infrastrukturen  (gemäß Projekt festzulegen)</t>
  </si>
  <si>
    <t>SIC 6</t>
  </si>
  <si>
    <t>52.02.02.01A
für die gesamte nötige Dauer</t>
  </si>
  <si>
    <t>SIC 7</t>
  </si>
  <si>
    <t>52.02.03.01A
für die Dauer der Arbeiten</t>
  </si>
  <si>
    <t>SIC 8</t>
  </si>
  <si>
    <t>52.02.03.02A
für die gesamte Dauer und den gesamten Arbeitsbereich der Arbeiten.</t>
  </si>
  <si>
    <t>SIC 9</t>
  </si>
  <si>
    <t>99.20.01.06A
Schilder auf Aluminiumhalter: (cod. 29) Format 330 x 500</t>
  </si>
  <si>
    <t>SIC 10</t>
  </si>
  <si>
    <t>99.20.01.06B
Warnposten für die Beihilfe bei Ausfahrt LKW von Baustelle</t>
  </si>
  <si>
    <t>SIC 11</t>
  </si>
  <si>
    <t>99.20.01.06C
Anteil für die Sicherheit - Hebebühne</t>
  </si>
  <si>
    <t>SIC 12</t>
  </si>
  <si>
    <t>99.20.01.06D
Absicherung der Baustelle laut Straßenverkehrsordnung</t>
  </si>
  <si>
    <t>SIC 13</t>
  </si>
  <si>
    <t>99.00.00.02
Wöchentliche Baustellenbesprechung</t>
  </si>
  <si>
    <t>SIC 14</t>
  </si>
  <si>
    <t>99.00.00.03
Errichten, Überprüfen und notwendige Verschiebungen der Baustellenbeschilderung laut geltenden Bestimmungen</t>
  </si>
  <si>
    <t>SIC 15</t>
  </si>
  <si>
    <t>99.00.00.04
Periodische Überprüfung und  Kontrolle der Anlagen und Maschinen auf der Baustelle.</t>
  </si>
  <si>
    <t>SIC 16</t>
  </si>
  <si>
    <t>99.00.00.09
Fixe  Beleuchtung von  Einzäunungen, Leitwänden  oder Hinweisen, auch mit blinkenden Lampen,  Spannung  24 Volt. Betriebskosten inbegriffen Instandhaltung und Stromkosten.</t>
  </si>
  <si>
    <t>SIC 17</t>
  </si>
  <si>
    <t>99.00.00.10
Fixe  Beleuchtung von  Einzäunungen,  Leitwänden oder Hinweisen, auch mit blinkenden  Lampen,  Spannung  24  Volt. Betriebskosten inbegriffen Instandhaltung und Stromkosten.</t>
  </si>
  <si>
    <t>SIC 18</t>
  </si>
  <si>
    <t>99.00.00.11
Lieferung und Errichtung eines mobilen  Baustellenzaunes, H = 2,0 m,  inkl.  evtl.  Versetzungen  im  Bereich  der  Baustelle</t>
  </si>
  <si>
    <t>SUMME KOSTEN FÜR SICHERHEITSKOSTEN</t>
  </si>
  <si>
    <t>BETRAG DER ARBEITEN OHNE SICHERHEITSKOSTEN</t>
  </si>
  <si>
    <t>GESAMTBETRAG DER SICHERHEITSKOSTEN</t>
  </si>
  <si>
    <t>ZUSAMMENFASSUNG</t>
  </si>
  <si>
    <t>Betrag der Arbeiten nach Aufmass</t>
  </si>
  <si>
    <t>Betrag der Arbeiten Pauschal</t>
  </si>
  <si>
    <t>Gesamtbetrag des Angebots für Arbeiten pauschal und/oder nach Aufmass ohne Kosten für Sicherheitsmassnahmen</t>
  </si>
  <si>
    <t>Abschlag in Prozenten auf den Ausschreibungsbetrag ohne Kosten für Sicherheitsmassnahmen</t>
  </si>
  <si>
    <t>Ausschreibungssumme</t>
  </si>
  <si>
    <t>In Zahlen</t>
  </si>
  <si>
    <t>In Buchstaben</t>
  </si>
  <si>
    <t>Kosten für Sicherheitsmassnahmen</t>
  </si>
  <si>
    <t>Gesamtbetrag der Arbeiten einschliesslich der Kosten für Sicherheitsmassnahmen</t>
  </si>
  <si>
    <t>Datum ....................Unterschrift des bevollmächtigten Vertreters des einzelnen Unternehmens</t>
  </si>
  <si>
    <t>......................</t>
  </si>
  <si>
    <t>Datum ....................Unterschrift des bevollmächtigten Vertreters des federführenden Unternehmens</t>
  </si>
  <si>
    <t xml:space="preserve">Datum ....................Unterschrift des bevollmächtigten Vertreters des (kooptierten) Mitglieds </t>
  </si>
  <si>
    <t xml:space="preserve">Datum ....................Unterschrift des bevollmächtigten Vertreters des (kooptierten) Mitglieds </t>
  </si>
  <si>
    <t>Datum ....................Unterschrift des bevollmächtigten Vertreters des (kooptierten) Mitglieds</t>
  </si>
  <si>
    <t>N.B.:</t>
  </si>
  <si>
    <t>Leserliche und vollständige Unterschrift des Vertreters und Stempel des Bieters. Da es sich nicht um eine “Ersatzerklärung für eine öffentliche Urkunde” nach DPR vom 28.12.2000, Nr. 445, Artikel 47 handelt, ist die Beilage einer einfachen Kopie eines Personalausweises des Zeichnungsberechtigten nicht vorgeschrieben.</t>
  </si>
  <si>
    <t>Für das Verzeichnis ist die Stempelgebühr nach Gesetz zu entrichten.</t>
  </si>
  <si>
    <t xml:space="preserve">Der Abschlag in Prozenten zur Bestimmung des Grenzwerts für übertrieben niedrige Angebote nach GVD 163/06, Artikel 86 herangezogen. Der Abschlag in Buchstaben stellt eine vertraglich verbindliche Angabe dar. </t>
  </si>
  <si>
    <r>
      <t xml:space="preserve">Bei </t>
    </r>
    <r>
      <rPr>
        <b/>
        <sz val="8"/>
        <color indexed="8"/>
        <rFont val="Calibri"/>
        <family val="2"/>
      </rPr>
      <t>bereits gegründeten oder noch zu gründenden</t>
    </r>
    <r>
      <rPr>
        <sz val="8"/>
        <color indexed="8"/>
        <rFont val="Calibri"/>
        <family val="2"/>
      </rPr>
      <t xml:space="preserve"> ordentlichen Unternehmensvereinigungen oder Bietergemeinschaften ist die Unterlage von den Inhabern bzw. den bevollmächtigten Vertretern aller Mitglieder der Vereinigung zu unterschreiben. </t>
    </r>
  </si>
  <si>
    <t>Der Bieter hat die Pflicht vor Erstellung seines Angebotes, bei Verträgen mit Pauschalvergütung oder mit Vergütung teils als Pauschale und teils nach Aufmass, die hier angegebenen Mengen, anhand der Überprüfung der Ausschreibungsunterlagen inbegriffen auch der Kosten- und Kosten- und Massenberechnung, zu kontrollieren. Im Anschluss zu dieser Überprüfung ist der Bieter verpflichtet, jene Mengen zu integrieren oder reduzieren, welche er als mangelnd oder übertrieben erachtet und jene Positionen mit Mengen einzufügen, welche er als fehlenden erachtet, im Vergleich zu was in den Plänen und in den besonderen Vergabebedingungen sowie in den anderen Dokumenten vorgesehen ist. Der Bieter bietet dann auf diese Letzten seine Einheitspreise nach D.P.R. Nr. 554/99, Artikel 90, Absatz 5, an.</t>
  </si>
  <si>
    <t xml:space="preserve">Nach der Zuschlagserteilung und vor Vertragsabschluss wird der Auftraggeber die Berechnungen des Bieters nach Maßgabe der vorgegebenen Mengen und der angebotenen Einheitspreise überprüfen; bei Unstimmigkeiten und Rechenfehlern werden die Produkte beziehungsweise die Summen richtig gestellt. Stimmt der richtig gestellte Gesamtpreis nicht mit jenem überein, der sich aus dem angebotenen Preisabschlag in Prozenten errechnet, werden sämtliche angebotenen Einheitspreise im Verhältnis der Abweichung richtig gestellt. </t>
  </si>
  <si>
    <t xml:space="preserve">Vorbemerkung
</t>
  </si>
  <si>
    <t xml:space="preserve"> Richtpreisverzeichnis TB 2011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</si>
</sst>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quot;"/>
    <numFmt numFmtId="173" formatCode="g"/>
  </numFmts>
  <fonts count="50">
    <font>
      <sz val="11"/>
      <color theme="1"/>
      <name val="Calibri"/>
      <family val="2"/>
    </font>
    <font>
      <sz val="11"/>
      <color indexed="8"/>
      <name val="Calibri"/>
      <family val="2"/>
    </font>
    <font>
      <sz val="8"/>
      <color indexed="8"/>
      <name val="Calibri"/>
      <family val="2"/>
    </font>
    <font>
      <b/>
      <sz val="8"/>
      <color indexed="8"/>
      <name val="Calibri"/>
      <family val="2"/>
    </font>
    <font>
      <b/>
      <u val="single"/>
      <sz val="8"/>
      <color indexed="8"/>
      <name val="Calibri"/>
      <family val="2"/>
    </font>
    <font>
      <i/>
      <sz val="8"/>
      <color indexed="8"/>
      <name val="Calibri"/>
      <family val="2"/>
    </font>
    <font>
      <b/>
      <i/>
      <sz val="8"/>
      <color indexed="8"/>
      <name val="Calibri"/>
      <family val="2"/>
    </font>
    <font>
      <u val="single"/>
      <sz val="8"/>
      <color indexed="8"/>
      <name val="Calibri"/>
      <family val="2"/>
    </font>
    <font>
      <b/>
      <i/>
      <u val="single"/>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Wingdings 2"/>
      <family val="1"/>
    </font>
    <font>
      <b/>
      <sz val="10"/>
      <color indexed="8"/>
      <name val="Calibri"/>
      <family val="2"/>
    </font>
    <font>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8"/>
      <color theme="1"/>
      <name val="Calibri"/>
      <family val="2"/>
    </font>
    <font>
      <b/>
      <i/>
      <sz val="8"/>
      <color theme="1"/>
      <name val="Calibri"/>
      <family val="2"/>
    </font>
    <font>
      <sz val="10"/>
      <color theme="1"/>
      <name val="Calibri"/>
      <family val="2"/>
    </font>
    <font>
      <b/>
      <sz val="10"/>
      <color theme="1"/>
      <name val="Calibri"/>
      <family val="2"/>
    </font>
    <font>
      <sz val="8"/>
      <color theme="1"/>
      <name val="Wingdings 2"/>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
      <left/>
      <right/>
      <top/>
      <bottom style="double"/>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5">
    <xf numFmtId="0" fontId="0" fillId="0" borderId="0" xfId="0" applyFont="1" applyAlignment="1">
      <alignment/>
    </xf>
    <xf numFmtId="0" fontId="44" fillId="0" borderId="0" xfId="0" applyFont="1" applyAlignment="1">
      <alignment/>
    </xf>
    <xf numFmtId="1" fontId="44" fillId="0" borderId="0" xfId="0" applyNumberFormat="1" applyFont="1" applyAlignment="1">
      <alignment horizontal="center"/>
    </xf>
    <xf numFmtId="49" fontId="44" fillId="0" borderId="0" xfId="0" applyNumberFormat="1" applyFont="1" applyAlignment="1">
      <alignment wrapText="1"/>
    </xf>
    <xf numFmtId="49" fontId="44" fillId="0" borderId="0" xfId="0" applyNumberFormat="1"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4" fontId="44" fillId="0" borderId="0" xfId="0" applyNumberFormat="1" applyFont="1" applyAlignment="1">
      <alignment/>
    </xf>
    <xf numFmtId="4" fontId="44" fillId="0" borderId="0" xfId="0" applyNumberFormat="1" applyFont="1" applyAlignment="1">
      <alignment horizontal="center"/>
    </xf>
    <xf numFmtId="172" fontId="44" fillId="0" borderId="0" xfId="0" applyNumberFormat="1" applyFont="1" applyAlignment="1">
      <alignment/>
    </xf>
    <xf numFmtId="172" fontId="44" fillId="0" borderId="0" xfId="0" applyNumberFormat="1" applyFont="1" applyAlignment="1">
      <alignment horizontal="center"/>
    </xf>
    <xf numFmtId="1" fontId="44" fillId="0" borderId="10" xfId="0" applyNumberFormat="1" applyFont="1" applyBorder="1" applyAlignment="1">
      <alignment horizontal="center"/>
    </xf>
    <xf numFmtId="49" fontId="44" fillId="0" borderId="10" xfId="0" applyNumberFormat="1" applyFont="1" applyBorder="1" applyAlignment="1">
      <alignment vertical="top" wrapText="1"/>
    </xf>
    <xf numFmtId="0" fontId="44" fillId="0" borderId="10" xfId="0" applyFont="1" applyBorder="1" applyAlignment="1">
      <alignment vertical="top" wrapText="1"/>
    </xf>
    <xf numFmtId="4" fontId="44" fillId="0" borderId="10" xfId="0" applyNumberFormat="1" applyFont="1" applyBorder="1" applyAlignment="1">
      <alignment vertical="top"/>
    </xf>
    <xf numFmtId="172" fontId="44" fillId="0" borderId="10" xfId="0" applyNumberFormat="1" applyFont="1" applyBorder="1" applyAlignment="1" applyProtection="1">
      <alignment vertical="top"/>
      <protection locked="0"/>
    </xf>
    <xf numFmtId="172" fontId="44" fillId="0" borderId="10" xfId="0" applyNumberFormat="1" applyFont="1" applyBorder="1" applyAlignment="1">
      <alignment vertical="top"/>
    </xf>
    <xf numFmtId="1" fontId="44" fillId="0" borderId="11" xfId="0" applyNumberFormat="1" applyFont="1" applyBorder="1" applyAlignment="1">
      <alignment horizontal="center"/>
    </xf>
    <xf numFmtId="49" fontId="44" fillId="0" borderId="11" xfId="0" applyNumberFormat="1" applyFont="1" applyBorder="1" applyAlignment="1">
      <alignment vertical="top" wrapText="1"/>
    </xf>
    <xf numFmtId="0" fontId="44" fillId="0" borderId="11" xfId="0" applyFont="1" applyBorder="1" applyAlignment="1">
      <alignment vertical="top" wrapText="1"/>
    </xf>
    <xf numFmtId="4" fontId="44" fillId="0" borderId="11" xfId="0" applyNumberFormat="1" applyFont="1" applyBorder="1" applyAlignment="1">
      <alignment vertical="top"/>
    </xf>
    <xf numFmtId="172" fontId="44" fillId="0" borderId="11" xfId="0" applyNumberFormat="1" applyFont="1" applyBorder="1" applyAlignment="1" applyProtection="1">
      <alignment vertical="top"/>
      <protection locked="0"/>
    </xf>
    <xf numFmtId="172" fontId="44" fillId="0" borderId="11" xfId="0" applyNumberFormat="1" applyFont="1" applyBorder="1" applyAlignment="1">
      <alignment vertical="top"/>
    </xf>
    <xf numFmtId="1" fontId="44" fillId="0" borderId="12" xfId="0" applyNumberFormat="1" applyFont="1" applyBorder="1" applyAlignment="1">
      <alignment horizontal="center"/>
    </xf>
    <xf numFmtId="49" fontId="44" fillId="0" borderId="12" xfId="0" applyNumberFormat="1" applyFont="1" applyBorder="1" applyAlignment="1">
      <alignment wrapText="1"/>
    </xf>
    <xf numFmtId="0" fontId="44" fillId="0" borderId="12" xfId="0" applyFont="1" applyBorder="1" applyAlignment="1">
      <alignment wrapText="1"/>
    </xf>
    <xf numFmtId="4" fontId="44" fillId="0" borderId="12" xfId="0" applyNumberFormat="1" applyFont="1" applyBorder="1" applyAlignment="1">
      <alignment/>
    </xf>
    <xf numFmtId="172" fontId="44" fillId="0" borderId="12" xfId="0" applyNumberFormat="1" applyFont="1" applyBorder="1" applyAlignment="1">
      <alignment/>
    </xf>
    <xf numFmtId="1" fontId="44" fillId="0" borderId="13" xfId="0" applyNumberFormat="1" applyFont="1" applyBorder="1" applyAlignment="1">
      <alignment horizontal="center"/>
    </xf>
    <xf numFmtId="49" fontId="44" fillId="0" borderId="13" xfId="0" applyNumberFormat="1" applyFont="1" applyBorder="1" applyAlignment="1">
      <alignment wrapText="1"/>
    </xf>
    <xf numFmtId="0" fontId="44" fillId="0" borderId="13" xfId="0" applyFont="1" applyBorder="1" applyAlignment="1">
      <alignment wrapText="1"/>
    </xf>
    <xf numFmtId="4" fontId="44" fillId="0" borderId="13" xfId="0" applyNumberFormat="1" applyFont="1" applyBorder="1" applyAlignment="1">
      <alignment/>
    </xf>
    <xf numFmtId="172" fontId="44" fillId="0" borderId="13" xfId="0" applyNumberFormat="1" applyFont="1" applyBorder="1" applyAlignment="1">
      <alignment/>
    </xf>
    <xf numFmtId="172" fontId="44" fillId="0" borderId="14" xfId="0" applyNumberFormat="1" applyFont="1" applyBorder="1" applyAlignment="1">
      <alignment vertical="top"/>
    </xf>
    <xf numFmtId="10" fontId="44" fillId="0" borderId="14" xfId="0" applyNumberFormat="1" applyFont="1" applyBorder="1" applyAlignment="1">
      <alignment vertical="top"/>
    </xf>
    <xf numFmtId="0" fontId="45" fillId="0" borderId="0" xfId="0" applyFont="1" applyAlignment="1">
      <alignment wrapText="1"/>
    </xf>
    <xf numFmtId="1" fontId="45" fillId="0" borderId="0" xfId="0" applyNumberFormat="1" applyFont="1" applyAlignment="1">
      <alignment horizontal="left" vertical="top" wrapText="1"/>
    </xf>
    <xf numFmtId="172" fontId="45" fillId="0" borderId="0" xfId="0" applyNumberFormat="1" applyFont="1" applyAlignment="1">
      <alignment horizontal="left" vertical="top" wrapText="1"/>
    </xf>
    <xf numFmtId="1" fontId="44" fillId="0" borderId="0" xfId="0" applyNumberFormat="1" applyFont="1" applyAlignment="1">
      <alignment horizontal="left" wrapText="1"/>
    </xf>
    <xf numFmtId="1" fontId="46" fillId="0" borderId="0" xfId="0" applyNumberFormat="1" applyFont="1" applyAlignment="1">
      <alignment horizontal="left"/>
    </xf>
    <xf numFmtId="1" fontId="44" fillId="0" borderId="0" xfId="0" applyNumberFormat="1" applyFont="1" applyAlignment="1">
      <alignment horizontal="left" vertical="top" wrapText="1"/>
    </xf>
    <xf numFmtId="49" fontId="45" fillId="0" borderId="15" xfId="0" applyNumberFormat="1" applyFont="1" applyBorder="1" applyAlignment="1">
      <alignment vertical="center" wrapText="1"/>
    </xf>
    <xf numFmtId="49" fontId="45" fillId="0" borderId="16" xfId="0" applyNumberFormat="1" applyFont="1" applyBorder="1" applyAlignment="1">
      <alignment vertical="center" wrapText="1"/>
    </xf>
    <xf numFmtId="49" fontId="45" fillId="0" borderId="17" xfId="0" applyNumberFormat="1" applyFont="1" applyBorder="1" applyAlignment="1">
      <alignment vertical="center" wrapText="1"/>
    </xf>
    <xf numFmtId="49" fontId="45" fillId="0" borderId="0" xfId="0" applyNumberFormat="1" applyFont="1" applyBorder="1" applyAlignment="1">
      <alignment vertical="center" wrapText="1"/>
    </xf>
    <xf numFmtId="49" fontId="45" fillId="0" borderId="18" xfId="0" applyNumberFormat="1" applyFont="1" applyBorder="1" applyAlignment="1">
      <alignment vertical="center" wrapText="1"/>
    </xf>
    <xf numFmtId="49" fontId="45" fillId="0" borderId="10" xfId="0" applyNumberFormat="1" applyFont="1" applyBorder="1" applyAlignment="1">
      <alignment vertical="center" wrapText="1"/>
    </xf>
    <xf numFmtId="4" fontId="44" fillId="0" borderId="16" xfId="0" applyNumberFormat="1" applyFont="1" applyBorder="1" applyAlignment="1">
      <alignment vertical="center"/>
    </xf>
    <xf numFmtId="4" fontId="44" fillId="0" borderId="19" xfId="0" applyNumberFormat="1" applyFont="1" applyBorder="1" applyAlignment="1">
      <alignment vertical="center"/>
    </xf>
    <xf numFmtId="4" fontId="44" fillId="0" borderId="0" xfId="0" applyNumberFormat="1" applyFont="1" applyBorder="1" applyAlignment="1">
      <alignment vertical="center"/>
    </xf>
    <xf numFmtId="4" fontId="44" fillId="0" borderId="20" xfId="0" applyNumberFormat="1" applyFont="1" applyBorder="1" applyAlignment="1">
      <alignment vertical="center"/>
    </xf>
    <xf numFmtId="4" fontId="44" fillId="0" borderId="10" xfId="0" applyNumberFormat="1" applyFont="1" applyBorder="1" applyAlignment="1">
      <alignment vertical="center"/>
    </xf>
    <xf numFmtId="4" fontId="44" fillId="0" borderId="21" xfId="0" applyNumberFormat="1" applyFont="1" applyBorder="1" applyAlignment="1">
      <alignment vertical="center"/>
    </xf>
    <xf numFmtId="172" fontId="44" fillId="0" borderId="22" xfId="0" applyNumberFormat="1" applyFont="1" applyBorder="1" applyAlignment="1">
      <alignment vertical="center"/>
    </xf>
    <xf numFmtId="172" fontId="44" fillId="0" borderId="23" xfId="0" applyNumberFormat="1" applyFont="1" applyBorder="1" applyAlignment="1">
      <alignment vertical="center"/>
    </xf>
    <xf numFmtId="172" fontId="44" fillId="0" borderId="24" xfId="0" applyNumberFormat="1" applyFont="1" applyBorder="1" applyAlignment="1">
      <alignment vertical="center"/>
    </xf>
    <xf numFmtId="49" fontId="45" fillId="0" borderId="19" xfId="0" applyNumberFormat="1" applyFont="1" applyBorder="1" applyAlignment="1">
      <alignment vertical="center" wrapText="1"/>
    </xf>
    <xf numFmtId="49" fontId="45" fillId="0" borderId="20" xfId="0" applyNumberFormat="1" applyFont="1" applyBorder="1" applyAlignment="1">
      <alignment vertical="center" wrapText="1"/>
    </xf>
    <xf numFmtId="49" fontId="45" fillId="0" borderId="21" xfId="0" applyNumberFormat="1" applyFont="1" applyBorder="1" applyAlignment="1">
      <alignment vertical="center" wrapText="1"/>
    </xf>
    <xf numFmtId="4" fontId="44" fillId="0" borderId="25" xfId="0" applyNumberFormat="1" applyFont="1" applyBorder="1" applyAlignment="1">
      <alignment/>
    </xf>
    <xf numFmtId="4" fontId="44" fillId="0" borderId="26" xfId="0" applyNumberFormat="1" applyFont="1" applyBorder="1" applyAlignment="1">
      <alignment/>
    </xf>
    <xf numFmtId="4" fontId="44" fillId="0" borderId="25" xfId="0" applyNumberFormat="1" applyFont="1" applyBorder="1" applyAlignment="1">
      <alignment vertical="top"/>
    </xf>
    <xf numFmtId="4" fontId="44" fillId="0" borderId="26" xfId="0" applyNumberFormat="1" applyFont="1" applyBorder="1" applyAlignment="1">
      <alignment vertical="top"/>
    </xf>
    <xf numFmtId="4" fontId="44" fillId="0" borderId="15" xfId="0" applyNumberFormat="1" applyFont="1" applyBorder="1" applyAlignment="1">
      <alignment vertical="top"/>
    </xf>
    <xf numFmtId="4" fontId="44" fillId="0" borderId="16" xfId="0" applyNumberFormat="1" applyFont="1" applyBorder="1" applyAlignment="1">
      <alignment vertical="top"/>
    </xf>
    <xf numFmtId="4" fontId="44" fillId="0" borderId="19" xfId="0" applyNumberFormat="1" applyFont="1" applyBorder="1" applyAlignment="1">
      <alignment vertical="top"/>
    </xf>
    <xf numFmtId="4" fontId="44" fillId="0" borderId="18" xfId="0" applyNumberFormat="1" applyFont="1" applyBorder="1" applyAlignment="1">
      <alignment vertical="top"/>
    </xf>
    <xf numFmtId="4" fontId="44" fillId="0" borderId="10" xfId="0" applyNumberFormat="1" applyFont="1" applyBorder="1" applyAlignment="1">
      <alignment vertical="top"/>
    </xf>
    <xf numFmtId="4" fontId="44" fillId="0" borderId="21" xfId="0" applyNumberFormat="1" applyFont="1" applyBorder="1" applyAlignment="1">
      <alignment vertical="top"/>
    </xf>
    <xf numFmtId="172" fontId="44" fillId="0" borderId="22" xfId="0" applyNumberFormat="1" applyFont="1" applyBorder="1" applyAlignment="1" applyProtection="1">
      <alignment vertical="center"/>
      <protection locked="0"/>
    </xf>
    <xf numFmtId="172" fontId="44" fillId="0" borderId="23" xfId="0" applyNumberFormat="1" applyFont="1" applyBorder="1" applyAlignment="1" applyProtection="1">
      <alignment vertical="center"/>
      <protection locked="0"/>
    </xf>
    <xf numFmtId="172" fontId="44" fillId="0" borderId="24" xfId="0" applyNumberFormat="1" applyFont="1" applyBorder="1" applyAlignment="1" applyProtection="1">
      <alignment vertical="center"/>
      <protection locked="0"/>
    </xf>
    <xf numFmtId="1" fontId="46" fillId="0" borderId="0" xfId="0" applyNumberFormat="1" applyFont="1" applyAlignment="1">
      <alignment horizontal="left" wrapText="1"/>
    </xf>
    <xf numFmtId="49" fontId="45" fillId="0" borderId="15"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18"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21" xfId="0" applyNumberFormat="1" applyFont="1" applyBorder="1" applyAlignment="1">
      <alignment horizontal="center" vertical="center" wrapText="1"/>
    </xf>
    <xf numFmtId="0" fontId="44" fillId="0" borderId="0" xfId="0" applyFont="1" applyAlignment="1">
      <alignment horizontal="left" wrapText="1"/>
    </xf>
    <xf numFmtId="1" fontId="46" fillId="0" borderId="0" xfId="0" applyNumberFormat="1" applyFont="1" applyAlignment="1">
      <alignment horizontal="center"/>
    </xf>
    <xf numFmtId="173" fontId="45" fillId="0" borderId="0" xfId="0" applyNumberFormat="1" applyFont="1" applyAlignment="1">
      <alignment horizontal="left" vertical="top" wrapText="1"/>
    </xf>
    <xf numFmtId="49" fontId="45" fillId="0" borderId="0" xfId="0" applyNumberFormat="1" applyFont="1" applyAlignment="1">
      <alignment horizontal="left" vertical="top" wrapText="1"/>
    </xf>
    <xf numFmtId="1" fontId="47" fillId="0" borderId="0" xfId="0" applyNumberFormat="1" applyFont="1" applyAlignment="1">
      <alignment horizontal="center"/>
    </xf>
    <xf numFmtId="1" fontId="44" fillId="0" borderId="0" xfId="0" applyNumberFormat="1" applyFont="1" applyAlignment="1">
      <alignment horizontal="center"/>
    </xf>
    <xf numFmtId="49" fontId="47" fillId="0" borderId="0" xfId="0" applyNumberFormat="1" applyFont="1" applyAlignment="1">
      <alignment horizontal="center"/>
    </xf>
    <xf numFmtId="1" fontId="45" fillId="0" borderId="0" xfId="0" applyNumberFormat="1" applyFont="1" applyAlignment="1">
      <alignment horizontal="center"/>
    </xf>
    <xf numFmtId="1" fontId="45" fillId="0" borderId="25" xfId="0" applyNumberFormat="1" applyFont="1" applyBorder="1" applyAlignment="1">
      <alignment horizontal="center"/>
    </xf>
    <xf numFmtId="1" fontId="45" fillId="0" borderId="11" xfId="0" applyNumberFormat="1" applyFont="1" applyBorder="1" applyAlignment="1">
      <alignment horizontal="center"/>
    </xf>
    <xf numFmtId="1" fontId="45" fillId="0" borderId="26" xfId="0" applyNumberFormat="1" applyFont="1" applyBorder="1" applyAlignment="1">
      <alignment horizontal="center"/>
    </xf>
    <xf numFmtId="1" fontId="48" fillId="0" borderId="0" xfId="0" applyNumberFormat="1" applyFont="1" applyAlignment="1">
      <alignment horizontal="center"/>
    </xf>
    <xf numFmtId="1" fontId="41" fillId="0" borderId="0" xfId="0" applyNumberFormat="1" applyFont="1" applyAlignment="1">
      <alignment horizontal="center"/>
    </xf>
    <xf numFmtId="4" fontId="44" fillId="0" borderId="10" xfId="0" applyNumberFormat="1" applyFont="1" applyBorder="1" applyAlignment="1" applyProtection="1">
      <alignment vertical="top"/>
      <protection/>
    </xf>
    <xf numFmtId="49" fontId="49" fillId="0" borderId="0" xfId="0" applyNumberFormat="1" applyFont="1" applyAlignment="1" applyProtection="1">
      <alignment wrapText="1"/>
      <protection locked="0"/>
    </xf>
    <xf numFmtId="1" fontId="44" fillId="0" borderId="0" xfId="0" applyNumberFormat="1" applyFont="1" applyAlignment="1" applyProtection="1">
      <alignment horizontal="left"/>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Z234"/>
  <sheetViews>
    <sheetView tabSelected="1" zoomScalePageLayoutView="0" workbookViewId="0" topLeftCell="A40">
      <selection activeCell="C63" sqref="C63:G63"/>
    </sheetView>
  </sheetViews>
  <sheetFormatPr defaultColWidth="11.421875" defaultRowHeight="15"/>
  <cols>
    <col min="1" max="1" width="5.7109375" style="2" customWidth="1"/>
    <col min="2" max="2" width="10.8515625" style="3" bestFit="1" customWidth="1"/>
    <col min="3" max="3" width="30.7109375" style="5" customWidth="1"/>
    <col min="4" max="4" width="5.8515625" style="3" bestFit="1" customWidth="1"/>
    <col min="5" max="5" width="10.7109375" style="7" customWidth="1"/>
    <col min="6" max="6" width="10.7109375" style="9" customWidth="1"/>
    <col min="7" max="7" width="11.140625" style="9" bestFit="1" customWidth="1"/>
    <col min="8" max="24" width="11.421875" style="1" customWidth="1"/>
    <col min="25" max="25" width="83.7109375" style="5" customWidth="1"/>
    <col min="26" max="26" width="68.7109375" style="5" customWidth="1"/>
    <col min="27" max="16384" width="11.421875" style="1" customWidth="1"/>
  </cols>
  <sheetData>
    <row r="16" spans="1:7" ht="15">
      <c r="A16" s="91" t="s">
        <v>7</v>
      </c>
      <c r="B16" s="84"/>
      <c r="C16" s="84"/>
      <c r="D16" s="84"/>
      <c r="E16" s="84"/>
      <c r="F16" s="84"/>
      <c r="G16" s="84"/>
    </row>
    <row r="17" spans="1:7" ht="15">
      <c r="A17" s="91" t="s">
        <v>8</v>
      </c>
      <c r="B17" s="84"/>
      <c r="C17" s="84"/>
      <c r="D17" s="84"/>
      <c r="E17" s="84"/>
      <c r="F17" s="84"/>
      <c r="G17" s="84"/>
    </row>
    <row r="18" spans="1:7" ht="15">
      <c r="A18" s="91" t="s">
        <v>9</v>
      </c>
      <c r="B18" s="84"/>
      <c r="C18" s="84"/>
      <c r="D18" s="84"/>
      <c r="E18" s="84"/>
      <c r="F18" s="84"/>
      <c r="G18" s="84"/>
    </row>
    <row r="19" spans="1:7" ht="15">
      <c r="A19" s="91" t="s">
        <v>10</v>
      </c>
      <c r="B19" s="84"/>
      <c r="C19" s="84"/>
      <c r="D19" s="84"/>
      <c r="E19" s="84"/>
      <c r="F19" s="84"/>
      <c r="G19" s="84"/>
    </row>
    <row r="26" spans="1:7" ht="12.75">
      <c r="A26" s="90" t="s">
        <v>11</v>
      </c>
      <c r="B26" s="84"/>
      <c r="C26" s="84"/>
      <c r="D26" s="84"/>
      <c r="E26" s="84"/>
      <c r="F26" s="84"/>
      <c r="G26" s="84"/>
    </row>
    <row r="27" spans="1:7" ht="12.75">
      <c r="A27" s="90" t="s">
        <v>12</v>
      </c>
      <c r="B27" s="84"/>
      <c r="C27" s="84"/>
      <c r="D27" s="84"/>
      <c r="E27" s="84"/>
      <c r="F27" s="84"/>
      <c r="G27" s="84"/>
    </row>
    <row r="34" spans="1:7" ht="12.75">
      <c r="A34" s="83"/>
      <c r="B34" s="84"/>
      <c r="C34" s="84"/>
      <c r="D34" s="84"/>
      <c r="E34" s="84"/>
      <c r="F34" s="84"/>
      <c r="G34" s="84"/>
    </row>
    <row r="35" spans="1:7" ht="12.75">
      <c r="A35" s="83"/>
      <c r="B35" s="84"/>
      <c r="C35" s="84"/>
      <c r="D35" s="84"/>
      <c r="E35" s="84"/>
      <c r="F35" s="84"/>
      <c r="G35" s="84"/>
    </row>
    <row r="36" spans="1:7" ht="12.75">
      <c r="A36" s="83"/>
      <c r="B36" s="84"/>
      <c r="C36" s="84"/>
      <c r="D36" s="84"/>
      <c r="E36" s="84"/>
      <c r="F36" s="84"/>
      <c r="G36" s="84"/>
    </row>
    <row r="37" spans="1:7" ht="12.75">
      <c r="A37" s="83"/>
      <c r="B37" s="84"/>
      <c r="C37" s="84"/>
      <c r="D37" s="84"/>
      <c r="E37" s="84"/>
      <c r="F37" s="84"/>
      <c r="G37" s="84"/>
    </row>
    <row r="38" spans="1:7" ht="12.75">
      <c r="A38" s="83" t="s">
        <v>257</v>
      </c>
      <c r="B38" s="84"/>
      <c r="C38" s="84"/>
      <c r="D38" s="84"/>
      <c r="E38" s="84"/>
      <c r="F38" s="84"/>
      <c r="G38" s="84"/>
    </row>
    <row r="39" spans="1:7" ht="12.75">
      <c r="A39" s="83"/>
      <c r="B39" s="84"/>
      <c r="C39" s="84"/>
      <c r="D39" s="84"/>
      <c r="E39" s="84"/>
      <c r="F39" s="84"/>
      <c r="G39" s="84"/>
    </row>
    <row r="40" spans="1:7" ht="12.75">
      <c r="A40" s="83"/>
      <c r="B40" s="84"/>
      <c r="C40" s="84"/>
      <c r="D40" s="84"/>
      <c r="E40" s="84"/>
      <c r="F40" s="84"/>
      <c r="G40" s="84"/>
    </row>
    <row r="41" spans="1:7" ht="12.75">
      <c r="A41" s="85"/>
      <c r="B41" s="84"/>
      <c r="C41" s="84"/>
      <c r="D41" s="84"/>
      <c r="E41" s="84"/>
      <c r="F41" s="84"/>
      <c r="G41" s="84"/>
    </row>
    <row r="44" spans="1:26" ht="21.75" customHeight="1">
      <c r="A44" s="36"/>
      <c r="B44" s="81" t="s">
        <v>256</v>
      </c>
      <c r="C44" s="82"/>
      <c r="D44" s="82"/>
      <c r="E44" s="82"/>
      <c r="F44" s="82"/>
      <c r="G44" s="37"/>
      <c r="Z44" s="35"/>
    </row>
    <row r="51" spans="1:7" ht="24.75" customHeight="1">
      <c r="A51" s="86" t="s">
        <v>13</v>
      </c>
      <c r="B51" s="86"/>
      <c r="C51" s="86"/>
      <c r="D51" s="86"/>
      <c r="E51" s="86"/>
      <c r="F51" s="86"/>
      <c r="G51" s="86"/>
    </row>
    <row r="53" spans="1:7" ht="24.75" customHeight="1">
      <c r="A53" s="87" t="s">
        <v>14</v>
      </c>
      <c r="B53" s="88"/>
      <c r="C53" s="88"/>
      <c r="D53" s="88"/>
      <c r="E53" s="88"/>
      <c r="F53" s="88"/>
      <c r="G53" s="89"/>
    </row>
    <row r="55" spans="1:7" ht="24.75" customHeight="1">
      <c r="A55" s="94" t="s">
        <v>15</v>
      </c>
      <c r="B55" s="94"/>
      <c r="C55" s="94"/>
      <c r="D55" s="94"/>
      <c r="E55" s="94"/>
      <c r="F55" s="94"/>
      <c r="G55" s="94"/>
    </row>
    <row r="56" spans="1:7" ht="24.75" customHeight="1">
      <c r="A56" s="94" t="s">
        <v>16</v>
      </c>
      <c r="B56" s="94"/>
      <c r="C56" s="94"/>
      <c r="D56" s="94"/>
      <c r="E56" s="94"/>
      <c r="F56" s="94"/>
      <c r="G56" s="94"/>
    </row>
    <row r="57" spans="1:7" ht="24.75" customHeight="1">
      <c r="A57" s="94" t="s">
        <v>17</v>
      </c>
      <c r="B57" s="94"/>
      <c r="C57" s="94"/>
      <c r="D57" s="94"/>
      <c r="E57" s="94"/>
      <c r="F57" s="94"/>
      <c r="G57" s="94"/>
    </row>
    <row r="58" spans="1:7" ht="24.75" customHeight="1">
      <c r="A58" s="94" t="s">
        <v>18</v>
      </c>
      <c r="B58" s="94"/>
      <c r="C58" s="94"/>
      <c r="D58" s="94"/>
      <c r="E58" s="94"/>
      <c r="F58" s="94"/>
      <c r="G58" s="94"/>
    </row>
    <row r="59" spans="1:7" ht="24.75" customHeight="1">
      <c r="A59" s="94" t="s">
        <v>19</v>
      </c>
      <c r="B59" s="94"/>
      <c r="C59" s="94"/>
      <c r="D59" s="94"/>
      <c r="E59" s="94"/>
      <c r="F59" s="94"/>
      <c r="G59" s="94"/>
    </row>
    <row r="60" spans="1:7" ht="24.75" customHeight="1">
      <c r="A60" s="94" t="s">
        <v>20</v>
      </c>
      <c r="B60" s="94"/>
      <c r="C60" s="94"/>
      <c r="D60" s="94"/>
      <c r="E60" s="94"/>
      <c r="F60" s="94"/>
      <c r="G60" s="94"/>
    </row>
    <row r="61" spans="1:7" ht="24.75" customHeight="1">
      <c r="A61" s="94" t="s">
        <v>21</v>
      </c>
      <c r="B61" s="94"/>
      <c r="C61" s="94"/>
      <c r="D61" s="94"/>
      <c r="E61" s="94"/>
      <c r="F61" s="94"/>
      <c r="G61" s="94"/>
    </row>
    <row r="62" spans="1:7" ht="24.75" customHeight="1">
      <c r="A62" s="94" t="s">
        <v>22</v>
      </c>
      <c r="B62" s="94"/>
      <c r="C62" s="94"/>
      <c r="D62" s="94"/>
      <c r="E62" s="94"/>
      <c r="F62" s="94"/>
      <c r="G62" s="94"/>
    </row>
    <row r="63" spans="1:7" ht="24.75" customHeight="1">
      <c r="A63" s="2" t="s">
        <v>23</v>
      </c>
      <c r="B63" s="93" t="s">
        <v>24</v>
      </c>
      <c r="C63" s="79" t="s">
        <v>25</v>
      </c>
      <c r="D63" s="79"/>
      <c r="E63" s="79"/>
      <c r="F63" s="79"/>
      <c r="G63" s="79"/>
    </row>
    <row r="64" spans="1:2" ht="24.75" customHeight="1">
      <c r="A64" s="80" t="s">
        <v>26</v>
      </c>
      <c r="B64" s="80"/>
    </row>
    <row r="65" spans="1:7" ht="24.75" customHeight="1">
      <c r="A65" s="2" t="s">
        <v>27</v>
      </c>
      <c r="B65" s="93" t="s">
        <v>24</v>
      </c>
      <c r="C65" s="79" t="s">
        <v>28</v>
      </c>
      <c r="D65" s="79"/>
      <c r="E65" s="79"/>
      <c r="F65" s="79"/>
      <c r="G65" s="79"/>
    </row>
    <row r="67" spans="1:7" ht="24.75" customHeight="1">
      <c r="A67" s="80" t="s">
        <v>29</v>
      </c>
      <c r="B67" s="80"/>
      <c r="C67" s="80"/>
      <c r="D67" s="80"/>
      <c r="E67" s="80"/>
      <c r="F67" s="80"/>
      <c r="G67" s="80"/>
    </row>
    <row r="69" spans="1:7" ht="10.5" customHeight="1">
      <c r="A69" s="72" t="s">
        <v>30</v>
      </c>
      <c r="B69" s="72"/>
      <c r="C69" s="72"/>
      <c r="D69" s="72"/>
      <c r="E69" s="72"/>
      <c r="F69" s="72"/>
      <c r="G69" s="72"/>
    </row>
    <row r="70" spans="1:7" ht="67.5" customHeight="1">
      <c r="A70" s="38" t="s">
        <v>31</v>
      </c>
      <c r="B70" s="38"/>
      <c r="C70" s="38"/>
      <c r="D70" s="38"/>
      <c r="E70" s="38"/>
      <c r="F70" s="38"/>
      <c r="G70" s="38"/>
    </row>
    <row r="72" spans="1:7" ht="21.75" customHeight="1">
      <c r="A72" s="72" t="s">
        <v>32</v>
      </c>
      <c r="B72" s="72"/>
      <c r="C72" s="72"/>
      <c r="D72" s="72"/>
      <c r="E72" s="72"/>
      <c r="F72" s="72"/>
      <c r="G72" s="72"/>
    </row>
    <row r="73" spans="1:7" ht="55.5" customHeight="1">
      <c r="A73" s="38" t="s">
        <v>33</v>
      </c>
      <c r="B73" s="38"/>
      <c r="C73" s="38"/>
      <c r="D73" s="38"/>
      <c r="E73" s="38"/>
      <c r="F73" s="38"/>
      <c r="G73" s="38"/>
    </row>
    <row r="78" spans="1:7" ht="22.5">
      <c r="A78" s="2" t="s">
        <v>0</v>
      </c>
      <c r="B78" s="4" t="s">
        <v>1</v>
      </c>
      <c r="C78" s="6" t="s">
        <v>2</v>
      </c>
      <c r="D78" s="4" t="s">
        <v>3</v>
      </c>
      <c r="E78" s="8" t="s">
        <v>4</v>
      </c>
      <c r="F78" s="10" t="s">
        <v>5</v>
      </c>
      <c r="G78" s="10" t="s">
        <v>6</v>
      </c>
    </row>
    <row r="79" spans="1:7" ht="11.25">
      <c r="A79" s="11">
        <v>1</v>
      </c>
      <c r="B79" s="12" t="s">
        <v>34</v>
      </c>
      <c r="C79" s="13" t="s">
        <v>35</v>
      </c>
      <c r="D79" s="12" t="s">
        <v>36</v>
      </c>
      <c r="E79" s="14">
        <v>60</v>
      </c>
      <c r="F79" s="15"/>
      <c r="G79" s="16">
        <f aca="true" t="shared" si="0" ref="G79:G89">E79*F79</f>
        <v>0</v>
      </c>
    </row>
    <row r="80" spans="1:7" ht="11.25">
      <c r="A80" s="17">
        <v>2</v>
      </c>
      <c r="B80" s="18" t="s">
        <v>37</v>
      </c>
      <c r="C80" s="19" t="s">
        <v>38</v>
      </c>
      <c r="D80" s="18" t="s">
        <v>36</v>
      </c>
      <c r="E80" s="20">
        <v>60</v>
      </c>
      <c r="F80" s="21"/>
      <c r="G80" s="22">
        <f t="shared" si="0"/>
        <v>0</v>
      </c>
    </row>
    <row r="81" spans="1:7" ht="11.25">
      <c r="A81" s="17">
        <v>3</v>
      </c>
      <c r="B81" s="18" t="s">
        <v>39</v>
      </c>
      <c r="C81" s="19" t="s">
        <v>40</v>
      </c>
      <c r="D81" s="18" t="s">
        <v>36</v>
      </c>
      <c r="E81" s="20">
        <v>60</v>
      </c>
      <c r="F81" s="21"/>
      <c r="G81" s="22">
        <f t="shared" si="0"/>
        <v>0</v>
      </c>
    </row>
    <row r="82" spans="1:7" ht="11.25">
      <c r="A82" s="11">
        <v>4</v>
      </c>
      <c r="B82" s="12" t="s">
        <v>41</v>
      </c>
      <c r="C82" s="13" t="s">
        <v>42</v>
      </c>
      <c r="D82" s="12" t="s">
        <v>36</v>
      </c>
      <c r="E82" s="14">
        <v>60</v>
      </c>
      <c r="F82" s="15"/>
      <c r="G82" s="16">
        <f t="shared" si="0"/>
        <v>0</v>
      </c>
    </row>
    <row r="83" spans="1:7" ht="11.25">
      <c r="A83" s="17">
        <v>5</v>
      </c>
      <c r="B83" s="18" t="s">
        <v>43</v>
      </c>
      <c r="C83" s="19" t="s">
        <v>44</v>
      </c>
      <c r="D83" s="18" t="s">
        <v>36</v>
      </c>
      <c r="E83" s="20">
        <v>60</v>
      </c>
      <c r="F83" s="21"/>
      <c r="G83" s="22">
        <f t="shared" si="0"/>
        <v>0</v>
      </c>
    </row>
    <row r="84" spans="1:7" ht="11.25">
      <c r="A84" s="11">
        <v>6</v>
      </c>
      <c r="B84" s="12" t="s">
        <v>45</v>
      </c>
      <c r="C84" s="13" t="s">
        <v>46</v>
      </c>
      <c r="D84" s="12" t="s">
        <v>36</v>
      </c>
      <c r="E84" s="14">
        <v>50</v>
      </c>
      <c r="F84" s="15"/>
      <c r="G84" s="16">
        <f t="shared" si="0"/>
        <v>0</v>
      </c>
    </row>
    <row r="85" spans="1:7" ht="11.25">
      <c r="A85" s="17">
        <v>7</v>
      </c>
      <c r="B85" s="18" t="s">
        <v>47</v>
      </c>
      <c r="C85" s="19" t="s">
        <v>48</v>
      </c>
      <c r="D85" s="18" t="s">
        <v>36</v>
      </c>
      <c r="E85" s="20">
        <v>50</v>
      </c>
      <c r="F85" s="21"/>
      <c r="G85" s="22">
        <f t="shared" si="0"/>
        <v>0</v>
      </c>
    </row>
    <row r="86" spans="1:7" ht="11.25">
      <c r="A86" s="17">
        <v>8</v>
      </c>
      <c r="B86" s="18" t="s">
        <v>49</v>
      </c>
      <c r="C86" s="19" t="s">
        <v>50</v>
      </c>
      <c r="D86" s="18" t="s">
        <v>36</v>
      </c>
      <c r="E86" s="20">
        <v>50</v>
      </c>
      <c r="F86" s="21"/>
      <c r="G86" s="22">
        <f t="shared" si="0"/>
        <v>0</v>
      </c>
    </row>
    <row r="87" spans="1:7" ht="11.25">
      <c r="A87" s="11">
        <v>9</v>
      </c>
      <c r="B87" s="12" t="s">
        <v>51</v>
      </c>
      <c r="C87" s="13" t="s">
        <v>52</v>
      </c>
      <c r="D87" s="12" t="s">
        <v>36</v>
      </c>
      <c r="E87" s="14">
        <v>50</v>
      </c>
      <c r="F87" s="15"/>
      <c r="G87" s="16">
        <f t="shared" si="0"/>
        <v>0</v>
      </c>
    </row>
    <row r="88" spans="1:7" ht="11.25">
      <c r="A88" s="11">
        <v>10</v>
      </c>
      <c r="B88" s="12" t="s">
        <v>53</v>
      </c>
      <c r="C88" s="13" t="s">
        <v>54</v>
      </c>
      <c r="D88" s="12" t="s">
        <v>55</v>
      </c>
      <c r="E88" s="92">
        <v>20000</v>
      </c>
      <c r="F88" s="15"/>
      <c r="G88" s="16">
        <f t="shared" si="0"/>
        <v>0</v>
      </c>
    </row>
    <row r="89" spans="1:7" ht="11.25">
      <c r="A89" s="11">
        <v>11</v>
      </c>
      <c r="B89" s="12" t="s">
        <v>56</v>
      </c>
      <c r="C89" s="13" t="s">
        <v>57</v>
      </c>
      <c r="D89" s="12" t="s">
        <v>58</v>
      </c>
      <c r="E89" s="14">
        <v>219.2</v>
      </c>
      <c r="F89" s="15"/>
      <c r="G89" s="16">
        <f t="shared" si="0"/>
        <v>0</v>
      </c>
    </row>
    <row r="90" spans="1:7" ht="12" thickBot="1">
      <c r="A90" s="23"/>
      <c r="B90" s="24"/>
      <c r="C90" s="25" t="s">
        <v>59</v>
      </c>
      <c r="D90" s="24"/>
      <c r="E90" s="26"/>
      <c r="F90" s="27"/>
      <c r="G90" s="27">
        <f>SUM(G79:G89)</f>
        <v>0</v>
      </c>
    </row>
    <row r="91" spans="1:7" ht="12" thickTop="1">
      <c r="A91" s="11">
        <v>12</v>
      </c>
      <c r="B91" s="12" t="s">
        <v>60</v>
      </c>
      <c r="C91" s="13" t="s">
        <v>61</v>
      </c>
      <c r="D91" s="12" t="s">
        <v>62</v>
      </c>
      <c r="E91" s="14">
        <v>2800</v>
      </c>
      <c r="F91" s="15"/>
      <c r="G91" s="16">
        <f aca="true" t="shared" si="1" ref="G91:G103">E91*F91</f>
        <v>0</v>
      </c>
    </row>
    <row r="92" spans="1:7" ht="11.25">
      <c r="A92" s="17">
        <v>13</v>
      </c>
      <c r="B92" s="18" t="s">
        <v>63</v>
      </c>
      <c r="C92" s="19" t="s">
        <v>64</v>
      </c>
      <c r="D92" s="18" t="s">
        <v>62</v>
      </c>
      <c r="E92" s="20">
        <v>2150</v>
      </c>
      <c r="F92" s="21"/>
      <c r="G92" s="22">
        <f t="shared" si="1"/>
        <v>0</v>
      </c>
    </row>
    <row r="93" spans="1:7" ht="11.25">
      <c r="A93" s="11">
        <v>14</v>
      </c>
      <c r="B93" s="12" t="s">
        <v>65</v>
      </c>
      <c r="C93" s="13" t="s">
        <v>66</v>
      </c>
      <c r="D93" s="12" t="s">
        <v>0</v>
      </c>
      <c r="E93" s="14">
        <v>50</v>
      </c>
      <c r="F93" s="15"/>
      <c r="G93" s="16">
        <f t="shared" si="1"/>
        <v>0</v>
      </c>
    </row>
    <row r="94" spans="1:7" ht="11.25">
      <c r="A94" s="11">
        <v>15</v>
      </c>
      <c r="B94" s="12" t="s">
        <v>67</v>
      </c>
      <c r="C94" s="13" t="s">
        <v>68</v>
      </c>
      <c r="D94" s="12" t="s">
        <v>0</v>
      </c>
      <c r="E94" s="14">
        <v>60</v>
      </c>
      <c r="F94" s="15"/>
      <c r="G94" s="16">
        <f t="shared" si="1"/>
        <v>0</v>
      </c>
    </row>
    <row r="95" spans="1:7" ht="11.25">
      <c r="A95" s="11">
        <v>16</v>
      </c>
      <c r="B95" s="12" t="s">
        <v>69</v>
      </c>
      <c r="C95" s="13" t="s">
        <v>70</v>
      </c>
      <c r="D95" s="12" t="s">
        <v>62</v>
      </c>
      <c r="E95" s="14">
        <v>69</v>
      </c>
      <c r="F95" s="15"/>
      <c r="G95" s="16">
        <f t="shared" si="1"/>
        <v>0</v>
      </c>
    </row>
    <row r="96" spans="1:7" ht="22.5">
      <c r="A96" s="11">
        <v>17</v>
      </c>
      <c r="B96" s="12" t="s">
        <v>71</v>
      </c>
      <c r="C96" s="13" t="s">
        <v>72</v>
      </c>
      <c r="D96" s="12" t="s">
        <v>0</v>
      </c>
      <c r="E96" s="14">
        <v>20</v>
      </c>
      <c r="F96" s="15"/>
      <c r="G96" s="16">
        <f t="shared" si="1"/>
        <v>0</v>
      </c>
    </row>
    <row r="97" spans="1:7" ht="11.25">
      <c r="A97" s="11">
        <v>18</v>
      </c>
      <c r="B97" s="12" t="s">
        <v>73</v>
      </c>
      <c r="C97" s="13" t="s">
        <v>74</v>
      </c>
      <c r="D97" s="12" t="s">
        <v>62</v>
      </c>
      <c r="E97" s="14">
        <v>350</v>
      </c>
      <c r="F97" s="15"/>
      <c r="G97" s="16">
        <f t="shared" si="1"/>
        <v>0</v>
      </c>
    </row>
    <row r="98" spans="1:7" ht="11.25">
      <c r="A98" s="11">
        <v>19</v>
      </c>
      <c r="B98" s="12" t="s">
        <v>75</v>
      </c>
      <c r="C98" s="13" t="s">
        <v>76</v>
      </c>
      <c r="D98" s="12" t="s">
        <v>0</v>
      </c>
      <c r="E98" s="14">
        <v>50</v>
      </c>
      <c r="F98" s="15"/>
      <c r="G98" s="16">
        <f t="shared" si="1"/>
        <v>0</v>
      </c>
    </row>
    <row r="99" spans="1:7" ht="22.5">
      <c r="A99" s="11">
        <v>20</v>
      </c>
      <c r="B99" s="12" t="s">
        <v>77</v>
      </c>
      <c r="C99" s="13" t="s">
        <v>78</v>
      </c>
      <c r="D99" s="12" t="s">
        <v>0</v>
      </c>
      <c r="E99" s="14">
        <v>60</v>
      </c>
      <c r="F99" s="15"/>
      <c r="G99" s="16">
        <f t="shared" si="1"/>
        <v>0</v>
      </c>
    </row>
    <row r="100" spans="1:7" ht="11.25">
      <c r="A100" s="11">
        <v>21</v>
      </c>
      <c r="B100" s="12" t="s">
        <v>79</v>
      </c>
      <c r="C100" s="13" t="s">
        <v>70</v>
      </c>
      <c r="D100" s="12" t="s">
        <v>62</v>
      </c>
      <c r="E100" s="14">
        <v>69</v>
      </c>
      <c r="F100" s="15"/>
      <c r="G100" s="16">
        <f t="shared" si="1"/>
        <v>0</v>
      </c>
    </row>
    <row r="101" spans="1:7" ht="22.5">
      <c r="A101" s="11">
        <v>22</v>
      </c>
      <c r="B101" s="12" t="s">
        <v>80</v>
      </c>
      <c r="C101" s="13" t="s">
        <v>81</v>
      </c>
      <c r="D101" s="12" t="s">
        <v>0</v>
      </c>
      <c r="E101" s="14">
        <v>20</v>
      </c>
      <c r="F101" s="15"/>
      <c r="G101" s="16">
        <f t="shared" si="1"/>
        <v>0</v>
      </c>
    </row>
    <row r="102" spans="1:7" ht="11.25">
      <c r="A102" s="11">
        <v>23</v>
      </c>
      <c r="B102" s="12" t="s">
        <v>82</v>
      </c>
      <c r="C102" s="13" t="s">
        <v>83</v>
      </c>
      <c r="D102" s="12" t="s">
        <v>62</v>
      </c>
      <c r="E102" s="14">
        <v>350</v>
      </c>
      <c r="F102" s="15"/>
      <c r="G102" s="16">
        <f t="shared" si="1"/>
        <v>0</v>
      </c>
    </row>
    <row r="103" spans="1:7" ht="11.25">
      <c r="A103" s="11">
        <v>24</v>
      </c>
      <c r="B103" s="12" t="s">
        <v>84</v>
      </c>
      <c r="C103" s="13" t="s">
        <v>85</v>
      </c>
      <c r="D103" s="12" t="s">
        <v>62</v>
      </c>
      <c r="E103" s="14">
        <v>15000</v>
      </c>
      <c r="F103" s="15"/>
      <c r="G103" s="16">
        <f t="shared" si="1"/>
        <v>0</v>
      </c>
    </row>
    <row r="104" spans="1:7" ht="12" thickBot="1">
      <c r="A104" s="23"/>
      <c r="B104" s="24"/>
      <c r="C104" s="25" t="s">
        <v>86</v>
      </c>
      <c r="D104" s="24"/>
      <c r="E104" s="26"/>
      <c r="F104" s="27"/>
      <c r="G104" s="27">
        <f>SUM(G91:G103)</f>
        <v>0</v>
      </c>
    </row>
    <row r="105" spans="1:7" ht="12" thickTop="1">
      <c r="A105" s="11">
        <v>25</v>
      </c>
      <c r="B105" s="12" t="s">
        <v>87</v>
      </c>
      <c r="C105" s="13" t="s">
        <v>88</v>
      </c>
      <c r="D105" s="12" t="s">
        <v>58</v>
      </c>
      <c r="E105" s="14">
        <v>507.64</v>
      </c>
      <c r="F105" s="15"/>
      <c r="G105" s="16">
        <f aca="true" t="shared" si="2" ref="G105:G119">E105*F105</f>
        <v>0</v>
      </c>
    </row>
    <row r="106" spans="1:7" ht="22.5">
      <c r="A106" s="17">
        <v>26</v>
      </c>
      <c r="B106" s="18" t="s">
        <v>89</v>
      </c>
      <c r="C106" s="19" t="s">
        <v>90</v>
      </c>
      <c r="D106" s="18" t="s">
        <v>58</v>
      </c>
      <c r="E106" s="20">
        <v>255</v>
      </c>
      <c r="F106" s="21"/>
      <c r="G106" s="22">
        <f t="shared" si="2"/>
        <v>0</v>
      </c>
    </row>
    <row r="107" spans="1:7" ht="11.25">
      <c r="A107" s="11">
        <v>27</v>
      </c>
      <c r="B107" s="12" t="s">
        <v>91</v>
      </c>
      <c r="C107" s="13" t="s">
        <v>92</v>
      </c>
      <c r="D107" s="12" t="s">
        <v>58</v>
      </c>
      <c r="E107" s="14">
        <v>3.56</v>
      </c>
      <c r="F107" s="15"/>
      <c r="G107" s="16">
        <f t="shared" si="2"/>
        <v>0</v>
      </c>
    </row>
    <row r="108" spans="1:7" ht="11.25">
      <c r="A108" s="11">
        <v>28</v>
      </c>
      <c r="B108" s="12" t="s">
        <v>93</v>
      </c>
      <c r="C108" s="13" t="s">
        <v>94</v>
      </c>
      <c r="D108" s="12" t="s">
        <v>95</v>
      </c>
      <c r="E108" s="14">
        <v>720</v>
      </c>
      <c r="F108" s="15"/>
      <c r="G108" s="16">
        <f t="shared" si="2"/>
        <v>0</v>
      </c>
    </row>
    <row r="109" spans="1:7" ht="11.25">
      <c r="A109" s="17">
        <v>29</v>
      </c>
      <c r="B109" s="18" t="s">
        <v>96</v>
      </c>
      <c r="C109" s="19" t="s">
        <v>97</v>
      </c>
      <c r="D109" s="18" t="s">
        <v>95</v>
      </c>
      <c r="E109" s="20">
        <v>720</v>
      </c>
      <c r="F109" s="21"/>
      <c r="G109" s="22">
        <f t="shared" si="2"/>
        <v>0</v>
      </c>
    </row>
    <row r="110" spans="1:7" ht="11.25">
      <c r="A110" s="11">
        <v>30</v>
      </c>
      <c r="B110" s="12" t="s">
        <v>98</v>
      </c>
      <c r="C110" s="13" t="s">
        <v>99</v>
      </c>
      <c r="D110" s="12" t="s">
        <v>100</v>
      </c>
      <c r="E110" s="14">
        <v>3125</v>
      </c>
      <c r="F110" s="15"/>
      <c r="G110" s="16">
        <f t="shared" si="2"/>
        <v>0</v>
      </c>
    </row>
    <row r="111" spans="1:7" ht="11.25">
      <c r="A111" s="17">
        <v>31</v>
      </c>
      <c r="B111" s="18" t="s">
        <v>101</v>
      </c>
      <c r="C111" s="19" t="s">
        <v>102</v>
      </c>
      <c r="D111" s="18" t="s">
        <v>100</v>
      </c>
      <c r="E111" s="20">
        <v>2675</v>
      </c>
      <c r="F111" s="21"/>
      <c r="G111" s="22">
        <f t="shared" si="2"/>
        <v>0</v>
      </c>
    </row>
    <row r="112" spans="1:7" ht="11.25">
      <c r="A112" s="11">
        <v>32</v>
      </c>
      <c r="B112" s="12" t="s">
        <v>103</v>
      </c>
      <c r="C112" s="13" t="s">
        <v>104</v>
      </c>
      <c r="D112" s="12" t="s">
        <v>58</v>
      </c>
      <c r="E112" s="14">
        <v>947.5</v>
      </c>
      <c r="F112" s="15"/>
      <c r="G112" s="16">
        <f t="shared" si="2"/>
        <v>0</v>
      </c>
    </row>
    <row r="113" spans="1:7" ht="11.25">
      <c r="A113" s="17">
        <v>33</v>
      </c>
      <c r="B113" s="18" t="s">
        <v>105</v>
      </c>
      <c r="C113" s="19" t="s">
        <v>106</v>
      </c>
      <c r="D113" s="18" t="s">
        <v>58</v>
      </c>
      <c r="E113" s="20">
        <v>58.4</v>
      </c>
      <c r="F113" s="21"/>
      <c r="G113" s="22">
        <f t="shared" si="2"/>
        <v>0</v>
      </c>
    </row>
    <row r="114" spans="1:7" ht="22.5">
      <c r="A114" s="11">
        <v>34</v>
      </c>
      <c r="B114" s="12" t="s">
        <v>107</v>
      </c>
      <c r="C114" s="13" t="s">
        <v>108</v>
      </c>
      <c r="D114" s="12" t="s">
        <v>100</v>
      </c>
      <c r="E114" s="14">
        <v>1275</v>
      </c>
      <c r="F114" s="15"/>
      <c r="G114" s="16">
        <f t="shared" si="2"/>
        <v>0</v>
      </c>
    </row>
    <row r="115" spans="1:7" ht="11.25">
      <c r="A115" s="11">
        <v>35</v>
      </c>
      <c r="B115" s="12" t="s">
        <v>109</v>
      </c>
      <c r="C115" s="13" t="s">
        <v>110</v>
      </c>
      <c r="D115" s="12" t="s">
        <v>58</v>
      </c>
      <c r="E115" s="14">
        <v>258</v>
      </c>
      <c r="F115" s="15"/>
      <c r="G115" s="16">
        <f t="shared" si="2"/>
        <v>0</v>
      </c>
    </row>
    <row r="116" spans="1:7" ht="11.25">
      <c r="A116" s="11">
        <v>36</v>
      </c>
      <c r="B116" s="12" t="s">
        <v>111</v>
      </c>
      <c r="C116" s="13" t="s">
        <v>112</v>
      </c>
      <c r="D116" s="12" t="s">
        <v>58</v>
      </c>
      <c r="E116" s="14">
        <v>990.68</v>
      </c>
      <c r="F116" s="15"/>
      <c r="G116" s="16">
        <f t="shared" si="2"/>
        <v>0</v>
      </c>
    </row>
    <row r="117" spans="1:7" ht="11.25">
      <c r="A117" s="11">
        <v>37</v>
      </c>
      <c r="B117" s="12" t="s">
        <v>113</v>
      </c>
      <c r="C117" s="13" t="s">
        <v>114</v>
      </c>
      <c r="D117" s="12" t="s">
        <v>100</v>
      </c>
      <c r="E117" s="14">
        <v>2583.4</v>
      </c>
      <c r="F117" s="15"/>
      <c r="G117" s="16">
        <f t="shared" si="2"/>
        <v>0</v>
      </c>
    </row>
    <row r="118" spans="1:7" ht="22.5">
      <c r="A118" s="11">
        <v>38</v>
      </c>
      <c r="B118" s="12" t="s">
        <v>115</v>
      </c>
      <c r="C118" s="13" t="s">
        <v>116</v>
      </c>
      <c r="D118" s="12" t="s">
        <v>117</v>
      </c>
      <c r="E118" s="14">
        <v>928</v>
      </c>
      <c r="F118" s="15"/>
      <c r="G118" s="16">
        <f t="shared" si="2"/>
        <v>0</v>
      </c>
    </row>
    <row r="119" spans="1:7" ht="11.25">
      <c r="A119" s="11">
        <v>39</v>
      </c>
      <c r="B119" s="12" t="s">
        <v>118</v>
      </c>
      <c r="C119" s="13" t="s">
        <v>119</v>
      </c>
      <c r="D119" s="12" t="s">
        <v>117</v>
      </c>
      <c r="E119" s="14">
        <v>1336.75</v>
      </c>
      <c r="F119" s="15"/>
      <c r="G119" s="16">
        <f t="shared" si="2"/>
        <v>0</v>
      </c>
    </row>
    <row r="120" spans="1:7" ht="12" thickBot="1">
      <c r="A120" s="23"/>
      <c r="B120" s="24"/>
      <c r="C120" s="25" t="s">
        <v>120</v>
      </c>
      <c r="D120" s="24"/>
      <c r="E120" s="26"/>
      <c r="F120" s="27"/>
      <c r="G120" s="27">
        <f>SUM(G105:G119)</f>
        <v>0</v>
      </c>
    </row>
    <row r="121" spans="1:7" ht="12" thickTop="1">
      <c r="A121" s="11">
        <v>40</v>
      </c>
      <c r="B121" s="12" t="s">
        <v>121</v>
      </c>
      <c r="C121" s="13" t="s">
        <v>122</v>
      </c>
      <c r="D121" s="12" t="s">
        <v>123</v>
      </c>
      <c r="E121" s="14">
        <v>31.56</v>
      </c>
      <c r="F121" s="15"/>
      <c r="G121" s="16">
        <f>E121*F121</f>
        <v>0</v>
      </c>
    </row>
    <row r="122" spans="1:7" ht="12" thickBot="1">
      <c r="A122" s="23"/>
      <c r="B122" s="24"/>
      <c r="C122" s="25" t="s">
        <v>124</v>
      </c>
      <c r="D122" s="24"/>
      <c r="E122" s="26"/>
      <c r="F122" s="27"/>
      <c r="G122" s="27">
        <f>SUM(G121:G121)</f>
        <v>0</v>
      </c>
    </row>
    <row r="123" spans="1:7" ht="12" thickTop="1">
      <c r="A123" s="11">
        <v>41</v>
      </c>
      <c r="B123" s="12" t="s">
        <v>125</v>
      </c>
      <c r="C123" s="13" t="s">
        <v>126</v>
      </c>
      <c r="D123" s="12" t="s">
        <v>62</v>
      </c>
      <c r="E123" s="14">
        <v>500</v>
      </c>
      <c r="F123" s="15"/>
      <c r="G123" s="16">
        <f aca="true" t="shared" si="3" ref="G123:G133">E123*F123</f>
        <v>0</v>
      </c>
    </row>
    <row r="124" spans="1:7" ht="22.5">
      <c r="A124" s="11">
        <v>42</v>
      </c>
      <c r="B124" s="12" t="s">
        <v>127</v>
      </c>
      <c r="C124" s="13" t="s">
        <v>128</v>
      </c>
      <c r="D124" s="12" t="s">
        <v>62</v>
      </c>
      <c r="E124" s="14">
        <v>430</v>
      </c>
      <c r="F124" s="15"/>
      <c r="G124" s="16">
        <f t="shared" si="3"/>
        <v>0</v>
      </c>
    </row>
    <row r="125" spans="1:7" ht="45">
      <c r="A125" s="11">
        <v>43</v>
      </c>
      <c r="B125" s="12" t="s">
        <v>129</v>
      </c>
      <c r="C125" s="13" t="s">
        <v>130</v>
      </c>
      <c r="D125" s="12" t="s">
        <v>62</v>
      </c>
      <c r="E125" s="14">
        <v>13606</v>
      </c>
      <c r="F125" s="15"/>
      <c r="G125" s="16">
        <f t="shared" si="3"/>
        <v>0</v>
      </c>
    </row>
    <row r="126" spans="1:7" ht="45">
      <c r="A126" s="17">
        <v>44</v>
      </c>
      <c r="B126" s="18" t="s">
        <v>131</v>
      </c>
      <c r="C126" s="19" t="s">
        <v>132</v>
      </c>
      <c r="D126" s="18" t="s">
        <v>62</v>
      </c>
      <c r="E126" s="20">
        <v>278.4</v>
      </c>
      <c r="F126" s="21"/>
      <c r="G126" s="22">
        <f t="shared" si="3"/>
        <v>0</v>
      </c>
    </row>
    <row r="127" spans="1:7" ht="45">
      <c r="A127" s="17">
        <v>45</v>
      </c>
      <c r="B127" s="18" t="s">
        <v>133</v>
      </c>
      <c r="C127" s="19" t="s">
        <v>134</v>
      </c>
      <c r="D127" s="18" t="s">
        <v>62</v>
      </c>
      <c r="E127" s="20">
        <v>438.6</v>
      </c>
      <c r="F127" s="21"/>
      <c r="G127" s="22">
        <f t="shared" si="3"/>
        <v>0</v>
      </c>
    </row>
    <row r="128" spans="1:7" ht="22.5">
      <c r="A128" s="11">
        <v>46</v>
      </c>
      <c r="B128" s="12" t="s">
        <v>135</v>
      </c>
      <c r="C128" s="13" t="s">
        <v>136</v>
      </c>
      <c r="D128" s="12" t="s">
        <v>62</v>
      </c>
      <c r="E128" s="14">
        <v>121</v>
      </c>
      <c r="F128" s="15"/>
      <c r="G128" s="16">
        <f t="shared" si="3"/>
        <v>0</v>
      </c>
    </row>
    <row r="129" spans="1:7" ht="22.5">
      <c r="A129" s="17">
        <v>47</v>
      </c>
      <c r="B129" s="18" t="s">
        <v>137</v>
      </c>
      <c r="C129" s="19" t="s">
        <v>138</v>
      </c>
      <c r="D129" s="18" t="s">
        <v>62</v>
      </c>
      <c r="E129" s="20">
        <v>151</v>
      </c>
      <c r="F129" s="21"/>
      <c r="G129" s="22">
        <f t="shared" si="3"/>
        <v>0</v>
      </c>
    </row>
    <row r="130" spans="1:7" ht="22.5">
      <c r="A130" s="17">
        <v>48</v>
      </c>
      <c r="B130" s="18" t="s">
        <v>139</v>
      </c>
      <c r="C130" s="19" t="s">
        <v>140</v>
      </c>
      <c r="D130" s="18" t="s">
        <v>62</v>
      </c>
      <c r="E130" s="20">
        <v>151</v>
      </c>
      <c r="F130" s="21"/>
      <c r="G130" s="22">
        <f t="shared" si="3"/>
        <v>0</v>
      </c>
    </row>
    <row r="131" spans="1:7" ht="11.25">
      <c r="A131" s="11">
        <v>49</v>
      </c>
      <c r="B131" s="12" t="s">
        <v>141</v>
      </c>
      <c r="C131" s="13" t="s">
        <v>142</v>
      </c>
      <c r="D131" s="12" t="s">
        <v>62</v>
      </c>
      <c r="E131" s="14">
        <v>13100</v>
      </c>
      <c r="F131" s="15"/>
      <c r="G131" s="16">
        <f t="shared" si="3"/>
        <v>0</v>
      </c>
    </row>
    <row r="132" spans="1:7" ht="22.5">
      <c r="A132" s="11">
        <v>50</v>
      </c>
      <c r="B132" s="12" t="s">
        <v>143</v>
      </c>
      <c r="C132" s="13" t="s">
        <v>144</v>
      </c>
      <c r="D132" s="12" t="s">
        <v>62</v>
      </c>
      <c r="E132" s="14">
        <v>13100</v>
      </c>
      <c r="F132" s="15"/>
      <c r="G132" s="16">
        <f t="shared" si="3"/>
        <v>0</v>
      </c>
    </row>
    <row r="133" spans="1:7" ht="33.75">
      <c r="A133" s="17">
        <v>51</v>
      </c>
      <c r="B133" s="18" t="s">
        <v>145</v>
      </c>
      <c r="C133" s="19" t="s">
        <v>146</v>
      </c>
      <c r="D133" s="18" t="s">
        <v>62</v>
      </c>
      <c r="E133" s="20">
        <v>13100</v>
      </c>
      <c r="F133" s="21"/>
      <c r="G133" s="22">
        <f t="shared" si="3"/>
        <v>0</v>
      </c>
    </row>
    <row r="134" spans="1:7" ht="12" thickBot="1">
      <c r="A134" s="23"/>
      <c r="B134" s="24"/>
      <c r="C134" s="25" t="s">
        <v>147</v>
      </c>
      <c r="D134" s="24"/>
      <c r="E134" s="26"/>
      <c r="F134" s="27"/>
      <c r="G134" s="27">
        <f>SUM(G123:G133)</f>
        <v>0</v>
      </c>
    </row>
    <row r="135" spans="1:7" ht="23.25" thickTop="1">
      <c r="A135" s="11">
        <v>52</v>
      </c>
      <c r="B135" s="12" t="s">
        <v>148</v>
      </c>
      <c r="C135" s="13" t="s">
        <v>149</v>
      </c>
      <c r="D135" s="12" t="s">
        <v>0</v>
      </c>
      <c r="E135" s="14">
        <v>6</v>
      </c>
      <c r="F135" s="15"/>
      <c r="G135" s="16">
        <f>E135*F135</f>
        <v>0</v>
      </c>
    </row>
    <row r="136" spans="1:7" ht="22.5">
      <c r="A136" s="17">
        <v>53</v>
      </c>
      <c r="B136" s="18" t="s">
        <v>150</v>
      </c>
      <c r="C136" s="19" t="s">
        <v>151</v>
      </c>
      <c r="D136" s="18" t="s">
        <v>0</v>
      </c>
      <c r="E136" s="20">
        <v>52</v>
      </c>
      <c r="F136" s="21"/>
      <c r="G136" s="22">
        <f>E136*F136</f>
        <v>0</v>
      </c>
    </row>
    <row r="137" spans="1:7" ht="12" thickBot="1">
      <c r="A137" s="23"/>
      <c r="B137" s="24"/>
      <c r="C137" s="25" t="s">
        <v>152</v>
      </c>
      <c r="D137" s="24"/>
      <c r="E137" s="26"/>
      <c r="F137" s="27"/>
      <c r="G137" s="27">
        <f>SUM(G135:G136)</f>
        <v>0</v>
      </c>
    </row>
    <row r="138" spans="1:7" ht="12" thickTop="1">
      <c r="A138" s="11">
        <v>54</v>
      </c>
      <c r="B138" s="12" t="s">
        <v>153</v>
      </c>
      <c r="C138" s="13" t="s">
        <v>154</v>
      </c>
      <c r="D138" s="12" t="s">
        <v>0</v>
      </c>
      <c r="E138" s="14">
        <v>8</v>
      </c>
      <c r="F138" s="15"/>
      <c r="G138" s="16">
        <f>E138*F138</f>
        <v>0</v>
      </c>
    </row>
    <row r="139" spans="1:7" ht="22.5">
      <c r="A139" s="17">
        <v>55</v>
      </c>
      <c r="B139" s="18" t="s">
        <v>155</v>
      </c>
      <c r="C139" s="19" t="s">
        <v>156</v>
      </c>
      <c r="D139" s="18" t="s">
        <v>0</v>
      </c>
      <c r="E139" s="20">
        <v>52</v>
      </c>
      <c r="F139" s="21"/>
      <c r="G139" s="22">
        <f>E139*F139</f>
        <v>0</v>
      </c>
    </row>
    <row r="140" spans="1:7" ht="12" thickBot="1">
      <c r="A140" s="23"/>
      <c r="B140" s="24"/>
      <c r="C140" s="25" t="s">
        <v>157</v>
      </c>
      <c r="D140" s="24"/>
      <c r="E140" s="26"/>
      <c r="F140" s="27"/>
      <c r="G140" s="27">
        <f>SUM(G138:G139)</f>
        <v>0</v>
      </c>
    </row>
    <row r="141" spans="1:7" ht="12" thickTop="1">
      <c r="A141" s="11">
        <v>56</v>
      </c>
      <c r="B141" s="12" t="s">
        <v>158</v>
      </c>
      <c r="C141" s="13" t="s">
        <v>159</v>
      </c>
      <c r="D141" s="12" t="s">
        <v>100</v>
      </c>
      <c r="E141" s="14">
        <v>28869</v>
      </c>
      <c r="F141" s="15"/>
      <c r="G141" s="16">
        <f aca="true" t="shared" si="4" ref="G141:G146">E141*F141</f>
        <v>0</v>
      </c>
    </row>
    <row r="142" spans="1:7" ht="11.25">
      <c r="A142" s="17">
        <v>57</v>
      </c>
      <c r="B142" s="18" t="s">
        <v>160</v>
      </c>
      <c r="C142" s="19" t="s">
        <v>161</v>
      </c>
      <c r="D142" s="18" t="s">
        <v>100</v>
      </c>
      <c r="E142" s="20">
        <v>52023.5</v>
      </c>
      <c r="F142" s="21"/>
      <c r="G142" s="22">
        <f t="shared" si="4"/>
        <v>0</v>
      </c>
    </row>
    <row r="143" spans="1:7" ht="22.5">
      <c r="A143" s="11">
        <v>58</v>
      </c>
      <c r="B143" s="12" t="s">
        <v>162</v>
      </c>
      <c r="C143" s="13" t="s">
        <v>163</v>
      </c>
      <c r="D143" s="12" t="s">
        <v>100</v>
      </c>
      <c r="E143" s="14">
        <v>28869</v>
      </c>
      <c r="F143" s="15"/>
      <c r="G143" s="16">
        <f t="shared" si="4"/>
        <v>0</v>
      </c>
    </row>
    <row r="144" spans="1:7" ht="11.25">
      <c r="A144" s="11">
        <v>59</v>
      </c>
      <c r="B144" s="12" t="s">
        <v>164</v>
      </c>
      <c r="C144" s="13" t="s">
        <v>165</v>
      </c>
      <c r="D144" s="12" t="s">
        <v>100</v>
      </c>
      <c r="E144" s="14">
        <v>19200</v>
      </c>
      <c r="F144" s="15"/>
      <c r="G144" s="16">
        <f t="shared" si="4"/>
        <v>0</v>
      </c>
    </row>
    <row r="145" spans="1:7" ht="11.25">
      <c r="A145" s="11">
        <v>60</v>
      </c>
      <c r="B145" s="12" t="s">
        <v>166</v>
      </c>
      <c r="C145" s="13" t="s">
        <v>167</v>
      </c>
      <c r="D145" s="12" t="s">
        <v>100</v>
      </c>
      <c r="E145" s="14">
        <v>31369</v>
      </c>
      <c r="F145" s="15"/>
      <c r="G145" s="16">
        <f t="shared" si="4"/>
        <v>0</v>
      </c>
    </row>
    <row r="146" spans="1:7" ht="11.25">
      <c r="A146" s="11">
        <v>61</v>
      </c>
      <c r="B146" s="12" t="s">
        <v>168</v>
      </c>
      <c r="C146" s="13" t="s">
        <v>169</v>
      </c>
      <c r="D146" s="12" t="s">
        <v>100</v>
      </c>
      <c r="E146" s="14">
        <v>473.25</v>
      </c>
      <c r="F146" s="15"/>
      <c r="G146" s="16">
        <f t="shared" si="4"/>
        <v>0</v>
      </c>
    </row>
    <row r="147" spans="1:7" ht="12" thickBot="1">
      <c r="A147" s="23"/>
      <c r="B147" s="24"/>
      <c r="C147" s="25" t="s">
        <v>170</v>
      </c>
      <c r="D147" s="24"/>
      <c r="E147" s="26"/>
      <c r="F147" s="27"/>
      <c r="G147" s="27">
        <f>SUM(G141:G146)</f>
        <v>0</v>
      </c>
    </row>
    <row r="148" spans="1:7" ht="12" thickTop="1">
      <c r="A148" s="11">
        <v>62</v>
      </c>
      <c r="B148" s="12" t="s">
        <v>171</v>
      </c>
      <c r="C148" s="13" t="s">
        <v>172</v>
      </c>
      <c r="D148" s="12" t="s">
        <v>0</v>
      </c>
      <c r="E148" s="14">
        <v>8</v>
      </c>
      <c r="F148" s="15"/>
      <c r="G148" s="16">
        <f aca="true" t="shared" si="5" ref="G148:G156">E148*F148</f>
        <v>0</v>
      </c>
    </row>
    <row r="149" spans="1:7" ht="11.25">
      <c r="A149" s="11">
        <v>63</v>
      </c>
      <c r="B149" s="12" t="s">
        <v>173</v>
      </c>
      <c r="C149" s="13" t="s">
        <v>174</v>
      </c>
      <c r="D149" s="12" t="s">
        <v>0</v>
      </c>
      <c r="E149" s="14">
        <v>3</v>
      </c>
      <c r="F149" s="15"/>
      <c r="G149" s="16">
        <f t="shared" si="5"/>
        <v>0</v>
      </c>
    </row>
    <row r="150" spans="1:7" ht="11.25">
      <c r="A150" s="17">
        <v>64</v>
      </c>
      <c r="B150" s="18" t="s">
        <v>175</v>
      </c>
      <c r="C150" s="19" t="s">
        <v>176</v>
      </c>
      <c r="D150" s="18" t="s">
        <v>0</v>
      </c>
      <c r="E150" s="20">
        <v>5</v>
      </c>
      <c r="F150" s="21"/>
      <c r="G150" s="22">
        <f t="shared" si="5"/>
        <v>0</v>
      </c>
    </row>
    <row r="151" spans="1:7" ht="11.25">
      <c r="A151" s="11">
        <v>65</v>
      </c>
      <c r="B151" s="12" t="s">
        <v>177</v>
      </c>
      <c r="C151" s="13" t="s">
        <v>178</v>
      </c>
      <c r="D151" s="12" t="s">
        <v>0</v>
      </c>
      <c r="E151" s="14">
        <v>8</v>
      </c>
      <c r="F151" s="15"/>
      <c r="G151" s="16">
        <f t="shared" si="5"/>
        <v>0</v>
      </c>
    </row>
    <row r="152" spans="1:7" ht="11.25">
      <c r="A152" s="11">
        <v>66</v>
      </c>
      <c r="B152" s="12" t="s">
        <v>179</v>
      </c>
      <c r="C152" s="13" t="s">
        <v>180</v>
      </c>
      <c r="D152" s="12" t="s">
        <v>0</v>
      </c>
      <c r="E152" s="14">
        <v>3</v>
      </c>
      <c r="F152" s="15"/>
      <c r="G152" s="16">
        <f t="shared" si="5"/>
        <v>0</v>
      </c>
    </row>
    <row r="153" spans="1:7" ht="11.25">
      <c r="A153" s="11">
        <v>67</v>
      </c>
      <c r="B153" s="12" t="s">
        <v>181</v>
      </c>
      <c r="C153" s="13" t="s">
        <v>182</v>
      </c>
      <c r="D153" s="12" t="s">
        <v>0</v>
      </c>
      <c r="E153" s="14">
        <v>8</v>
      </c>
      <c r="F153" s="15"/>
      <c r="G153" s="16">
        <f t="shared" si="5"/>
        <v>0</v>
      </c>
    </row>
    <row r="154" spans="1:7" ht="11.25">
      <c r="A154" s="11">
        <v>68</v>
      </c>
      <c r="B154" s="12" t="s">
        <v>183</v>
      </c>
      <c r="C154" s="13" t="s">
        <v>184</v>
      </c>
      <c r="D154" s="12" t="s">
        <v>0</v>
      </c>
      <c r="E154" s="14">
        <v>30</v>
      </c>
      <c r="F154" s="15"/>
      <c r="G154" s="16">
        <f t="shared" si="5"/>
        <v>0</v>
      </c>
    </row>
    <row r="155" spans="1:7" ht="22.5">
      <c r="A155" s="11">
        <v>69</v>
      </c>
      <c r="B155" s="12" t="s">
        <v>185</v>
      </c>
      <c r="C155" s="13" t="s">
        <v>186</v>
      </c>
      <c r="D155" s="12" t="s">
        <v>62</v>
      </c>
      <c r="E155" s="14">
        <v>12100</v>
      </c>
      <c r="F155" s="15"/>
      <c r="G155" s="16">
        <f t="shared" si="5"/>
        <v>0</v>
      </c>
    </row>
    <row r="156" spans="1:7" ht="22.5">
      <c r="A156" s="17">
        <v>70</v>
      </c>
      <c r="B156" s="18" t="s">
        <v>187</v>
      </c>
      <c r="C156" s="19" t="s">
        <v>188</v>
      </c>
      <c r="D156" s="18" t="s">
        <v>62</v>
      </c>
      <c r="E156" s="20">
        <v>500</v>
      </c>
      <c r="F156" s="21"/>
      <c r="G156" s="22">
        <f t="shared" si="5"/>
        <v>0</v>
      </c>
    </row>
    <row r="157" spans="1:7" ht="12" thickBot="1">
      <c r="A157" s="23"/>
      <c r="B157" s="24"/>
      <c r="C157" s="25" t="s">
        <v>189</v>
      </c>
      <c r="D157" s="24"/>
      <c r="E157" s="26"/>
      <c r="F157" s="27"/>
      <c r="G157" s="27">
        <f>SUM(G148:G156)</f>
        <v>0</v>
      </c>
    </row>
    <row r="158" spans="1:7" ht="12" thickTop="1">
      <c r="A158" s="11">
        <v>71</v>
      </c>
      <c r="B158" s="12" t="s">
        <v>190</v>
      </c>
      <c r="C158" s="13" t="s">
        <v>191</v>
      </c>
      <c r="D158" s="12" t="s">
        <v>100</v>
      </c>
      <c r="E158" s="14">
        <v>3500</v>
      </c>
      <c r="F158" s="15"/>
      <c r="G158" s="16">
        <f>E158*F158</f>
        <v>0</v>
      </c>
    </row>
    <row r="159" spans="1:7" ht="12" thickBot="1">
      <c r="A159" s="23"/>
      <c r="B159" s="24"/>
      <c r="C159" s="25" t="s">
        <v>189</v>
      </c>
      <c r="D159" s="24"/>
      <c r="E159" s="26"/>
      <c r="F159" s="27"/>
      <c r="G159" s="27">
        <f>SUM(G158:G158)</f>
        <v>0</v>
      </c>
    </row>
    <row r="160" ht="12" thickTop="1"/>
    <row r="161" spans="2:3" ht="11.25">
      <c r="B161" s="3" t="s">
        <v>192</v>
      </c>
      <c r="C161" s="5" t="s">
        <v>193</v>
      </c>
    </row>
    <row r="162" spans="1:7" ht="33.75">
      <c r="A162" s="2">
        <v>72</v>
      </c>
      <c r="B162" s="3" t="s">
        <v>194</v>
      </c>
      <c r="C162" s="5" t="s">
        <v>195</v>
      </c>
      <c r="D162" s="3" t="s">
        <v>100</v>
      </c>
      <c r="E162" s="7">
        <v>1</v>
      </c>
      <c r="F162" s="9">
        <v>7500</v>
      </c>
      <c r="G162" s="9">
        <v>7500</v>
      </c>
    </row>
    <row r="163" spans="1:7" ht="33.75">
      <c r="A163" s="2">
        <v>73</v>
      </c>
      <c r="B163" s="3" t="s">
        <v>196</v>
      </c>
      <c r="C163" s="5" t="s">
        <v>197</v>
      </c>
      <c r="D163" s="3" t="s">
        <v>100</v>
      </c>
      <c r="E163" s="7">
        <v>2</v>
      </c>
      <c r="F163" s="9">
        <v>350</v>
      </c>
      <c r="G163" s="9">
        <v>700</v>
      </c>
    </row>
    <row r="164" spans="1:7" ht="33.75">
      <c r="A164" s="2">
        <v>74</v>
      </c>
      <c r="B164" s="3" t="s">
        <v>198</v>
      </c>
      <c r="C164" s="5" t="s">
        <v>199</v>
      </c>
      <c r="D164" s="3" t="s">
        <v>100</v>
      </c>
      <c r="E164" s="7">
        <v>2</v>
      </c>
      <c r="F164" s="9">
        <v>150</v>
      </c>
      <c r="G164" s="9">
        <v>300</v>
      </c>
    </row>
    <row r="165" spans="1:7" ht="22.5">
      <c r="A165" s="2">
        <v>75</v>
      </c>
      <c r="B165" s="3" t="s">
        <v>200</v>
      </c>
      <c r="C165" s="5" t="s">
        <v>201</v>
      </c>
      <c r="D165" s="3" t="s">
        <v>100</v>
      </c>
      <c r="E165" s="7">
        <v>1</v>
      </c>
      <c r="F165" s="9">
        <v>350</v>
      </c>
      <c r="G165" s="9">
        <v>350</v>
      </c>
    </row>
    <row r="166" spans="1:7" ht="33.75">
      <c r="A166" s="2">
        <v>76</v>
      </c>
      <c r="B166" s="3" t="s">
        <v>202</v>
      </c>
      <c r="C166" s="5" t="s">
        <v>203</v>
      </c>
      <c r="D166" s="3" t="s">
        <v>100</v>
      </c>
      <c r="E166" s="7">
        <v>1</v>
      </c>
      <c r="F166" s="9">
        <v>3250</v>
      </c>
      <c r="G166" s="9">
        <v>3250</v>
      </c>
    </row>
    <row r="167" spans="1:7" ht="22.5">
      <c r="A167" s="2">
        <v>77</v>
      </c>
      <c r="B167" s="3" t="s">
        <v>204</v>
      </c>
      <c r="C167" s="5" t="s">
        <v>205</v>
      </c>
      <c r="D167" s="3" t="s">
        <v>100</v>
      </c>
      <c r="E167" s="7">
        <v>1</v>
      </c>
      <c r="F167" s="9">
        <v>3850</v>
      </c>
      <c r="G167" s="9">
        <v>3850</v>
      </c>
    </row>
    <row r="168" spans="1:7" ht="22.5">
      <c r="A168" s="2">
        <v>78</v>
      </c>
      <c r="B168" s="3" t="s">
        <v>206</v>
      </c>
      <c r="C168" s="5" t="s">
        <v>207</v>
      </c>
      <c r="D168" s="3" t="s">
        <v>100</v>
      </c>
      <c r="E168" s="7">
        <v>1</v>
      </c>
      <c r="F168" s="9">
        <v>3500</v>
      </c>
      <c r="G168" s="9">
        <v>3500</v>
      </c>
    </row>
    <row r="169" spans="1:7" ht="33.75">
      <c r="A169" s="2">
        <v>79</v>
      </c>
      <c r="B169" s="3" t="s">
        <v>208</v>
      </c>
      <c r="C169" s="5" t="s">
        <v>209</v>
      </c>
      <c r="D169" s="3" t="s">
        <v>100</v>
      </c>
      <c r="E169" s="7">
        <v>1</v>
      </c>
      <c r="F169" s="9">
        <v>2000</v>
      </c>
      <c r="G169" s="9">
        <v>2000</v>
      </c>
    </row>
    <row r="170" spans="1:7" ht="33.75">
      <c r="A170" s="2">
        <v>80</v>
      </c>
      <c r="B170" s="3" t="s">
        <v>210</v>
      </c>
      <c r="C170" s="5" t="s">
        <v>211</v>
      </c>
      <c r="D170" s="3" t="s">
        <v>100</v>
      </c>
      <c r="E170" s="7">
        <v>25</v>
      </c>
      <c r="F170" s="9">
        <v>130</v>
      </c>
      <c r="G170" s="9">
        <v>3250</v>
      </c>
    </row>
    <row r="171" spans="1:7" ht="33.75">
      <c r="A171" s="2">
        <v>81</v>
      </c>
      <c r="B171" s="3" t="s">
        <v>212</v>
      </c>
      <c r="C171" s="5" t="s">
        <v>213</v>
      </c>
      <c r="D171" s="3" t="s">
        <v>100</v>
      </c>
      <c r="E171" s="7">
        <v>1</v>
      </c>
      <c r="F171" s="9">
        <v>2850</v>
      </c>
      <c r="G171" s="9">
        <v>2850</v>
      </c>
    </row>
    <row r="172" spans="1:7" ht="22.5">
      <c r="A172" s="2">
        <v>82</v>
      </c>
      <c r="B172" s="3" t="s">
        <v>214</v>
      </c>
      <c r="C172" s="5" t="s">
        <v>215</v>
      </c>
      <c r="D172" s="3" t="s">
        <v>100</v>
      </c>
      <c r="E172" s="7">
        <v>1</v>
      </c>
      <c r="F172" s="9">
        <v>1800</v>
      </c>
      <c r="G172" s="9">
        <v>1800</v>
      </c>
    </row>
    <row r="173" spans="1:7" ht="33.75">
      <c r="A173" s="2">
        <v>83</v>
      </c>
      <c r="B173" s="3" t="s">
        <v>216</v>
      </c>
      <c r="C173" s="5" t="s">
        <v>217</v>
      </c>
      <c r="D173" s="3" t="s">
        <v>100</v>
      </c>
      <c r="E173" s="7">
        <v>1</v>
      </c>
      <c r="F173" s="9">
        <v>2750</v>
      </c>
      <c r="G173" s="9">
        <v>2750</v>
      </c>
    </row>
    <row r="174" spans="1:7" ht="22.5">
      <c r="A174" s="2">
        <v>84</v>
      </c>
      <c r="B174" s="3" t="s">
        <v>218</v>
      </c>
      <c r="C174" s="5" t="s">
        <v>219</v>
      </c>
      <c r="D174" s="3" t="s">
        <v>100</v>
      </c>
      <c r="E174" s="7">
        <v>120</v>
      </c>
      <c r="F174" s="9">
        <v>30</v>
      </c>
      <c r="G174" s="9">
        <v>3600</v>
      </c>
    </row>
    <row r="175" spans="1:7" ht="56.25">
      <c r="A175" s="2">
        <v>85</v>
      </c>
      <c r="B175" s="3" t="s">
        <v>220</v>
      </c>
      <c r="C175" s="5" t="s">
        <v>221</v>
      </c>
      <c r="D175" s="3" t="s">
        <v>100</v>
      </c>
      <c r="E175" s="7">
        <v>320</v>
      </c>
      <c r="F175" s="9">
        <v>8.5</v>
      </c>
      <c r="G175" s="9">
        <v>2720</v>
      </c>
    </row>
    <row r="176" spans="1:7" ht="33.75">
      <c r="A176" s="2">
        <v>86</v>
      </c>
      <c r="B176" s="3" t="s">
        <v>222</v>
      </c>
      <c r="C176" s="5" t="s">
        <v>223</v>
      </c>
      <c r="D176" s="3" t="s">
        <v>100</v>
      </c>
      <c r="E176" s="7">
        <v>40</v>
      </c>
      <c r="F176" s="9">
        <v>30</v>
      </c>
      <c r="G176" s="9">
        <v>1200</v>
      </c>
    </row>
    <row r="177" spans="1:7" ht="67.5">
      <c r="A177" s="2">
        <v>87</v>
      </c>
      <c r="B177" s="3" t="s">
        <v>224</v>
      </c>
      <c r="C177" s="5" t="s">
        <v>225</v>
      </c>
      <c r="D177" s="3" t="s">
        <v>100</v>
      </c>
      <c r="E177" s="7">
        <v>320</v>
      </c>
      <c r="F177" s="9">
        <v>5.75</v>
      </c>
      <c r="G177" s="9">
        <v>1840</v>
      </c>
    </row>
    <row r="178" spans="1:7" ht="67.5">
      <c r="A178" s="2">
        <v>88</v>
      </c>
      <c r="B178" s="3" t="s">
        <v>226</v>
      </c>
      <c r="C178" s="5" t="s">
        <v>227</v>
      </c>
      <c r="D178" s="3" t="s">
        <v>100</v>
      </c>
      <c r="E178" s="7">
        <v>320</v>
      </c>
      <c r="F178" s="9">
        <v>4.75</v>
      </c>
      <c r="G178" s="9">
        <v>1520</v>
      </c>
    </row>
    <row r="179" spans="1:7" ht="45">
      <c r="A179" s="2">
        <v>89</v>
      </c>
      <c r="B179" s="3" t="s">
        <v>228</v>
      </c>
      <c r="C179" s="5" t="s">
        <v>229</v>
      </c>
      <c r="D179" s="3" t="s">
        <v>100</v>
      </c>
      <c r="E179" s="7">
        <v>450</v>
      </c>
      <c r="F179" s="9">
        <v>3.1</v>
      </c>
      <c r="G179" s="9">
        <v>1395</v>
      </c>
    </row>
    <row r="180" spans="1:7" ht="12" thickBot="1">
      <c r="A180" s="28"/>
      <c r="B180" s="29"/>
      <c r="C180" s="30" t="s">
        <v>230</v>
      </c>
      <c r="D180" s="29"/>
      <c r="E180" s="31"/>
      <c r="F180" s="32"/>
      <c r="G180" s="32">
        <f>SUM(G162:G179)</f>
        <v>44375</v>
      </c>
    </row>
    <row r="181" ht="12" thickTop="1"/>
    <row r="182" spans="1:7" ht="23.25" thickBot="1">
      <c r="A182" s="28"/>
      <c r="B182" s="29"/>
      <c r="C182" s="30" t="s">
        <v>231</v>
      </c>
      <c r="D182" s="29"/>
      <c r="E182" s="31"/>
      <c r="F182" s="32"/>
      <c r="G182" s="32">
        <f>-G184+G90+G104+G120+G122+G134+G137+G140+G147+G157+G159+G180</f>
        <v>0</v>
      </c>
    </row>
    <row r="183" ht="12" thickTop="1"/>
    <row r="184" spans="1:7" ht="12" thickBot="1">
      <c r="A184" s="28"/>
      <c r="B184" s="29"/>
      <c r="C184" s="30" t="s">
        <v>232</v>
      </c>
      <c r="D184" s="29"/>
      <c r="E184" s="31"/>
      <c r="F184" s="32"/>
      <c r="G184" s="32">
        <v>44375</v>
      </c>
    </row>
    <row r="185" ht="12" thickTop="1"/>
    <row r="186" spans="2:7" ht="11.25">
      <c r="B186" s="73" t="s">
        <v>233</v>
      </c>
      <c r="C186" s="74"/>
      <c r="D186" s="74"/>
      <c r="E186" s="74"/>
      <c r="F186" s="74"/>
      <c r="G186" s="75"/>
    </row>
    <row r="187" spans="2:7" ht="11.25">
      <c r="B187" s="76"/>
      <c r="C187" s="77"/>
      <c r="D187" s="77"/>
      <c r="E187" s="77"/>
      <c r="F187" s="77"/>
      <c r="G187" s="78"/>
    </row>
    <row r="188" spans="2:7" ht="11.25">
      <c r="B188" s="41" t="s">
        <v>234</v>
      </c>
      <c r="C188" s="42"/>
      <c r="D188" s="42"/>
      <c r="E188" s="47"/>
      <c r="F188" s="48"/>
      <c r="G188" s="53">
        <f>-G184+G90+G104+G120+G122+G134+G137+G140+G147+G157+G159+G180</f>
        <v>0</v>
      </c>
    </row>
    <row r="189" spans="2:7" ht="11.25">
      <c r="B189" s="43"/>
      <c r="C189" s="44"/>
      <c r="D189" s="44"/>
      <c r="E189" s="49"/>
      <c r="F189" s="50"/>
      <c r="G189" s="54"/>
    </row>
    <row r="190" spans="2:7" ht="11.25">
      <c r="B190" s="45"/>
      <c r="C190" s="46"/>
      <c r="D190" s="46"/>
      <c r="E190" s="51"/>
      <c r="F190" s="52"/>
      <c r="G190" s="55"/>
    </row>
    <row r="191" spans="2:7" ht="11.25">
      <c r="B191" s="41" t="s">
        <v>235</v>
      </c>
      <c r="C191" s="42"/>
      <c r="D191" s="42"/>
      <c r="E191" s="47"/>
      <c r="F191" s="48"/>
      <c r="G191" s="69">
        <v>0</v>
      </c>
    </row>
    <row r="192" spans="2:7" ht="11.25">
      <c r="B192" s="43"/>
      <c r="C192" s="44"/>
      <c r="D192" s="44"/>
      <c r="E192" s="49"/>
      <c r="F192" s="50"/>
      <c r="G192" s="70"/>
    </row>
    <row r="193" spans="2:7" ht="11.25">
      <c r="B193" s="45"/>
      <c r="C193" s="46"/>
      <c r="D193" s="46"/>
      <c r="E193" s="51"/>
      <c r="F193" s="52"/>
      <c r="G193" s="71"/>
    </row>
    <row r="194" spans="2:7" ht="11.25">
      <c r="B194" s="41" t="s">
        <v>236</v>
      </c>
      <c r="C194" s="42"/>
      <c r="D194" s="42"/>
      <c r="E194" s="47"/>
      <c r="F194" s="48"/>
      <c r="G194" s="53">
        <f>G188+G191</f>
        <v>0</v>
      </c>
    </row>
    <row r="195" spans="2:7" ht="11.25">
      <c r="B195" s="43"/>
      <c r="C195" s="44"/>
      <c r="D195" s="44"/>
      <c r="E195" s="49"/>
      <c r="F195" s="50"/>
      <c r="G195" s="54"/>
    </row>
    <row r="196" spans="2:7" ht="11.25">
      <c r="B196" s="45"/>
      <c r="C196" s="46"/>
      <c r="D196" s="46"/>
      <c r="E196" s="51"/>
      <c r="F196" s="52"/>
      <c r="G196" s="55"/>
    </row>
    <row r="197" spans="2:7" ht="11.25">
      <c r="B197" s="41" t="s">
        <v>237</v>
      </c>
      <c r="C197" s="42"/>
      <c r="D197" s="56"/>
      <c r="E197" s="59" t="s">
        <v>238</v>
      </c>
      <c r="F197" s="60"/>
      <c r="G197" s="33">
        <v>1225479.04</v>
      </c>
    </row>
    <row r="198" spans="2:7" ht="11.25">
      <c r="B198" s="43"/>
      <c r="C198" s="44"/>
      <c r="D198" s="57"/>
      <c r="E198" s="61" t="s">
        <v>239</v>
      </c>
      <c r="F198" s="62"/>
      <c r="G198" s="34">
        <f>-(1-(G194/G197))</f>
        <v>-1</v>
      </c>
    </row>
    <row r="199" spans="2:7" ht="11.25">
      <c r="B199" s="43"/>
      <c r="C199" s="44"/>
      <c r="D199" s="57"/>
      <c r="E199" s="63" t="s">
        <v>240</v>
      </c>
      <c r="F199" s="64"/>
      <c r="G199" s="65"/>
    </row>
    <row r="200" spans="2:7" ht="11.25">
      <c r="B200" s="45"/>
      <c r="C200" s="46"/>
      <c r="D200" s="58"/>
      <c r="E200" s="66"/>
      <c r="F200" s="67"/>
      <c r="G200" s="68"/>
    </row>
    <row r="201" spans="2:7" ht="11.25">
      <c r="B201" s="41" t="s">
        <v>241</v>
      </c>
      <c r="C201" s="42"/>
      <c r="D201" s="42"/>
      <c r="E201" s="47"/>
      <c r="F201" s="48"/>
      <c r="G201" s="53">
        <f>G184</f>
        <v>44375</v>
      </c>
    </row>
    <row r="202" spans="2:7" ht="11.25">
      <c r="B202" s="43"/>
      <c r="C202" s="44"/>
      <c r="D202" s="44"/>
      <c r="E202" s="49"/>
      <c r="F202" s="50"/>
      <c r="G202" s="54"/>
    </row>
    <row r="203" spans="2:7" ht="11.25">
      <c r="B203" s="45"/>
      <c r="C203" s="46"/>
      <c r="D203" s="46"/>
      <c r="E203" s="51"/>
      <c r="F203" s="52"/>
      <c r="G203" s="55"/>
    </row>
    <row r="204" spans="2:7" ht="11.25">
      <c r="B204" s="41" t="s">
        <v>242</v>
      </c>
      <c r="C204" s="42"/>
      <c r="D204" s="42"/>
      <c r="E204" s="47"/>
      <c r="F204" s="48"/>
      <c r="G204" s="53">
        <f>G184+G194</f>
        <v>44375</v>
      </c>
    </row>
    <row r="205" spans="2:7" ht="11.25">
      <c r="B205" s="43"/>
      <c r="C205" s="44"/>
      <c r="D205" s="44"/>
      <c r="E205" s="49"/>
      <c r="F205" s="50"/>
      <c r="G205" s="54"/>
    </row>
    <row r="206" spans="2:7" ht="11.25">
      <c r="B206" s="45"/>
      <c r="C206" s="46"/>
      <c r="D206" s="46"/>
      <c r="E206" s="51"/>
      <c r="F206" s="52"/>
      <c r="G206" s="55"/>
    </row>
    <row r="209" spans="1:7" ht="24.75" customHeight="1">
      <c r="A209" s="94" t="s">
        <v>243</v>
      </c>
      <c r="B209" s="94"/>
      <c r="C209" s="94"/>
      <c r="D209" s="94"/>
      <c r="E209" s="94"/>
      <c r="F209" s="94"/>
      <c r="G209" s="94"/>
    </row>
    <row r="210" spans="1:7" ht="24.75" customHeight="1">
      <c r="A210" s="94" t="s">
        <v>244</v>
      </c>
      <c r="B210" s="94"/>
      <c r="C210" s="94"/>
      <c r="D210" s="94"/>
      <c r="E210" s="94"/>
      <c r="F210" s="94"/>
      <c r="G210" s="94"/>
    </row>
    <row r="211" spans="1:7" ht="24.75" customHeight="1">
      <c r="A211" s="94" t="s">
        <v>245</v>
      </c>
      <c r="B211" s="94"/>
      <c r="C211" s="94"/>
      <c r="D211" s="94"/>
      <c r="E211" s="94"/>
      <c r="F211" s="94"/>
      <c r="G211" s="94"/>
    </row>
    <row r="212" spans="1:7" ht="24.75" customHeight="1">
      <c r="A212" s="94" t="s">
        <v>244</v>
      </c>
      <c r="B212" s="94"/>
      <c r="C212" s="94"/>
      <c r="D212" s="94"/>
      <c r="E212" s="94"/>
      <c r="F212" s="94"/>
      <c r="G212" s="94"/>
    </row>
    <row r="213" spans="1:7" ht="24.75" customHeight="1">
      <c r="A213" s="94" t="s">
        <v>245</v>
      </c>
      <c r="B213" s="94"/>
      <c r="C213" s="94"/>
      <c r="D213" s="94"/>
      <c r="E213" s="94"/>
      <c r="F213" s="94"/>
      <c r="G213" s="94"/>
    </row>
    <row r="214" spans="1:7" ht="24.75" customHeight="1">
      <c r="A214" s="94" t="s">
        <v>244</v>
      </c>
      <c r="B214" s="94"/>
      <c r="C214" s="94"/>
      <c r="D214" s="94"/>
      <c r="E214" s="94"/>
      <c r="F214" s="94"/>
      <c r="G214" s="94"/>
    </row>
    <row r="215" spans="1:7" ht="24.75" customHeight="1">
      <c r="A215" s="94" t="s">
        <v>246</v>
      </c>
      <c r="B215" s="94"/>
      <c r="C215" s="94"/>
      <c r="D215" s="94"/>
      <c r="E215" s="94"/>
      <c r="F215" s="94"/>
      <c r="G215" s="94"/>
    </row>
    <row r="216" spans="1:7" ht="24.75" customHeight="1">
      <c r="A216" s="94" t="s">
        <v>244</v>
      </c>
      <c r="B216" s="94"/>
      <c r="C216" s="94"/>
      <c r="D216" s="94"/>
      <c r="E216" s="94"/>
      <c r="F216" s="94"/>
      <c r="G216" s="94"/>
    </row>
    <row r="217" spans="1:7" ht="24.75" customHeight="1">
      <c r="A217" s="94" t="s">
        <v>247</v>
      </c>
      <c r="B217" s="94"/>
      <c r="C217" s="94"/>
      <c r="D217" s="94"/>
      <c r="E217" s="94"/>
      <c r="F217" s="94"/>
      <c r="G217" s="94"/>
    </row>
    <row r="218" spans="1:7" ht="24.75" customHeight="1">
      <c r="A218" s="94" t="s">
        <v>244</v>
      </c>
      <c r="B218" s="94"/>
      <c r="C218" s="94"/>
      <c r="D218" s="94"/>
      <c r="E218" s="94"/>
      <c r="F218" s="94"/>
      <c r="G218" s="94"/>
    </row>
    <row r="219" spans="1:7" ht="24.75" customHeight="1">
      <c r="A219" s="94" t="s">
        <v>248</v>
      </c>
      <c r="B219" s="94"/>
      <c r="C219" s="94"/>
      <c r="D219" s="94"/>
      <c r="E219" s="94"/>
      <c r="F219" s="94"/>
      <c r="G219" s="94"/>
    </row>
    <row r="220" spans="1:7" ht="24.75" customHeight="1">
      <c r="A220" s="94" t="s">
        <v>244</v>
      </c>
      <c r="B220" s="94"/>
      <c r="C220" s="94"/>
      <c r="D220" s="94"/>
      <c r="E220" s="94"/>
      <c r="F220" s="94"/>
      <c r="G220" s="94"/>
    </row>
    <row r="221" spans="1:7" ht="24.75" customHeight="1">
      <c r="A221" s="94" t="s">
        <v>246</v>
      </c>
      <c r="B221" s="94"/>
      <c r="C221" s="94"/>
      <c r="D221" s="94"/>
      <c r="E221" s="94"/>
      <c r="F221" s="94"/>
      <c r="G221" s="94"/>
    </row>
    <row r="222" spans="1:7" ht="24.75" customHeight="1">
      <c r="A222" s="94" t="s">
        <v>244</v>
      </c>
      <c r="B222" s="94"/>
      <c r="C222" s="94"/>
      <c r="D222" s="94"/>
      <c r="E222" s="94"/>
      <c r="F222" s="94"/>
      <c r="G222" s="94"/>
    </row>
    <row r="223" spans="1:7" ht="11.25">
      <c r="A223" s="39" t="s">
        <v>249</v>
      </c>
      <c r="B223" s="39"/>
      <c r="C223" s="39"/>
      <c r="D223" s="39"/>
      <c r="E223" s="39"/>
      <c r="F223" s="39"/>
      <c r="G223" s="39"/>
    </row>
    <row r="224" spans="1:7" ht="33.75" customHeight="1">
      <c r="A224" s="40" t="s">
        <v>250</v>
      </c>
      <c r="B224" s="40"/>
      <c r="C224" s="40"/>
      <c r="D224" s="40"/>
      <c r="E224" s="40"/>
      <c r="F224" s="40"/>
      <c r="G224" s="40"/>
    </row>
    <row r="226" spans="1:7" ht="10.5" customHeight="1">
      <c r="A226" s="38" t="s">
        <v>251</v>
      </c>
      <c r="B226" s="38"/>
      <c r="C226" s="38"/>
      <c r="D226" s="38"/>
      <c r="E226" s="38"/>
      <c r="F226" s="38"/>
      <c r="G226" s="38"/>
    </row>
    <row r="228" spans="1:7" ht="21.75" customHeight="1">
      <c r="A228" s="38" t="s">
        <v>252</v>
      </c>
      <c r="B228" s="38"/>
      <c r="C228" s="38"/>
      <c r="D228" s="38"/>
      <c r="E228" s="38"/>
      <c r="F228" s="38"/>
      <c r="G228" s="38"/>
    </row>
    <row r="230" spans="1:7" ht="33.75" customHeight="1">
      <c r="A230" s="38" t="s">
        <v>253</v>
      </c>
      <c r="B230" s="38"/>
      <c r="C230" s="38"/>
      <c r="D230" s="38"/>
      <c r="E230" s="38"/>
      <c r="F230" s="38"/>
      <c r="G230" s="38"/>
    </row>
    <row r="232" spans="1:7" ht="90" customHeight="1">
      <c r="A232" s="38" t="s">
        <v>254</v>
      </c>
      <c r="B232" s="38"/>
      <c r="C232" s="38"/>
      <c r="D232" s="38"/>
      <c r="E232" s="38"/>
      <c r="F232" s="38"/>
      <c r="G232" s="38"/>
    </row>
    <row r="234" spans="1:7" ht="55.5" customHeight="1">
      <c r="A234" s="38" t="s">
        <v>255</v>
      </c>
      <c r="B234" s="38"/>
      <c r="C234" s="38"/>
      <c r="D234" s="38"/>
      <c r="E234" s="38"/>
      <c r="F234" s="38"/>
      <c r="G234" s="38"/>
    </row>
  </sheetData>
  <sheetProtection password="DCEF" sheet="1" objects="1" scenarios="1"/>
  <mergeCells count="74">
    <mergeCell ref="A40:G40"/>
    <mergeCell ref="A51:G51"/>
    <mergeCell ref="A53:G53"/>
    <mergeCell ref="A55:G55"/>
    <mergeCell ref="A27:G27"/>
    <mergeCell ref="A67:G67"/>
    <mergeCell ref="A16:G16"/>
    <mergeCell ref="A17:G17"/>
    <mergeCell ref="A18:G18"/>
    <mergeCell ref="A19:G19"/>
    <mergeCell ref="A26:G26"/>
    <mergeCell ref="A69:G69"/>
    <mergeCell ref="A56:G56"/>
    <mergeCell ref="B44:F44"/>
    <mergeCell ref="A34:G34"/>
    <mergeCell ref="A35:G35"/>
    <mergeCell ref="A36:G36"/>
    <mergeCell ref="A37:G37"/>
    <mergeCell ref="A38:G38"/>
    <mergeCell ref="A39:G39"/>
    <mergeCell ref="A41:G41"/>
    <mergeCell ref="A70:G70"/>
    <mergeCell ref="A57:G57"/>
    <mergeCell ref="A58:G58"/>
    <mergeCell ref="A59:G59"/>
    <mergeCell ref="A60:G60"/>
    <mergeCell ref="A61:G61"/>
    <mergeCell ref="A62:G62"/>
    <mergeCell ref="C63:G63"/>
    <mergeCell ref="A64:B64"/>
    <mergeCell ref="C65:G65"/>
    <mergeCell ref="A72:G72"/>
    <mergeCell ref="A73:G73"/>
    <mergeCell ref="B186:G187"/>
    <mergeCell ref="B188:D190"/>
    <mergeCell ref="E188:F190"/>
    <mergeCell ref="G188:G190"/>
    <mergeCell ref="G201:G203"/>
    <mergeCell ref="B191:D193"/>
    <mergeCell ref="E191:F193"/>
    <mergeCell ref="G191:G193"/>
    <mergeCell ref="B194:D196"/>
    <mergeCell ref="E194:F196"/>
    <mergeCell ref="G194:G196"/>
    <mergeCell ref="A213:G213"/>
    <mergeCell ref="A214:G214"/>
    <mergeCell ref="A215:G215"/>
    <mergeCell ref="A216:G216"/>
    <mergeCell ref="B197:D200"/>
    <mergeCell ref="E197:F197"/>
    <mergeCell ref="E198:F198"/>
    <mergeCell ref="E199:G200"/>
    <mergeCell ref="B201:D203"/>
    <mergeCell ref="E201:F203"/>
    <mergeCell ref="A230:G230"/>
    <mergeCell ref="A232:G232"/>
    <mergeCell ref="A217:G217"/>
    <mergeCell ref="B204:D206"/>
    <mergeCell ref="E204:F206"/>
    <mergeCell ref="G204:G206"/>
    <mergeCell ref="A209:G209"/>
    <mergeCell ref="A210:G210"/>
    <mergeCell ref="A211:G211"/>
    <mergeCell ref="A212:G212"/>
    <mergeCell ref="A234:G234"/>
    <mergeCell ref="A218:G218"/>
    <mergeCell ref="A219:G219"/>
    <mergeCell ref="A220:G220"/>
    <mergeCell ref="A221:G221"/>
    <mergeCell ref="A222:G222"/>
    <mergeCell ref="A223:G223"/>
    <mergeCell ref="A224:G224"/>
    <mergeCell ref="A226:G226"/>
    <mergeCell ref="A228:G228"/>
  </mergeCells>
  <conditionalFormatting sqref="G198">
    <cfRule type="cellIs" priority="1" dxfId="1" operator="greaterThan" stopIfTrue="1">
      <formula>0</formula>
    </cfRule>
  </conditionalFormatting>
  <printOptions/>
  <pageMargins left="0.7" right="0.7" top="0.787401575" bottom="0.787401575" header="0.3" footer="0.3"/>
  <pageSetup horizontalDpi="600" verticalDpi="600" orientation="portrait" paperSize="9" r:id="rId1"/>
  <headerFooter>
    <oddHeader>&amp;LComune di Ora - Salorno
Gemeinde Auer - Salurn&amp;RProvincia di Bolzano
Provinz Bozen</oddHeader>
    <oddFooter>&amp;L1150&amp;R&amp;Z/&amp;F</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Zanon</dc:creator>
  <cp:keywords/>
  <dc:description/>
  <cp:lastModifiedBy>admin</cp:lastModifiedBy>
  <cp:lastPrinted>2012-03-06T13:24:35Z</cp:lastPrinted>
  <dcterms:created xsi:type="dcterms:W3CDTF">2012-03-06T13:18:05Z</dcterms:created>
  <dcterms:modified xsi:type="dcterms:W3CDTF">2012-06-21T08:05:18Z</dcterms:modified>
  <cp:category/>
  <cp:version/>
  <cp:contentType/>
  <cp:contentStatus/>
</cp:coreProperties>
</file>