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codeName="DieseArbeitsmappe"/>
  <bookViews>
    <workbookView xWindow="0" yWindow="0" windowWidth="25440" windowHeight="12435"/>
  </bookViews>
  <sheets>
    <sheet name="Offerta it dt " sheetId="1" r:id="rId1"/>
    <sheet name="Impresa_Info_Firma " sheetId="15" r:id="rId2"/>
    <sheet name="in" sheetId="8" r:id="rId3"/>
    <sheet name="Prog_Info_Planer" sheetId="12" r:id="rId4"/>
    <sheet name="Prezzario IPES_Preisver WOBI_14" sheetId="11" r:id="rId5"/>
    <sheet name="voce agg_Zusatzpos" sheetId="14" r:id="rId6"/>
  </sheets>
  <functionGroups builtInGroupCount="17"/>
  <externalReferences>
    <externalReference r:id="rId7"/>
  </externalReferences>
  <definedNames>
    <definedName name="_RT123">'Offerta it dt '!$B$1417</definedName>
    <definedName name="_xlnm.Print_Area" localSheetId="1">'Impresa_Info_Firma '!$A$1:$B$5</definedName>
    <definedName name="_xlnm.Print_Area" localSheetId="0">'Offerta it dt '!$A$1:$J$1428</definedName>
    <definedName name="_xlnm.Print_Area" localSheetId="3">Prog_Info_Planer!$A$1:$B$31</definedName>
    <definedName name="_xlnm.Print_Titles" localSheetId="0">'Offerta it dt '!$4:$4</definedName>
    <definedName name="ZP_pa">'Offerta it dt '!$B$1410</definedName>
    <definedName name="Zusatz" localSheetId="1">'[1]Offerta it dt '!$B$16:$B$17</definedName>
    <definedName name="Zusatz" localSheetId="3">'[1]Offerta it dt '!$B$16:$B$17</definedName>
    <definedName name="Zusatz">'Offerta it dt '!$B$1410:$B$1416</definedName>
  </definedNames>
  <calcPr calcId="145621" fullPrecision="0"/>
</workbook>
</file>

<file path=xl/calcChain.xml><?xml version="1.0" encoding="utf-8"?>
<calcChain xmlns="http://schemas.openxmlformats.org/spreadsheetml/2006/main">
  <c r="J1392" i="1" l="1"/>
  <c r="J1391" i="1"/>
  <c r="J1390" i="1"/>
  <c r="J1389" i="1"/>
  <c r="J1388" i="1"/>
  <c r="J1387" i="1"/>
  <c r="J1386" i="1"/>
  <c r="J1385" i="1"/>
  <c r="J1384" i="1"/>
  <c r="J1383" i="1"/>
  <c r="J1382" i="1"/>
  <c r="J1381" i="1"/>
  <c r="J1380" i="1"/>
  <c r="J1379" i="1"/>
  <c r="J1378" i="1"/>
  <c r="J1377" i="1"/>
  <c r="J1376" i="1"/>
  <c r="J1375" i="1"/>
  <c r="J1374" i="1"/>
  <c r="J1372" i="1"/>
  <c r="J1371" i="1"/>
  <c r="J1370" i="1"/>
  <c r="J1369" i="1"/>
  <c r="J1368" i="1"/>
  <c r="J1367" i="1"/>
  <c r="J1366" i="1"/>
  <c r="J1364" i="1"/>
  <c r="J1363" i="1"/>
  <c r="J1362" i="1"/>
  <c r="J1361" i="1"/>
  <c r="J1360" i="1"/>
  <c r="J1359" i="1"/>
  <c r="J1358" i="1"/>
  <c r="J1357" i="1"/>
  <c r="J1356" i="1"/>
  <c r="J1355" i="1"/>
  <c r="J1354" i="1"/>
  <c r="J1353" i="1"/>
  <c r="J1352" i="1"/>
  <c r="J1351" i="1"/>
  <c r="J1350" i="1"/>
  <c r="J1348" i="1"/>
  <c r="J1347" i="1"/>
  <c r="J1346" i="1"/>
  <c r="J1345" i="1"/>
  <c r="J1344" i="1"/>
  <c r="J1343" i="1"/>
  <c r="J1342" i="1"/>
  <c r="J1340" i="1"/>
  <c r="J1339" i="1"/>
  <c r="J1338" i="1"/>
  <c r="J1336" i="1"/>
  <c r="J1335" i="1"/>
  <c r="J1333" i="1"/>
  <c r="J1332" i="1"/>
  <c r="J1330" i="1"/>
  <c r="J1329" i="1"/>
  <c r="J1325" i="1"/>
  <c r="J1324" i="1"/>
  <c r="J1323" i="1"/>
  <c r="J1321" i="1"/>
  <c r="J1320" i="1"/>
  <c r="J1319" i="1"/>
  <c r="J1317" i="1"/>
  <c r="J1315" i="1"/>
  <c r="J1314" i="1"/>
  <c r="J1313" i="1"/>
  <c r="J1312" i="1"/>
  <c r="J1311" i="1"/>
  <c r="J1309" i="1"/>
  <c r="J1308" i="1"/>
  <c r="J1305" i="1"/>
  <c r="J1304" i="1"/>
  <c r="J1302" i="1"/>
  <c r="J1301" i="1"/>
  <c r="J1299" i="1"/>
  <c r="J1298" i="1"/>
  <c r="J1297" i="1"/>
  <c r="J1295" i="1"/>
  <c r="J1293" i="1"/>
  <c r="J1290" i="1"/>
  <c r="J1289" i="1"/>
  <c r="J1288" i="1"/>
  <c r="J1287" i="1"/>
  <c r="J1285" i="1"/>
  <c r="J1284" i="1"/>
  <c r="J1283" i="1"/>
  <c r="J1282" i="1"/>
  <c r="J1281" i="1"/>
  <c r="J1280" i="1"/>
  <c r="J1279" i="1"/>
  <c r="J1275" i="1"/>
  <c r="J1274" i="1"/>
  <c r="J1272" i="1"/>
  <c r="J1271" i="1"/>
  <c r="J1269" i="1"/>
  <c r="J1268" i="1"/>
  <c r="J1267" i="1"/>
  <c r="J1266" i="1"/>
  <c r="J1265" i="1"/>
  <c r="J1263" i="1"/>
  <c r="J1262" i="1"/>
  <c r="J1260" i="1"/>
  <c r="J1257" i="1"/>
  <c r="J1256" i="1"/>
  <c r="J1255" i="1"/>
  <c r="J1254" i="1"/>
  <c r="J1250" i="1"/>
  <c r="J1249" i="1"/>
  <c r="J1248" i="1"/>
  <c r="J1246" i="1"/>
  <c r="J1245" i="1"/>
  <c r="J1244" i="1"/>
  <c r="J1243" i="1"/>
  <c r="J1240" i="1"/>
  <c r="J1239" i="1"/>
  <c r="J1237" i="1"/>
  <c r="J1236" i="1"/>
  <c r="J1235" i="1"/>
  <c r="J1233" i="1"/>
  <c r="J1232" i="1"/>
  <c r="J1231" i="1"/>
  <c r="J1229" i="1"/>
  <c r="J1228" i="1"/>
  <c r="J1227" i="1"/>
  <c r="J1224" i="1"/>
  <c r="J1222" i="1"/>
  <c r="J1220" i="1"/>
  <c r="J1219" i="1"/>
  <c r="J1218" i="1"/>
  <c r="J1216" i="1"/>
  <c r="J1215" i="1"/>
  <c r="J1213" i="1"/>
  <c r="J1212" i="1"/>
  <c r="J1209" i="1"/>
  <c r="J1208" i="1"/>
  <c r="J1204" i="1"/>
  <c r="J1203" i="1"/>
  <c r="J1202" i="1"/>
  <c r="J1201" i="1"/>
  <c r="J1199" i="1"/>
  <c r="J1197" i="1"/>
  <c r="I1392" i="1"/>
  <c r="I1390" i="1"/>
  <c r="I1388" i="1"/>
  <c r="I1386" i="1"/>
  <c r="I1384" i="1"/>
  <c r="I1382" i="1"/>
  <c r="I1380" i="1"/>
  <c r="I1378" i="1"/>
  <c r="I1376" i="1"/>
  <c r="I1374" i="1"/>
  <c r="I1371" i="1"/>
  <c r="I1369" i="1"/>
  <c r="I1367" i="1"/>
  <c r="I1364" i="1"/>
  <c r="I1362" i="1"/>
  <c r="I1360" i="1"/>
  <c r="I1358" i="1"/>
  <c r="I1356" i="1"/>
  <c r="I1354" i="1"/>
  <c r="I1352" i="1"/>
  <c r="I1350" i="1"/>
  <c r="I1347" i="1"/>
  <c r="I1345" i="1"/>
  <c r="I1343" i="1"/>
  <c r="I1340" i="1"/>
  <c r="I1338" i="1"/>
  <c r="I1335" i="1"/>
  <c r="I1332" i="1"/>
  <c r="I1329" i="1"/>
  <c r="I1324" i="1"/>
  <c r="I1321" i="1"/>
  <c r="I1319" i="1"/>
  <c r="I1315" i="1"/>
  <c r="I1313" i="1"/>
  <c r="I1311" i="1"/>
  <c r="I1308" i="1"/>
  <c r="I1304" i="1"/>
  <c r="I1301" i="1"/>
  <c r="I1298" i="1"/>
  <c r="I1295" i="1"/>
  <c r="I1290" i="1"/>
  <c r="I1288" i="1"/>
  <c r="I1285" i="1"/>
  <c r="I1283" i="1"/>
  <c r="I1281" i="1"/>
  <c r="I1279" i="1"/>
  <c r="I1274" i="1"/>
  <c r="I1271" i="1"/>
  <c r="I1268" i="1"/>
  <c r="I1266" i="1"/>
  <c r="I1263" i="1"/>
  <c r="I1260" i="1"/>
  <c r="I1256" i="1"/>
  <c r="I1254" i="1"/>
  <c r="I1249" i="1"/>
  <c r="I1246" i="1"/>
  <c r="I1244" i="1"/>
  <c r="I1240" i="1"/>
  <c r="I1237" i="1"/>
  <c r="I1235" i="1"/>
  <c r="I1232" i="1"/>
  <c r="I1229" i="1"/>
  <c r="I1227" i="1"/>
  <c r="I1222" i="1"/>
  <c r="I1219" i="1"/>
  <c r="I1216" i="1"/>
  <c r="I1213" i="1"/>
  <c r="I1209" i="1"/>
  <c r="I1204" i="1"/>
  <c r="I1202" i="1"/>
  <c r="I1199" i="1"/>
  <c r="I1391" i="1"/>
  <c r="I1389" i="1"/>
  <c r="I1387" i="1"/>
  <c r="I1385" i="1"/>
  <c r="I1383" i="1"/>
  <c r="I1381" i="1"/>
  <c r="I1379" i="1"/>
  <c r="I1377" i="1"/>
  <c r="I1375" i="1"/>
  <c r="I1372" i="1"/>
  <c r="I1370" i="1"/>
  <c r="I1368" i="1"/>
  <c r="I1366" i="1"/>
  <c r="I1363" i="1"/>
  <c r="I1361" i="1"/>
  <c r="I1359" i="1"/>
  <c r="I1357" i="1"/>
  <c r="I1355" i="1"/>
  <c r="I1353" i="1"/>
  <c r="I1351" i="1"/>
  <c r="I1348" i="1"/>
  <c r="I1346" i="1"/>
  <c r="I1344" i="1"/>
  <c r="I1342" i="1"/>
  <c r="I1339" i="1"/>
  <c r="I1336" i="1"/>
  <c r="I1333" i="1"/>
  <c r="I1330" i="1"/>
  <c r="I1325" i="1"/>
  <c r="I1323" i="1"/>
  <c r="I1320" i="1"/>
  <c r="I1317" i="1"/>
  <c r="I1314" i="1"/>
  <c r="I1312" i="1"/>
  <c r="I1309" i="1"/>
  <c r="I1305" i="1"/>
  <c r="I1302" i="1"/>
  <c r="I1299" i="1"/>
  <c r="I1297" i="1"/>
  <c r="I1293" i="1"/>
  <c r="I1289" i="1"/>
  <c r="I1287" i="1"/>
  <c r="I1284" i="1"/>
  <c r="I1282" i="1"/>
  <c r="I1280" i="1"/>
  <c r="I1275" i="1"/>
  <c r="I1272" i="1"/>
  <c r="I1269" i="1"/>
  <c r="I1267" i="1"/>
  <c r="I1265" i="1"/>
  <c r="I1262" i="1"/>
  <c r="I1257" i="1"/>
  <c r="I1255" i="1"/>
  <c r="I1250" i="1"/>
  <c r="I1248" i="1"/>
  <c r="I1245" i="1"/>
  <c r="I1243" i="1"/>
  <c r="I1239" i="1"/>
  <c r="I1236" i="1"/>
  <c r="I1233" i="1"/>
  <c r="I1231" i="1"/>
  <c r="I1228" i="1"/>
  <c r="I1224" i="1"/>
  <c r="I1220" i="1"/>
  <c r="I1218" i="1"/>
  <c r="I1215" i="1"/>
  <c r="I1212" i="1"/>
  <c r="I1208" i="1"/>
  <c r="I1203" i="1"/>
  <c r="I1201" i="1"/>
  <c r="I1197" i="1"/>
  <c r="J1191" i="1" l="1"/>
  <c r="J1190" i="1"/>
  <c r="J1188" i="1"/>
  <c r="J1187" i="1"/>
  <c r="J1185" i="1"/>
  <c r="J1183" i="1"/>
  <c r="J1181" i="1"/>
  <c r="J1179" i="1"/>
  <c r="J1178" i="1"/>
  <c r="J1177" i="1"/>
  <c r="J1175" i="1"/>
  <c r="J1172" i="1"/>
  <c r="J1170" i="1"/>
  <c r="J1169" i="1"/>
  <c r="J1168" i="1"/>
  <c r="J1165" i="1"/>
  <c r="J1164" i="1"/>
  <c r="J1163" i="1"/>
  <c r="J1162" i="1"/>
  <c r="J1161" i="1"/>
  <c r="J1159" i="1"/>
  <c r="J1158" i="1"/>
  <c r="J1157" i="1"/>
  <c r="J1155" i="1"/>
  <c r="J1154" i="1"/>
  <c r="J1153" i="1"/>
  <c r="J1151" i="1"/>
  <c r="J1150" i="1"/>
  <c r="J1148" i="1"/>
  <c r="J1147" i="1"/>
  <c r="J1145" i="1"/>
  <c r="J1144" i="1"/>
  <c r="J1142" i="1"/>
  <c r="J1140" i="1"/>
  <c r="J1139" i="1"/>
  <c r="J1137" i="1"/>
  <c r="J1135" i="1"/>
  <c r="J1134" i="1"/>
  <c r="J1133" i="1"/>
  <c r="J1130" i="1"/>
  <c r="J1127" i="1"/>
  <c r="J1125" i="1"/>
  <c r="J1124" i="1"/>
  <c r="J1122" i="1"/>
  <c r="J1121" i="1"/>
  <c r="J1118" i="1"/>
  <c r="J1116" i="1"/>
  <c r="J1113" i="1"/>
  <c r="J1112" i="1"/>
  <c r="J1110" i="1"/>
  <c r="J1108" i="1"/>
  <c r="J1106" i="1"/>
  <c r="J1105" i="1"/>
  <c r="J1104" i="1"/>
  <c r="J1103" i="1"/>
  <c r="J1101" i="1"/>
  <c r="J1100" i="1"/>
  <c r="J1099" i="1"/>
  <c r="J1098" i="1"/>
  <c r="J1095" i="1"/>
  <c r="J1092" i="1"/>
  <c r="J1091" i="1"/>
  <c r="J1089" i="1"/>
  <c r="J1086" i="1"/>
  <c r="J1084" i="1"/>
  <c r="J1082" i="1"/>
  <c r="J1081" i="1"/>
  <c r="J1080" i="1"/>
  <c r="J1079" i="1"/>
  <c r="J1078" i="1"/>
  <c r="J1077" i="1"/>
  <c r="J1076" i="1"/>
  <c r="J1075" i="1"/>
  <c r="J1073" i="1"/>
  <c r="J1072" i="1"/>
  <c r="J1070" i="1"/>
  <c r="J1069" i="1"/>
  <c r="J1068" i="1"/>
  <c r="J1067" i="1"/>
  <c r="J1066" i="1"/>
  <c r="J1064" i="1"/>
  <c r="J1063" i="1"/>
  <c r="J1062" i="1"/>
  <c r="J1061" i="1"/>
  <c r="J1058" i="1"/>
  <c r="J1057" i="1"/>
  <c r="J1056" i="1"/>
  <c r="J1055" i="1"/>
  <c r="J1053" i="1"/>
  <c r="J1052" i="1"/>
  <c r="J1050" i="1"/>
  <c r="J1049" i="1"/>
  <c r="J1048" i="1"/>
  <c r="J1047" i="1"/>
  <c r="J1045" i="1"/>
  <c r="J1044" i="1"/>
  <c r="J1042" i="1"/>
  <c r="J1041" i="1"/>
  <c r="J1040" i="1"/>
  <c r="J1039" i="1"/>
  <c r="J1038" i="1"/>
  <c r="J1036" i="1"/>
  <c r="J1035" i="1"/>
  <c r="J1034" i="1"/>
  <c r="J1033" i="1"/>
  <c r="J1032" i="1"/>
  <c r="J1031" i="1"/>
  <c r="J1027" i="1"/>
  <c r="J1025" i="1"/>
  <c r="J1024" i="1"/>
  <c r="J1023" i="1"/>
  <c r="J1022" i="1"/>
  <c r="J1021" i="1"/>
  <c r="J1019" i="1"/>
  <c r="J1018" i="1"/>
  <c r="J1017" i="1"/>
  <c r="J1014" i="1"/>
  <c r="J1012" i="1"/>
  <c r="J1010" i="1"/>
  <c r="J1008" i="1"/>
  <c r="J1006" i="1"/>
  <c r="J1005" i="1"/>
  <c r="J1002" i="1"/>
  <c r="J1001" i="1"/>
  <c r="J998" i="1"/>
  <c r="J995" i="1"/>
  <c r="J993" i="1"/>
  <c r="J992" i="1"/>
  <c r="J990" i="1"/>
  <c r="J988" i="1"/>
  <c r="J986" i="1"/>
  <c r="J984" i="1"/>
  <c r="J981" i="1"/>
  <c r="J979" i="1"/>
  <c r="J976" i="1"/>
  <c r="J974" i="1"/>
  <c r="J973" i="1"/>
  <c r="J970" i="1"/>
  <c r="J968" i="1"/>
  <c r="J966" i="1"/>
  <c r="J964" i="1"/>
  <c r="J963" i="1"/>
  <c r="J962" i="1"/>
  <c r="J961" i="1"/>
  <c r="J958" i="1"/>
  <c r="J955" i="1"/>
  <c r="J953" i="1"/>
  <c r="J952" i="1"/>
  <c r="J951" i="1"/>
  <c r="J949" i="1"/>
  <c r="J948" i="1"/>
  <c r="J945" i="1"/>
  <c r="J944" i="1"/>
  <c r="J943" i="1"/>
  <c r="J941" i="1"/>
  <c r="J940" i="1"/>
  <c r="J939" i="1"/>
  <c r="J938" i="1"/>
  <c r="J935" i="1"/>
  <c r="J933" i="1"/>
  <c r="J931" i="1"/>
  <c r="J928" i="1"/>
  <c r="I968" i="1"/>
  <c r="I1191" i="1"/>
  <c r="I1188" i="1"/>
  <c r="I1185" i="1"/>
  <c r="I1181" i="1"/>
  <c r="I1178" i="1"/>
  <c r="I1175" i="1"/>
  <c r="I1170" i="1"/>
  <c r="I1168" i="1"/>
  <c r="I1164" i="1"/>
  <c r="I1162" i="1"/>
  <c r="I1159" i="1"/>
  <c r="I1157" i="1"/>
  <c r="I1154" i="1"/>
  <c r="I1151" i="1"/>
  <c r="I1148" i="1"/>
  <c r="I1145" i="1"/>
  <c r="I1142" i="1"/>
  <c r="I1139" i="1"/>
  <c r="I1135" i="1"/>
  <c r="I1133" i="1"/>
  <c r="I1127" i="1"/>
  <c r="I1124" i="1"/>
  <c r="I1121" i="1"/>
  <c r="I1116" i="1"/>
  <c r="I1112" i="1"/>
  <c r="I1108" i="1"/>
  <c r="I1105" i="1"/>
  <c r="I1103" i="1"/>
  <c r="I1100" i="1"/>
  <c r="I1098" i="1"/>
  <c r="I1092" i="1"/>
  <c r="I1089" i="1"/>
  <c r="I1084" i="1"/>
  <c r="I1081" i="1"/>
  <c r="I1079" i="1"/>
  <c r="I1077" i="1"/>
  <c r="I1075" i="1"/>
  <c r="I1072" i="1"/>
  <c r="I1069" i="1"/>
  <c r="I1067" i="1"/>
  <c r="I1064" i="1"/>
  <c r="I1062" i="1"/>
  <c r="I1058" i="1"/>
  <c r="I1056" i="1"/>
  <c r="I1053" i="1"/>
  <c r="I1050" i="1"/>
  <c r="I1048" i="1"/>
  <c r="I1045" i="1"/>
  <c r="I1042" i="1"/>
  <c r="I1040" i="1"/>
  <c r="I1038" i="1"/>
  <c r="I1035" i="1"/>
  <c r="I1033" i="1"/>
  <c r="I1031" i="1"/>
  <c r="I1025" i="1"/>
  <c r="I1023" i="1"/>
  <c r="I1021" i="1"/>
  <c r="I1018" i="1"/>
  <c r="I1014" i="1"/>
  <c r="I1010" i="1"/>
  <c r="I1006" i="1"/>
  <c r="I1002" i="1"/>
  <c r="I998" i="1"/>
  <c r="I993" i="1"/>
  <c r="I990" i="1"/>
  <c r="I986" i="1"/>
  <c r="I981" i="1"/>
  <c r="I973" i="1"/>
  <c r="I958" i="1"/>
  <c r="I951" i="1"/>
  <c r="I944" i="1"/>
  <c r="I935" i="1"/>
  <c r="I1190" i="1"/>
  <c r="I1187" i="1"/>
  <c r="I1183" i="1"/>
  <c r="I1179" i="1"/>
  <c r="I1177" i="1"/>
  <c r="I1172" i="1"/>
  <c r="I1169" i="1"/>
  <c r="I1165" i="1"/>
  <c r="I1163" i="1"/>
  <c r="I1161" i="1"/>
  <c r="I1158" i="1"/>
  <c r="I1155" i="1"/>
  <c r="I1153" i="1"/>
  <c r="I1150" i="1"/>
  <c r="I1147" i="1"/>
  <c r="I1144" i="1"/>
  <c r="I1140" i="1"/>
  <c r="I1137" i="1"/>
  <c r="I1134" i="1"/>
  <c r="I1130" i="1"/>
  <c r="I1125" i="1"/>
  <c r="I1122" i="1"/>
  <c r="I1118" i="1"/>
  <c r="I1113" i="1"/>
  <c r="I1110" i="1"/>
  <c r="I1106" i="1"/>
  <c r="I1104" i="1"/>
  <c r="I1101" i="1"/>
  <c r="I1099" i="1"/>
  <c r="I1095" i="1"/>
  <c r="I1091" i="1"/>
  <c r="I1086" i="1"/>
  <c r="I1082" i="1"/>
  <c r="I1080" i="1"/>
  <c r="I1078" i="1"/>
  <c r="I1076" i="1"/>
  <c r="I1073" i="1"/>
  <c r="I1070" i="1"/>
  <c r="I1068" i="1"/>
  <c r="I1066" i="1"/>
  <c r="I1063" i="1"/>
  <c r="I1061" i="1"/>
  <c r="I1057" i="1"/>
  <c r="I1055" i="1"/>
  <c r="I1052" i="1"/>
  <c r="I1049" i="1"/>
  <c r="I1047" i="1"/>
  <c r="I1044" i="1"/>
  <c r="I1041" i="1"/>
  <c r="I1039" i="1"/>
  <c r="I1036" i="1"/>
  <c r="I1034" i="1"/>
  <c r="I1032" i="1"/>
  <c r="I1027" i="1"/>
  <c r="I1024" i="1"/>
  <c r="I1022" i="1"/>
  <c r="I1019" i="1"/>
  <c r="I1017" i="1"/>
  <c r="I1012" i="1"/>
  <c r="I1008" i="1"/>
  <c r="I1005" i="1"/>
  <c r="I1001" i="1"/>
  <c r="I995" i="1"/>
  <c r="I992" i="1"/>
  <c r="I988" i="1"/>
  <c r="I984" i="1"/>
  <c r="I979" i="1"/>
  <c r="I974" i="1"/>
  <c r="I970" i="1"/>
  <c r="I966" i="1"/>
  <c r="I963" i="1"/>
  <c r="I961" i="1"/>
  <c r="I955" i="1"/>
  <c r="I952" i="1"/>
  <c r="I949" i="1"/>
  <c r="I945" i="1"/>
  <c r="I943" i="1"/>
  <c r="I940" i="1"/>
  <c r="I938" i="1"/>
  <c r="I933" i="1"/>
  <c r="I928" i="1"/>
  <c r="I976" i="1"/>
  <c r="I964" i="1"/>
  <c r="I962" i="1"/>
  <c r="I953" i="1"/>
  <c r="I948" i="1"/>
  <c r="I941" i="1"/>
  <c r="I939" i="1"/>
  <c r="I931" i="1"/>
  <c r="J1397" i="1" l="1"/>
  <c r="J924" i="1"/>
  <c r="J922" i="1"/>
  <c r="J917" i="1"/>
  <c r="J916" i="1"/>
  <c r="J915" i="1"/>
  <c r="J912" i="1"/>
  <c r="J909" i="1"/>
  <c r="J908" i="1"/>
  <c r="J905" i="1"/>
  <c r="J904" i="1"/>
  <c r="J903" i="1"/>
  <c r="J900" i="1"/>
  <c r="J898" i="1"/>
  <c r="J897" i="1"/>
  <c r="J895" i="1"/>
  <c r="J892" i="1"/>
  <c r="J891" i="1"/>
  <c r="J889" i="1"/>
  <c r="J887" i="1"/>
  <c r="J886" i="1"/>
  <c r="J885" i="1"/>
  <c r="J883" i="1"/>
  <c r="J882" i="1"/>
  <c r="J878" i="1"/>
  <c r="J877" i="1"/>
  <c r="J875" i="1"/>
  <c r="J874" i="1"/>
  <c r="J870" i="1"/>
  <c r="J869" i="1"/>
  <c r="J865" i="1"/>
  <c r="J863" i="1"/>
  <c r="J859" i="1"/>
  <c r="J855" i="1"/>
  <c r="J850" i="1"/>
  <c r="J847" i="1"/>
  <c r="J845" i="1"/>
  <c r="J844" i="1"/>
  <c r="J842" i="1"/>
  <c r="J840" i="1"/>
  <c r="J836" i="1"/>
  <c r="J833" i="1"/>
  <c r="J832" i="1"/>
  <c r="J831" i="1"/>
  <c r="J829" i="1"/>
  <c r="J828" i="1"/>
  <c r="J826" i="1"/>
  <c r="J825" i="1"/>
  <c r="J824" i="1"/>
  <c r="J821" i="1"/>
  <c r="D820" i="1"/>
  <c r="J815" i="1"/>
  <c r="D814" i="1"/>
  <c r="J808" i="1"/>
  <c r="D807" i="1"/>
  <c r="J794" i="1"/>
  <c r="J793" i="1"/>
  <c r="J791" i="1"/>
  <c r="J789" i="1"/>
  <c r="J787" i="1"/>
  <c r="J785" i="1"/>
  <c r="J783" i="1"/>
  <c r="J781" i="1"/>
  <c r="J779" i="1"/>
  <c r="J776" i="1"/>
  <c r="J774" i="1"/>
  <c r="J773" i="1"/>
  <c r="J771" i="1"/>
  <c r="J770" i="1"/>
  <c r="J769" i="1"/>
  <c r="J767" i="1"/>
  <c r="J765" i="1"/>
  <c r="J764" i="1"/>
  <c r="J763" i="1"/>
  <c r="J762" i="1"/>
  <c r="J758" i="1"/>
  <c r="J757" i="1"/>
  <c r="J756" i="1"/>
  <c r="J754" i="1"/>
  <c r="J751" i="1"/>
  <c r="J747" i="1"/>
  <c r="J745" i="1"/>
  <c r="J744" i="1"/>
  <c r="J741" i="1"/>
  <c r="J731" i="1"/>
  <c r="J726" i="1"/>
  <c r="J722" i="1"/>
  <c r="J719" i="1"/>
  <c r="J717" i="1"/>
  <c r="J714" i="1"/>
  <c r="J711" i="1"/>
  <c r="J710" i="1"/>
  <c r="J708" i="1"/>
  <c r="J704" i="1"/>
  <c r="J703" i="1"/>
  <c r="J700" i="1"/>
  <c r="J697" i="1"/>
  <c r="J694" i="1"/>
  <c r="J690" i="1"/>
  <c r="D689" i="1"/>
  <c r="J683" i="1"/>
  <c r="D682" i="1"/>
  <c r="J676" i="1"/>
  <c r="D675" i="1"/>
  <c r="J669" i="1"/>
  <c r="J668" i="1"/>
  <c r="J666" i="1"/>
  <c r="J665" i="1"/>
  <c r="J660" i="1"/>
  <c r="D659" i="1"/>
  <c r="J655" i="1"/>
  <c r="D654" i="1"/>
  <c r="J629" i="1"/>
  <c r="J627" i="1"/>
  <c r="J626" i="1"/>
  <c r="J624" i="1"/>
  <c r="J621" i="1"/>
  <c r="J620" i="1"/>
  <c r="J619" i="1"/>
  <c r="J617" i="1"/>
  <c r="J614" i="1"/>
  <c r="J613" i="1"/>
  <c r="J612" i="1"/>
  <c r="J609" i="1"/>
  <c r="J608" i="1"/>
  <c r="J607" i="1"/>
  <c r="J604" i="1"/>
  <c r="J602" i="1"/>
  <c r="J599" i="1"/>
  <c r="J597" i="1"/>
  <c r="J594" i="1"/>
  <c r="J592" i="1"/>
  <c r="J589" i="1"/>
  <c r="J587" i="1"/>
  <c r="J585" i="1"/>
  <c r="J583" i="1"/>
  <c r="J579" i="1"/>
  <c r="J577" i="1"/>
  <c r="J575" i="1"/>
  <c r="J574" i="1"/>
  <c r="J573" i="1"/>
  <c r="J570" i="1"/>
  <c r="J568" i="1"/>
  <c r="J567" i="1"/>
  <c r="J565" i="1"/>
  <c r="J564" i="1"/>
  <c r="J563" i="1"/>
  <c r="J561" i="1"/>
  <c r="J560" i="1"/>
  <c r="J559" i="1"/>
  <c r="J556" i="1"/>
  <c r="J555" i="1"/>
  <c r="J554" i="1"/>
  <c r="J553" i="1"/>
  <c r="J551" i="1"/>
  <c r="J547" i="1"/>
  <c r="J546" i="1"/>
  <c r="J545" i="1"/>
  <c r="J544" i="1"/>
  <c r="J541" i="1"/>
  <c r="J539" i="1"/>
  <c r="J535" i="1"/>
  <c r="J533" i="1"/>
  <c r="J531" i="1"/>
  <c r="J529" i="1"/>
  <c r="J527" i="1"/>
  <c r="J526" i="1"/>
  <c r="J525" i="1"/>
  <c r="J523" i="1"/>
  <c r="J520" i="1"/>
  <c r="J511" i="1"/>
  <c r="J508" i="1"/>
  <c r="J507" i="1"/>
  <c r="J504" i="1"/>
  <c r="J490" i="1"/>
  <c r="J488" i="1"/>
  <c r="J486" i="1"/>
  <c r="J483" i="1"/>
  <c r="J481" i="1"/>
  <c r="J479" i="1"/>
  <c r="J476" i="1"/>
  <c r="J473" i="1"/>
  <c r="J471" i="1"/>
  <c r="J470" i="1"/>
  <c r="J469" i="1"/>
  <c r="J468" i="1"/>
  <c r="J462" i="1"/>
  <c r="D461" i="1"/>
  <c r="J455" i="1"/>
  <c r="D454" i="1"/>
  <c r="J446" i="1"/>
  <c r="D445" i="1"/>
  <c r="J440" i="1"/>
  <c r="D439" i="1"/>
  <c r="J430" i="1"/>
  <c r="D429" i="1"/>
  <c r="J423" i="1"/>
  <c r="D422" i="1"/>
  <c r="J413" i="1"/>
  <c r="D412" i="1"/>
  <c r="J401" i="1"/>
  <c r="D400" i="1"/>
  <c r="J394" i="1"/>
  <c r="D393" i="1"/>
  <c r="J381" i="1"/>
  <c r="D380" i="1"/>
  <c r="J370" i="1"/>
  <c r="D369" i="1"/>
  <c r="J316" i="1"/>
  <c r="D315" i="1"/>
  <c r="J294" i="1"/>
  <c r="D293" i="1"/>
  <c r="J257" i="1"/>
  <c r="D256" i="1"/>
  <c r="J249" i="1"/>
  <c r="D248" i="1"/>
  <c r="J233" i="1"/>
  <c r="D232" i="1"/>
  <c r="J201" i="1"/>
  <c r="D200" i="1"/>
  <c r="J175" i="1"/>
  <c r="D174" i="1"/>
  <c r="J163" i="1"/>
  <c r="D162" i="1"/>
  <c r="J106" i="1"/>
  <c r="D105" i="1"/>
  <c r="J97" i="1"/>
  <c r="D96" i="1"/>
  <c r="J70" i="1"/>
  <c r="D69" i="1"/>
  <c r="J39" i="1"/>
  <c r="J38" i="1"/>
  <c r="J37" i="1"/>
  <c r="J36" i="1"/>
  <c r="J34" i="1"/>
  <c r="J33" i="1"/>
  <c r="J32" i="1"/>
  <c r="J31" i="1"/>
  <c r="J29" i="1"/>
  <c r="J27" i="1"/>
  <c r="J26" i="1"/>
  <c r="J23" i="1"/>
  <c r="J20" i="1"/>
  <c r="J18" i="1"/>
  <c r="J17" i="1"/>
  <c r="J16" i="1"/>
  <c r="J15" i="1"/>
  <c r="J14" i="1"/>
  <c r="J11" i="1"/>
  <c r="J10" i="1"/>
  <c r="J9" i="1"/>
  <c r="J8" i="1"/>
  <c r="C817" i="8"/>
  <c r="D818" i="8" s="1"/>
  <c r="C811" i="8"/>
  <c r="D812" i="8" s="1"/>
  <c r="C804" i="8"/>
  <c r="D805" i="8" s="1"/>
  <c r="D773" i="8"/>
  <c r="C686" i="8"/>
  <c r="D687" i="8" s="1"/>
  <c r="D680" i="8"/>
  <c r="C679" i="8"/>
  <c r="C672" i="8"/>
  <c r="D673" i="8" s="1"/>
  <c r="D657" i="8"/>
  <c r="C656" i="8"/>
  <c r="C651" i="8"/>
  <c r="D652" i="8" s="1"/>
  <c r="D576" i="8"/>
  <c r="D567" i="8"/>
  <c r="C458" i="8"/>
  <c r="D459" i="8" s="1"/>
  <c r="D452" i="8"/>
  <c r="C451" i="8"/>
  <c r="C442" i="8"/>
  <c r="D443" i="8" s="1"/>
  <c r="D437" i="8"/>
  <c r="C436" i="8"/>
  <c r="C426" i="8"/>
  <c r="D427" i="8" s="1"/>
  <c r="D420" i="8"/>
  <c r="C419" i="8"/>
  <c r="C409" i="8"/>
  <c r="D410" i="8" s="1"/>
  <c r="D398" i="8"/>
  <c r="C397" i="8"/>
  <c r="C390" i="8"/>
  <c r="D391" i="8" s="1"/>
  <c r="D378" i="8"/>
  <c r="C377" i="8"/>
  <c r="C366" i="8"/>
  <c r="D367" i="8" s="1"/>
  <c r="D313" i="8"/>
  <c r="C312" i="8"/>
  <c r="C290" i="8"/>
  <c r="D291" i="8" s="1"/>
  <c r="D254" i="8"/>
  <c r="C253" i="8"/>
  <c r="C245" i="8"/>
  <c r="D246" i="8" s="1"/>
  <c r="D230" i="8"/>
  <c r="C229" i="8"/>
  <c r="C197" i="8"/>
  <c r="D198" i="8" s="1"/>
  <c r="D172" i="8"/>
  <c r="C171" i="8"/>
  <c r="C159" i="8"/>
  <c r="D160" i="8" s="1"/>
  <c r="D103" i="8"/>
  <c r="C102" i="8"/>
  <c r="C93" i="8"/>
  <c r="D94" i="8" s="1"/>
  <c r="D67" i="8"/>
  <c r="C66" i="8"/>
  <c r="I783" i="1"/>
  <c r="I870" i="1"/>
  <c r="I106" i="1"/>
  <c r="I607" i="1"/>
  <c r="I776" i="1"/>
  <c r="I719" i="1"/>
  <c r="I527" i="1"/>
  <c r="I704" i="1"/>
  <c r="I665" i="1"/>
  <c r="I821" i="1"/>
  <c r="I565" i="1"/>
  <c r="I787" i="1"/>
  <c r="I620" i="1"/>
  <c r="I401" i="1"/>
  <c r="I710" i="1"/>
  <c r="I483" i="1"/>
  <c r="I898" i="1"/>
  <c r="I599" i="1"/>
  <c r="I455" i="1"/>
  <c r="I468" i="1"/>
  <c r="I294" i="1"/>
  <c r="I370" i="1"/>
  <c r="I676" i="1"/>
  <c r="I833" i="1"/>
  <c r="I825" i="1"/>
  <c r="I597" i="1"/>
  <c r="I791" i="1"/>
  <c r="I551" i="1"/>
  <c r="I567" i="1"/>
  <c r="I423" i="1"/>
  <c r="I36" i="1"/>
  <c r="I774" i="1"/>
  <c r="I883" i="1"/>
  <c r="I697" i="1"/>
  <c r="I504" i="1"/>
  <c r="I97" i="1"/>
  <c r="I908" i="1"/>
  <c r="I886" i="1"/>
  <c r="I531" i="1"/>
  <c r="I23" i="1"/>
  <c r="I574" i="1"/>
  <c r="I471" i="1"/>
  <c r="I794" i="1"/>
  <c r="I905" i="1"/>
  <c r="I694" i="1"/>
  <c r="I488" i="1"/>
  <c r="I612" i="1"/>
  <c r="I757" i="1"/>
  <c r="I547" i="1"/>
  <c r="I891" i="1"/>
  <c r="I163" i="1"/>
  <c r="I563" i="1"/>
  <c r="I770" i="1"/>
  <c r="I877" i="1"/>
  <c r="I592" i="1"/>
  <c r="I31" i="1"/>
  <c r="I769" i="1"/>
  <c r="I842" i="1"/>
  <c r="I587" i="1"/>
  <c r="I711" i="1"/>
  <c r="I763" i="1"/>
  <c r="I889" i="1"/>
  <c r="I533" i="1"/>
  <c r="I895" i="1"/>
  <c r="I446" i="1"/>
  <c r="I394" i="1"/>
  <c r="I915" i="1"/>
  <c r="I793" i="1"/>
  <c r="I539" i="1"/>
  <c r="I668" i="1"/>
  <c r="I201" i="1"/>
  <c r="I490" i="1"/>
  <c r="I762" i="1"/>
  <c r="I614" i="1"/>
  <c r="I561" i="1"/>
  <c r="I627" i="1"/>
  <c r="I703" i="1"/>
  <c r="I469" i="1"/>
  <c r="I10" i="1"/>
  <c r="I885" i="1"/>
  <c r="I413" i="1"/>
  <c r="I16" i="1"/>
  <c r="I903" i="1"/>
  <c r="I758" i="1"/>
  <c r="I773" i="1"/>
  <c r="I714" i="1"/>
  <c r="I875" i="1"/>
  <c r="I249" i="1"/>
  <c r="I473" i="1"/>
  <c r="I836" i="1"/>
  <c r="I38" i="1"/>
  <c r="I900" i="1"/>
  <c r="I826" i="1"/>
  <c r="I583" i="1"/>
  <c r="I882" i="1"/>
  <c r="I17" i="1"/>
  <c r="I771" i="1"/>
  <c r="I613" i="1"/>
  <c r="I33" i="1"/>
  <c r="I568" i="1"/>
  <c r="I15" i="1"/>
  <c r="I708" i="1"/>
  <c r="I850" i="1"/>
  <c r="I912" i="1"/>
  <c r="I767" i="1"/>
  <c r="I32" i="1"/>
  <c r="I544" i="1"/>
  <c r="I878" i="1"/>
  <c r="I8" i="1"/>
  <c r="I508" i="1"/>
  <c r="I617" i="1"/>
  <c r="I764" i="1"/>
  <c r="I859" i="1"/>
  <c r="I828" i="1"/>
  <c r="I564" i="1"/>
  <c r="I526" i="1"/>
  <c r="I602" i="1"/>
  <c r="I847" i="1"/>
  <c r="I909" i="1"/>
  <c r="I609" i="1"/>
  <c r="I26" i="1"/>
  <c r="I545" i="1"/>
  <c r="I462" i="1"/>
  <c r="I37" i="1"/>
  <c r="I381" i="1"/>
  <c r="I440" i="1"/>
  <c r="I257" i="1"/>
  <c r="I9" i="1"/>
  <c r="I476" i="1"/>
  <c r="I507" i="1"/>
  <c r="I604" i="1"/>
  <c r="I520" i="1"/>
  <c r="I824" i="1"/>
  <c r="I18" i="1"/>
  <c r="I754" i="1"/>
  <c r="I556" i="1"/>
  <c r="I756" i="1"/>
  <c r="I316" i="1"/>
  <c r="I70" i="1"/>
  <c r="I14" i="1"/>
  <c r="I922" i="1"/>
  <c r="I887" i="1"/>
  <c r="I34" i="1"/>
  <c r="I744" i="1"/>
  <c r="I577" i="1"/>
  <c r="I27" i="1"/>
  <c r="I669" i="1"/>
  <c r="I486" i="1"/>
  <c r="I874" i="1"/>
  <c r="I575" i="1"/>
  <c r="I726" i="1"/>
  <c r="I589" i="1"/>
  <c r="I815" i="1"/>
  <c r="I904" i="1"/>
  <c r="I20" i="1"/>
  <c r="I523" i="1"/>
  <c r="I745" i="1"/>
  <c r="I535" i="1"/>
  <c r="I808" i="1"/>
  <c r="I39" i="1"/>
  <c r="I855" i="1"/>
  <c r="I608" i="1"/>
  <c r="I916" i="1"/>
  <c r="I892" i="1"/>
  <c r="I845" i="1"/>
  <c r="I751" i="1"/>
  <c r="I511" i="1"/>
  <c r="I863" i="1"/>
  <c r="I430" i="1"/>
  <c r="I546" i="1"/>
  <c r="I660" i="1"/>
  <c r="I765" i="1"/>
  <c r="I621" i="1"/>
  <c r="I741" i="1"/>
  <c r="I717" i="1"/>
  <c r="I175" i="1"/>
  <c r="I624" i="1"/>
  <c r="I789" i="1"/>
  <c r="I629" i="1"/>
  <c r="I29" i="1"/>
  <c r="I541" i="1"/>
  <c r="I553" i="1"/>
  <c r="I897" i="1"/>
  <c r="I555" i="1"/>
  <c r="I481" i="1"/>
  <c r="I865" i="1"/>
  <c r="I917" i="1"/>
  <c r="I570" i="1"/>
  <c r="I700" i="1"/>
  <c r="I655" i="1"/>
  <c r="I785" i="1"/>
  <c r="I585" i="1"/>
  <c r="I683" i="1"/>
  <c r="I470" i="1"/>
  <c r="I722" i="1"/>
  <c r="I11" i="1"/>
  <c r="I579" i="1"/>
  <c r="I666" i="1"/>
  <c r="I832" i="1"/>
  <c r="I560" i="1"/>
  <c r="I731" i="1"/>
  <c r="I831" i="1"/>
  <c r="I559" i="1"/>
  <c r="I626" i="1"/>
  <c r="I690" i="1"/>
  <c r="I829" i="1"/>
  <c r="I844" i="1"/>
  <c r="I840" i="1"/>
  <c r="I573" i="1"/>
  <c r="I554" i="1"/>
  <c r="I479" i="1"/>
  <c r="I619" i="1"/>
  <c r="I594" i="1"/>
  <c r="I869" i="1"/>
  <c r="I781" i="1"/>
  <c r="I529" i="1"/>
  <c r="I525" i="1"/>
  <c r="I747" i="1"/>
  <c r="I779" i="1"/>
  <c r="I1397" i="1"/>
  <c r="I924" i="1"/>
  <c r="I233" i="1"/>
  <c r="J1416" i="1" l="1"/>
  <c r="J1415" i="1"/>
  <c r="J1414" i="1"/>
  <c r="J1413" i="1"/>
  <c r="J1412" i="1"/>
  <c r="J1411" i="1"/>
  <c r="I1412" i="1"/>
  <c r="I1414" i="1"/>
  <c r="I1415" i="1"/>
  <c r="I1413" i="1"/>
  <c r="I1403" i="1" l="1"/>
  <c r="I1411" i="1"/>
  <c r="A2" i="1" l="1"/>
  <c r="I1426" i="1"/>
  <c r="J1406" i="1"/>
  <c r="I1423" i="1" s="1"/>
  <c r="I1424" i="1" s="1"/>
  <c r="I1406" i="1"/>
  <c r="I1420" i="1" l="1"/>
  <c r="E1426" i="1"/>
  <c r="I1427" i="1"/>
  <c r="I1421" i="1"/>
</calcChain>
</file>

<file path=xl/comments1.xml><?xml version="1.0" encoding="utf-8"?>
<comments xmlns="http://schemas.openxmlformats.org/spreadsheetml/2006/main">
  <authors>
    <author>WOBI-IPES - Ferdinand TAVERNINI</author>
    <author>Waltraud KASER</author>
    <author>Klaus PIRCHER</author>
  </authors>
  <commentList>
    <comment ref="A2" authorId="0">
      <text>
        <r>
          <rPr>
            <b/>
            <sz val="8"/>
            <color indexed="81"/>
            <rFont val="Tahoma"/>
            <family val="2"/>
          </rPr>
          <t>WOBI-IPES - Ferdinand TAVERNINI:</t>
        </r>
        <r>
          <rPr>
            <sz val="8"/>
            <color indexed="81"/>
            <rFont val="Tahoma"/>
            <family val="2"/>
          </rPr>
          <t xml:space="preserve">
Anzahl der Positionen, welche vom anbietenden Unternehmen eingefügt wurde.
Nummero di posizioni aggiunti dalla ditta offerente.</t>
        </r>
      </text>
    </comment>
    <comment ref="C3" authorId="1">
      <text>
        <r>
          <rPr>
            <sz val="14"/>
            <color indexed="81"/>
            <rFont val="Arial"/>
            <family val="2"/>
          </rPr>
          <t>Il file é da salvare come "cartella di lavoro con attivazione macro di Excel", altrimenti non funziona píu la stesura del prezzo in lettere.</t>
        </r>
        <r>
          <rPr>
            <sz val="14"/>
            <color indexed="81"/>
            <rFont val="Tahoma"/>
            <family val="2"/>
          </rPr>
          <t xml:space="preserve">
</t>
        </r>
      </text>
    </comment>
    <comment ref="D3" authorId="1">
      <text>
        <r>
          <rPr>
            <b/>
            <sz val="12"/>
            <color indexed="81"/>
            <rFont val="Arial"/>
            <family val="2"/>
          </rPr>
          <t xml:space="preserve">Die Datei ist als "Excel-Arbeitsmappe mit Makros" abzuspeichern, ansonsten funktioniert das Ausschreiben des Preises in Worte nicht mehr.
</t>
        </r>
      </text>
    </comment>
    <comment ref="C1410" authorId="2">
      <text>
        <r>
          <rPr>
            <b/>
            <sz val="8"/>
            <color indexed="81"/>
            <rFont val="Tahoma"/>
            <family val="2"/>
          </rPr>
          <t xml:space="preserve">in den folgenden 5 Zeilen wird dem anbietenden Unternehmen die Möglichkeit geboten Zusatzpositionen einzufügen.
Sollten die 5 Zeilen nicht ausreichen, wird die Firma ersucht ein eigenes detailliertes und unterzeichnetes Zusatzdokument als Anlage zum vorliegenden Dokument zu erstellen und hier nur den Gesamtbetrag der Zusatzpositionen einzufügen. </t>
        </r>
      </text>
    </comment>
    <comment ref="D1410" authorId="2">
      <text>
        <r>
          <rPr>
            <b/>
            <sz val="8"/>
            <color indexed="81"/>
            <rFont val="Tahoma"/>
            <family val="2"/>
          </rPr>
          <t xml:space="preserve">nelle 5 righe seguenti all'impresa offerente viene offerta la possibilità di inserire delle posizioni aggiuntive. Nel caso  non dovessero essere sufficienti le 5 righe, la ditta è invitata a inserire nel presente modulo  l'importo complessivo di tutte le posizioni aggiuntive e redigere un apposito documento sottoscritto  da allegare all'offerta. 
</t>
        </r>
      </text>
    </comment>
  </commentList>
</comments>
</file>

<file path=xl/sharedStrings.xml><?xml version="1.0" encoding="utf-8"?>
<sst xmlns="http://schemas.openxmlformats.org/spreadsheetml/2006/main" count="14858" uniqueCount="5539">
  <si>
    <t>a) Aufsteiger 10 cm, Menge bis 12,5 l/min (bei 2,0 bar)</t>
  </si>
  <si>
    <t>b) Torretta 15 cm, portata sino a 12,5 l/min (a 2,0 bar)</t>
  </si>
  <si>
    <t>b) Aufsteiger 15 cm, Menge bis 12,5 l/min (bei 2,0 bar)</t>
  </si>
  <si>
    <t>c) Torretta 30 cm, portata sino a 12,5 l/min (a 2,0 bar)</t>
  </si>
  <si>
    <t>c) Aufsteiger 30 cm, Menge bis 12,5 l/min (bei 2,0 bar)</t>
  </si>
  <si>
    <t>d) Sovraprezzo per uso con acqua non potabile per i cod. da a) a c)</t>
  </si>
  <si>
    <t>d) Aufpreis bei Verwendung von Nichttrinkwasser für Kodexe a) bis c)</t>
  </si>
  <si>
    <t>e) Ugello gittata 1,5 m - angolo fisso</t>
  </si>
  <si>
    <t>e) Düse mit Reichweite 1,5 m – fixer Winkel</t>
  </si>
  <si>
    <t>f) Ugello gittata 2,4 m - angolo fisso o variabile</t>
  </si>
  <si>
    <t>f) Düse mit Reichweite 2,4 m – fixer oder variabler Winkel</t>
  </si>
  <si>
    <t>g) Ugello gittata 3,0 m - angolo fisso o variabile</t>
  </si>
  <si>
    <t>g) Düse mit Reichweite 3,0 m – fixer oder variabler Winkel</t>
  </si>
  <si>
    <t>h) Ugello gittata 3,7 m - angolo fisso o variabile</t>
  </si>
  <si>
    <t>h) Düse mit Reichweite 3,7 m – fixer oder variabler Winkel</t>
  </si>
  <si>
    <t>i) Ugello gittata 4,6 m - angolo fisso o variabile</t>
  </si>
  <si>
    <t>i) Düse mit Reichweite 4,6 m – fixer oder variabler Winkel</t>
  </si>
  <si>
    <t>l) Ugello gittata 5,2 m - angolo variabile</t>
  </si>
  <si>
    <t>l) Düse mit Reichweite 5,2 m – fixer oder variabler Winkel</t>
  </si>
  <si>
    <t>14.21.03</t>
  </si>
  <si>
    <t>Irrigatori dinamici</t>
  </si>
  <si>
    <t xml:space="preserve">Dynamische Versenkregner </t>
  </si>
  <si>
    <t>a) Torretta 9 cm, portata sino a 12,9 l/min (a 2,0 bar), con 5 ugelli con gittata da 6,1 a 10,3 m</t>
  </si>
  <si>
    <t>a) Aufsteiger 9 cm, Menge bis 12,9 l/min (bei 2,0 bar), mit 5 Düsen mit Wurfweite von 6,1 bis 10,3 m</t>
  </si>
  <si>
    <t>b) Torretta 7 cm, portata sino a 21,1 l/min (a 3,5 bar)</t>
  </si>
  <si>
    <t>b) Aufsteiger 7 cm, Menge bis 21,1 l/min (bei 3,5 bar)</t>
  </si>
  <si>
    <t>c) Torretta 30 cm, portata sino a 21,1 l/min (a 3,5 bar)</t>
  </si>
  <si>
    <t>c) Aufsteiger 30 cm, Menge bis 21,1 l/min (bei 3,5 bar)</t>
  </si>
  <si>
    <t>e) Ugello gittata variabile 6,0-10,0 m, angolo variabile</t>
  </si>
  <si>
    <t>e) Düse mit variabler Reichweite 6,0-10,0 m, variabler Winkel</t>
  </si>
  <si>
    <t>f) Ugello gittata 5,5 m - angolo fisso con parzializzatore</t>
  </si>
  <si>
    <t>f) Düse mit Reichweite 5,5 m - fixer Winkel mit Bereichsbegrenzung</t>
  </si>
  <si>
    <t>g) Ugello gittata 7,4 m - angolo fisso con parzializzatore</t>
  </si>
  <si>
    <t>g) Düse mit Reichweite 7,4 m - fixer Winkel mit Bereichsbegrenzung</t>
  </si>
  <si>
    <t>h) Ugello gittata 9,2 m - angolo fisso con parzializzatore</t>
  </si>
  <si>
    <t>h) Düse mit Reichweite 9,2 m - fixer Winkel mit Bereichsbegrenzung</t>
  </si>
  <si>
    <t>14.21.04</t>
  </si>
  <si>
    <t>Ali gocciolanti</t>
  </si>
  <si>
    <t>Tropfschläuche</t>
  </si>
  <si>
    <t>a) ala gocciolante Ø16 mm, spaziatura 33 cm</t>
  </si>
  <si>
    <t>a) Tropfschlauch Ø16 mm, Abstand 33 cm</t>
  </si>
  <si>
    <t>b) ala gocciolante Ø16 mm, spaziatura 33 cm, da interro</t>
  </si>
  <si>
    <t xml:space="preserve">b) Tropfschlauch Ø16 mm, Abstand 33 cm, in Unterflurausführung </t>
  </si>
  <si>
    <t>c) ala gocciolante Ø16 mm, spaziatura 20 cm, da interro</t>
  </si>
  <si>
    <t>c) Tropfschlauch Ø16 mm, Abstand 20 cm, in Unterflurausführung</t>
  </si>
  <si>
    <t>14.21.05</t>
  </si>
  <si>
    <t>Cavi elettrici</t>
  </si>
  <si>
    <t>Elektrokabel</t>
  </si>
  <si>
    <t>a) Cavo unipolare bassissima tensione, 1,5 mm²</t>
  </si>
  <si>
    <t>a) Einpoliger Elektrokabel für Kleinstspannung, 1,5 mm²</t>
  </si>
  <si>
    <t>b) Cavo unipolare bassissima tensione, 2,5 mm²</t>
  </si>
  <si>
    <t>b) Einpoliger Elektrokabel für Kleinstspannung, 2,5 mm²</t>
  </si>
  <si>
    <t>c) Cavo 2 conduttori bassissima tensione, 0,8 mm²</t>
  </si>
  <si>
    <t>c) Zweipoliger Elektrokabel für Kleinstspannung, 0,8 mm²</t>
  </si>
  <si>
    <t>d) Cavo 5 conduttori bassissima tensione, 0,8 mm²</t>
  </si>
  <si>
    <t>d) Fünfpoliger Elektrokabel für Kleinstspannung, 0,8 mm²</t>
  </si>
  <si>
    <t>e) Cavo armato per b.t., tripolare 2,5 mm²</t>
  </si>
  <si>
    <t>e) Panzerkabel für NS, dreipolig 2,5 mm²</t>
  </si>
  <si>
    <t>f) Cavo armato per b.t., tripolare 4,0 mm²</t>
  </si>
  <si>
    <t>f) Panzerkabel für NS, dreipolig 4,0 mm²</t>
  </si>
  <si>
    <t>g) Cavo armato per b.t., tripolare 6,0 mm²</t>
  </si>
  <si>
    <t>g) Panzerkabel für NS, dreipolig 6,0 mm²</t>
  </si>
  <si>
    <t>14.21.06</t>
  </si>
  <si>
    <t>Tubi di protezione per cavi elettrici</t>
  </si>
  <si>
    <t>Schutzrohre für Elektrokabel</t>
  </si>
  <si>
    <t>a) Tubo corrugato flessibile in PVC, Ø25 mm</t>
  </si>
  <si>
    <t>a) Druckfestes flexibles PVC-Schutzrohr, Ø25 mm</t>
  </si>
  <si>
    <t>b) Tubo corrugato flessibile in PVC, Ø32 mm</t>
  </si>
  <si>
    <t>b) Druckfestes flexibles PVC-Schutzrohr, Ø32 mm</t>
  </si>
  <si>
    <t>c) Tubo corrugato flessibile in PVC, Ø40 mm</t>
  </si>
  <si>
    <t>c) Druckfestes flexibles PVC-Schutzrohr, Ø40 mm</t>
  </si>
  <si>
    <t>d) Tubo corrugato flessibile in PVC, Ø50 mm</t>
  </si>
  <si>
    <t>d) Druckfestes flexibles PVC-Schutzrohr, Ø50 mm</t>
  </si>
  <si>
    <t>14.21.07</t>
  </si>
  <si>
    <t>Valvole automatiche</t>
  </si>
  <si>
    <t xml:space="preserve">Automatische Ventile </t>
  </si>
  <si>
    <t>a) Ø1", in PVC, portata sino a 113 l/min</t>
  </si>
  <si>
    <t>a) Ø1", in PVC, Menge bis zu 113 l/min</t>
  </si>
  <si>
    <t>b) Ø1", in PVC, portata sino a 151 l/min, autopulente</t>
  </si>
  <si>
    <t>b) Ø1", in PVC, Menge bis zu 151 l/min, selbstreinigend</t>
  </si>
  <si>
    <t>c) Ø1", in vetroresina, portata sino a 114 l/min</t>
  </si>
  <si>
    <t>c) Ø1", in Glasfaserkunststoff, Menge bis 114 l/min</t>
  </si>
  <si>
    <t>d) Ø1"1/2, in vetroresina, portata da 114 a 265 l/min</t>
  </si>
  <si>
    <t>d) Ø1"1/2, in Glasfaserkunststoff, Menge bis 114 a 265 l/min</t>
  </si>
  <si>
    <t>e) Ø2", in vetroresina, portata da 300 a 530 l/min</t>
  </si>
  <si>
    <t>e) Ø2", in Glasfaserkunststoff, Menge bis 300 a 530 l/min</t>
  </si>
  <si>
    <t>f) Ø2", in vetroresina, portata da 568 a 852 l/min</t>
  </si>
  <si>
    <t xml:space="preserve">f) Ø2", in Glasfaserkunststoff, Menge bis 568 a 852 l/min </t>
  </si>
  <si>
    <t>g) Regolatore della pressione in uscita 0,3-2,0 bar per i cod. da c) a f)</t>
  </si>
  <si>
    <t>g) Druckregler mit Ausgangsdruck von 0,3-2,0 bar für die Kod. von c) bis f)</t>
  </si>
  <si>
    <t>h) Regolatore della pressione in uscita 0,3-7,0 bar per i cod. da c) a f)</t>
  </si>
  <si>
    <t>h) Druckregler mit Ausgangsdruck von 0,3-7,0 bar für die Kod. da c) bis f)</t>
  </si>
  <si>
    <t>i) Sovraprezzo per uso con acqua non potabile per i cod. da a) a f)</t>
  </si>
  <si>
    <t>i) Aufpreis bei Verwendung von Nichttrinkwasser für die Kodexe von a) bis f)</t>
  </si>
  <si>
    <t>14.21.08</t>
  </si>
  <si>
    <t>Unità di programmazione</t>
  </si>
  <si>
    <t xml:space="preserve">Programmiereinheiten </t>
  </si>
  <si>
    <t>a) 3 programmi, 3 partenze/progr., 4 stazioni, 1 valvola/staz.</t>
  </si>
  <si>
    <t>a) 3 Programme, 3 Zyklen pro Progr., 4 Stationen, 1 Ventil pro Station</t>
  </si>
  <si>
    <t>b) 3 programmi, 3 partenze/progr., 6 stazioni, 1 valvola/staz.</t>
  </si>
  <si>
    <t>b) 3 Programme, 3 Zyklen pro Progr., 6 Stationen, 1 Ventil pro Station</t>
  </si>
  <si>
    <t>c) 3 programmi, 3 partenze/progr., 8 stazioni, 1 valvola/staz.</t>
  </si>
  <si>
    <t>c) 3 Programme, 3 Zyklen pro Progr., 8 Stationen, 1 Ventil pro Station</t>
  </si>
  <si>
    <t>d) 3 programmi, 4 partenze/progr., 4 stazioni, 2 valvole/staz.</t>
  </si>
  <si>
    <t>d) 3 Programme, 4 Zyklen pro Progr., 4 Stationen, 2 Ventil pro Station</t>
  </si>
  <si>
    <t>e) 3 programmi, 4 partenze/progr., 6 stazioni, 2 valvole/staz.</t>
  </si>
  <si>
    <t>e) 3 Programme, 4 Zyklen pro Progr., 6 Stationen, 2 Ventil pro Station</t>
  </si>
  <si>
    <t>f) 3 programmi, 4 partenze/progr., 8 stazioni, 2 valvole/staz.</t>
  </si>
  <si>
    <t>f) 3 Programme, 4 Zyklen pro Progr., 8 Stationen, 2 Ventil pro Station</t>
  </si>
  <si>
    <t>g) 3 programmi, 4 partenze/progr., 10 stazioni, 2 valvole/staz.</t>
  </si>
  <si>
    <t>g) 3 Programme, 4 Zyklen pro Progr., 10 Stationen, 2 Ventil pro Stat.</t>
  </si>
  <si>
    <t>h) 3 programmi, 4 partenze/progr., 12 stazioni, 2 valvole/staz.</t>
  </si>
  <si>
    <t>h) 3 Programme, 4 Zyklen pro Progr., 12 Stationen, 2 Ventil pro Stat.</t>
  </si>
  <si>
    <t>i) Sensore pioggia con cavo</t>
  </si>
  <si>
    <t>i) Regensensor mit Kabel</t>
  </si>
  <si>
    <t>l) Sensore pioggia a onde radio</t>
  </si>
  <si>
    <t>l) Regensensor über Funk</t>
  </si>
  <si>
    <t>15</t>
  </si>
  <si>
    <t xml:space="preserve">IMPIANTO ELETTRICO </t>
  </si>
  <si>
    <t xml:space="preserve">ELEKTROANLAGE </t>
  </si>
  <si>
    <t>Messa a terra, protezione contro le scariche atmosferiche e collegamenti equipotenziali</t>
  </si>
  <si>
    <t>Erdung, Blitzschutz und Potential-Ausgleichsleitungen</t>
  </si>
  <si>
    <t>Dispersori di profondità:</t>
  </si>
  <si>
    <t>Tiefenerder:</t>
  </si>
  <si>
    <t>15.01.01.01</t>
  </si>
  <si>
    <t>15.01.01.02</t>
  </si>
  <si>
    <t>Dispersore a piastra, spessore 3 mm</t>
  </si>
  <si>
    <t>Erdungsplatte, Stärke 3 mm</t>
  </si>
  <si>
    <t>15.01.03</t>
  </si>
  <si>
    <t>Dispersori orizzontali / lineari</t>
  </si>
  <si>
    <t>Horizontale/Lineare Erder</t>
  </si>
  <si>
    <t>15.01.03.01</t>
  </si>
  <si>
    <t>Dispersore piatto:</t>
  </si>
  <si>
    <t>Erdungsband:</t>
  </si>
  <si>
    <t>a) Sezione 30x3,5 mm</t>
  </si>
  <si>
    <t>a) Querschnitt 30x3,5 mm</t>
  </si>
  <si>
    <t>b) Sezione 40x4 mm</t>
  </si>
  <si>
    <t>b) Querschnitt 40x4 mm</t>
  </si>
  <si>
    <t>15.01.03.02</t>
  </si>
  <si>
    <t>Dispersore tondo:</t>
  </si>
  <si>
    <t>Runder Erder:</t>
  </si>
  <si>
    <t xml:space="preserve">a) diametro 10 mm </t>
  </si>
  <si>
    <t xml:space="preserve">a) Durchmesser 10 mm </t>
  </si>
  <si>
    <t>15.01.03.03</t>
  </si>
  <si>
    <t>Dispersore a fune spiroidale:</t>
  </si>
  <si>
    <t>Erder aus Spiralseil</t>
  </si>
  <si>
    <t>a) diametro 16 mm</t>
  </si>
  <si>
    <t>a) Durchmesser 16 mm</t>
  </si>
  <si>
    <t xml:space="preserve">b) diametro 25 mm </t>
  </si>
  <si>
    <t xml:space="preserve">b) Durchmesser 25 mm </t>
  </si>
  <si>
    <t>c) Diametro 35 mm</t>
  </si>
  <si>
    <t>c) Durchmesser 35 mm</t>
  </si>
  <si>
    <t>15.01.04</t>
  </si>
  <si>
    <t>Elementi di captazione e calata:</t>
  </si>
  <si>
    <t>Fangeinrichtungen und Ableiter</t>
  </si>
  <si>
    <t>15.01.04.01</t>
  </si>
  <si>
    <t>Asta di captazione:</t>
  </si>
  <si>
    <t>Fangstange:</t>
  </si>
  <si>
    <t>a) diametro 20 mm lunghezza 1,0 m</t>
  </si>
  <si>
    <t>a) Durchmesser 20 mm Länge 1,0 m</t>
  </si>
  <si>
    <t>b) diametro 20 mm lunghezza 1,5 m</t>
  </si>
  <si>
    <t>b) Durchmesser 20 mm Länge 1,5 m</t>
  </si>
  <si>
    <t>15.01.04.02</t>
  </si>
  <si>
    <t>Piatto di captazione e calata:</t>
  </si>
  <si>
    <t>Fangvorrichtung und Ableitung aus Flachstahl</t>
  </si>
  <si>
    <t>a) Sezione 20x3 mm</t>
  </si>
  <si>
    <t>a) Querschnitt 20x3 mm</t>
  </si>
  <si>
    <t>b) Sezione 30x3 mm</t>
  </si>
  <si>
    <t>b) Querschnitt 30x3 mm</t>
  </si>
  <si>
    <t>c) Sezione 30x3,5 mm</t>
  </si>
  <si>
    <t>c) Querschnitt 30x3,5 mm</t>
  </si>
  <si>
    <t>15.01.04.03</t>
  </si>
  <si>
    <t>Tondo di captazione e calata:</t>
  </si>
  <si>
    <t>Fangvorrichtung und Ableitung aus Rundstahl:</t>
  </si>
  <si>
    <t>a) diametro 8 mm</t>
  </si>
  <si>
    <t>a) Durchmesser 8 mm</t>
  </si>
  <si>
    <t xml:space="preserve">b) diametro 10 mm </t>
  </si>
  <si>
    <t xml:space="preserve">b) Durchmesser 10 mm </t>
  </si>
  <si>
    <t>15.01.04.04</t>
  </si>
  <si>
    <t>Fune spiroidale di captazione e calata:</t>
  </si>
  <si>
    <t>Fangvorrichtung und Ableitung aus Spiralseil:</t>
  </si>
  <si>
    <t>a) diametro 10 mm</t>
  </si>
  <si>
    <t>a) Durchmesser 10 mm</t>
  </si>
  <si>
    <t xml:space="preserve">b) diametro 11 mm </t>
  </si>
  <si>
    <t xml:space="preserve">b) Durchmesser 11 mm </t>
  </si>
  <si>
    <t>15.01.05</t>
  </si>
  <si>
    <t>Attacchi equipotenziali:</t>
  </si>
  <si>
    <t>Potentialausgleich</t>
  </si>
  <si>
    <t>15.01.05.01</t>
  </si>
  <si>
    <t>Barra equipotenziale in conformità al progetto</t>
  </si>
  <si>
    <t>Potentialausgleichsschiene wie im Projekt vorgesehen</t>
  </si>
  <si>
    <t>15.01.05.02</t>
  </si>
  <si>
    <t>Collegamento equipotenziale nel locale bagno, in conformità al progetto</t>
  </si>
  <si>
    <t>Potential-ausgleichsverbindungen in Baderäumen wie im Projekt vorgesehen</t>
  </si>
  <si>
    <t>15.01.05.03</t>
  </si>
  <si>
    <t>nel locale centrale termica</t>
  </si>
  <si>
    <t>in der Heizzentrale</t>
  </si>
  <si>
    <t>15.01.05.04</t>
  </si>
  <si>
    <t>Palo antenna</t>
  </si>
  <si>
    <t>Antennenmast</t>
  </si>
  <si>
    <t>15.01.05.05</t>
  </si>
  <si>
    <t>Centrale Tv-Sat e cavi coassiali</t>
  </si>
  <si>
    <t>Zentraleinheit TV-SAT und Koaxialkabel</t>
  </si>
  <si>
    <t>Messa in opera delle condutture elettriche e relativi sistemi di posa</t>
  </si>
  <si>
    <t>Verlegung der Elektroleitungen und der zugehörigen Verlegesysteme</t>
  </si>
  <si>
    <t>15.02.01</t>
  </si>
  <si>
    <t>Canali</t>
  </si>
  <si>
    <t>Kanäle</t>
  </si>
  <si>
    <t>15.02.01.01</t>
  </si>
  <si>
    <t>Canale portacavi metallico:</t>
  </si>
  <si>
    <t>Kabelkanal aus Metall:</t>
  </si>
  <si>
    <t>a) dimensioni 100 x 75 mm</t>
  </si>
  <si>
    <t>a) Abmessungen 100 x 75 mm</t>
  </si>
  <si>
    <t>b) dimensioni 200 x 75 mm</t>
  </si>
  <si>
    <t>b) Abmessungen 200 x 75 mm</t>
  </si>
  <si>
    <t>c) dimensioni 300 x 75 mm</t>
  </si>
  <si>
    <t>c) Abmessungen 300 x 75 mm</t>
  </si>
  <si>
    <t>d) dimensioni 400 x 75 mm</t>
  </si>
  <si>
    <t>d) Abmessungen 400 x 75 mm</t>
  </si>
  <si>
    <t>15.02.01.02</t>
  </si>
  <si>
    <t>Canale portacavi in materiale plastico isolante</t>
  </si>
  <si>
    <t>Kabelkanal aus isolierendem Kunststoff</t>
  </si>
  <si>
    <t>a) dimensioni 40x40 mm</t>
  </si>
  <si>
    <t>a) Abmessungen 40x40 mm</t>
  </si>
  <si>
    <t>b) dimensioni 80x40 mm</t>
  </si>
  <si>
    <t>b) Abmessungen 80x40 mm</t>
  </si>
  <si>
    <t>c) dimensioni 100x40 mm</t>
  </si>
  <si>
    <t>c) Abmessungen 100x40 mm</t>
  </si>
  <si>
    <t>d) dimensioni 100x60 mm</t>
  </si>
  <si>
    <t>d) Abmessungen 100x60 mm</t>
  </si>
  <si>
    <t>e) dimensioni 120x60 mm</t>
  </si>
  <si>
    <t>e) Abmessungen 120x60 mm</t>
  </si>
  <si>
    <t>f) dimensioni 200x60 mm</t>
  </si>
  <si>
    <t>f) Abmessungen 200x60 mm</t>
  </si>
  <si>
    <t>15.02.02</t>
  </si>
  <si>
    <t>Tubi:</t>
  </si>
  <si>
    <t>Rohre:</t>
  </si>
  <si>
    <t>15.02.02.01</t>
  </si>
  <si>
    <t>Tubo rigido per montaggio a vista, del tipo "medio" e liscio</t>
  </si>
  <si>
    <t>Starres Rohr für Verwendung in Sicht, vom Typ "Mittel" und glatt</t>
  </si>
  <si>
    <t>a) D = 20 mm</t>
  </si>
  <si>
    <t>a) Durchmesser = 20 mm</t>
  </si>
  <si>
    <t>b) D = 25 mm</t>
  </si>
  <si>
    <t>b) Durchmesser = 25 mm</t>
  </si>
  <si>
    <t>c) D = 32 mm</t>
  </si>
  <si>
    <t>c) Durchmesser = 32 mm</t>
  </si>
  <si>
    <t>d) D = 40 mm</t>
  </si>
  <si>
    <t>d) Durchmesser = 40 mm</t>
  </si>
  <si>
    <t>15.02.02.02</t>
  </si>
  <si>
    <t>Tubo flessibile (guaina spiralata), del tipo "leggero", esterno a spirale, interno liscio</t>
  </si>
  <si>
    <t>flexibles Rohr (Spiralhülle), vom Typ "leicht", außen spiralförmig, innen glatt</t>
  </si>
  <si>
    <t>a) D = 16 mm</t>
  </si>
  <si>
    <t>a) Durchmesser = 16 mm</t>
  </si>
  <si>
    <t>b) D = 28 mm</t>
  </si>
  <si>
    <t>b) Durchmesser = 28 mm</t>
  </si>
  <si>
    <t>15.02.02.03</t>
  </si>
  <si>
    <t>Tubo pieghevole, per montaggio sotto traccia del tipo corrugato "medio"</t>
  </si>
  <si>
    <t>Biegsames Rohr, für die Verwendung unter Putz vom Typ gerillt "mittel"</t>
  </si>
  <si>
    <t>a) D = 25 mm</t>
  </si>
  <si>
    <t>a) Durchmesser = 25 mm</t>
  </si>
  <si>
    <t>b) D = 32 mm</t>
  </si>
  <si>
    <t>b) Durchmesser = 32 mm</t>
  </si>
  <si>
    <t>c) D = 40 mm</t>
  </si>
  <si>
    <t>c) Durchmesser = 40 mm</t>
  </si>
  <si>
    <t>d) D = 50 mm</t>
  </si>
  <si>
    <t>d) Durchmesser = 50 mm</t>
  </si>
  <si>
    <t>15.02.02.04</t>
  </si>
  <si>
    <t>Tubo pieghevole, per montaggio in getti di calcestruzzo, del tipo corrugato "medio", e autorinvenente.</t>
  </si>
  <si>
    <t>Biegsames Rohr, für die Verwendung in Beton, vom Typ gerillt "mittel" und formstabil (kehrt nach Belastung in Ursprungsform zurück).</t>
  </si>
  <si>
    <t>15.02.02.05</t>
  </si>
  <si>
    <t>Cavidotto per montaggio entro terra, a doppia parete, esterno corrugato e interno liscio, del tipo "450"</t>
  </si>
  <si>
    <t>Kaberohr für die Erdverlegung, mit doppelter Wand, außen gerillt und innen glatt, vom Typ "450"</t>
  </si>
  <si>
    <t>a) DN 110/94</t>
  </si>
  <si>
    <t>b) DN 125/107</t>
  </si>
  <si>
    <t>c) DN 140/120</t>
  </si>
  <si>
    <t>d) DN 160/138</t>
  </si>
  <si>
    <t>15.02.02.06</t>
  </si>
  <si>
    <t>Tubo rigido per montaggio in esterni, in acciaio zincato TAZ, del tipo "molto pesante".</t>
  </si>
  <si>
    <t>Stahlpanzerrohr für die Verwendung im Außenbereich, aus verzinktem Stahl TAZ, vom Typ "sehr schwer".</t>
  </si>
  <si>
    <t>15.02.03</t>
  </si>
  <si>
    <t>Scatole portafrutto e cassette di derivazione:</t>
  </si>
  <si>
    <t>Geräte- und Abzweigdosen</t>
  </si>
  <si>
    <t>15.02.03.01</t>
  </si>
  <si>
    <t xml:space="preserve">Cassetta di derivazione per montaggio a vista </t>
  </si>
  <si>
    <t>Abzweigdose für Aufputzmontage</t>
  </si>
  <si>
    <t xml:space="preserve">a) 100x100x50 mm </t>
  </si>
  <si>
    <t>b) 110x150x70 mm</t>
  </si>
  <si>
    <t>c) 190x240x90 mm</t>
  </si>
  <si>
    <t>d) 300x380x120 mm</t>
  </si>
  <si>
    <t>15.02.03.02</t>
  </si>
  <si>
    <t>Scatola portafrutto per montaggio a vista</t>
  </si>
  <si>
    <t>Gerätedose für Aufputzmontage</t>
  </si>
  <si>
    <t>a) 1 posto modulare</t>
  </si>
  <si>
    <t>a) 1 Modulplatz</t>
  </si>
  <si>
    <t>b) 2 posti modulari</t>
  </si>
  <si>
    <t>b) 2 Modulplätze</t>
  </si>
  <si>
    <t>c) 3 posti modulari</t>
  </si>
  <si>
    <t>c) 3 Modulplätze</t>
  </si>
  <si>
    <t>d) 4 posti modulari</t>
  </si>
  <si>
    <t>d) 4 Modulplätze</t>
  </si>
  <si>
    <t>15.02.03.03</t>
  </si>
  <si>
    <t>Cassetta di derivazione per montaggio ad incasso</t>
  </si>
  <si>
    <t>Abzweigdose für Unterputzmontage</t>
  </si>
  <si>
    <t>a) 92x92x45 mm</t>
  </si>
  <si>
    <t>b) 152x196x70 mm</t>
  </si>
  <si>
    <t>c) 152x294x70 mm</t>
  </si>
  <si>
    <t>d) 160x480x70 mm</t>
  </si>
  <si>
    <t>15.02.03.04</t>
  </si>
  <si>
    <t>Scatola portafrutto per montaggio ad incasso</t>
  </si>
  <si>
    <t>Gerätedose für Unterputzmontage</t>
  </si>
  <si>
    <t>a) rotonda</t>
  </si>
  <si>
    <t>a) Runddose</t>
  </si>
  <si>
    <t>b) 3 posti modulari</t>
  </si>
  <si>
    <t>b) 3 Modulplätze</t>
  </si>
  <si>
    <t>c) 4 posti modulari</t>
  </si>
  <si>
    <t>c) 4 Modulplätze</t>
  </si>
  <si>
    <t>d) 5 posti modulari</t>
  </si>
  <si>
    <t>d) 5 Modulplätze</t>
  </si>
  <si>
    <t>e) 6 posti modulari</t>
  </si>
  <si>
    <t>e) 6 Modulplätze</t>
  </si>
  <si>
    <t>15.02.03.05</t>
  </si>
  <si>
    <t>Cassetta di derivazione metallica, per montaggio in esterni</t>
  </si>
  <si>
    <t>Abzweigdose aus Metall für die Montage im Außenbereich</t>
  </si>
  <si>
    <t>a) 100x100x59 mm</t>
  </si>
  <si>
    <t>b) 140x115x60 mm</t>
  </si>
  <si>
    <t>c) 166x142x64 mm</t>
  </si>
  <si>
    <t>15.02.03.06</t>
  </si>
  <si>
    <t>Pozzetti e chiusini carrabili</t>
  </si>
  <si>
    <t>Befahrbare Schächte und Deckel</t>
  </si>
  <si>
    <t>a) 30x30x30</t>
  </si>
  <si>
    <t>b) 40x40x40</t>
  </si>
  <si>
    <t>c) 50x50x50</t>
  </si>
  <si>
    <t>15.02.04</t>
  </si>
  <si>
    <t>Cavi</t>
  </si>
  <si>
    <t>Kabel</t>
  </si>
  <si>
    <t>15.02.04.01</t>
  </si>
  <si>
    <t>Cavo elettrico tipo "N07V-K" / "H07V-K":</t>
  </si>
  <si>
    <t>Elektrokabel Typ "N07V-K"/"H07V-K":</t>
  </si>
  <si>
    <t>a) 1 x 1,5 mm2</t>
  </si>
  <si>
    <t>b) 1 x 2,5 mm2</t>
  </si>
  <si>
    <t>c) 1 x 4mm2</t>
  </si>
  <si>
    <t>d) 1 x 6mm2</t>
  </si>
  <si>
    <t>e) 1 x 10 mm2</t>
  </si>
  <si>
    <t>f) 1 x 16 mm2</t>
  </si>
  <si>
    <t>15.02.04.02</t>
  </si>
  <si>
    <t>Cavo elettrico tipo "FG7OR", unipolare</t>
  </si>
  <si>
    <t>Elektrokabel Typ "FG7OR", einpolig</t>
  </si>
  <si>
    <t>c) 1 x 4 mm2</t>
  </si>
  <si>
    <t>d) 1 x 6 mm2</t>
  </si>
  <si>
    <t>g) 1 x 25 mm2</t>
  </si>
  <si>
    <t>h) 1 x 35 mm2</t>
  </si>
  <si>
    <t>i) 1 x 50 mm2</t>
  </si>
  <si>
    <t>j) 1 x 70 mm2</t>
  </si>
  <si>
    <t>k) 1 x 95 mm2</t>
  </si>
  <si>
    <t>l) 1 x 120 mm2</t>
  </si>
  <si>
    <t>15.02.04.03</t>
  </si>
  <si>
    <t>Cavo elettrico tipo "FG7OR", bipolare</t>
  </si>
  <si>
    <t>Elektrokabel Typ "FG7OR", zweipolig</t>
  </si>
  <si>
    <t>a) 2 x 1,5 mm2</t>
  </si>
  <si>
    <t>b) 2 x 2,5 mm2</t>
  </si>
  <si>
    <t>c) 2 x 4mm2</t>
  </si>
  <si>
    <t>d) 2 x 6mm2</t>
  </si>
  <si>
    <t>e) 2 x 10 mm2</t>
  </si>
  <si>
    <t>f) 2 x 16 mm2</t>
  </si>
  <si>
    <t>g) 2 x 25 mm2</t>
  </si>
  <si>
    <t>h) 2 x 35 mm2</t>
  </si>
  <si>
    <t>15.02.04.04</t>
  </si>
  <si>
    <t>Cavo elettrico tipo "FG7OR", tripolare</t>
  </si>
  <si>
    <t>Elektrokabel Typ "FG7OR", dreipolig</t>
  </si>
  <si>
    <t>a) 3 x 1,5 mm2</t>
  </si>
  <si>
    <t>b) 3 x 2,5 mm2</t>
  </si>
  <si>
    <t>c) 3 x 4mm2</t>
  </si>
  <si>
    <t>d) 3 x 6mm2</t>
  </si>
  <si>
    <t>e) 3 x 10 mm2</t>
  </si>
  <si>
    <t>f) 3 x 16 mm2</t>
  </si>
  <si>
    <t>g) 3 x 25 mm2</t>
  </si>
  <si>
    <t>h) 3 x 35 mm2</t>
  </si>
  <si>
    <t>15.02.04.05</t>
  </si>
  <si>
    <t>Cavo elettrico tipo "FG7OR", tetrapolare</t>
  </si>
  <si>
    <t>Elektrokabel Typ "FG7OR", vierpolig</t>
  </si>
  <si>
    <t>a) 4 x 1,5 mm2</t>
  </si>
  <si>
    <t>b) 4 x 2,5 mm2</t>
  </si>
  <si>
    <t>c) 4 x 4mm2</t>
  </si>
  <si>
    <t>d) 4 x 6mm2</t>
  </si>
  <si>
    <t>e) 4 x 10 mm2</t>
  </si>
  <si>
    <t>f) 4 x 16 mm2</t>
  </si>
  <si>
    <t>g) 4 x 25 mm2</t>
  </si>
  <si>
    <t>h) 4 x 35 mm2</t>
  </si>
  <si>
    <t>15.02.04.06</t>
  </si>
  <si>
    <t>Cavo elettrico tipo "FG7OR", pentapolare</t>
  </si>
  <si>
    <t>Elektrokabel Typ "FG7OR", fünfpolig</t>
  </si>
  <si>
    <t>a) 5 x 1,5 mm2</t>
  </si>
  <si>
    <t>b) 5 x 2,5 mm2</t>
  </si>
  <si>
    <t>c) 5 x 4mm2</t>
  </si>
  <si>
    <t>d) 5 x 6mm2</t>
  </si>
  <si>
    <t>e) 5 x 10 mm2</t>
  </si>
  <si>
    <t>f) 5 x 16 mm2</t>
  </si>
  <si>
    <t>g) 5 x 25 mm2</t>
  </si>
  <si>
    <t>15.02.04.07</t>
  </si>
  <si>
    <t>Cavo elettrico tipo "N07V-K", in "trecciola" per citofonia</t>
  </si>
  <si>
    <t>Elektrokabel Typ "N07V-K", aus "Litzendraht" für die Sprechanlage</t>
  </si>
  <si>
    <t>a) 2cp</t>
  </si>
  <si>
    <t>a) 2 adrig</t>
  </si>
  <si>
    <t>15.02.04.08</t>
  </si>
  <si>
    <t>Cuscinetti antifuoco</t>
  </si>
  <si>
    <t>Feuerschutzkissen</t>
  </si>
  <si>
    <t>a) 250 g, 34x18x1,5 cm</t>
  </si>
  <si>
    <t>a) 250 g 34x18x1,5 cm</t>
  </si>
  <si>
    <t>15.03</t>
  </si>
  <si>
    <t>Messa in opera delle Apparecchiature elettriche (Quadri BT)</t>
  </si>
  <si>
    <t>Einbau der Elektrogeräte (NS Verteilerkästen)</t>
  </si>
  <si>
    <t>15.03.01</t>
  </si>
  <si>
    <t>Quadri di distribuzione (involucri)</t>
  </si>
  <si>
    <t>Verteilerkästen (Gehäuse)</t>
  </si>
  <si>
    <t>15.03.01.01</t>
  </si>
  <si>
    <t>Quadro a pavimento</t>
  </si>
  <si>
    <t>Bodenkasten</t>
  </si>
  <si>
    <t>a) Dimensioni 1800x600x250</t>
  </si>
  <si>
    <t>a) Abmessungen 1800x600x250</t>
  </si>
  <si>
    <t>15.03.01.02</t>
  </si>
  <si>
    <t>Quadro da incasso, per alloggi e vani commerciali</t>
  </si>
  <si>
    <t>Unterputzkasten für Wohnungen und Geschäftsräume</t>
  </si>
  <si>
    <t xml:space="preserve">a) dimensioni 12/14 moduli </t>
  </si>
  <si>
    <t>a) Abmessungen 12/14 Module</t>
  </si>
  <si>
    <t>b) dimensioni 24/28 moduli</t>
  </si>
  <si>
    <t>b) Abmessungen 24/28 Module</t>
  </si>
  <si>
    <t>c) dimensioni 36/42 moduli</t>
  </si>
  <si>
    <t>c) Abmessungen 36/42 Module</t>
  </si>
  <si>
    <t>d) dimensioni 48/56 moduli</t>
  </si>
  <si>
    <t>d) Abmessungen 48/56 Module</t>
  </si>
  <si>
    <t>e) Dimensione 120 moduli</t>
  </si>
  <si>
    <t>e) Abmessungen 120 Module</t>
  </si>
  <si>
    <t>15.03.01.03</t>
  </si>
  <si>
    <t>Quadro da parete, per la partenza delle linee delle unità immobiliari (alloggio e relativa cantina e garage,vani commerciali)</t>
  </si>
  <si>
    <t>Wandkasten für den Abgang der Leitungen zu den Immobiliareinheiten (Wohnung und zugehöriger Kellerraum und Garage, Geschäftsräume)</t>
  </si>
  <si>
    <t xml:space="preserve">a) dimensioni 4 moduli </t>
  </si>
  <si>
    <t>a) Abmessungen 4 Module</t>
  </si>
  <si>
    <t>b) dimensioni 8 moduli</t>
  </si>
  <si>
    <t>b) Abmessungen 8 Module</t>
  </si>
  <si>
    <t>c) dimensioni 12 moduli</t>
  </si>
  <si>
    <t>c) Abmessungen 12 Module</t>
  </si>
  <si>
    <t>d) dimensioni 24 moduli</t>
  </si>
  <si>
    <t>d) Abmessungen 24 Module</t>
  </si>
  <si>
    <t>e) dimensioni 36 moduli</t>
  </si>
  <si>
    <t>e) Abmessungen 36 Module</t>
  </si>
  <si>
    <t>f) dimensioni 54 moduli</t>
  </si>
  <si>
    <t>f) Abmessungen 54 Module</t>
  </si>
  <si>
    <t>g) dimensioni 72 moduli</t>
  </si>
  <si>
    <t>g) Abmessungen 72 Module</t>
  </si>
  <si>
    <t>15.03.01.04</t>
  </si>
  <si>
    <t>Centralini elettrici per centrale termica</t>
  </si>
  <si>
    <t>Schaltkasten für Zentralsteuereinheiten für Heizzentralen</t>
  </si>
  <si>
    <t>15.03.02</t>
  </si>
  <si>
    <t>Apparecchi e dispositivi elettrici</t>
  </si>
  <si>
    <t>Schutzschalter und elektrische Schaltvorrichtungen</t>
  </si>
  <si>
    <t>15.03.02.01</t>
  </si>
  <si>
    <t>Interruttore automatico magnetotermico</t>
  </si>
  <si>
    <t>Magnetothermische Leitungsschutzschalter</t>
  </si>
  <si>
    <t>a) Da 6 a 32 A, bipolare</t>
  </si>
  <si>
    <t>a) von 6 bis 32 A, zweipolig</t>
  </si>
  <si>
    <t>b) Da 6 a 32 A, quadripolare</t>
  </si>
  <si>
    <t>b) von 6 bis 32 A, vierpolig</t>
  </si>
  <si>
    <t>c) Da 40 a 63 A quadripolare</t>
  </si>
  <si>
    <t>c) von 40 bis 63 A, vierpolig</t>
  </si>
  <si>
    <t>15.03.02.02</t>
  </si>
  <si>
    <t>Interruttore non automatico</t>
  </si>
  <si>
    <t>Nicht automatische Schalter</t>
  </si>
  <si>
    <t>c) Da 40 a 80 A quadripolare</t>
  </si>
  <si>
    <t>c) von 40 bis 80 A, vierpolig</t>
  </si>
  <si>
    <t>15.03.02.03</t>
  </si>
  <si>
    <t>Interruttore differenziale istantaneo, classe A</t>
  </si>
  <si>
    <t>Fehlerstromschutzschalter, verzögerungslos, Klasse A</t>
  </si>
  <si>
    <t>a) 2x25 A / 30 mA</t>
  </si>
  <si>
    <t>a) 2x25 A/30 mA</t>
  </si>
  <si>
    <t>b) 4x25A / 30 mA</t>
  </si>
  <si>
    <t>b) 4x25A/30 mA</t>
  </si>
  <si>
    <t>c) 4x25A / 300 mA</t>
  </si>
  <si>
    <t>c) 4x25A/300 mA</t>
  </si>
  <si>
    <t>d) 4x40A / 300 mA</t>
  </si>
  <si>
    <t>d) 4x40A/300 mA</t>
  </si>
  <si>
    <t>15.03.02.04</t>
  </si>
  <si>
    <t>Interruttore differenziale istantaneo, classe B</t>
  </si>
  <si>
    <t>Fehlerstromschutzschalter, verzögerungslos, Klasse B</t>
  </si>
  <si>
    <t>a) 4x25A /300 mA</t>
  </si>
  <si>
    <t>a) 4x25A/300 mA</t>
  </si>
  <si>
    <t>15.03.02.05</t>
  </si>
  <si>
    <t>Interruttore differenziale magnetotermico, classe A</t>
  </si>
  <si>
    <t>Magnetothermischer Fehlerstromschutzschalter, Klasse A</t>
  </si>
  <si>
    <t>a) 2x25A / 30 mA</t>
  </si>
  <si>
    <t>a) 2x25A/30 mA</t>
  </si>
  <si>
    <t>b) 4x25A / 300 mA</t>
  </si>
  <si>
    <t>b) 4x25A/300 mA</t>
  </si>
  <si>
    <t>15.03.02.06</t>
  </si>
  <si>
    <t xml:space="preserve">Contatto ausiliario modulare in commutazione </t>
  </si>
  <si>
    <t>Modularer Hilfsschalter</t>
  </si>
  <si>
    <t>15.03.02.07</t>
  </si>
  <si>
    <t>Sganciatore a lancio di corrente</t>
  </si>
  <si>
    <t>Arbeitsstromauslöser</t>
  </si>
  <si>
    <t>15.03.02.08</t>
  </si>
  <si>
    <t>Temporizzatore per punto luce a tempo(contatto 16 A)</t>
  </si>
  <si>
    <t>Zeitschalter für zeitgesteuerten Lichtpunkt(Anschluss 16 A)</t>
  </si>
  <si>
    <t>15.03.02.09</t>
  </si>
  <si>
    <t>Presa fissa di corrente da quadro 16 A</t>
  </si>
  <si>
    <t>Ortsfeste Steckdose für Schaltkästen 16 A</t>
  </si>
  <si>
    <t>15.03.02.10</t>
  </si>
  <si>
    <t>Lampada di segnalazione (colore rosso)</t>
  </si>
  <si>
    <t>Anzeigelampe (Farbe: rot)</t>
  </si>
  <si>
    <t>15.03.02.11</t>
  </si>
  <si>
    <t>Sezionatore con fusibile 1 polo 6-32 A</t>
  </si>
  <si>
    <t>Trenner mit Schmelzsicherung, einpolig, 6-32 A</t>
  </si>
  <si>
    <t>15.03.02.12</t>
  </si>
  <si>
    <t>Interruttore orario, 1 contatto in scambio</t>
  </si>
  <si>
    <t>Einbauschaltuhr, 1 Wechsler</t>
  </si>
  <si>
    <t>15.03.02.13</t>
  </si>
  <si>
    <t>Orologio digitale 1 canale</t>
  </si>
  <si>
    <t>Digitale Zeitschaltuhr, 1 Kanal</t>
  </si>
  <si>
    <t>15.03.02.14</t>
  </si>
  <si>
    <t>Interruttore crepuscolare con fotocellula separata</t>
  </si>
  <si>
    <t>Dämmerungsschalter mit getrennter Fotozelle</t>
  </si>
  <si>
    <t>15.03.02.15</t>
  </si>
  <si>
    <t>Contattore:</t>
  </si>
  <si>
    <t>Schütz:</t>
  </si>
  <si>
    <t>a) bipolare 20A</t>
  </si>
  <si>
    <t>a) zweipolig 20A</t>
  </si>
  <si>
    <t>b) quadripolare 40A</t>
  </si>
  <si>
    <t>b) vierpolig 40A</t>
  </si>
  <si>
    <t>15.03.02.16</t>
  </si>
  <si>
    <t>Relè passo passo</t>
  </si>
  <si>
    <t>Schrittrelais</t>
  </si>
  <si>
    <t>a) Contatto semplice unipolare</t>
  </si>
  <si>
    <t>a) Einfachkontakt, einpolig</t>
  </si>
  <si>
    <t>b) Contatto in scambio</t>
  </si>
  <si>
    <t>b) Wechselkontakt</t>
  </si>
  <si>
    <t>15.03.02.17</t>
  </si>
  <si>
    <t>Trasformatore di sicurezza SELV</t>
  </si>
  <si>
    <t>Trenntransformator SELV</t>
  </si>
  <si>
    <t>15.03.02.18</t>
  </si>
  <si>
    <t>Trasformatore per suoneria</t>
  </si>
  <si>
    <t>Klingeltransformator</t>
  </si>
  <si>
    <t>15.03.02.19</t>
  </si>
  <si>
    <t>Limitatori di sovratensioni</t>
  </si>
  <si>
    <t>Überspannungsbegrenzer</t>
  </si>
  <si>
    <t>a) Scaricatore combinato di tipo 1, 2P</t>
  </si>
  <si>
    <t>a) Kombinierter Überspannungsableiter, Typ 1, 2P</t>
  </si>
  <si>
    <t>b) Scaricatore combinato di tipo 1, 4P</t>
  </si>
  <si>
    <t>b) Kombinierter Überspannungsableiter, Typ 1, 4P</t>
  </si>
  <si>
    <t>c) Scaricatore combinato di tipo 2, 2P</t>
  </si>
  <si>
    <t>c) Kombinierter Überspannungsableiter, Typ 2, 2P</t>
  </si>
  <si>
    <t>d) Scaricatore combinato di tipo 2, 4P</t>
  </si>
  <si>
    <t>d) Kombinierter Überspannungsableiter, Typ 2, 4P</t>
  </si>
  <si>
    <t>15.03.02.20</t>
  </si>
  <si>
    <t>Salvamotori 3P</t>
  </si>
  <si>
    <t>Motorschütz 3P</t>
  </si>
  <si>
    <t>a) Campo di regolazione relè termico: 0,1-0,40 A</t>
  </si>
  <si>
    <t>a) Regelbereich des thermischen Relais: 0,1-0,40 A</t>
  </si>
  <si>
    <t>b) Campo di regolazione relè termico: 0,40-0,63 A</t>
  </si>
  <si>
    <t>b) Regelbereich des thermischen Relais: 0,40-0,63 A</t>
  </si>
  <si>
    <t>c) Campo di regolazione relè termico: 0,63-6,5A</t>
  </si>
  <si>
    <t>c) Regelbereich des thermischen Relais: 0,63-6,5A</t>
  </si>
  <si>
    <t>d) Campo di regolazione relè termico: 4-6,5 A</t>
  </si>
  <si>
    <t>d) Regelbereich des thermischen Relais: 4-6,5 A</t>
  </si>
  <si>
    <t>e) Campo di regolazione relè termico: 6,3-14 A</t>
  </si>
  <si>
    <t>e) Regelbereich des thermischen Relais: 6,3-14 A</t>
  </si>
  <si>
    <t>15.04</t>
  </si>
  <si>
    <t>Messa in opera di apparecchi di comando, di prese fisse, di citofono/portiere elettrico e di apparecchi di illuminazione</t>
  </si>
  <si>
    <t>Einbau der Steuergeräte, ortsfesten Steckdosen, Gegensprechanlagen/elektrische Türöffner und Leuchten</t>
  </si>
  <si>
    <t>15.04.01</t>
  </si>
  <si>
    <t>Punti luce:</t>
  </si>
  <si>
    <t>Lichtpunkte:</t>
  </si>
  <si>
    <t>15.04.01.01</t>
  </si>
  <si>
    <t>Punti luce con sistemi di posa "sotto traccia":</t>
  </si>
  <si>
    <t>Lichtpunkte mit Verlegungssystem "unter Putz":</t>
  </si>
  <si>
    <t xml:space="preserve">a) Punto luce con interruttore </t>
  </si>
  <si>
    <t xml:space="preserve">a) Lichtpunkt mit Schalter </t>
  </si>
  <si>
    <t>b) Punto luce con due deviatori</t>
  </si>
  <si>
    <t>b) Lichtpunkt mit zwei Wechselschaltern</t>
  </si>
  <si>
    <t>c) Punto luce invertito con un invertitore e due dev.</t>
  </si>
  <si>
    <t>c) Lichtpunkt in Kreuzschaltung mit einem Kreuzschalter und zwei Wechselschaltern</t>
  </si>
  <si>
    <t>d) Punto luce invertito con due invertitori e due dev.</t>
  </si>
  <si>
    <t>d) Lichtpunkt in Kreuzschaltung mit zwei Kreuzschaltern und zwei Wechselschaltern</t>
  </si>
  <si>
    <t>e) Punto luce a relè con due pulsanti</t>
  </si>
  <si>
    <t>e) Relaisgesteuerter Lichtpunkt mit zwei Tastern</t>
  </si>
  <si>
    <t>f) Per ogni pulsante/deviatore in più</t>
  </si>
  <si>
    <t>f) Für jeden Taster/Wechselschalter mehr</t>
  </si>
  <si>
    <t>g) Per ogni punto luce in parallelo in più</t>
  </si>
  <si>
    <t>g) Für jeden parallelgeschalteten Lichtpunkt mehr</t>
  </si>
  <si>
    <t>15.04.01.02</t>
  </si>
  <si>
    <t>Punti luce con sistemi di posa "a vista" IP 44</t>
  </si>
  <si>
    <t>Lichtpunkte mit Verlegungssystem "in Sicht" IP 44</t>
  </si>
  <si>
    <t xml:space="preserve">a) Punto luce con interruttore, </t>
  </si>
  <si>
    <t>g) Per ogni pulsante illuminato in più</t>
  </si>
  <si>
    <t>g) Für jeden Leuchtaster mehr</t>
  </si>
  <si>
    <t>h) Per ogni punto luce in parallelo in più</t>
  </si>
  <si>
    <t>h) Für jeden parallelgeschalteten Lichtpunkt mehr</t>
  </si>
  <si>
    <t>15.04.02</t>
  </si>
  <si>
    <t>Punti presa fissa, del tipo universale bipasso:</t>
  </si>
  <si>
    <t>Ortsfeste Steckdose, Universaltyp Schuko</t>
  </si>
  <si>
    <t>15.04.02.01</t>
  </si>
  <si>
    <t>Punti prese con sistemi di posa "sotto traccia":</t>
  </si>
  <si>
    <t>Steckdose mit Verlegungssystem "unter Putz":</t>
  </si>
  <si>
    <t>a) Punto presa</t>
  </si>
  <si>
    <t>a) Steckdose</t>
  </si>
  <si>
    <t>15.04.02.02</t>
  </si>
  <si>
    <t>Punti presa con sistemi di posa "a vista":</t>
  </si>
  <si>
    <t>Steckdose mit Verlegungssystem "in Sicht":</t>
  </si>
  <si>
    <t>15.04.03</t>
  </si>
  <si>
    <t>Altre tipologie di punti "utilizzatori":</t>
  </si>
  <si>
    <t>Andere Arten von "Verbraucherauslässen":</t>
  </si>
  <si>
    <t>15.04.03.01</t>
  </si>
  <si>
    <t>Punto chiamata "allarme bagno"</t>
  </si>
  <si>
    <t>Notrufauslass "Notruf Bad"</t>
  </si>
  <si>
    <t>15.04.03.02</t>
  </si>
  <si>
    <t>Punto per comando di emergenza</t>
  </si>
  <si>
    <t>Auslass für Notschalter</t>
  </si>
  <si>
    <t>15.04.03.03</t>
  </si>
  <si>
    <t>Punto per apparecchio di ventilazione/aspirazione</t>
  </si>
  <si>
    <t>Auslass für Ventilator/Absauggerät</t>
  </si>
  <si>
    <t>15.04.03.04</t>
  </si>
  <si>
    <t>Punto per sensore crepuscolare</t>
  </si>
  <si>
    <t>Auslass für Dämmerungsschalter</t>
  </si>
  <si>
    <t>15.04.03.05</t>
  </si>
  <si>
    <t>Punto per motore persiana avvolgibile</t>
  </si>
  <si>
    <t>Auslass für Rollladenmotor</t>
  </si>
  <si>
    <t>15.04.03.06</t>
  </si>
  <si>
    <t>Punto per termostato/valvola di zona</t>
  </si>
  <si>
    <t>Auslass für Zonenthermostat/ventil</t>
  </si>
  <si>
    <t>15.04.03.07</t>
  </si>
  <si>
    <t>Punto presa telefono:</t>
  </si>
  <si>
    <t>Telefonsteckdose</t>
  </si>
  <si>
    <t>a) Punto presa telefonicocompleto</t>
  </si>
  <si>
    <t>a) Telefonsteckdose, komplett</t>
  </si>
  <si>
    <t>b) Punto presa telefonico predisposto</t>
  </si>
  <si>
    <t>b) Telefonsteckdose, vorbereitet</t>
  </si>
  <si>
    <t>15.04.03.08</t>
  </si>
  <si>
    <t>Punto presa Tv-Sat</t>
  </si>
  <si>
    <t>Anschlusspunkt TV-SAT:</t>
  </si>
  <si>
    <t>a) Punto presa Tv-Sat completo</t>
  </si>
  <si>
    <t>TV-SAT-Steckdose, komplett</t>
  </si>
  <si>
    <t>b) Punto presa Tv-Sat predisposto</t>
  </si>
  <si>
    <t>TV-SAT-Steckdose, vorbereitet</t>
  </si>
  <si>
    <t>15.04.04</t>
  </si>
  <si>
    <t>Impianto citofonico/portiere elettrico, con i componenti di cui al cod. 15.A5:</t>
  </si>
  <si>
    <t>Gegensprechanlage/elektrischer Türöffner, mit den entsprechenden Komponenten laut Abschnitt 15.A5:</t>
  </si>
  <si>
    <t>a) Pulsantiera esterna fino a 14 pulsanti</t>
  </si>
  <si>
    <t>a) Türsprechstelle außen, für bis zu 14 Tastern</t>
  </si>
  <si>
    <t>b) Pulsantiera esterna fino a 20 pulsanti</t>
  </si>
  <si>
    <t>b) Türsprechstelle außen, für bis zu 20 Tastern</t>
  </si>
  <si>
    <t>c) Centrale con alimentatore per impianto citofonico/portiere elettrico</t>
  </si>
  <si>
    <t>c) Zentraleinheit mit Netzgerät für die Gegensprechanlage/elektrischer Türöffner</t>
  </si>
  <si>
    <t>d) Punto citofonico alloggio</t>
  </si>
  <si>
    <t>d) Wohnungssprechstelle</t>
  </si>
  <si>
    <t>e) Attacco apriporta</t>
  </si>
  <si>
    <t>e) Anschluss Türöffner</t>
  </si>
  <si>
    <t>15.04.05</t>
  </si>
  <si>
    <t>Apparecchi di illuminazione</t>
  </si>
  <si>
    <t>Beleuchtungskörper</t>
  </si>
  <si>
    <t>15.04.05.01</t>
  </si>
  <si>
    <t>Plafoniera per interni, a parete /a soffitto, con lampadina fluorescente:</t>
  </si>
  <si>
    <t>Leuchten für den Innenbereich, für Wand-/ Deckenmontage, mit Leuchtstofflampe:</t>
  </si>
  <si>
    <t>a) da 18 W</t>
  </si>
  <si>
    <t>a) zu 18 W</t>
  </si>
  <si>
    <t>b) da 36 W</t>
  </si>
  <si>
    <t>b) zu 36 W</t>
  </si>
  <si>
    <t>15.04.05.02</t>
  </si>
  <si>
    <t>Plafoniera per interni, a parete /a soffitto, con lampadinaa risparmio:</t>
  </si>
  <si>
    <t>Leuchten für den Innenbereich, für Wand-/ Deckenmontage, mit Sparlampe:</t>
  </si>
  <si>
    <t>a) da 7 W</t>
  </si>
  <si>
    <t>a) zu 7 W</t>
  </si>
  <si>
    <t>b) da 15 W</t>
  </si>
  <si>
    <t>b) zu 15 W</t>
  </si>
  <si>
    <t>c) da 23 W</t>
  </si>
  <si>
    <t>c) zu 23 W</t>
  </si>
  <si>
    <t>15.04.05.03</t>
  </si>
  <si>
    <t>Plafoniera stagna per cantine:</t>
  </si>
  <si>
    <t>Wasserdichte Leuchte für den Keller:</t>
  </si>
  <si>
    <t>15.04.05.04</t>
  </si>
  <si>
    <t>Plafoniera stagna per esterni, a parete /a soffitto, con lampadina fluorescente:</t>
  </si>
  <si>
    <t>Wasserdichte Leuchte für den Außenbereich, für Wand-/ Deckenmontage, mit Leuchtstofflampe:</t>
  </si>
  <si>
    <t>c) da 58 W</t>
  </si>
  <si>
    <t>c) zu 58 W</t>
  </si>
  <si>
    <t>d) da 2x18 W</t>
  </si>
  <si>
    <t>d) zu 2x18 W</t>
  </si>
  <si>
    <t>e) da 2x 36 W</t>
  </si>
  <si>
    <t>e) zu 2x 36 W</t>
  </si>
  <si>
    <t>f) da 2x 58 W</t>
  </si>
  <si>
    <t>f) zu 2x 58 W</t>
  </si>
  <si>
    <t>15.04.05.05</t>
  </si>
  <si>
    <t>Apparecchio per illuminazione esterna a palo</t>
  </si>
  <si>
    <t>Beleuchtungskörper für Mastmontage für die Außenbeleuchtung:</t>
  </si>
  <si>
    <t>a) da 70 W</t>
  </si>
  <si>
    <t>a) zu 70 W</t>
  </si>
  <si>
    <t>15.04.06</t>
  </si>
  <si>
    <t>Impianto di illuminazione di emergenza/sicurezza</t>
  </si>
  <si>
    <t>Sicherheits- und Notbeleuchtungsanlage</t>
  </si>
  <si>
    <t>15.04.06.01</t>
  </si>
  <si>
    <t>Punto illuminazione di emergenza:</t>
  </si>
  <si>
    <t>Auslass für die Notbeleuchtung</t>
  </si>
  <si>
    <t>a) Sotto traccia</t>
  </si>
  <si>
    <t>a) unter Putz</t>
  </si>
  <si>
    <t>b)  A vista</t>
  </si>
  <si>
    <t>b) in Sicht</t>
  </si>
  <si>
    <t>15.04.06.02</t>
  </si>
  <si>
    <t>Corpo illuminante di emergenza, sia "sotto traccia" che"a vista", autonomia 3 h e con lampade:</t>
  </si>
  <si>
    <t>Notbeleuchtungskörper, sei es "unter Putz" als auch "in Sicht", 3 h Notleuchtdauer, inkl. Leuchtmittel:</t>
  </si>
  <si>
    <t>b) da 24 W</t>
  </si>
  <si>
    <t>b) zu 24 W</t>
  </si>
  <si>
    <t>15.04.07</t>
  </si>
  <si>
    <t>Impianto centralizzato d'antenna Tv-Sat</t>
  </si>
  <si>
    <t>Zentrale Antennenanlage für TV-SAT</t>
  </si>
  <si>
    <t>15.04.07.01</t>
  </si>
  <si>
    <t>Palo di sostegno per antenne</t>
  </si>
  <si>
    <t>15.04.07.02</t>
  </si>
  <si>
    <t>Antenne TV terrestri</t>
  </si>
  <si>
    <t>Terrestrische TV-Antennen</t>
  </si>
  <si>
    <t>15.04.07.03</t>
  </si>
  <si>
    <t>Antenna parabolica</t>
  </si>
  <si>
    <t>Parabolantenne</t>
  </si>
  <si>
    <t>15.04.07.04</t>
  </si>
  <si>
    <t>Quadro in metallo</t>
  </si>
  <si>
    <t>Verteilerkasten aus Metall</t>
  </si>
  <si>
    <t>15.04.07.05</t>
  </si>
  <si>
    <t>Amplificatore LB</t>
  </si>
  <si>
    <t>Verstärker LB</t>
  </si>
  <si>
    <t>15.04.07.06</t>
  </si>
  <si>
    <t>Centralina base per sistema in cascata (16 Sat+1Tv), 12 uscite</t>
  </si>
  <si>
    <t>Zentraleinheit für Kaskadensystem(16 SAT+1TV), 12 Ausgänge</t>
  </si>
  <si>
    <t>15.04.07.07</t>
  </si>
  <si>
    <t>Multiswitch</t>
  </si>
  <si>
    <t>a) con 6 uscite</t>
  </si>
  <si>
    <t>a) mit 6 Ausgängen</t>
  </si>
  <si>
    <t>b) con 12 uscite</t>
  </si>
  <si>
    <t>b) mit 12 Ausgängen</t>
  </si>
  <si>
    <t>c) Con 16 uscite</t>
  </si>
  <si>
    <t>c) mit 16 Ausgängen</t>
  </si>
  <si>
    <t>15.05</t>
  </si>
  <si>
    <t>Prove, misure e documentazione</t>
  </si>
  <si>
    <t>Prüfungen, Messungen und Dokumentation</t>
  </si>
  <si>
    <t>15.05.01</t>
  </si>
  <si>
    <t>Misura resistenza di terra</t>
  </si>
  <si>
    <t>Erdungswiderstandsmessung</t>
  </si>
  <si>
    <t>15.05.02</t>
  </si>
  <si>
    <t>Certificazione e collaudo prese Tv-Sat</t>
  </si>
  <si>
    <t>Zertifikat und Abnahme der TV-SAT-Steckdose</t>
  </si>
  <si>
    <t>15.05.03</t>
  </si>
  <si>
    <t>Dichiarazione di conformità dell'impianto Tv-Sat</t>
  </si>
  <si>
    <t>Konformitätserklärung der TV-SAT-Anlage</t>
  </si>
  <si>
    <t>15.05.04</t>
  </si>
  <si>
    <t>Dichiarazione di conformità dell'impianto rilevazione incendio</t>
  </si>
  <si>
    <t>Konformitätserklärung der Brandmeldeanlage</t>
  </si>
  <si>
    <t>15.05.05</t>
  </si>
  <si>
    <t>Dichiarazione di conformità dei servizi comuni per l'intero edificio</t>
  </si>
  <si>
    <t>Konformitätserklärung der gemeinschaftlichen Dienste für das gesamte Gebäude</t>
  </si>
  <si>
    <t>a) Fino a 12 unità immobiliari</t>
  </si>
  <si>
    <t>a) bis 12 Wohneinheiten</t>
  </si>
  <si>
    <t>b) Fino a 24 unità immobiliari</t>
  </si>
  <si>
    <t>b) bis 24 Wohneinheiten</t>
  </si>
  <si>
    <t>c) Fino a 36 unità immobiliari</t>
  </si>
  <si>
    <t>c) bis 36 Wohneinheiten</t>
  </si>
  <si>
    <t>d) Fino a 50 unità immobiliari</t>
  </si>
  <si>
    <t>d) bis 50 Wohneinheiten</t>
  </si>
  <si>
    <t>e) Oltre 50 unità immobiliari</t>
  </si>
  <si>
    <t>e) über 50 Wohneinheiten</t>
  </si>
  <si>
    <t>15.05.06</t>
  </si>
  <si>
    <t>Dichiarazione di conformità per ogni unità immobiliare con elaborazione dei disegni e degli schemi elettrici allo stato finale</t>
  </si>
  <si>
    <t>Konformitätserklärungen für jede Wohneinheit inkl. Planunterlagen und Schemas "as built"</t>
  </si>
  <si>
    <t>15.05.07</t>
  </si>
  <si>
    <t>Raccolta di tutta la documentazione per il collaudo e per la realizzazione del fascicolo dell'opera</t>
  </si>
  <si>
    <t>Einholung und Zusammenstellung der gesamten Dokumentation für die Abnahme und die Zusammenstellung der Gebäudedokumentation</t>
  </si>
  <si>
    <t>ASCENSORE</t>
  </si>
  <si>
    <t>16.01</t>
  </si>
  <si>
    <t>16.01.01</t>
  </si>
  <si>
    <t>16.01.02</t>
  </si>
  <si>
    <t>16.02</t>
  </si>
  <si>
    <t>16.02.01</t>
  </si>
  <si>
    <t>16.02.02</t>
  </si>
  <si>
    <t>16.03</t>
  </si>
  <si>
    <t>SOVRAPPREZZO PER OGNI ULTERIORE FERMATA OLTRE LA SESTA PER L'ASCENSORE ELETTRICO E OLTRE LA QUARTA PER L' ASCENSORE OLEODINAMICO</t>
  </si>
  <si>
    <t>16.03.01</t>
  </si>
  <si>
    <t>16.03.02</t>
  </si>
  <si>
    <t>16.03.03</t>
  </si>
  <si>
    <t>16.03.04</t>
  </si>
  <si>
    <t>für hydraulisch betriebene Aufzüge ohne eigenem Triebwerksraum</t>
  </si>
  <si>
    <t>16.04</t>
  </si>
  <si>
    <t>SOVRAPPREZZO PER PORTE TAGLIAFUOCO AL PIANO</t>
  </si>
  <si>
    <t>AUFPREIS FÜR BRANDSCHUTZTÜREN AUF DEN STOCKWERKEN</t>
  </si>
  <si>
    <t>16.04.01</t>
  </si>
  <si>
    <t>EI 60</t>
  </si>
  <si>
    <t>16.05</t>
  </si>
  <si>
    <t>SOVRAPPREZZO PER CABINA CON 2 ACCESSI OPPOSTI</t>
  </si>
  <si>
    <t>AUFPREIS FÜR FAHRKORB MIT 2 GEGENÜBER LIEGENDEN ZUGÄNGEN</t>
  </si>
  <si>
    <t>Vaso d'espansione a membrana, in lamiera d'acciaio di adeguato spessore, con membrana e cuscinetto a gas inerte per impianti a circuito chiuso, pressione max. 5 bar</t>
  </si>
  <si>
    <t xml:space="preserve">Membranausdehnungsgefäße aus Stahlblech mit entsprechender Stärke, mit Membran und Gaspolster für Anlagen mit geschlossenem Kreislauf, Betriebsdruck max. 5 bar </t>
  </si>
  <si>
    <t>a) 35 l</t>
  </si>
  <si>
    <t>b) 50 l</t>
  </si>
  <si>
    <t>c) 80 l</t>
  </si>
  <si>
    <t>d) 105 l</t>
  </si>
  <si>
    <t>e) 150 l</t>
  </si>
  <si>
    <t>f) 200 l</t>
  </si>
  <si>
    <t>g) 250 l</t>
  </si>
  <si>
    <t>h) 300 l</t>
  </si>
  <si>
    <t>i) 500 l</t>
  </si>
  <si>
    <t>13.09</t>
  </si>
  <si>
    <t>ACCUMULATORI TERMICI</t>
  </si>
  <si>
    <t xml:space="preserve">WÄRMESPEICHER </t>
  </si>
  <si>
    <t>13.09.01</t>
  </si>
  <si>
    <t>Accumulatore termico per impianti privi di pannelli solari, con isolazione in poliuretano spessore minimo 10 cm</t>
  </si>
  <si>
    <t xml:space="preserve">Wärmespeicher für Anlagen ohne Solarkollektoren, mit Isolierung in Polyurethan, Stärke min. 10 cm </t>
  </si>
  <si>
    <t>a) 300 l</t>
  </si>
  <si>
    <t>b) 500 l</t>
  </si>
  <si>
    <t>c) 600 l</t>
  </si>
  <si>
    <t>d) 750 l</t>
  </si>
  <si>
    <t>e) 1000 l</t>
  </si>
  <si>
    <t>f) 1250 l</t>
  </si>
  <si>
    <t>g) 1500 l</t>
  </si>
  <si>
    <t>h) 2000 l</t>
  </si>
  <si>
    <t>i) 2500 l</t>
  </si>
  <si>
    <t>l) 3000 l</t>
  </si>
  <si>
    <t>m) 4000 l</t>
  </si>
  <si>
    <t>n) 5000 l</t>
  </si>
  <si>
    <t>13.09.02</t>
  </si>
  <si>
    <t>Accumulatore termico per impianti con pannelli solari, con isolazione in poliuretano spessore minimo 10 cm, portata max per attacco 1,5 m3/h</t>
  </si>
  <si>
    <t xml:space="preserve">Wärmespeicher für Anlagen mit Solarkollektoren, mit Isolierung in Polyurethan, Stärke min. 10 cm, Volumenstrom pro Anschluss max. 1,5 m³/h </t>
  </si>
  <si>
    <t>a) 400 l</t>
  </si>
  <si>
    <t>b) 750 l</t>
  </si>
  <si>
    <t>c) 1000 l</t>
  </si>
  <si>
    <t>d) 1300 l</t>
  </si>
  <si>
    <t>e) 2000 l</t>
  </si>
  <si>
    <t>13.09.03</t>
  </si>
  <si>
    <t>Accumulatore termico per impianti con pannelli solari, con isolazione in poliuretano spessore minimo 12 cm, portata max per attacco 5,0 m3/h</t>
  </si>
  <si>
    <t>Wärmespeicher für Anlagen mit Solarkollektoren, mit Isolierung in Polyurethan, Stärke min. 12 cm, Volumenstrom pro Anschluss max. 5,0 m³/h</t>
  </si>
  <si>
    <t>a) 2000 l</t>
  </si>
  <si>
    <t>b) 3000 l</t>
  </si>
  <si>
    <t>c) 4000 l</t>
  </si>
  <si>
    <t>13.10</t>
  </si>
  <si>
    <t>VALVOLE</t>
  </si>
  <si>
    <t>ABSPERRORGANE</t>
  </si>
  <si>
    <t>13.10.01</t>
  </si>
  <si>
    <t>Valvola di intercettazione a sfera</t>
  </si>
  <si>
    <t>Kugelhahn-Vollstromventil</t>
  </si>
  <si>
    <t>a) 3/8"</t>
  </si>
  <si>
    <t>b) 1/2"</t>
  </si>
  <si>
    <t>c) 3/4"</t>
  </si>
  <si>
    <t>d) 1"</t>
  </si>
  <si>
    <t>e) 1"1/4</t>
  </si>
  <si>
    <t>f) 1"1/2</t>
  </si>
  <si>
    <t>g) 2"</t>
  </si>
  <si>
    <t>13.10.02</t>
  </si>
  <si>
    <t>Valvola di intercettazione flangiata, a volantino, compatta</t>
  </si>
  <si>
    <t xml:space="preserve">Flanschen-Absperrventil, mit Handrad in Kompaktausführung </t>
  </si>
  <si>
    <t xml:space="preserve">a) DN65 </t>
  </si>
  <si>
    <t xml:space="preserve">b) DN80 </t>
  </si>
  <si>
    <t xml:space="preserve">c) DN100 </t>
  </si>
  <si>
    <t xml:space="preserve">d) DN125 </t>
  </si>
  <si>
    <t xml:space="preserve">e) DN150 </t>
  </si>
  <si>
    <t>f) DN200</t>
  </si>
  <si>
    <t>13.10.03</t>
  </si>
  <si>
    <t>Valvola di ritegno a clapet a manicotto</t>
  </si>
  <si>
    <t xml:space="preserve">Klappenrückschlagventil mit Muffen </t>
  </si>
  <si>
    <t>13.10.04</t>
  </si>
  <si>
    <t>Valvola di ritegno a doppio battente per montaggio wafer tra flange</t>
  </si>
  <si>
    <t xml:space="preserve">Doppelklappen-Rückschlagventil  (Typ Wafer), zur Montage zwischen den Flanschen </t>
  </si>
  <si>
    <t>a) DN50</t>
  </si>
  <si>
    <t xml:space="preserve">b) DN65 </t>
  </si>
  <si>
    <t xml:space="preserve">c) DN80 </t>
  </si>
  <si>
    <t xml:space="preserve">d) DN100 </t>
  </si>
  <si>
    <t xml:space="preserve">e) DN125 </t>
  </si>
  <si>
    <t xml:space="preserve">f) DN150 </t>
  </si>
  <si>
    <t>g) DN200</t>
  </si>
  <si>
    <t>13.11</t>
  </si>
  <si>
    <t>DISPOSITIVI DI SFOGO ARIA</t>
  </si>
  <si>
    <t xml:space="preserve">ENTLÜFTUNGSORGANE </t>
  </si>
  <si>
    <t>13.11.01</t>
  </si>
  <si>
    <t>Valvola di sfiato per radiatori, con scarico orientabile</t>
  </si>
  <si>
    <t xml:space="preserve">Entlüftungsventil für Heizkörper mit schwenkbarem Auslauf </t>
  </si>
  <si>
    <t>13.11.02</t>
  </si>
  <si>
    <t xml:space="preserve">Valvola automatica di sfogo aria </t>
  </si>
  <si>
    <t xml:space="preserve">Automatischer Schnellentlüfter </t>
  </si>
  <si>
    <t>13.11.03</t>
  </si>
  <si>
    <t>Separatore di microbolle filettato</t>
  </si>
  <si>
    <t xml:space="preserve">Luftabscheider für Mikroblasenabscheidung in Gewindeausführung </t>
  </si>
  <si>
    <t>a) 3/4"</t>
  </si>
  <si>
    <t>b) 1"</t>
  </si>
  <si>
    <t>c) 1"1/4</t>
  </si>
  <si>
    <t>d) 1"1/2</t>
  </si>
  <si>
    <t>13.11.04</t>
  </si>
  <si>
    <t>Separatore di microbolle flangiato</t>
  </si>
  <si>
    <t>Luftabscheider für Mikroblasenabscheidung in Flanschausführung</t>
  </si>
  <si>
    <t>13.11.05</t>
  </si>
  <si>
    <t>Degasatore ciclico a depressione</t>
  </si>
  <si>
    <t>Entgasungsanlage mit zyklischem Unterdruck</t>
  </si>
  <si>
    <t>a) contenuto d'acqua sino a 25 m3 e pressione sino a 4,5 bar</t>
  </si>
  <si>
    <t>a) Wasserinhalt bis zu 25 m³ und bis zu 4,5 bar Druck</t>
  </si>
  <si>
    <t>b) contenuto d'acqua sino a 300 m3 e pressione sino a 6 bar</t>
  </si>
  <si>
    <t>b) Wasserinhalt bis zu 300 m³ und bis zu 6 bar Druck</t>
  </si>
  <si>
    <t>13.12</t>
  </si>
  <si>
    <t>DISPOSITIVI DI SEPARAZIONE IMPURITÀ</t>
  </si>
  <si>
    <t xml:space="preserve">SCHMUTZFÄNGER </t>
  </si>
  <si>
    <t>13.12.01</t>
  </si>
  <si>
    <t>Filtro obliquo filettato</t>
  </si>
  <si>
    <t xml:space="preserve">Schmutzfänger in Gewindeausführung </t>
  </si>
  <si>
    <t>13.12.02</t>
  </si>
  <si>
    <t>Filtro obliquo flangiato</t>
  </si>
  <si>
    <t xml:space="preserve">Schmutzfänger mit Flanschanschluss </t>
  </si>
  <si>
    <t xml:space="preserve">a) DN100 </t>
  </si>
  <si>
    <t xml:space="preserve">b) DN125 </t>
  </si>
  <si>
    <t xml:space="preserve">c) DN150 </t>
  </si>
  <si>
    <t>13.12.03</t>
  </si>
  <si>
    <t>Separatore di impurità filettato</t>
  </si>
  <si>
    <t>Schlammfang in Gewindeausführung</t>
  </si>
  <si>
    <t>13.12.04</t>
  </si>
  <si>
    <t>Schlammfang mit Flanschanschluss</t>
  </si>
  <si>
    <t>13.13</t>
  </si>
  <si>
    <t>DISPOSITIVI DI ADDOLCIMENTO</t>
  </si>
  <si>
    <t>WASSERENTHÄRTUNG</t>
  </si>
  <si>
    <t>a) Dispositivo di addolcimento a cartuccia</t>
  </si>
  <si>
    <t>a) Wasserenthärtung mittels Kartusche</t>
  </si>
  <si>
    <t>13.14</t>
  </si>
  <si>
    <t>DISPOSITIVI DI REGOLAZIONE</t>
  </si>
  <si>
    <t>REGELGERÄTE</t>
  </si>
  <si>
    <t>13.14.01</t>
  </si>
  <si>
    <t>Valvola miscelatrice motorizzata a tre vie filettata</t>
  </si>
  <si>
    <t xml:space="preserve">Dreiwegmischer in Gewindeausführung, motorisiert </t>
  </si>
  <si>
    <t>a) DN15</t>
  </si>
  <si>
    <t>b) DN20</t>
  </si>
  <si>
    <t>c) DN25</t>
  </si>
  <si>
    <t>d) DN32</t>
  </si>
  <si>
    <t>13.14.02</t>
  </si>
  <si>
    <t>Valvola miscelatrice motorizzata a tre vie flangiata</t>
  </si>
  <si>
    <t>Dreiwegmischer mit Flanschanschlüssen, motorisiert</t>
  </si>
  <si>
    <t>a) DN40</t>
  </si>
  <si>
    <t>b) DN50</t>
  </si>
  <si>
    <t xml:space="preserve">c) DN65 </t>
  </si>
  <si>
    <t xml:space="preserve">d) DN80 </t>
  </si>
  <si>
    <t xml:space="preserve">e) DN100 </t>
  </si>
  <si>
    <t xml:space="preserve">f) DN125 </t>
  </si>
  <si>
    <t xml:space="preserve">g) DN150 </t>
  </si>
  <si>
    <t>13.14.03</t>
  </si>
  <si>
    <t>Valvola con testa termostatica per radiatori</t>
  </si>
  <si>
    <t>Thermostatventil mit Thermostatkopf für Heizkörper</t>
  </si>
  <si>
    <t>13.14.04</t>
  </si>
  <si>
    <t>Valvola di taratura della portata filettata</t>
  </si>
  <si>
    <t xml:space="preserve">Strangregulierventil zur Volumenstromregelung, in Gewindeausführung </t>
  </si>
  <si>
    <t>13.14.05</t>
  </si>
  <si>
    <t>Valvola di taratura della portata flangiata</t>
  </si>
  <si>
    <t>Strangregulierventil zur Volumenstromregelung, mit Flanschanschlüsse</t>
  </si>
  <si>
    <t>13.14.06</t>
  </si>
  <si>
    <t>Regolatore di pressione differenziale con valvola di misurazione</t>
  </si>
  <si>
    <t>Automatischer Differenzdruckregler mit Strangregulierventil, in Gewindeausführung</t>
  </si>
  <si>
    <t>13.14.07</t>
  </si>
  <si>
    <t>Valvola di zona a due vie</t>
  </si>
  <si>
    <t>2-Wege-Zonenventil</t>
  </si>
  <si>
    <t>13.14.08</t>
  </si>
  <si>
    <t>Cronotermostato giornaliero a batteria</t>
  </si>
  <si>
    <t xml:space="preserve">Tageszeitschaltuhr mit Batterie </t>
  </si>
  <si>
    <t>13.15</t>
  </si>
  <si>
    <t>CONTATORI DI CALORE AD ULTRASUONI</t>
  </si>
  <si>
    <t>ULTRASCHALL-WÄRMEMENGENZÄHLER</t>
  </si>
  <si>
    <t>13.15.01</t>
  </si>
  <si>
    <t>Contatore di calore filettato</t>
  </si>
  <si>
    <t>Wärmemengenzähler mit Gewindeanschlüssen</t>
  </si>
  <si>
    <t>a) Qn 0,6 m3/h - 3/4"</t>
  </si>
  <si>
    <t>b) Qn 1,5 m3/h - 3/4"</t>
  </si>
  <si>
    <t>c) Qn 2,5 m3/h - 1"</t>
  </si>
  <si>
    <t>d) Qn 3,5 m3/h - 1"1/4</t>
  </si>
  <si>
    <t>e) Qn 6,0 m3/h - 1"1/4</t>
  </si>
  <si>
    <t>f) Qn 10,0 m3/h - 2"</t>
  </si>
  <si>
    <t>13.15.02</t>
  </si>
  <si>
    <t>Contatore di calore flangiato</t>
  </si>
  <si>
    <t>Wärmemengenzähler mit Flanschanschlüssen</t>
  </si>
  <si>
    <t>a) Qn 3,5 m3/h - DN25</t>
  </si>
  <si>
    <t>b) Qn 6,0 m3/h - DN25</t>
  </si>
  <si>
    <t>c) Qn 10,0 m3/h - DN40</t>
  </si>
  <si>
    <t>d) Qn 15,0 m3/h - DN50</t>
  </si>
  <si>
    <t>e) Qn 25,0 m3/h - DN65</t>
  </si>
  <si>
    <t>f) Qn 40,0 m3/h - DN80</t>
  </si>
  <si>
    <t>g) Qn 60,0 m3/h - DN100</t>
  </si>
  <si>
    <t>13.16</t>
  </si>
  <si>
    <t>COLLETTORI</t>
  </si>
  <si>
    <t xml:space="preserve">HEIZVERTEILER </t>
  </si>
  <si>
    <t>13.16.01</t>
  </si>
  <si>
    <t>Collettori di zona</t>
  </si>
  <si>
    <t xml:space="preserve">Zonenheizverteiler  </t>
  </si>
  <si>
    <t>a) 1" - 3 attacchi</t>
  </si>
  <si>
    <t>a) 1" - 3 Anschlüsse</t>
  </si>
  <si>
    <t>b) 1" - 4 attacchi</t>
  </si>
  <si>
    <t>b) 1" - 4 Anschlüsse</t>
  </si>
  <si>
    <t>c) 1" - 5 attacchi</t>
  </si>
  <si>
    <t>c) 1" - 5 Anschlüsse</t>
  </si>
  <si>
    <t>d) 1" - 6 attacchi</t>
  </si>
  <si>
    <t>d) 1" - 6 Anschlüsse</t>
  </si>
  <si>
    <t>e) 1" - 7 attacchi</t>
  </si>
  <si>
    <t>e) 1" - 7 Anschlüsse</t>
  </si>
  <si>
    <t>f) 1" - 8 attacchi</t>
  </si>
  <si>
    <t>f) 1" - 8 Anschlüsse</t>
  </si>
  <si>
    <t>g) 1"1/4 - 9 attacchi</t>
  </si>
  <si>
    <t>g) 1"1/4 - 9 Anschlüsse</t>
  </si>
  <si>
    <t>h) 1"1/4 - 10 attacchi</t>
  </si>
  <si>
    <t>h) 1"1/4 - 10 Anschlüsse</t>
  </si>
  <si>
    <t>i) 1"1/4 - 11 attacchi</t>
  </si>
  <si>
    <t>i) 1"1/4 - 11 Anschlüsse</t>
  </si>
  <si>
    <t>l) 1"1/4 - 12 attacchi</t>
  </si>
  <si>
    <t>l) 1"1/4 - 12 Anschlüsse</t>
  </si>
  <si>
    <t>m) 1"1/4 - 13 attacchi</t>
  </si>
  <si>
    <t>m) 1"1/4 - 13 Anschlüsse</t>
  </si>
  <si>
    <t>n) 1"1/4 - 14 attacchi</t>
  </si>
  <si>
    <t>n) 1"1/4 - 14 Anschlüsse</t>
  </si>
  <si>
    <t>13.17</t>
  </si>
  <si>
    <t>CASSETTE PER UNITÀ ABITATIVA</t>
  </si>
  <si>
    <t xml:space="preserve">WANDEINBAUKASTEN IN DER WOHNEINHEIT </t>
  </si>
  <si>
    <t>13.17.01</t>
  </si>
  <si>
    <t>Cassetta vuota, h 500 mm, prof. 110÷140 mm</t>
  </si>
  <si>
    <t xml:space="preserve">Leerer Wandeinbaukasten, h 500 mm, Tiefe 110÷140 mm </t>
  </si>
  <si>
    <t>a) larghezza 400 mm</t>
  </si>
  <si>
    <t>a) Breite 400 mm</t>
  </si>
  <si>
    <t>b) larghezza 600 mm</t>
  </si>
  <si>
    <t>b) Breite 600 mm</t>
  </si>
  <si>
    <t>c) larghezza 800 mm</t>
  </si>
  <si>
    <t>c) Breite 800 mm</t>
  </si>
  <si>
    <t>d) larghezza 1000 mm</t>
  </si>
  <si>
    <t>d) Breite 1000 mm</t>
  </si>
  <si>
    <t>e) larghezza 1200 mm</t>
  </si>
  <si>
    <t>e) Breite 1200 mm</t>
  </si>
  <si>
    <t>13.18</t>
  </si>
  <si>
    <t>RADIATORI</t>
  </si>
  <si>
    <t>HEIZKÖRPER</t>
  </si>
  <si>
    <t>13.18.01</t>
  </si>
  <si>
    <t>Radiatori tubolari</t>
  </si>
  <si>
    <t xml:space="preserve">Röhrenheizkörper </t>
  </si>
  <si>
    <t>a) 2 colonne, h 600 mm</t>
  </si>
  <si>
    <t xml:space="preserve">a) 2 Röhren, h 600 mm </t>
  </si>
  <si>
    <t>b) 2 colonne, h 900 mm</t>
  </si>
  <si>
    <t>b) 2 Röhren, h 900 mm</t>
  </si>
  <si>
    <t>c) 2 colonne, h 1800 mm</t>
  </si>
  <si>
    <t>c) 2 Röhren, h 1800 mm</t>
  </si>
  <si>
    <t>d) 2 colonne, h 2000 mm</t>
  </si>
  <si>
    <t>d) 2 Röhren, h 2000 mm</t>
  </si>
  <si>
    <t>e) 3 colonne, h 600 mm</t>
  </si>
  <si>
    <t>e) 3 Röhren, h 600 mm</t>
  </si>
  <si>
    <t>f) 3 colonne, h 900 mm</t>
  </si>
  <si>
    <t>f) 3 Röhren, h 900 mm</t>
  </si>
  <si>
    <t>g) 3 colonne, h 1800 mm</t>
  </si>
  <si>
    <t>g) 3 Röhren, h 1800 mm</t>
  </si>
  <si>
    <t>h) 3 colonne, h 2000 mm</t>
  </si>
  <si>
    <t>h) 3 Röhren, h 2000 mm</t>
  </si>
  <si>
    <t>13.18.02</t>
  </si>
  <si>
    <t>Radiatori da bagno scaldasalviette</t>
  </si>
  <si>
    <t>Badeheizkörper als Handtuchhalter</t>
  </si>
  <si>
    <t>a) h 1100 mm, larghezza 480 mm</t>
  </si>
  <si>
    <t>a) h 1100 mm, Breite 480 mm</t>
  </si>
  <si>
    <t>b) h 1100 mm, larghezza 580 mm</t>
  </si>
  <si>
    <t>b) h 1100 mm, Breite 580 mm</t>
  </si>
  <si>
    <t>c) h 1450 mm, larghezza 480 mm</t>
  </si>
  <si>
    <t>c) h 1450 mm, Breite 480 mm</t>
  </si>
  <si>
    <t>d) h 1450 mm, larghezza 580 mm</t>
  </si>
  <si>
    <t>d) h 1450 mm, Breite 580 mm</t>
  </si>
  <si>
    <t>e) h 1720 mm, larghezza 480 mm</t>
  </si>
  <si>
    <t>e) h 1720 mm, Breite 480 mm</t>
  </si>
  <si>
    <t>f) h 1720 mm, larghezza 580 mm</t>
  </si>
  <si>
    <t>f) h 1720 mm, Breite 580 mm</t>
  </si>
  <si>
    <t>13.19</t>
  </si>
  <si>
    <t>PANNELLI RADIANTI A PAVIMENTO</t>
  </si>
  <si>
    <t xml:space="preserve">BODENHEIZUNG </t>
  </si>
  <si>
    <t>13.19.01</t>
  </si>
  <si>
    <t>Lastra di isolazione termica con strato protettivo + eventuale rete</t>
  </si>
  <si>
    <t xml:space="preserve">Wärmedämmplatte mit Schutzfolie und eventuellem Gitter </t>
  </si>
  <si>
    <t>a) Res. termica 0,75 m²•K/W</t>
  </si>
  <si>
    <t xml:space="preserve">a) Wärmedurchgangswiderstand  0,75 m²•K/W </t>
  </si>
  <si>
    <t>b) Res. termica 1,25 m²•K/W</t>
  </si>
  <si>
    <t>b) Wärmedurchgangswiderstand  1,25 m²•K/W</t>
  </si>
  <si>
    <t>c) Res. termica 1,50 m²•K/W</t>
  </si>
  <si>
    <t>c) Wärmedurchgangswiderstand  1,50 m²•K/W</t>
  </si>
  <si>
    <t>d) Res. termica 2,00 m²•K/W</t>
  </si>
  <si>
    <t>d) Wärmedurchgangswiderstand  2,00 m²•K/W</t>
  </si>
  <si>
    <t>e) Res. termica 2,25 m²•K/W</t>
  </si>
  <si>
    <t>e) Wärmedurchgangswiderstand  2,25 m²•K/W</t>
  </si>
  <si>
    <t>f) Res. termica 2,50 m²•K/W</t>
  </si>
  <si>
    <t>f) Wärmedurchgangswiderstand  2,50 m²•K/W</t>
  </si>
  <si>
    <t>13.19.02</t>
  </si>
  <si>
    <t>Sistema riscaldamento a pavimento</t>
  </si>
  <si>
    <t>Bodenheizungssystem</t>
  </si>
  <si>
    <t>a) passo 5 cm</t>
  </si>
  <si>
    <t xml:space="preserve">a) Verlegeabstand 5 cm </t>
  </si>
  <si>
    <t>b) passo 10 cm</t>
  </si>
  <si>
    <t>b) Verlegeabstand 10 cm</t>
  </si>
  <si>
    <t>c) passo 15 cm</t>
  </si>
  <si>
    <t>c) Verlegeabstand 15 cm</t>
  </si>
  <si>
    <t>13.19.03</t>
  </si>
  <si>
    <t>Dispositivo di regolazione della temperatura</t>
  </si>
  <si>
    <t>Regelventil mit Feinregulierung der Temperatur</t>
  </si>
  <si>
    <t>13.20</t>
  </si>
  <si>
    <t>SCAMBIATORI DI CALORE</t>
  </si>
  <si>
    <t>WÄRMETAUSCHER</t>
  </si>
  <si>
    <t>13.20.01</t>
  </si>
  <si>
    <t>Scambiatore h 60÷70 cm, isolato</t>
  </si>
  <si>
    <t>Wärmetauscher, Höhe 60÷70 cm, isoliert</t>
  </si>
  <si>
    <t>a) 20 piastre</t>
  </si>
  <si>
    <t xml:space="preserve">a) 20 Platten </t>
  </si>
  <si>
    <t>b) 30 piastre</t>
  </si>
  <si>
    <t>b) 30 Platten</t>
  </si>
  <si>
    <t>c) 40 piastre</t>
  </si>
  <si>
    <t>c) 40 Platten</t>
  </si>
  <si>
    <t>d) 50 piastre</t>
  </si>
  <si>
    <t>d) 50 Platten</t>
  </si>
  <si>
    <t>e) 60 piastre</t>
  </si>
  <si>
    <t>e) 60 Platten</t>
  </si>
  <si>
    <t>f) 70 piastre</t>
  </si>
  <si>
    <t>f) 70 Platten</t>
  </si>
  <si>
    <t>g) 80 piastre</t>
  </si>
  <si>
    <t>g) 80 Platten</t>
  </si>
  <si>
    <t>h) 90 piastre</t>
  </si>
  <si>
    <t>h) 90 Platten</t>
  </si>
  <si>
    <t>13.21</t>
  </si>
  <si>
    <t>PANNELLI SOLARI TERMICI</t>
  </si>
  <si>
    <t xml:space="preserve">THERMISCHE SOLARPANEELE </t>
  </si>
  <si>
    <t>13.21.01</t>
  </si>
  <si>
    <t>Pannello solare per montaggio libero o sopra falda, completo di set di montaggio e di collegamento</t>
  </si>
  <si>
    <t xml:space="preserve">Solarpaneel zur Freiaufstellung oder Aufdachmontage, komplett mit Montage- und Verbindungsset </t>
  </si>
  <si>
    <t>a) pannelli sino a 10 m2 in totale</t>
  </si>
  <si>
    <t>a) Solarpaneele bis zu 10 m2 insgesamt</t>
  </si>
  <si>
    <t>b) pannelli sino a 20 m2 in totale</t>
  </si>
  <si>
    <t>b) Solarpaneele bis zu 20 m2 insgesamt</t>
  </si>
  <si>
    <t>c) pannelli oltre 20 m2 in totale</t>
  </si>
  <si>
    <t>c) Solarpaneele über 20 m2 insgesamt</t>
  </si>
  <si>
    <t>13.21.02</t>
  </si>
  <si>
    <t>Pannello solare per montaggio ad incasso raso falda, completo di set di montaggio e di collegamento</t>
  </si>
  <si>
    <t>Solarpaneel zur Indachmontage, komplett mit Montage- und Verbindungsset</t>
  </si>
  <si>
    <t>13.22</t>
  </si>
  <si>
    <t>COMPONENTI PER IMPIANTI SOLARI</t>
  </si>
  <si>
    <t>BESTANDTEILE FÜR SOLARANLAGEN</t>
  </si>
  <si>
    <t>13.22.01</t>
  </si>
  <si>
    <t>Manometro inox 0-4 bar (vedi anche cod. 13.B17.1.11)</t>
  </si>
  <si>
    <t>Manometer in INOX 0-4 bar (siehe auch Kod. 13.B17.1.11)</t>
  </si>
  <si>
    <t>13.22.02</t>
  </si>
  <si>
    <t>Valvola di sicurezza (vedi anche cod. 13.B17.1.13)</t>
  </si>
  <si>
    <t>Sicherheitsventil (siehe auch Kod. 13.B17.1.13)</t>
  </si>
  <si>
    <t>a) 1/2" x 3/4", pot. di scarico 50 kW</t>
  </si>
  <si>
    <t>a) 1/2" x 3/4", Abflussleistung 50 kW</t>
  </si>
  <si>
    <t>b) 3/4" x 1", pot. di scarico 100 kW</t>
  </si>
  <si>
    <t>b) 3/4" x 1", Abflussleistung 100 kW</t>
  </si>
  <si>
    <t>13.22.03</t>
  </si>
  <si>
    <t>Vaso di espansione, membrana intercambiabile (vedi anche cod. 13.B17.1.15)</t>
  </si>
  <si>
    <t>Ausdehnungsgefäß mit austauschbarer Membrane (siehe auch Kod. 13.B17.1.15)</t>
  </si>
  <si>
    <t>a) 25 litri</t>
  </si>
  <si>
    <t>a) 25 l.</t>
  </si>
  <si>
    <t>b) 40 litri</t>
  </si>
  <si>
    <t>b) 40 l.</t>
  </si>
  <si>
    <t>c) 60 litri</t>
  </si>
  <si>
    <t>c) 60 l.</t>
  </si>
  <si>
    <t>d) 80 litri</t>
  </si>
  <si>
    <t>d) 80 l.</t>
  </si>
  <si>
    <t>e) 100 litri</t>
  </si>
  <si>
    <t>e) 100 l.</t>
  </si>
  <si>
    <t>f) 200 litri</t>
  </si>
  <si>
    <t>f) 200 l.</t>
  </si>
  <si>
    <t>g) 300 litri</t>
  </si>
  <si>
    <t>g) 300 l.</t>
  </si>
  <si>
    <t>13.22.04</t>
  </si>
  <si>
    <t>Valvola di controllo per vaso di espansione</t>
  </si>
  <si>
    <t>Absperrkontrollhahn für Ausdehnungsgefäß</t>
  </si>
  <si>
    <t>13.22.05</t>
  </si>
  <si>
    <t>Pompa di carico manuale con due intercettazioni per carico/scarico</t>
  </si>
  <si>
    <t>Handpumpe zur Füllung mit 2 Absperrhähnen für Füllung und Entleerung</t>
  </si>
  <si>
    <t>13.22.06</t>
  </si>
  <si>
    <t>Pompa di circolazione, due velocità, attacchi filettati, con guscio di coibentazione</t>
  </si>
  <si>
    <t xml:space="preserve">Umwälzpumpe mit 2 Geschwindigkeiten, Gewindeanschlüssen und Isolierschalen </t>
  </si>
  <si>
    <t>a) 1", prevalenza max 60 kPa</t>
  </si>
  <si>
    <t>a) 1", Förderdruck max. 60 kPa</t>
  </si>
  <si>
    <t>b) 1", prevalenza max 80 kPa</t>
  </si>
  <si>
    <t>b) 1", Förderdruck max. 80 kPa</t>
  </si>
  <si>
    <t>c) 1"1/2, prevalenza max 40 kPa</t>
  </si>
  <si>
    <t>c) 1"1/2, Förderdruck max. 40 kPa</t>
  </si>
  <si>
    <t>d) 1"1/2, prevalenza max 60 kPa</t>
  </si>
  <si>
    <t>d) 1"1/2, Förderdruck max. 60 kPa</t>
  </si>
  <si>
    <t>e) 1"1/2, prevalenza max 120 kPa</t>
  </si>
  <si>
    <t>e) 1"1/2, Förderdruck max. 120 kPa</t>
  </si>
  <si>
    <t>13.22.07</t>
  </si>
  <si>
    <t>Valvola di bilanciamento con flussometro, lettura in bypass, con guscio di coibentazione</t>
  </si>
  <si>
    <t>Durchflussmengenregler mit „Durchflussanzeige“, Ablesung im Bypass, mit Isolierschalen</t>
  </si>
  <si>
    <t>a) 3/4", 2÷7 l/min</t>
  </si>
  <si>
    <t>b) 3/4", 3÷10 l/min</t>
  </si>
  <si>
    <t>c) 3/4", 7÷28 l/min</t>
  </si>
  <si>
    <t>d) 1", 10÷40 l/min</t>
  </si>
  <si>
    <t>13.22.08</t>
  </si>
  <si>
    <t>Valvole di intercettazione</t>
  </si>
  <si>
    <t>Absperrventile</t>
  </si>
  <si>
    <t>a) Rubinetto in ottone 3/8" MF</t>
  </si>
  <si>
    <t>a) Absperrhahn aus Messing 3/8" MF</t>
  </si>
  <si>
    <t>b) Rubinetto in ottone 1/2" MF</t>
  </si>
  <si>
    <t>b) Absperrhahn aus Messing 1/2" MF</t>
  </si>
  <si>
    <t>c) Valvola in acciaio inox 1/2" FF</t>
  </si>
  <si>
    <t>c) Absperrventil aus Edelstahl 1/2" FF</t>
  </si>
  <si>
    <t>d) Valvola in acciaio inox 3/4" FF</t>
  </si>
  <si>
    <t>d) Absperrventil aus Edelstahl 3/4" FF</t>
  </si>
  <si>
    <t>e) Valvola in acciaio inox 1" FF</t>
  </si>
  <si>
    <t>e) Absperrventil aus Edelstahl 1" FF</t>
  </si>
  <si>
    <t>13.22.09</t>
  </si>
  <si>
    <t>Liquido antigelo premiscelato</t>
  </si>
  <si>
    <t>Vorgemischtes Frostschutzmittel</t>
  </si>
  <si>
    <t>13.22.10</t>
  </si>
  <si>
    <t>Regolatore digitale completamente programmabile per tutti i tipi di utilizzo nei sistemi solari, con controllo temperatura diiferenziale e massima, tempo di funzionamento, ecc.</t>
  </si>
  <si>
    <t>Digitaler Solarregler, komplett programmierbar für alle Arten der Nutzung in Solaranlagen, mittels Überwachung der Differenz- und Maximaltemperatur, Funktionszeit, usw.</t>
  </si>
  <si>
    <t>13.22.11</t>
  </si>
  <si>
    <t>Tubazione in rame nudo</t>
  </si>
  <si>
    <t>Kupferrohr, blank</t>
  </si>
  <si>
    <t>a) 10 x 1 mm</t>
  </si>
  <si>
    <t>b) 12 x 1 mm</t>
  </si>
  <si>
    <t>c) 15 x 1 mm</t>
  </si>
  <si>
    <t>d) 18 x 1 mm</t>
  </si>
  <si>
    <t>e) 22 x 1 mm</t>
  </si>
  <si>
    <t>f) 28 x 1 mm</t>
  </si>
  <si>
    <t>g) 35 x 1,5</t>
  </si>
  <si>
    <t>h) 42 x 1,5</t>
  </si>
  <si>
    <t>13.22.12</t>
  </si>
  <si>
    <t>Tubazione in rame preisolata 20 mm con cavo sonda</t>
  </si>
  <si>
    <t>Vorisoliertes Kupferrohr, Stärke 20 mm, mit integriertem Sondenkabel</t>
  </si>
  <si>
    <t>a) 15 x 1 mm</t>
  </si>
  <si>
    <t>b) 18 x 1 mm</t>
  </si>
  <si>
    <t>c) 22 x 1 mm</t>
  </si>
  <si>
    <t>13.23</t>
  </si>
  <si>
    <t>COMPONENTI PER IMPIANTI GAS METANO</t>
  </si>
  <si>
    <t>BAUTEILE FÜR GASANLAGEN</t>
  </si>
  <si>
    <t>13.23.01</t>
  </si>
  <si>
    <t>Tubazione in acciaio zincato UNI EN 10255</t>
  </si>
  <si>
    <t>Verzinktes Stahlrohr nach UNI EN 10255</t>
  </si>
  <si>
    <t>13.23.02</t>
  </si>
  <si>
    <t>Tubazione in acciaio saldato UNI EN 10208-1, rivestito in PE secondo UNI 9099 o UNI 10191</t>
  </si>
  <si>
    <t xml:space="preserve">Geschweißte Stahlrohre nach UNI EN 10208-1, mit PE-Umhüllung nach UNI 9099 oder UNI 10191 </t>
  </si>
  <si>
    <t>e) 2"</t>
  </si>
  <si>
    <t>f) 2"1/2</t>
  </si>
  <si>
    <t>g) 3"</t>
  </si>
  <si>
    <t>h) 4"</t>
  </si>
  <si>
    <t>13.23.03</t>
  </si>
  <si>
    <t>Tubazione in polietilene alta densità PE80 SDR11 UNI EN 1555</t>
  </si>
  <si>
    <t xml:space="preserve">Polyäthylenrohre mit hoher Dichte PE80 - SDR11 nach UNI EN 1555 </t>
  </si>
  <si>
    <t>a) 20x3,0</t>
  </si>
  <si>
    <t>b) 25x3,0</t>
  </si>
  <si>
    <t>c) 32x3,0</t>
  </si>
  <si>
    <t>d) 40x3,7</t>
  </si>
  <si>
    <t>e) 50x4,6</t>
  </si>
  <si>
    <t>f) 63x5,8</t>
  </si>
  <si>
    <t>g) 75x6,9</t>
  </si>
  <si>
    <t>h) 90x8,2</t>
  </si>
  <si>
    <t>i) 110x10,0</t>
  </si>
  <si>
    <t>l) 125x11,4</t>
  </si>
  <si>
    <t>13.23.04</t>
  </si>
  <si>
    <t>Valvola a sfera UNI EN 331</t>
  </si>
  <si>
    <t xml:space="preserve">Kugelhahn - Vollstromventil nach UNI EN 331 </t>
  </si>
  <si>
    <t>13.23.05</t>
  </si>
  <si>
    <t>Giunto dielettrico per gas UNI 10284 o 10285</t>
  </si>
  <si>
    <t>Dielektrisches Zwischenstück für Gas nach UNI 10284 oder 10285</t>
  </si>
  <si>
    <t>13.23.06</t>
  </si>
  <si>
    <t>Giunto di transizione polietilene-acciaio UNI 9736 interamente rivestito in PE</t>
  </si>
  <si>
    <t>Übergangsstück von PE auf Stahl nach UNI 9736, komplett PE-Umhüllung</t>
  </si>
  <si>
    <t>a) 25 x 3/4"</t>
  </si>
  <si>
    <t>b) 32 x 1"</t>
  </si>
  <si>
    <t>c) 40 x 1"1/4</t>
  </si>
  <si>
    <t>d) 50 x 1"1/2</t>
  </si>
  <si>
    <t>e) 63 x 2"</t>
  </si>
  <si>
    <t>f) 75 x 2"1/2</t>
  </si>
  <si>
    <t>g) 90 x 3"</t>
  </si>
  <si>
    <t>h) 110 x 4"</t>
  </si>
  <si>
    <t>13.23.07</t>
  </si>
  <si>
    <t>Valvola di intercettazione del combustibile omologata ISPESL</t>
  </si>
  <si>
    <t>Brennstoffunterbrechungsventil, mit INAIL (ISPESL) Zulassung</t>
  </si>
  <si>
    <t xml:space="preserve">g) DN65 </t>
  </si>
  <si>
    <t xml:space="preserve">h) DN80 </t>
  </si>
  <si>
    <t xml:space="preserve">i) DN100 </t>
  </si>
  <si>
    <t>13.23.08</t>
  </si>
  <si>
    <t>Stabilizzatore di pressione con filtro</t>
  </si>
  <si>
    <t xml:space="preserve">Gasdruckstabilisator mit Gasfilter </t>
  </si>
  <si>
    <t>13.23.09</t>
  </si>
  <si>
    <t>Giunto di dilatazione antivibrante</t>
  </si>
  <si>
    <t>Schwingungskompensator</t>
  </si>
  <si>
    <t>13.23.10</t>
  </si>
  <si>
    <t>Manometri</t>
  </si>
  <si>
    <t>Manometer</t>
  </si>
  <si>
    <t>a) Rubinetto portamanometro 3/8"</t>
  </si>
  <si>
    <t>a) Dreiweg-Prüfhahn mit Manometeraufnahme 3/8"</t>
  </si>
  <si>
    <t>b) Manometro D80 mm, 3/8", 0-60 hPa</t>
  </si>
  <si>
    <t>b) Manometer D80 mm, 3/8", 0-60 hPa</t>
  </si>
  <si>
    <t>c) Manometro D80 mm, 3/8", 0-100 hPa</t>
  </si>
  <si>
    <t>c) Manometer D80 mm, 3/8", 0-100 hPa</t>
  </si>
  <si>
    <t>13.24</t>
  </si>
  <si>
    <t>COMPONENTI PER EVACUAZIONE FUMI</t>
  </si>
  <si>
    <t xml:space="preserve">BAUTEILE FÜR ABGASSYSTEME </t>
  </si>
  <si>
    <t>13.24.01</t>
  </si>
  <si>
    <t>Acciaio inox monoparete per canale da fumo</t>
  </si>
  <si>
    <t xml:space="preserve">Einwandiges Rauchgasrohr aus Edelstahl als Kaminanbindungsleitung </t>
  </si>
  <si>
    <t>a) Ø80 mm</t>
  </si>
  <si>
    <t>b) Ø100 mm</t>
  </si>
  <si>
    <t>c) Ø130 mm</t>
  </si>
  <si>
    <t>d) Ø150 mm</t>
  </si>
  <si>
    <t>e) Ø180 mm</t>
  </si>
  <si>
    <t>f) Ø200 mm</t>
  </si>
  <si>
    <t>g) Ø250 mm</t>
  </si>
  <si>
    <t>h) Ø300 mm</t>
  </si>
  <si>
    <t>13.24.02</t>
  </si>
  <si>
    <t>Acciaio inox monoparete per camino</t>
  </si>
  <si>
    <t>Einwandiges Rauchgasrohr aus Edelstahl als Kamin</t>
  </si>
  <si>
    <t>13.24.03</t>
  </si>
  <si>
    <t>Acciaio inox doppiaparete, isolazione con R 0,5 m²•K/W, per canale da fumo</t>
  </si>
  <si>
    <t>Doppelwandiges Rauchgasrohr aus Edelstahl, mit Isolierung R 0,5 m²•K/W, als Kaminanbindungsleitung</t>
  </si>
  <si>
    <t>13.24.04</t>
  </si>
  <si>
    <t>Acciaio inox doppiaparete, isolazione con R 0,5 m²•K/W, per camino</t>
  </si>
  <si>
    <t>Doppelwandiges Rauchgasrohr aus Edelstahl, mit Isolierung R 0,5 m²•K/W, als Kamin</t>
  </si>
  <si>
    <t>14</t>
  </si>
  <si>
    <t>14. IMPIANTO SANITARIO</t>
  </si>
  <si>
    <t>14. SANITÄRANLAGE</t>
  </si>
  <si>
    <t>14.01</t>
  </si>
  <si>
    <t xml:space="preserve">TUBAZIONI </t>
  </si>
  <si>
    <t>ROHRLEITUNGEN</t>
  </si>
  <si>
    <t>14.01.01</t>
  </si>
  <si>
    <t xml:space="preserve">Tubazione in acciaio inox per acqua potabile </t>
  </si>
  <si>
    <t>Edelstahlrohrleitungen für Trinkwasser</t>
  </si>
  <si>
    <t>a) ø 15x1,0</t>
  </si>
  <si>
    <t>b) ø 18x1,0</t>
  </si>
  <si>
    <t>c) ø 22x1,2</t>
  </si>
  <si>
    <t>d) ø 28x1,2</t>
  </si>
  <si>
    <t>e) ø 35x1,5</t>
  </si>
  <si>
    <t>f) ø 42x1,5</t>
  </si>
  <si>
    <t>g) ø 54x1,5</t>
  </si>
  <si>
    <t>h) ø 76x2,0</t>
  </si>
  <si>
    <t>i) ø 88,9x2,0</t>
  </si>
  <si>
    <t>l) ø 108x2,0</t>
  </si>
  <si>
    <t>14.01.02</t>
  </si>
  <si>
    <t xml:space="preserve">Tubazione in polietilene reticolato tipo PE-Xa per acqua potabile </t>
  </si>
  <si>
    <t>Vernetzte Polyäthylen-Rohrleitungen, Typ PE-Xa für Trinkwasser</t>
  </si>
  <si>
    <t>a) ø 16 x 2,2 PN10</t>
  </si>
  <si>
    <t>b) ø 20 x 2,8 PN10</t>
  </si>
  <si>
    <t>c) ø 25 x 3,5 PN10</t>
  </si>
  <si>
    <t>d) ø 32 x 4,4 PN10</t>
  </si>
  <si>
    <t>e) ø 40 x 5,5 PN10</t>
  </si>
  <si>
    <t>f) ø 50 x 6,9 PN10</t>
  </si>
  <si>
    <t>g) ø 63 x 8,6 PN10</t>
  </si>
  <si>
    <t>14.01.03</t>
  </si>
  <si>
    <t xml:space="preserve">Tubazione in ghisa per scarico acque reflue </t>
  </si>
  <si>
    <t>Abflussleitungen aus Schleuderguss</t>
  </si>
  <si>
    <t>a) ø 80</t>
  </si>
  <si>
    <t>b) ø 100</t>
  </si>
  <si>
    <t>c) ø 125</t>
  </si>
  <si>
    <t>d) ø 150</t>
  </si>
  <si>
    <t>e) ø 200</t>
  </si>
  <si>
    <t>14.01.04</t>
  </si>
  <si>
    <t xml:space="preserve">Tubazione in polipropilene per scarichi a pavimento </t>
  </si>
  <si>
    <t>Abflussleitungen in Polypropylen für Bodenabläufe (horizontale Verläufe)</t>
  </si>
  <si>
    <t>a) ø 50</t>
  </si>
  <si>
    <t>b) ø 90</t>
  </si>
  <si>
    <t>c) ø 100</t>
  </si>
  <si>
    <t>14.01.05</t>
  </si>
  <si>
    <t>Tubazione in polipropilene per scarichi vertica</t>
  </si>
  <si>
    <t>Abflussleitungen in Polypropylen für Fallstränge</t>
  </si>
  <si>
    <t>14.02</t>
  </si>
  <si>
    <t xml:space="preserve">WÄRMEISOLIERUNG  </t>
  </si>
  <si>
    <t>14.02.01</t>
  </si>
  <si>
    <t xml:space="preserve">Isolamento termico per tubi in vista, in poliuretano espanso (a cellule chiuse per acqua fredda), con guaina esterna di protezione </t>
  </si>
  <si>
    <t xml:space="preserve">Wärmeisolierungen für frei verlegte Rohrleitungen, in expandiertem Polyurethan (mit geschlossenen Zellen für Kaltwasser) mit externer Schutzhülle </t>
  </si>
  <si>
    <t>14.02.02</t>
  </si>
  <si>
    <t xml:space="preserve">Isolamento termico per tubi in cavedio, in poliuretano espanso (a cellule chiuse per acqua fredda), con guaina esterna di protezione </t>
  </si>
  <si>
    <t xml:space="preserve">Wärmeisolierung für in Schächten verlegten Rohrleitungen, in expandiertem Polyurethan (mit geschlossenen Zellen für Kaltwasser) mit externer Schutzhülle </t>
  </si>
  <si>
    <t>14.02.03</t>
  </si>
  <si>
    <t xml:space="preserve">Isolamento termico per tubi sotto traccia, in polietilene espanso (a cellule chiuse per acqua fredda), con guaina esterna di protezione </t>
  </si>
  <si>
    <t>Wärmeisolierung für Unterputz-Rohrleitungen in expandiertem Polyäthylen (mit geschlossenen Zellen für Kaltwasser) mit externer Schutzhülle</t>
  </si>
  <si>
    <t>a) Stärke 9, Durchmesser 3/8"</t>
  </si>
  <si>
    <t>14.03</t>
  </si>
  <si>
    <t>SICHERHEITSVORRICHTUNGEN</t>
  </si>
  <si>
    <t>14.03.01</t>
  </si>
  <si>
    <t>Valvola di sicurezza a molla, PN10, orifizio 15 mm</t>
  </si>
  <si>
    <t>Sicherheitsventil federbelastet, PN10, lichte Öffnung 15 mm</t>
  </si>
  <si>
    <t>a) ordinaria, 1/2"x1/2"</t>
  </si>
  <si>
    <t>a) Standard, 1/2"x1/2"</t>
  </si>
  <si>
    <t>b) ordinaria, 1"x1"1/4</t>
  </si>
  <si>
    <t>b) Standard, 1"x1"1/4</t>
  </si>
  <si>
    <t>14.04</t>
  </si>
  <si>
    <t>DISPOSITIVI DI CONTROLLO DEI PARAMETRI DI ESERCIZIO</t>
  </si>
  <si>
    <t>KONTROLLVORRICHTUNGEN ZUR ÜBERPRÜFUNG DER BETRIEBSWERTE</t>
  </si>
  <si>
    <t>14.04.01</t>
  </si>
  <si>
    <t>Manometro in acciaio, DN100</t>
  </si>
  <si>
    <t>Manometer aus Stahl, DN100</t>
  </si>
  <si>
    <t>Termometro in acciaio, DN100</t>
  </si>
  <si>
    <t>Thermometer aus Stahl, DN100</t>
  </si>
  <si>
    <t>14.05</t>
  </si>
  <si>
    <t>SISTEMI DI ESPANSIONE</t>
  </si>
  <si>
    <t>AUSDEHNUNGSGEFÄSSE</t>
  </si>
  <si>
    <t>14.05.01</t>
  </si>
  <si>
    <t>Vaso di espansione, parti metalliche in acciaio inox, con membrana anti-ristagno d'acqua</t>
  </si>
  <si>
    <t>Ausdehnungsgefäße, Metallteile in Edelstahl (INOX), mit Schutzmembrane gegen stagnierendes Wasser</t>
  </si>
  <si>
    <t>a) 8 l</t>
  </si>
  <si>
    <t>b) 12 l</t>
  </si>
  <si>
    <t>c) 18 l</t>
  </si>
  <si>
    <t>d) 25 l</t>
  </si>
  <si>
    <t>e) 35 l</t>
  </si>
  <si>
    <t>f) 50 l</t>
  </si>
  <si>
    <t>g) 80 l</t>
  </si>
  <si>
    <t>14.06</t>
  </si>
  <si>
    <t>ACCUMULATORI DI ACQUA CALDA SANITARIA</t>
  </si>
  <si>
    <t>WARMWASSERSPEICHER FÜR SANITÄRANLAGE</t>
  </si>
  <si>
    <t>14.06.01</t>
  </si>
  <si>
    <t>Bollitore in acciaio inox per carico tramite scambiatore esterno, completo di isolazione termica</t>
  </si>
  <si>
    <t>Boiler aus Edelstahl (INOX) für externer Speicherladung über Wärmetauscher, komplett mit Wärmeisolierung</t>
  </si>
  <si>
    <t>a) 200 l</t>
  </si>
  <si>
    <t>b) 300 l</t>
  </si>
  <si>
    <t>c) 500 l</t>
  </si>
  <si>
    <t>f) 1500 l</t>
  </si>
  <si>
    <t>14.07</t>
  </si>
  <si>
    <t>VALVOLE DI INTERCETTAZIONE E DI RITEGNO</t>
  </si>
  <si>
    <t>KUGELHAHN-VOLLSTROMVENTILE UND RÜCKSCHLAGVENTILE</t>
  </si>
  <si>
    <t>14.07.01</t>
  </si>
  <si>
    <t>Valvola di intercettazione omologata per acqua potabile</t>
  </si>
  <si>
    <t xml:space="preserve">Kugelhahn-Vollstromventil für Trinkwasser zugelassen </t>
  </si>
  <si>
    <t>a) a sfera, 1/2"</t>
  </si>
  <si>
    <t>a) Kugelhahn, 1/2"</t>
  </si>
  <si>
    <t>b) a sfera, 3/4"</t>
  </si>
  <si>
    <t>b) Kugelhahn, 3/4"</t>
  </si>
  <si>
    <t>c) a sfera, 1"</t>
  </si>
  <si>
    <t>c) Kugelhahn, 1"</t>
  </si>
  <si>
    <t>d) a sfera, 1"1/4</t>
  </si>
  <si>
    <t>d) Kugelhahn, 1"1/4</t>
  </si>
  <si>
    <t>e) a sfera, 1"1/2</t>
  </si>
  <si>
    <t>e) Kugelhahn, 1"1/2</t>
  </si>
  <si>
    <t>f) a sfera, 2"</t>
  </si>
  <si>
    <t>f) Kugelhahn, 2"</t>
  </si>
  <si>
    <t>g) ad otturatore, flangiata, DN65</t>
  </si>
  <si>
    <t>g) Flanschen-Absperrschieber, DN65</t>
  </si>
  <si>
    <t>h) ad otturatore, flangiata, DN80</t>
  </si>
  <si>
    <t>h) Flanschen-Absperrschieber, DN80</t>
  </si>
  <si>
    <t>i) ad otturatore, flangiata, DN100</t>
  </si>
  <si>
    <t>i) Flanschen-Absperrschieber, DN100</t>
  </si>
  <si>
    <t>l) ad otturatore, flangiata, DN125</t>
  </si>
  <si>
    <t>l) Flanschen-Absperrschieber, DN125</t>
  </si>
  <si>
    <t>m) ad otturatore, flangiata, DN150</t>
  </si>
  <si>
    <t>m) Flanschen-Absperrschieber, DN150</t>
  </si>
  <si>
    <t>n) ad otturatore, flangiata, DN200</t>
  </si>
  <si>
    <t>n) Flanschen-Absperrschieber, DN200</t>
  </si>
  <si>
    <t>14.07.02</t>
  </si>
  <si>
    <t>Valvola di ritegno omologata per acqua potabile</t>
  </si>
  <si>
    <t xml:space="preserve">Rückschlagventile für Trinkwasser zugelassen </t>
  </si>
  <si>
    <t>a) a piattello e molla, 1/2"</t>
  </si>
  <si>
    <t>a) Tellerrückschlagventil und Rückstellfeder, 1/2"</t>
  </si>
  <si>
    <t>b) a piattello e molla, 3/4"</t>
  </si>
  <si>
    <t>b) Tellerrückschlagventil und Rückstellfeder, 3/4"</t>
  </si>
  <si>
    <t>c) a piattello e molla, 1"</t>
  </si>
  <si>
    <t xml:space="preserve">c) Tellerrückschlagventil und Rückstellfeder, 1" </t>
  </si>
  <si>
    <t>d) a piattello e molla, 1"1/4</t>
  </si>
  <si>
    <t>d) Tellerrückschlagventil und Rückstellfeder, 1"1/4</t>
  </si>
  <si>
    <t>e) a piattello e molla, 1"1/2</t>
  </si>
  <si>
    <t>e) Tellerrückschlagventil und Rückstellfeder, 1"1/2</t>
  </si>
  <si>
    <t>f) a doppio battente, montaggio wafer, DN50</t>
  </si>
  <si>
    <t>f) Doppelklappen-Rückschlagventil, Zwischenflanschmontage, DN50</t>
  </si>
  <si>
    <t>g) a doppio battente, montaggio wafer, DN65</t>
  </si>
  <si>
    <t>g) Doppelklappen-Rückschlagventil, Zwischenflanschmontage, DN65</t>
  </si>
  <si>
    <t>h) a doppio battente, montaggio wafer, DN80</t>
  </si>
  <si>
    <t>h) Doppelklappen-Rückschlagventil, Zwischenflanschmontage, DN80</t>
  </si>
  <si>
    <t>i) a doppio battente, montaggio wafer, DN100</t>
  </si>
  <si>
    <t>i) Doppelklappen-Rückschlagventil, Zwischenflanschmont. DN100</t>
  </si>
  <si>
    <t>l) a doppio battente, montaggio wafer, DN125</t>
  </si>
  <si>
    <t>l) Doppelklappen-Rückschlagventil, Zwischenflanschmont., DN125</t>
  </si>
  <si>
    <t>m) a doppio battente, montaggio wafer, DN150</t>
  </si>
  <si>
    <t>m) Doppelklappen-Rückschlagventil, Zwischenflanschmont., DN150</t>
  </si>
  <si>
    <t>n) a doppio battente, montaggio wafer, DN200</t>
  </si>
  <si>
    <t>n) Doppelklappen-Rückschlagventil, Zwischenflanschmont., DN200</t>
  </si>
  <si>
    <t>14.08</t>
  </si>
  <si>
    <t>14.08.01</t>
  </si>
  <si>
    <t>Valvola automatica di sfogo aria, 1/2"</t>
  </si>
  <si>
    <t>Automatischer Schnellentlüfter, ½”</t>
  </si>
  <si>
    <t>14.09</t>
  </si>
  <si>
    <t xml:space="preserve">RIDUTTORI DI PRESSIONE </t>
  </si>
  <si>
    <t xml:space="preserve">DRUCKREDUZIERVENTIL </t>
  </si>
  <si>
    <t xml:space="preserve">l) DN125 </t>
  </si>
  <si>
    <t xml:space="preserve">m) DN150 </t>
  </si>
  <si>
    <t>14.10</t>
  </si>
  <si>
    <t xml:space="preserve">DISPOSITIVI DI SEPARAZIONE IMPURITÀ </t>
  </si>
  <si>
    <t>14.10.01</t>
  </si>
  <si>
    <t xml:space="preserve">Filtri obliqui </t>
  </si>
  <si>
    <t xml:space="preserve">Schrägsitzfilter </t>
  </si>
  <si>
    <t>14.10.02</t>
  </si>
  <si>
    <t xml:space="preserve">Filtro a cartuccia sostituibile, maglia 50 micron </t>
  </si>
  <si>
    <t xml:space="preserve">Feinfilter mit austauschbarer Filterkartusche, Maschenweite 50 Mikron </t>
  </si>
  <si>
    <t>14.10.03</t>
  </si>
  <si>
    <t xml:space="preserve">Cartuccia e campana di protezione di ricambio, maglia 50 micron </t>
  </si>
  <si>
    <t xml:space="preserve">Filterkartusche und Filterglocke als Ersatzteil, Maschenweite 50 Mikron </t>
  </si>
  <si>
    <t>a) 3/4" - 1"</t>
  </si>
  <si>
    <t>b) 1"1/4 - 1"1/2</t>
  </si>
  <si>
    <t>c) 2"</t>
  </si>
  <si>
    <t>14.10.04</t>
  </si>
  <si>
    <t xml:space="preserve">Filtro a cartuccia, con controlavaggio automatico, maglia inf./sup. 95/125 micron </t>
  </si>
  <si>
    <t xml:space="preserve">Automatischer Rückspülfilter mit Filterkartusche, mit Maschenweite (Unter-/ Obergrenze) 95/125 Mikron </t>
  </si>
  <si>
    <t xml:space="preserve">f) DN65 </t>
  </si>
  <si>
    <t xml:space="preserve">g) DN80 </t>
  </si>
  <si>
    <t xml:space="preserve">h) DN100 </t>
  </si>
  <si>
    <t>14.11</t>
  </si>
  <si>
    <t>DISPOSITIVI DI PROTEZIONE ANTICALCARE</t>
  </si>
  <si>
    <t xml:space="preserve">WASSERENTHÄRTUNGSANLAGE </t>
  </si>
  <si>
    <t>a) 3/4" - Qn 1,5 m³/h</t>
  </si>
  <si>
    <t>b) 1" - Qn 2,5 m³/h</t>
  </si>
  <si>
    <t>c) 1"1/2 - Qn 5,0 m³/h</t>
  </si>
  <si>
    <t>14.12</t>
  </si>
  <si>
    <t xml:space="preserve">CONTATORI D'ACQUA </t>
  </si>
  <si>
    <t xml:space="preserve">WASSERZÄHLER </t>
  </si>
  <si>
    <t>14.12.01</t>
  </si>
  <si>
    <t>Contatori per acqua fredda, con lanciaimpulsi, versione verticale o orizzontale, a getto singolo, a quadrante asciutto</t>
  </si>
  <si>
    <t xml:space="preserve">Kaltwasserzähler mit Impulsgeber, vertikale oder horizontale Ausführung, Einstrahl-Trockenläufer </t>
  </si>
  <si>
    <t>a) 1/2" - Q3 2,5 m³/h - 80 mm</t>
  </si>
  <si>
    <t>b) 1/2" - Q3 2,5 m³/h - 110 mm</t>
  </si>
  <si>
    <t>c) 3/4" - Q3 4,0 m³/h - 130 mm</t>
  </si>
  <si>
    <t>14.12.02</t>
  </si>
  <si>
    <t>Contatori per acqua fredda, con lanciaimpulsi, versione orizzontale, a getto multiplo, a quadrante asciutto</t>
  </si>
  <si>
    <t xml:space="preserve">Kaltwasserzähler mit Impulsgeber, horizontale Ausführung, Mehrstrahl -Trockenläufer </t>
  </si>
  <si>
    <t>a) 1" - Q3 6,3 m³/h - 260 mm</t>
  </si>
  <si>
    <t>b) 1"1/4 - Q3 10,0 m³/h - 260 mm</t>
  </si>
  <si>
    <t>c) 1"1/2 - Q3 16,0 m³/h - 300 mm</t>
  </si>
  <si>
    <t>d) 2" - Q3 25,0 m³/h - 300 mm</t>
  </si>
  <si>
    <t>14.12.03</t>
  </si>
  <si>
    <t xml:space="preserve">Contatori per acqua calda, con lanciaimpulsi, versione verticale o orizzontale, a getto singolo, a quadrante asciutto </t>
  </si>
  <si>
    <t xml:space="preserve">Warmwasserzähler mit Impulsgeber, vertikale oder horizontale Ausführung, Einstrahl-Trockenläufer </t>
  </si>
  <si>
    <t>14.12.04</t>
  </si>
  <si>
    <t>Contatori per acqua calda, con lanciaimpulsi, versione orizzontale, a getto multiplo, a quadrante asciutto</t>
  </si>
  <si>
    <t xml:space="preserve">Warmwasserzähler mit Impulsgeber, horizontale Ausführung, Mehrstrahl -Trockenläufer </t>
  </si>
  <si>
    <t>14.12.05</t>
  </si>
  <si>
    <t>Contatori per acqua calda, da incasso, estraibile, con lanciaimpulsi, a quadrante asciutto, con scatola a murare ed accessori</t>
  </si>
  <si>
    <t xml:space="preserve">Warmwasserzähler mit Impulsgeber, für Unterputzeinbau, herausziehbar, Trockenläufer, mit Unterputz-Montageblock und Zubehör </t>
  </si>
  <si>
    <t>a) Q3 2,5 m³/h</t>
  </si>
  <si>
    <t>14.13</t>
  </si>
  <si>
    <t xml:space="preserve">REGELGERÄTE </t>
  </si>
  <si>
    <t>14.13.01</t>
  </si>
  <si>
    <t>Dispositivi di regolazione del ricircolo</t>
  </si>
  <si>
    <t xml:space="preserve">Zirkulationsregler  </t>
  </si>
  <si>
    <t>14.13.02</t>
  </si>
  <si>
    <t>Miscelatori per acqua calda sanitaria</t>
  </si>
  <si>
    <t xml:space="preserve">Mischer für sanitäres Warmwasser </t>
  </si>
  <si>
    <t>a) DN 20 - 3/4". Qmin 0,5 m³/h. Qmax 6,4 m³/h</t>
  </si>
  <si>
    <t>b) DN 25 - 1". Qmin 0,7 m³/h. Qmax 11,0 m³/h</t>
  </si>
  <si>
    <t>c) DN 32 - 5/4". Qmin 1,0 m³/h. Qmax 17,8 m³/h</t>
  </si>
  <si>
    <t>d) DN 40 - 6/4". Qmin 1,5 m³/h. Qmax 28,0 m³/h</t>
  </si>
  <si>
    <t>e) DN 50 - 2". Qmin 2,0 m³/h. Qmax 39,0 m³/h</t>
  </si>
  <si>
    <t>14.13.03</t>
  </si>
  <si>
    <t>Valvole miscelatrici a tre vie</t>
  </si>
  <si>
    <t xml:space="preserve">Dreiweg-Mischventil </t>
  </si>
  <si>
    <t>e) DN40</t>
  </si>
  <si>
    <t>f) DN50</t>
  </si>
  <si>
    <t>14.15</t>
  </si>
  <si>
    <t>14.15.01</t>
  </si>
  <si>
    <t>Pompe di ricircolo dell' a.c.s.</t>
  </si>
  <si>
    <t xml:space="preserve">Zirkulationspumpen für sanitäres Warmwasser </t>
  </si>
  <si>
    <t>a) 1"1/2 - Qmax 1,5 m³/h - pmax 30 kPa</t>
  </si>
  <si>
    <t>b) 1"1/2 - Qmax 2,5 m³/h - pmax 45 kPa</t>
  </si>
  <si>
    <t>c) 1"1/2 - Qmax 5,5 m³/h - pmax 40 kPa</t>
  </si>
  <si>
    <t>d) 2" - Qmax 5,5 m³/h - pmax 40 kPa</t>
  </si>
  <si>
    <t>e) 1"1/2 - Qmax 8,0 m³/h - pmax 60 kPa</t>
  </si>
  <si>
    <t>f) 2" - Qmax 8,0 m³/h - pmax 60 kPa</t>
  </si>
  <si>
    <t>g) 1"1/2 - Qmax 9,0 m³/h - pmax 80 kPa</t>
  </si>
  <si>
    <t>h) 2" - Qmax 10,0 m³/h - pmax 80 kPa</t>
  </si>
  <si>
    <t>i) 1"1/2 - Qmax 10,0 m³/h - pmax 100 kPa</t>
  </si>
  <si>
    <t>l) 2" - Qmax 11,0 m³/h - pmax 100 kPa</t>
  </si>
  <si>
    <t>14.16</t>
  </si>
  <si>
    <t>SANITARI</t>
  </si>
  <si>
    <t xml:space="preserve">SANITÄRGERÄTE </t>
  </si>
  <si>
    <t>14.16.01</t>
  </si>
  <si>
    <t>Lavabi con accessori</t>
  </si>
  <si>
    <t xml:space="preserve">Waschbecken mit Zubehör </t>
  </si>
  <si>
    <t>a) 55 x 45 cm</t>
  </si>
  <si>
    <t>b) 65 x 55 cm</t>
  </si>
  <si>
    <t>14.16.02</t>
  </si>
  <si>
    <t>Bidet con accessori</t>
  </si>
  <si>
    <t>Bidet mit Zubehör</t>
  </si>
  <si>
    <t>14.16.03</t>
  </si>
  <si>
    <t>Vasi WC con accessori</t>
  </si>
  <si>
    <t>WC-Schale mit Zubehör</t>
  </si>
  <si>
    <t>a) vaso WC con elemento di montaggio senza aspirazione odori</t>
  </si>
  <si>
    <t>a) WC-Schale ohne Geruchs-Absaugvorrichtung</t>
  </si>
  <si>
    <t>b) vaso WC con elemento di montaggio con aspirazione odori</t>
  </si>
  <si>
    <t>b) WC-Schale mit Geruchs-Absaugvorrichtung</t>
  </si>
  <si>
    <t>14.16.04</t>
  </si>
  <si>
    <t>Piatti doccia con accessori</t>
  </si>
  <si>
    <t xml:space="preserve">Duschtassen mit Zubehör </t>
  </si>
  <si>
    <t>a) 80 x 80 x 14 cm</t>
  </si>
  <si>
    <t>b) 90 x 90 x 14 cm</t>
  </si>
  <si>
    <t>14.16.05</t>
  </si>
  <si>
    <t>Vasche da bagno con accessori</t>
  </si>
  <si>
    <t xml:space="preserve">Badewannen mit Zubehör </t>
  </si>
  <si>
    <t>a) 170 x 70 cm</t>
  </si>
  <si>
    <t>b) 170 x 75 cm</t>
  </si>
  <si>
    <t>c) 180 x 80 cm</t>
  </si>
  <si>
    <t>14.17</t>
  </si>
  <si>
    <t>RUBINETTI</t>
  </si>
  <si>
    <t xml:space="preserve">ARMATUREN </t>
  </si>
  <si>
    <t>14.17.01</t>
  </si>
  <si>
    <t>Rubinetti per lavabi</t>
  </si>
  <si>
    <t>Mischbatterie für Waschbecken</t>
  </si>
  <si>
    <t>14.17.02</t>
  </si>
  <si>
    <t>Rubinetti per bidet</t>
  </si>
  <si>
    <t>Mischbatterie für Bidet</t>
  </si>
  <si>
    <t>14.17.03</t>
  </si>
  <si>
    <t>Rubinetti per docce con accessori</t>
  </si>
  <si>
    <t>Mischbatterie für Duschen mit Zubehör</t>
  </si>
  <si>
    <t>14.17.04</t>
  </si>
  <si>
    <t>Rubinetti per vasche con accessori</t>
  </si>
  <si>
    <t xml:space="preserve">Mischbatterie für Badewannen mit Zubehör </t>
  </si>
  <si>
    <t>a) con asta doccia</t>
  </si>
  <si>
    <t>a) mit Wandstange</t>
  </si>
  <si>
    <t>b) con supporto a muro</t>
  </si>
  <si>
    <t>b) mit Wandhalterung</t>
  </si>
  <si>
    <t>14.17.05</t>
  </si>
  <si>
    <t>Rubinetti per lavello cucina (fornito in confezione originale)</t>
  </si>
  <si>
    <t>Mischbatterie für Küchenbecken (in originaler Verpackung geliefert)</t>
  </si>
  <si>
    <t>14.17.06</t>
  </si>
  <si>
    <t>Rubinetti per intercettazione sanitari</t>
  </si>
  <si>
    <t>Absperrhähne für Sanitärgeräte</t>
  </si>
  <si>
    <t>14.17.07</t>
  </si>
  <si>
    <t>Rubinetti antigelo per esterni</t>
  </si>
  <si>
    <t>Auslaufhähne für Kaltwasser mit Frostschutz</t>
  </si>
  <si>
    <t>14.18</t>
  </si>
  <si>
    <t>VENTILATORI DI AERAZIONE</t>
  </si>
  <si>
    <t xml:space="preserve">ENTLÜFTUNGSVENTILATOREN </t>
  </si>
  <si>
    <t>14.18.01</t>
  </si>
  <si>
    <t>Ventilatori da incasso con relé temporizzatore</t>
  </si>
  <si>
    <t xml:space="preserve">Unterputz-Entlüftungsventilatoren mit Nachlaufzeitrelais </t>
  </si>
  <si>
    <t>a) 60 m³/h, con aspirazione da cassetta WC</t>
  </si>
  <si>
    <t>a) 60 m³/h, mit Anschluss für WC-Absaugung</t>
  </si>
  <si>
    <t>b) 60 m³/h, senza aspirazione da cassetta WC</t>
  </si>
  <si>
    <t>b) 60 m³/h, ohne Anschluss für WC- Absaugung</t>
  </si>
  <si>
    <t>c) 60 m³/h, con rivestimento antincendio, senza aspirazione cassetta WC</t>
  </si>
  <si>
    <t>c) 60 m³/h, mit Brandschutzverkleidung, ohne WC-Absaugung</t>
  </si>
  <si>
    <t>d) 100 m³/h, con aspirazione da cassetta WC</t>
  </si>
  <si>
    <t>d) 100 m³/h, mit Anschluss für WC- Absaugung</t>
  </si>
  <si>
    <t>e) 100 m³/h, senza aspirazione da cassetta WC</t>
  </si>
  <si>
    <t>e) 100 m³/h, ohne Anschluss für WC- Absaugung</t>
  </si>
  <si>
    <t>f) 100 m³/h, con rivestimento antincendio, senza aspirazione da cassetta WC</t>
  </si>
  <si>
    <t>f) 100 m³/h, mit Brandschutzverkleidung, ohne WC-Absaugung</t>
  </si>
  <si>
    <t>14.18.02</t>
  </si>
  <si>
    <t>Ventilatori da incasso senza relé temporizzatore</t>
  </si>
  <si>
    <t xml:space="preserve">Unterputz-Entlüftungsventilatoren ohne Nachlaufzeitrelais </t>
  </si>
  <si>
    <t xml:space="preserve">b) 60 m³/h, con rivestimento antincendio, senza aspirazione da cassetta WC </t>
  </si>
  <si>
    <t>b) 60 m³/h, mit Brandschutzverkleidung, ohne WC-Absaugung</t>
  </si>
  <si>
    <t>c) 100 m³/h, con aspirazione da cassetta WC</t>
  </si>
  <si>
    <t>c) 100 m³/h, mit Anschluss für WC- Absaugung</t>
  </si>
  <si>
    <t>d) 100 m³/h, con rivestimento antincendio, senza aspirazione da cassetta WC</t>
  </si>
  <si>
    <t>d) 100 m³/h, mit Brandschutzverkleidung, ohne WC-Absaugung</t>
  </si>
  <si>
    <t>14.19</t>
  </si>
  <si>
    <t>DISPOSITIVI ANTIRIFLUSSO PER FOGNATURA</t>
  </si>
  <si>
    <t xml:space="preserve">RÜCKSTAUVERSCHLÜSSE FÜR SCHWARZWASSER </t>
  </si>
  <si>
    <t>14.19.01</t>
  </si>
  <si>
    <t>Valvole antiriflusso</t>
  </si>
  <si>
    <t xml:space="preserve">Rückstauverschluss </t>
  </si>
  <si>
    <t>a) tipo 2, DN 50</t>
  </si>
  <si>
    <t>a) Typ 2, DN 50</t>
  </si>
  <si>
    <t>b) tipo 2, DN 70</t>
  </si>
  <si>
    <t>b) Typ 2, DN 70</t>
  </si>
  <si>
    <t>c) tipo 2, DN 100</t>
  </si>
  <si>
    <t>c) Typ 2, DN 100</t>
  </si>
  <si>
    <t>d) tipo 2, DN 125</t>
  </si>
  <si>
    <t>d) Typ 2, DN 125</t>
  </si>
  <si>
    <t>e) tipo 2, DN 150</t>
  </si>
  <si>
    <t>e) Typ 2, DN 150</t>
  </si>
  <si>
    <t>f) tipo 3F motorizzata, DN100</t>
  </si>
  <si>
    <t>f) Typ 3F motorisiert, DN100</t>
  </si>
  <si>
    <t>g) tipo 3F motorizzata, DN125</t>
  </si>
  <si>
    <t>g) Typ 3F motorisiert, DN125</t>
  </si>
  <si>
    <t>h) tipo 3F motorizzata, DN150</t>
  </si>
  <si>
    <t>h) Typ 3F motorisiert, DN150</t>
  </si>
  <si>
    <t>i) tipo 3F motorizzata con pozzetto, DN100</t>
  </si>
  <si>
    <t>i) Typ 3F motorisiert mit Gully, DN100</t>
  </si>
  <si>
    <t>l) tipo 3F motorizzata con pozzetto, DN125</t>
  </si>
  <si>
    <t>l) Typ 3F motorisiert mit Gully, DN125</t>
  </si>
  <si>
    <t>m) tipo 3F motorizzata con pozzetto, DN150</t>
  </si>
  <si>
    <t>m) Typ 3F motorisiert mit Gully, DN150</t>
  </si>
  <si>
    <t>n) tipo 5, DN 50</t>
  </si>
  <si>
    <t>n) Typ 5, DN 50</t>
  </si>
  <si>
    <t>o) tipo 5, DN 50 con sifone</t>
  </si>
  <si>
    <t>o) Typ 5, DN 50 mit Siphon</t>
  </si>
  <si>
    <t>p) tipo 5, DN 50 con imbuto di scarico</t>
  </si>
  <si>
    <t>p) Typ 5, DN 50 mit Abflusstrichter</t>
  </si>
  <si>
    <t>q) tipo 5, DN 70 con pozzetto</t>
  </si>
  <si>
    <t>q) Typ 5, DN 70 mit Gully</t>
  </si>
  <si>
    <t>14.19.02</t>
  </si>
  <si>
    <t>Gruppi di pompaggio antiriflusso</t>
  </si>
  <si>
    <t xml:space="preserve">Rückstauverschluss-Pumpanlagen </t>
  </si>
  <si>
    <t>a) tipo 3, DN100</t>
  </si>
  <si>
    <t>a) Typ 3, DN100</t>
  </si>
  <si>
    <t>b) tipo 3, DN125</t>
  </si>
  <si>
    <t>b) Typ 3, DN125</t>
  </si>
  <si>
    <t>c) tipo 3, DN150</t>
  </si>
  <si>
    <t>c) Typ 3, DN150</t>
  </si>
  <si>
    <t>d) tipo 3 con pozzetto, DN100</t>
  </si>
  <si>
    <t>d) Typ 3 mit Gully, DN100</t>
  </si>
  <si>
    <t>e) tipo 3 con pozzetto, DN125</t>
  </si>
  <si>
    <t>e) Typ 3 mit Gully, DN125</t>
  </si>
  <si>
    <t>f) tipo 3 con pozzetto, DN150</t>
  </si>
  <si>
    <t>f) Typ 3 mit Gully, DN150</t>
  </si>
  <si>
    <t>14.20</t>
  </si>
  <si>
    <t>COMPONENTI PER IMPIANTI PER LA RACCOLTA DI ACQUA PIOVANA</t>
  </si>
  <si>
    <t xml:space="preserve">BAUTEILE FÜR REGENWASSERNUTZUNG </t>
  </si>
  <si>
    <t>14.20.01</t>
  </si>
  <si>
    <t>Serbatoi di raccolta</t>
  </si>
  <si>
    <t xml:space="preserve">Regenwassertanks </t>
  </si>
  <si>
    <t>a) a) 3000 litri</t>
  </si>
  <si>
    <t>a) 3000 Liter</t>
  </si>
  <si>
    <t>b) b) 4500 litri</t>
  </si>
  <si>
    <t>b) 4500 Liter</t>
  </si>
  <si>
    <t>c) c) 6000 litri</t>
  </si>
  <si>
    <t>c) 6000 Liter</t>
  </si>
  <si>
    <t>d) d) 9000 litri</t>
  </si>
  <si>
    <t>d) 9000 Liter</t>
  </si>
  <si>
    <t>14.20.02</t>
  </si>
  <si>
    <t>Filtri</t>
  </si>
  <si>
    <t>Regenwasserfilter</t>
  </si>
  <si>
    <t>a) Filtro in pozzetto per superfici sino a 300 m²</t>
  </si>
  <si>
    <t>a) Schachtfilter für Oberflächen bis 300 m²</t>
  </si>
  <si>
    <t>b) Filtro in pozzetto per superfici sino a 1000 m²</t>
  </si>
  <si>
    <t>b) Schachtfilter für Oberflächen bis 1000 m²</t>
  </si>
  <si>
    <t>c) Filtro in pozzetto per superfici sino a 2000 m²</t>
  </si>
  <si>
    <t>c) Schachtfilter für Oberflächen bis 2000 m²</t>
  </si>
  <si>
    <t>14.20.03</t>
  </si>
  <si>
    <t>Pompe ed unità di controllo con carico supplementare acqua potabile</t>
  </si>
  <si>
    <t>Pumpen und Kontrollsysteme mit Trinkwassernachspeisung</t>
  </si>
  <si>
    <t>a) Unità con serbatoio tampone 15 litri, pompa esterna, pmax 4,2 bar, Qmax 4 m³/h a 1,0 bar</t>
  </si>
  <si>
    <t>a) Einheit mit 15 lt. Puffertank, externer Pumpe, pmax 4,2 bar, Qmax 4 m³/h bei 1,0 bar</t>
  </si>
  <si>
    <t>b) Unità con serbatoio tampone 15 litri, pompa sommersa, pmax 4,7 bar, Qmax 5 m³/h a 1,2 bar</t>
  </si>
  <si>
    <t>b) Einheit mit 15 lt. Puffertank, Tauchpumpe, pmax 4,7 bar, Qmax 5 m³/h bei 1,2 bar</t>
  </si>
  <si>
    <t>c) Unità con serbatoio tampone 150 litri, 2 pompe esterne, serbatoio intermedio 150 litri, pmax 4,4 bar, Qmax 10 m³/h a 1,3 bar</t>
  </si>
  <si>
    <t>c) Einheit mit 150 lt. Puffertank, 2 externen Pumpen, Zwischentank zu 150 lt., pmax 4,4 bar, Qmax 10 m³/h bei 1,3 bar</t>
  </si>
  <si>
    <t>d) Unità con serbatoio tampone 150 litri, 2 pompe esterne, serbatoio intermedio 150 litri, pmax 5,5 bar, Qmax 10 m³/h a 1,8 bar</t>
  </si>
  <si>
    <t>d) Einheit mit 150 lt. Puffertank, 2 externen Pumpen, Zwischentank zu 150 lt., pmax 5,5 bar, Qmax 10 m³/h bei 1,8 bar</t>
  </si>
  <si>
    <t>e) Unità con serbatoio tampone 150 litri, 2 pompe esterne, serbatoio intermedio 150 litri, pmax 4,3 bar, Qmax 16 m³/h a 1,1 bar</t>
  </si>
  <si>
    <t xml:space="preserve">e) Einheit mit 150 lt. Puffertank, 2 externen Pumpen, Zwischentank zu 150 lt., pmax 4,3 bar, Qmax 16 m³/h bei 1,1 bar </t>
  </si>
  <si>
    <t>f) Unità con serbatoio tampone 150 litri, 2 pompe esterne, serbatoio intermedio 150 litri, pmax 5,6 bar, Qmax 16 m³/h a 1,9 bar</t>
  </si>
  <si>
    <t>f) Einheit mit 150 lt. Puffertank, 2 externen Pumpen, Zwischentank zu 150 lt., pmax 5,6 bar, Qmax 16 m³/h bei 1,9 bar</t>
  </si>
  <si>
    <t>14.21</t>
  </si>
  <si>
    <t>COMPONENTI PER IMPIANTI DI IRRIGAZIONE</t>
  </si>
  <si>
    <t>BAUTEILE FÜR BEWÄSSERUNGSANLAGEN</t>
  </si>
  <si>
    <t>14.21.01</t>
  </si>
  <si>
    <t>Tubazioni PE100 PN10 SDR17</t>
  </si>
  <si>
    <t>Rohrleitungen PE100 PN10 SDR17</t>
  </si>
  <si>
    <t>a) Ø 20x1,6 mm</t>
  </si>
  <si>
    <t>b) Ø 25x1,6 mm</t>
  </si>
  <si>
    <t>c) Ø 32x2,0 mm</t>
  </si>
  <si>
    <t>d) Ø 40x2,4 mm</t>
  </si>
  <si>
    <t>e) Ø 50x3,0 mm</t>
  </si>
  <si>
    <t>f) Ø 63x3,8 mm</t>
  </si>
  <si>
    <t>g) Ø 75x4,5 mm</t>
  </si>
  <si>
    <t>h) Ø 90x5,4 mm</t>
  </si>
  <si>
    <t>i) Ø 110x6,6 mm</t>
  </si>
  <si>
    <t>14.21.02</t>
  </si>
  <si>
    <t>Irrigatori statici</t>
  </si>
  <si>
    <t xml:space="preserve">Statische Versenkregner </t>
  </si>
  <si>
    <t>a) Torretta 10 cm, portata sino a 12,5 l/min (a 2,0 bar)</t>
  </si>
  <si>
    <t>Copertura di colmi e displuvi con tegole per colmi in laterizio; fornite e posta in opera per la copertura con tegole marsigliesi, alla romana, o coppi, precedentemente descritte:</t>
  </si>
  <si>
    <t>First- und Grateindeckung mit Dachsteinen aus Ton; geliefert und verlegt für Dächer aus Marsigliesi-, Romana-, oder Mönch-Nonne-Dachsteinen, wie vor beschrieben:</t>
  </si>
  <si>
    <t>a) con portalistello, listello in legno (30x50) e gancio fermacolmo</t>
  </si>
  <si>
    <t>a) mit Tragleiste, Holzleiste (30x50) und Firsthalterung</t>
  </si>
  <si>
    <t>b) con portalistello, listello in legno (30x50), gancio fermacolmo e sottocolmo con spazzole laterali sezione aerante min. 200cm²/m</t>
  </si>
  <si>
    <t>b) mit Tragleiste, Holzleiste (30x50), Firsthalterung und Unterbau mit seitlichen Bürsten und Lüftungsfläche min. 200cm²/m</t>
  </si>
  <si>
    <t>07.05.02</t>
  </si>
  <si>
    <t>Tegole in cemento</t>
  </si>
  <si>
    <t>Dachsteine aus Beton</t>
  </si>
  <si>
    <t>07.05.02.01</t>
  </si>
  <si>
    <t>Copertura con tegole in cemento, fornite e poste in opera su listellatura già predisposta</t>
  </si>
  <si>
    <t>Dach mit Dachsteinen aus Beton, geliefert und verlegt auf bauseits vorhandener Lattung</t>
  </si>
  <si>
    <t>a) Doppia Romana, superficie granulata</t>
  </si>
  <si>
    <t>a) "Doppia Romana", rauhe Oberfläche</t>
  </si>
  <si>
    <t>b) Doppia Romana, superficie liscia</t>
  </si>
  <si>
    <t>b) “Doppia Romana", glatte Oberfläche</t>
  </si>
  <si>
    <t>c) Coppo di Francia, superficie liscia</t>
  </si>
  <si>
    <t>c) “Coppo di Francia", glatte Oberfläche</t>
  </si>
  <si>
    <t>d) Coppo di Grecia, superficie bucciardata</t>
  </si>
  <si>
    <t>d) “Coppo di Grecia", gekreppte Oberfläche</t>
  </si>
  <si>
    <t>e) Tegal, superficie liscia</t>
  </si>
  <si>
    <t>e) “Tegal", glatte Oberfläche</t>
  </si>
  <si>
    <t>07.05.02.02</t>
  </si>
  <si>
    <t>Copertura di colmi e displuvi con tegole in cemento; fornita e posta in opera per il manto di copertura con tegole in cemento precedentemente descritto:</t>
  </si>
  <si>
    <t>First- und Grateindeckung mit Dachsteinen aus Beton; geliefert und verlegt mit Dachsteinen aus Beton wie vor beschrieben:</t>
  </si>
  <si>
    <t>a) con portalistello, listello in legno e gancio fermacolmo</t>
  </si>
  <si>
    <t>a) mit Tragleiste, Holzleiste und Firsthalterung</t>
  </si>
  <si>
    <t>07.05.03</t>
  </si>
  <si>
    <t>Elementi accessori metallici</t>
  </si>
  <si>
    <t>Dachzubehör aus Metall</t>
  </si>
  <si>
    <t>07.05.03.01</t>
  </si>
  <si>
    <t>Rete parapasseri</t>
  </si>
  <si>
    <t>Insektenschutzgitter</t>
  </si>
  <si>
    <t>07.05.03.02</t>
  </si>
  <si>
    <t>Pettine parapasseri</t>
  </si>
  <si>
    <t>Metallkämme als Schutz vor Vögeln</t>
  </si>
  <si>
    <t>07.05.03.03</t>
  </si>
  <si>
    <t>Grappe paraneve</t>
  </si>
  <si>
    <t>Haken zur Schneeabrutschsicherung</t>
  </si>
  <si>
    <t>a) zincate a caldo e preverniciate</t>
  </si>
  <si>
    <t>a) warmverzinkt und vorgestrichen</t>
  </si>
  <si>
    <t>b) rame</t>
  </si>
  <si>
    <t>b) Kupfer</t>
  </si>
  <si>
    <t>07.06</t>
  </si>
  <si>
    <t>ABBAINI E FINESTRE</t>
  </si>
  <si>
    <t>DACHGAUBEN UND DACHFENSTER</t>
  </si>
  <si>
    <t>07.06.01</t>
  </si>
  <si>
    <t>Abbaini</t>
  </si>
  <si>
    <t>Dachgauben</t>
  </si>
  <si>
    <t>07.06.01.01</t>
  </si>
  <si>
    <t>Abbaino standard con superficie netta misurata in falda tra travetti e traversi:</t>
  </si>
  <si>
    <t>Standarddachgaube in der Dachebene gemessen mit einer Nettofläche zwischen den Sparren und den Wechseln von:</t>
  </si>
  <si>
    <t>a) fino a 1,5 m²</t>
  </si>
  <si>
    <t>a) bis 1,5 m²</t>
  </si>
  <si>
    <t>b) fino a 3 m²</t>
  </si>
  <si>
    <t>b) bis 3 m²</t>
  </si>
  <si>
    <t>c) fino a 6 m²</t>
  </si>
  <si>
    <t>c) bis 6 m²</t>
  </si>
  <si>
    <t>07.06.01.02</t>
  </si>
  <si>
    <t>Sovrapprezzo per copertura a due falde</t>
  </si>
  <si>
    <t>Aufpreis für Sattelgaube</t>
  </si>
  <si>
    <t>07.06.01.03</t>
  </si>
  <si>
    <t>Sovrapprezzo per copertura curva, R min. 0,5 m</t>
  </si>
  <si>
    <t>Aufpreis für Bogengaube, R min. 0,5 m</t>
  </si>
  <si>
    <t>07.06.02</t>
  </si>
  <si>
    <t>Finestre per tetti inclinati</t>
  </si>
  <si>
    <t>Dachfenster für geneigte Dächer</t>
  </si>
  <si>
    <t>07.06.02.01</t>
  </si>
  <si>
    <t>Finestra per tetti con apertura a bilico:</t>
  </si>
  <si>
    <t>Dachfenster mit Schwingflügel:</t>
  </si>
  <si>
    <t>a) Dimensioni esterne telaio ca. 66x118 cm</t>
  </si>
  <si>
    <t>a) Außenmaße Fensterrahmen: ca. 66x118 cm</t>
  </si>
  <si>
    <t>b) Dimensioni esterne telaio ca. 78x98 cm</t>
  </si>
  <si>
    <t>b) Außenmaße Fensterrahmen: ca. 78x98 cm</t>
  </si>
  <si>
    <t>c) Dimensioni esterne telaio ca. 78x140 cm</t>
  </si>
  <si>
    <t>c) Außenmaße Fensterrahmen: ca. 78x140 cm</t>
  </si>
  <si>
    <t>d) Dimensioni esterne telaio ca. 94x160 cm</t>
  </si>
  <si>
    <t>d) Außenmaße Fensterrahmen: ca. 94x160 cm</t>
  </si>
  <si>
    <t>07.06.02.02</t>
  </si>
  <si>
    <t>Finestra per tetti con apertura a compasso:</t>
  </si>
  <si>
    <t>Dachfenster mit Klappflügel:</t>
  </si>
  <si>
    <t>08</t>
  </si>
  <si>
    <t>OPERE DA LATTONIERE</t>
  </si>
  <si>
    <t>SPRENGLERARBEITEN</t>
  </si>
  <si>
    <t>08.01</t>
  </si>
  <si>
    <t>COPERTURE</t>
  </si>
  <si>
    <t>DACHDECKUNGEN</t>
  </si>
  <si>
    <t>08.01.01</t>
  </si>
  <si>
    <t>Lamiera di rame</t>
  </si>
  <si>
    <t>Kupferblech</t>
  </si>
  <si>
    <t>08.01.01.01</t>
  </si>
  <si>
    <t>Copertura in lamiera di rame, per pendenze da 3 a 25°, con aggraffatura doppia, spessore 0,60 mm</t>
  </si>
  <si>
    <t>Dachdeckung aus Kupferblech, für Neigungen von 3 bis 25°, mit doppeltem Stehfalz, Dicke 0,60 mm</t>
  </si>
  <si>
    <t>a) nastri da 500 mm</t>
  </si>
  <si>
    <t>a) Bänder zu 500 mm</t>
  </si>
  <si>
    <t>b) nastri da 670 mm</t>
  </si>
  <si>
    <t>b) Bänder zu 670 mm</t>
  </si>
  <si>
    <t>c) nastri da 800 mm</t>
  </si>
  <si>
    <t>c) Bänder zu 800 mm</t>
  </si>
  <si>
    <t>08.01.01.02</t>
  </si>
  <si>
    <t>Copertura in lamiera di rame, per pendenze da 25° a 40°, con aggraffatura angolare, spessore 0,60 mm</t>
  </si>
  <si>
    <t>Dachdeckung aus Kupferblech, für Neigungen von 25° bis 40°, mit Winkelstehfalz, Dicke 0,60 mm</t>
  </si>
  <si>
    <t>08.01.01.03</t>
  </si>
  <si>
    <t>Copertura in lamiera di rame, per pendenze &gt; 40°, con aggraffatura angolare, spessore 0,60 mm</t>
  </si>
  <si>
    <t>Dachdeckung aus Kupferblech, für Neigungen &gt; 40°, mit Winkelstehfalz, Dicke 0,60 mm</t>
  </si>
  <si>
    <t>08.01.02</t>
  </si>
  <si>
    <t>Lamiera di acciaio zincato</t>
  </si>
  <si>
    <t>Verzinktes Blech</t>
  </si>
  <si>
    <t>08.01.02.01</t>
  </si>
  <si>
    <t>Copertura in lamiera di acciaio zincato, per pendenze da 3 a 25°, con aggraffatura doppia, spessore 0,60 mm</t>
  </si>
  <si>
    <t>Abdeckung aus verzinktem Blech, für Neigungen von 3 bis 25°, mit doppeltem Stehfalz mit Doppelstehfalz, Dicke 0,60 mm</t>
  </si>
  <si>
    <t>08.01.02.02</t>
  </si>
  <si>
    <t>Copertura in lamiera di acciaio zincato, per pendenze da 25° a 40°, con aggraffatura angolare, spessore 0,60 mm</t>
  </si>
  <si>
    <t>Abdeckung aus verzinktem Blech, für Neigungen von 25° bis 40°, mit Winkelstehfalz, Dicke 0,60 mm</t>
  </si>
  <si>
    <t>08.01.02.03</t>
  </si>
  <si>
    <t>Copertura in lamiera di acciaio zincato, per pendenze &gt; 40°, con aggraffatura angolare, spessore 0,60 mm</t>
  </si>
  <si>
    <t>Abdeckung aus verzinktem Blech, für Neigungen &gt; 40°, mit Winkelstehfalz, Dicke 0,60 mm</t>
  </si>
  <si>
    <t>08.01.03</t>
  </si>
  <si>
    <t>Lamiera di uginox</t>
  </si>
  <si>
    <t>Blech aus Uginox</t>
  </si>
  <si>
    <t>08.01.03.01</t>
  </si>
  <si>
    <t>Copertura in lamiera di uginox, per pendenze da 3 a 25°, con aggraffatura doppia, spessore 0,60 mm</t>
  </si>
  <si>
    <t>Dachdeckung aus Blech aus Uginox, für Neigungen von 3 bis 25°, mit Doppelstehfalz, Dicke 0,60 mm</t>
  </si>
  <si>
    <t>08.01.03.02</t>
  </si>
  <si>
    <t>Copertura in lamiera di uginox, per pendenze da 25° a 40°, con aggraffatura angolare, spessore 0,60 mm</t>
  </si>
  <si>
    <t>Dachdeckung aus Blech aus Uginox, für Neigungen von 25° bis 40°, mit Winkelstehfalz, Dicke 0,60 mm</t>
  </si>
  <si>
    <t>08.01.03.03</t>
  </si>
  <si>
    <t>Copertura in lamiera di uginox, per pendenze &gt; 40°, con aggraffatura angolare, spessore 0,60 mm</t>
  </si>
  <si>
    <t>Dachdeckung aus Blech aus Uginox, für Neigungen &gt; 40°, mit Winkelstehfalz, Dicke 0,60 mm</t>
  </si>
  <si>
    <t>08.02</t>
  </si>
  <si>
    <t>FACCIATE</t>
  </si>
  <si>
    <t>FASSADEN</t>
  </si>
  <si>
    <t>08.02.01</t>
  </si>
  <si>
    <t>08.02.01.01</t>
  </si>
  <si>
    <t>Rivestimento di facciata in lamiera di rame con aggraffatura angolare, spessore 0,60 mm</t>
  </si>
  <si>
    <t>Fassadenbekleidung aus Kupferblech mit Winkelstehfalz, Dicke 0,60 mm</t>
  </si>
  <si>
    <t>08.02.01.02</t>
  </si>
  <si>
    <t>Rivestimento di facciata in lamiera di rame con aggraffatura a listello, spessore 0,60 mm</t>
  </si>
  <si>
    <t>Fassadenbekleidung aus Kupferblech mit Leistenfalz, Dicke 0,60 mm</t>
  </si>
  <si>
    <t>08.02.02</t>
  </si>
  <si>
    <t>08.02.02.01</t>
  </si>
  <si>
    <t>Rivestimento di facciata in lamiera di acciaio zincato con aggraffatura angolare, spessore 0,60 mm</t>
  </si>
  <si>
    <t>Fassadenbekleidung aus verzinktem Blech mit Winkelstehfalz, Dicke 0,60 mm</t>
  </si>
  <si>
    <t>08.02.02.02</t>
  </si>
  <si>
    <t>Rivestimento di facciata in lamiera di acciaio zincato con aggraffatura a listello, spessore 0,60 mm</t>
  </si>
  <si>
    <t>Fassadenbekleidung aus verzinktem Blech mit Leistenfalz, Dicke 0,60 mm</t>
  </si>
  <si>
    <t>08.02.03</t>
  </si>
  <si>
    <t>08.02.03.01</t>
  </si>
  <si>
    <t>Rivestimento di facciata in lamiera di uginox con aggraffatura angolare, spessore 0,60 mm</t>
  </si>
  <si>
    <t>Fassadenbekleidung aus Blech aus Uginox mit Winkelstehfalz, Dicke 0,60 mm</t>
  </si>
  <si>
    <t>08.02.03.02</t>
  </si>
  <si>
    <t>Rivestimento di facciata in lamiera di uginox con aggraffatura a listello, spessore 0,60 mm</t>
  </si>
  <si>
    <t>Fassadenbekleidung aus Blech aus Uginox mit Leistenfalz, Dicke 0,60 mm</t>
  </si>
  <si>
    <t>08.03</t>
  </si>
  <si>
    <t>CANALI DI GRONDA</t>
  </si>
  <si>
    <t>TRAUFRINNEN</t>
  </si>
  <si>
    <t>08.03.01</t>
  </si>
  <si>
    <t>08.03.01.01</t>
  </si>
  <si>
    <t>Canali di gronda in rame sezione semicircolare</t>
  </si>
  <si>
    <t>Traufrinne aus Kupfer, Querschnitt halbrund</t>
  </si>
  <si>
    <t>a) spessore 0,60 mm, sviluppo 280 mm (Ø 127)</t>
  </si>
  <si>
    <t>a) Dicke 0,60 mm, Abwicklung 280 mm (Ø 127)</t>
  </si>
  <si>
    <t>b) spessore 0,70 mm, sviluppo 333 mm (Ø 153)</t>
  </si>
  <si>
    <t>b) Dicke 0,70 mm, Abwicklung 333 mm (Ø 153)</t>
  </si>
  <si>
    <t>c) spessore 0,70 mm, sviluppo 400 mm (Ø 192)</t>
  </si>
  <si>
    <t>c) Dicke 0,70 mm, Abwicklung 400 mm (Ø 192)</t>
  </si>
  <si>
    <t>08.03.01.02</t>
  </si>
  <si>
    <t>Canali di gronda in rame sezione quadra</t>
  </si>
  <si>
    <t>Traufrinne aus Kupfer, Querschnitt rechteckig</t>
  </si>
  <si>
    <t xml:space="preserve">a) spessore 0,60 mm, sviluppo 250 mm </t>
  </si>
  <si>
    <t>a) Dicke 0,60 mm, Abwicklung 250 mm</t>
  </si>
  <si>
    <t>b) spessore 0,70 mm, sviluppo 333 mm)</t>
  </si>
  <si>
    <t>b) Dicke 0,70 mm, Abwicklung 333 mm</t>
  </si>
  <si>
    <t>c) spessore 0,70 mm, sviluppo 400 mm)</t>
  </si>
  <si>
    <t>c) Dicke 0,70 mm, Abwicklung 400 mm</t>
  </si>
  <si>
    <t>08.03.02</t>
  </si>
  <si>
    <t>08.03.02.01</t>
  </si>
  <si>
    <t>Canali di gronda in acciaio zincato sezione semicircolare</t>
  </si>
  <si>
    <t>Traufrinnen aus verzinktem Blech, Querschnitt halbrund</t>
  </si>
  <si>
    <t>b) spessore 0,60 mm, sviluppo 333 mm (Ø 153)</t>
  </si>
  <si>
    <t>b) Dicke 0,60 mm, Abwicklung 333 mm (Ø 153)</t>
  </si>
  <si>
    <t>c) spessore 0,60 mm, sviluppo 400 mm (Ø 192)</t>
  </si>
  <si>
    <t>c) Dicke 0,60 mm, Abwicklung 400 mm (Ø 192)</t>
  </si>
  <si>
    <t>08.03.02.02</t>
  </si>
  <si>
    <t>Canali di gronda in acciaio zincato sezione quadra</t>
  </si>
  <si>
    <t>Traufrinnen aus verzinktem Blech, Querschnitt rechteckig</t>
  </si>
  <si>
    <t>a) Dicke 0,60 mm, Abwicklung 280 mm</t>
  </si>
  <si>
    <t xml:space="preserve">b) spessore 0,60 mm, sviluppo 333 mm </t>
  </si>
  <si>
    <t>b) Dicke 0,60 mm, Abwicklung 333 mm</t>
  </si>
  <si>
    <t xml:space="preserve">c) spessore 0,60 mm, sviluppo 400 mm </t>
  </si>
  <si>
    <t>c) Dicke 0,60 mm, Abwicklung 400 mm</t>
  </si>
  <si>
    <t>08.03.03</t>
  </si>
  <si>
    <t>08.03.03.01</t>
  </si>
  <si>
    <t>Canali di gronda in uginox sezione semicircolare</t>
  </si>
  <si>
    <t>Traufrinnen aus Uginox, Querschnitt halbrund</t>
  </si>
  <si>
    <t>08.03.03.02</t>
  </si>
  <si>
    <t>Canali di gronda in uginox sezione quadra</t>
  </si>
  <si>
    <t>Traufrinnen aus Uginox, Querschnitt rechteckig</t>
  </si>
  <si>
    <t xml:space="preserve">b) spessore 0,70 mm, sviluppo 333 mm </t>
  </si>
  <si>
    <t xml:space="preserve">c) spessore 0,70 mm, sviluppo 400 mm </t>
  </si>
  <si>
    <t>08.04</t>
  </si>
  <si>
    <t>PLUVIALI</t>
  </si>
  <si>
    <t>FALLROHRE</t>
  </si>
  <si>
    <t>08.04.01</t>
  </si>
  <si>
    <t>08.04.01.01</t>
  </si>
  <si>
    <t>Tubo pluviale rotondo in rame</t>
  </si>
  <si>
    <t>Fallrohr, rund aus Kupfer</t>
  </si>
  <si>
    <t>08.04.01.02</t>
  </si>
  <si>
    <t>Tubo pluviale quadrato in rame</t>
  </si>
  <si>
    <t>Fallrohr, quadratisch aus Kupfer</t>
  </si>
  <si>
    <t>a) Dicke 0,60 mm, (80 x  80 mm)</t>
  </si>
  <si>
    <t>08.04.02</t>
  </si>
  <si>
    <t>08.04.02.01</t>
  </si>
  <si>
    <t>Tubo pluviale rotondo in acciaio zincato</t>
  </si>
  <si>
    <t>Fallrohr, rund aus verzinktem Blech</t>
  </si>
  <si>
    <t>b) spessore 0,60 mm, (Ø 100 mm)</t>
  </si>
  <si>
    <t>b) Dicke 0,60 mm, (Ø 100 mm)</t>
  </si>
  <si>
    <t>c) spessore 0,60 mm, (Ø 120 mm)</t>
  </si>
  <si>
    <t>c) Dicke 0,60 mm, (Ø 120 mm)</t>
  </si>
  <si>
    <t>08.04.02.02</t>
  </si>
  <si>
    <t>Tubo pluviale quadrato in acciaio zincato</t>
  </si>
  <si>
    <t>Fallrohr, rechteckig aus verzinktem Blech</t>
  </si>
  <si>
    <t>b) spessore 0,60 mm, (100 x 100 mm)</t>
  </si>
  <si>
    <t>b) Dicke 0,60 mm, (100 x 100 mm)</t>
  </si>
  <si>
    <t>c) spessore 0,60 mm, (120 x 120 mm)</t>
  </si>
  <si>
    <t>c) Dicke 0,60 mm, (120 x 120 mm)</t>
  </si>
  <si>
    <t>08.04.03</t>
  </si>
  <si>
    <t>08.04.03.01</t>
  </si>
  <si>
    <t>Tubo pluviale rotondo in uginox</t>
  </si>
  <si>
    <t>Fallrohr rund aus Uginox,</t>
  </si>
  <si>
    <t>08.04.03.02</t>
  </si>
  <si>
    <t>08.05</t>
  </si>
  <si>
    <t>COPERTINE</t>
  </si>
  <si>
    <t>ABDECKUNGEN</t>
  </si>
  <si>
    <t>08.05.01</t>
  </si>
  <si>
    <t>08.05.01.01</t>
  </si>
  <si>
    <t>Copertine in rame di muri e parapetti, sp. 0,60 mm</t>
  </si>
  <si>
    <t>Kupferabdeckungen für Mauern und Brüstungen, Dicke 0,60 mm</t>
  </si>
  <si>
    <t>a) sviluppo 500 mm</t>
  </si>
  <si>
    <t>a) Abwicklung 500 mm</t>
  </si>
  <si>
    <t>b) sviluppo 670 mm</t>
  </si>
  <si>
    <t>b) Abwicklung 670 mm</t>
  </si>
  <si>
    <t>08.05.01.02</t>
  </si>
  <si>
    <t>Copertine in rame di davanzali, sp. 0,70 mm</t>
  </si>
  <si>
    <t>Kupferabdeckungen für Fensterbänke, Dicke 0,70 mm</t>
  </si>
  <si>
    <t>a) sviluppo 333 mm</t>
  </si>
  <si>
    <t>a) Abwicklung 333 mm</t>
  </si>
  <si>
    <t>b) sviluppo 500 mm</t>
  </si>
  <si>
    <t>b) Abwicklung 500 mm</t>
  </si>
  <si>
    <t>08.05.02</t>
  </si>
  <si>
    <t>08.05.02.01</t>
  </si>
  <si>
    <t>Copertine in acciaio zincato di muri e parapetti, sp. 0,60 mm</t>
  </si>
  <si>
    <t>Abdeckungen aus verzinktem Blech für Mauern und Brüstungen, Dicke 0,60 mm</t>
  </si>
  <si>
    <t>08.05.02.02</t>
  </si>
  <si>
    <t>Copertine in acciaio zincato di davanzali, sp. 0,60 mm</t>
  </si>
  <si>
    <t>Abdeckungen aus verzinktem Blech für Fensterbänke, Dicke 0,60 mm</t>
  </si>
  <si>
    <t>a) sviluppo 330 mm</t>
  </si>
  <si>
    <t>a) Abwicklung 330 mm</t>
  </si>
  <si>
    <t>08.05.03</t>
  </si>
  <si>
    <t>08.05.03.01</t>
  </si>
  <si>
    <t>Copertine in uginox di muri e parapetti, sp. 0,60 mm</t>
  </si>
  <si>
    <t>Abdeckungen aus Uginox für Mauern und Brüstungen, Dicke 0,60 mm</t>
  </si>
  <si>
    <t>08.05.03.02</t>
  </si>
  <si>
    <t>Copertine in uginox di davanzali, sp. 0,70 mm</t>
  </si>
  <si>
    <t>Abdeckungen aus Uginox für Fensterbänke, Dicke 0,70 mm</t>
  </si>
  <si>
    <t>08.06</t>
  </si>
  <si>
    <t>SCOSSALINE</t>
  </si>
  <si>
    <t>DACHRANDABSCHLÜSSE</t>
  </si>
  <si>
    <t>08.06.01</t>
  </si>
  <si>
    <t>08.06.01.01</t>
  </si>
  <si>
    <t>Scossalina di gronda in rame, sp. 0,60 mm</t>
  </si>
  <si>
    <t>Dachrandabschlüsse an der Traufe aus Kupfer, Dicke 0,60 mm</t>
  </si>
  <si>
    <t>a) sviluppo 200 mm</t>
  </si>
  <si>
    <t>a) Abwicklung 200 mm</t>
  </si>
  <si>
    <t>b) sviluppo 333 mm</t>
  </si>
  <si>
    <t>b) Abwicklung 333 mm</t>
  </si>
  <si>
    <t>08.06.01.02</t>
  </si>
  <si>
    <t>Scossalina di raccordo in rame, sp. 0,60 mm</t>
  </si>
  <si>
    <t>Dachrandabschlüsse zu anderen Bauteilen aus Kupfer, Dicke 0,60 mm</t>
  </si>
  <si>
    <t>b) sviluppo 400 mm</t>
  </si>
  <si>
    <t>b) Abwicklung 400 mm</t>
  </si>
  <si>
    <t>c) sviluppo 500 mm</t>
  </si>
  <si>
    <t>c) Abwicklung 500 mm</t>
  </si>
  <si>
    <t>08.06.01.03</t>
  </si>
  <si>
    <t>Scossalina a sbalzo in rame, sp. 0,60 mm</t>
  </si>
  <si>
    <t>Abdeckblech für Wandanschlüsse aus Kupfer, Dicke 0,60 mm</t>
  </si>
  <si>
    <t>a) sviluppo 150 mm</t>
  </si>
  <si>
    <t>a) Abwicklung 150 mm</t>
  </si>
  <si>
    <t>b) sviluppo 300 mm</t>
  </si>
  <si>
    <t>b) Abwicklung 300 mm</t>
  </si>
  <si>
    <t>08.06.01.04</t>
  </si>
  <si>
    <t>Coprimantovana in rame, sp. 0,60 mm</t>
  </si>
  <si>
    <t>Dachüberstand aus Kupfer, Dicke 0,60 mm</t>
  </si>
  <si>
    <t>c) sviluppo 670 mm</t>
  </si>
  <si>
    <t>c) Abwicklung 670 mm</t>
  </si>
  <si>
    <t>08.06.01.05</t>
  </si>
  <si>
    <t>Scossalina di protezione in rame, sp. 0,60 mm</t>
  </si>
  <si>
    <t>Schutzblech aus Kupfer, Dicke 0,60 mm</t>
  </si>
  <si>
    <t>b) sviluppo 250 mm</t>
  </si>
  <si>
    <t>b) Abwicklung 250 mm</t>
  </si>
  <si>
    <t>08.06.02</t>
  </si>
  <si>
    <t>08.06.02.01</t>
  </si>
  <si>
    <t>Scossalina di gronda in acciaio zincato, sp. 0,60 mm</t>
  </si>
  <si>
    <t>Dachrandabschlüsse an der Traufe aus verzinktem Blech, Dicke 0,60 mm</t>
  </si>
  <si>
    <t>08.06.02.02</t>
  </si>
  <si>
    <t>Scossalina di raccordo in acciaio zincato, sp. 0,60 mm</t>
  </si>
  <si>
    <t>Dachrandabschlüsse zu anderen Bauteilen aus verzinktem Blech, Dicke 0,60 mm</t>
  </si>
  <si>
    <t>08.06.02.03</t>
  </si>
  <si>
    <t>Scossalina a sbalzo in acciaio zincato, sp. 0,60 mm</t>
  </si>
  <si>
    <t>Abdeckblech für Wandanschlüsse aus verzinktem Blech, Dicke 0,60 mm</t>
  </si>
  <si>
    <t>a) sviluppo 165 mm</t>
  </si>
  <si>
    <t>a) Abwicklung 165 mm</t>
  </si>
  <si>
    <t>b) sviluppo 200 mm</t>
  </si>
  <si>
    <t>b) Abwicklung 200 mm</t>
  </si>
  <si>
    <t>08.06.02.04</t>
  </si>
  <si>
    <t>Coprimantovana in acciaio zincato, sp. 0,60 mm</t>
  </si>
  <si>
    <t>Dachüberstand aus verzinktem Blech, Dicke 0,60 mm</t>
  </si>
  <si>
    <t>08.06.02.05</t>
  </si>
  <si>
    <t>Scossalina di protezione in acciaio zincato, sp. 0,60 mm</t>
  </si>
  <si>
    <t>Schutzblech aus verzinktem Blech, Dicke 0,60 mm</t>
  </si>
  <si>
    <t>08.06.03</t>
  </si>
  <si>
    <t>08.06.03.01</t>
  </si>
  <si>
    <t>Scossalina di gronda in uginox, sp. 0,60 mm</t>
  </si>
  <si>
    <t>Dachrandabschluss an der Traufe aus Uginox, Dicke 0,60 mm</t>
  </si>
  <si>
    <t>08.06.03.02</t>
  </si>
  <si>
    <t>Scossalina di raccordo in uginox, sp. 0,60 mm</t>
  </si>
  <si>
    <t>Dachrandabschluss zu anderen Bauteilen in Uginox, Dicke 0,60 mm</t>
  </si>
  <si>
    <t>08.06.03.03</t>
  </si>
  <si>
    <t>Scossalina a sbalzo in uginox, sp. 0,60 mm</t>
  </si>
  <si>
    <t>Abdeckblech für Wandanschlüsse aus Uginox, Dicke 0,60 mm</t>
  </si>
  <si>
    <t>08.06.03.04</t>
  </si>
  <si>
    <t>Coprimantovana in uginox, sp. 0,60 mm</t>
  </si>
  <si>
    <t>Dachüberstand aus Uginox, Dicke 0,60 mm</t>
  </si>
  <si>
    <t>08.06.03.05</t>
  </si>
  <si>
    <t>Scossalina di protezione in uginox, sp. 0,60 mm</t>
  </si>
  <si>
    <t>Schutzblech aus Uginox, Dicke 0,60 mm</t>
  </si>
  <si>
    <t>08.07</t>
  </si>
  <si>
    <t>CONVERSE</t>
  </si>
  <si>
    <t>EINFASSUNGEN</t>
  </si>
  <si>
    <t>08.07.01</t>
  </si>
  <si>
    <t>08.07.01.01</t>
  </si>
  <si>
    <t>Conversa per compluvi in rame, sp. 0,60 mm</t>
  </si>
  <si>
    <t>Einfassung aus Kupferblech für Kehlen, Dicke 0,60 mm</t>
  </si>
  <si>
    <t>08.07.01.02</t>
  </si>
  <si>
    <t>Conversa per raccordi a parete in rame, sp. 0,60 mm:</t>
  </si>
  <si>
    <t>Einfassung aus Kupferblech für Wandanschlüsse, Dicke 0,60 mm</t>
  </si>
  <si>
    <t>08.07.02</t>
  </si>
  <si>
    <t>08.07.02.01</t>
  </si>
  <si>
    <t>Conversa per compluvi in acciaio zincato, sp. 0,60 mm</t>
  </si>
  <si>
    <t>Einfassung aus verzinktem Blech für Kehlen, Dicke 0,60 mm</t>
  </si>
  <si>
    <t>08.07.02.02</t>
  </si>
  <si>
    <t>Conversa per raccordi a parete in acciaio zincato, sp. 0,60 mm:</t>
  </si>
  <si>
    <t>Einfassung aus verzinktem Blech für Wandanschlüsse, Dicke 0,60 mm</t>
  </si>
  <si>
    <t>08.07.03</t>
  </si>
  <si>
    <t>08.07.03.01</t>
  </si>
  <si>
    <t>Conversa per compluvi in uginox, sp. 0,60 mm</t>
  </si>
  <si>
    <t>Einfassung aus Uginox für Kehlen, Dicke 0,60 mm</t>
  </si>
  <si>
    <t>08.07.03.02</t>
  </si>
  <si>
    <t>Conversa per raccordi a parete in uginox, sp. 0,60 mm:</t>
  </si>
  <si>
    <t>Einfassung aus Uginox für Wandanschlüsse Dicke 0,60 mm</t>
  </si>
  <si>
    <t>b)  Abwicklung 670 mm</t>
  </si>
  <si>
    <t>09</t>
  </si>
  <si>
    <t>SERRAMENTI IN LEGNO E LEGNO-ALLUMINIO</t>
  </si>
  <si>
    <t>TÜREN UND FENSTER AUS HOLZ UND AUS HOLZ-ALUMINIUM</t>
  </si>
  <si>
    <t>09.01</t>
  </si>
  <si>
    <t>FINESTRE E PORTEFINESTRE IN LEGNO</t>
  </si>
  <si>
    <t>FENSTER UND FENSTERTÜREN AUS HOLZ</t>
  </si>
  <si>
    <t>09.01.01</t>
  </si>
  <si>
    <t>Finestra in legno ad 1 anta, con doppio vetro</t>
  </si>
  <si>
    <t>Fenster aus Holz, einflüglig, mit Doppelverglasung</t>
  </si>
  <si>
    <t>09.01.02</t>
  </si>
  <si>
    <t>Finestra in legno a 2 ante, con doppio vetro</t>
  </si>
  <si>
    <t>Fenster aus Holz, zweiflüglig, mit Doppelverglasung</t>
  </si>
  <si>
    <t>09.01.03</t>
  </si>
  <si>
    <t>Finestra in legno ad anta fissa, con doppio vetro</t>
  </si>
  <si>
    <t>Fenster aus Holz, festverglast, mit Doppelverglasung</t>
  </si>
  <si>
    <t>09.01.04</t>
  </si>
  <si>
    <t>Portafinestra in legno ad 1 anta, con doppio vetro</t>
  </si>
  <si>
    <t>Fenstertür aus Holz, einflüglig, mit Doppelverglasung</t>
  </si>
  <si>
    <t>09.01.05</t>
  </si>
  <si>
    <t>Portafinestra in legno a 2 ante, con doppio vetro</t>
  </si>
  <si>
    <t>Fenstertür aus Holz, zweiflüglig, mit Doppelverglasung</t>
  </si>
  <si>
    <t>09.01.06</t>
  </si>
  <si>
    <t>Finestra in legno ad 1 anta, con triplo vetro</t>
  </si>
  <si>
    <t>Fenster aus Holz, einflüglig, mit Dreifachverglasung</t>
  </si>
  <si>
    <t>09.01.07</t>
  </si>
  <si>
    <t>Finestra in legno a 2 ante, con triplo vetro</t>
  </si>
  <si>
    <t>Fenster aus Holz, zweiflüglig, mit Dreifachverglasung</t>
  </si>
  <si>
    <t>09.01.08</t>
  </si>
  <si>
    <t>Finestra in legno ad anta fissa, con triplo vetro</t>
  </si>
  <si>
    <t>Fenster aus Holz, festverglast, mit Dreifachverglasung</t>
  </si>
  <si>
    <t>09.01.09</t>
  </si>
  <si>
    <t>Portafinestra in legno ad 1 anta, con triplo vetro</t>
  </si>
  <si>
    <t>Fenstertür aus Holz, einflüglig, mit Dreifachverglasung</t>
  </si>
  <si>
    <t>09.01.10</t>
  </si>
  <si>
    <t>Portafinestra in legno a 2 ante, con triplo vetro</t>
  </si>
  <si>
    <t>Fenstertür aus Holz, zweiflüglig, mit Dreifachverglasung</t>
  </si>
  <si>
    <t>09.02</t>
  </si>
  <si>
    <t>FINESTRE E PORTEFINESTRE IN LEGNO-ALLUMINIO</t>
  </si>
  <si>
    <t>FENSTER UND FENSTERTÜREN AUS HOLZ-ALUMINIUM</t>
  </si>
  <si>
    <t>09.02.01</t>
  </si>
  <si>
    <t>Finestra in legno-alluminio ad 1 anta, con doppio vetro</t>
  </si>
  <si>
    <t>Fenster aus Holz-Aluminium, einflüglig, mit Doppelverglasung</t>
  </si>
  <si>
    <t>09.02.02</t>
  </si>
  <si>
    <t>Finestra in legno-alluminio a 2 ante, con doppio vetro</t>
  </si>
  <si>
    <t>Fenster aus Holz-Aluminium, zweiflüglig, mit Doppelverglasung</t>
  </si>
  <si>
    <t>09.02.03</t>
  </si>
  <si>
    <t>Finestra in legno-alluminio ad anta fissa, con doppio vetro</t>
  </si>
  <si>
    <t>Fenster aus Holz-Aluminium, festverglast, mit Doppelverglasung</t>
  </si>
  <si>
    <t>09.02.04</t>
  </si>
  <si>
    <t>Portafinestra in legno-alluminio ad 1 anta, con doppio vetro</t>
  </si>
  <si>
    <t>Fenstertür aus Holz-Aluminium, einflüglig, mit Doppelverglasung</t>
  </si>
  <si>
    <t>09.02.05</t>
  </si>
  <si>
    <t>Portafinestra in legno-alluminio a 2 ante, con doppio vetro</t>
  </si>
  <si>
    <t>Fenstertür aus Holz-Aluminium, zweiflüglig, mit Doppelverglasung</t>
  </si>
  <si>
    <t>09.02.06</t>
  </si>
  <si>
    <t>Finestra in legno-alluminio ad 1 anta, con triplo vetro</t>
  </si>
  <si>
    <t>Fenster aus Holz-Aluminium, einflüglig, mit Dreifachverglasung</t>
  </si>
  <si>
    <t>09.02.07</t>
  </si>
  <si>
    <t>Finestra in legno-alluminio a 2 ante, con triplo vetro</t>
  </si>
  <si>
    <t>Fenster aus Holz-Aluminium, zweiflüglig, mit Dreifachverglasung</t>
  </si>
  <si>
    <t>09.02.08</t>
  </si>
  <si>
    <t>Finestra in legno-alluminio ad anta fissa, con triplo vetro</t>
  </si>
  <si>
    <t>Fenster aus Holz-Aluminium, festverglast, mit Dreifachverglasung</t>
  </si>
  <si>
    <t>09.02.09</t>
  </si>
  <si>
    <t>Portafinestra in legno-alluminio ad 1 anta, con triplo vetro</t>
  </si>
  <si>
    <t>Fenstertür aus Holz-Aluminium, einflüglig, mit Dreifachverglasung</t>
  </si>
  <si>
    <t>09.02.10</t>
  </si>
  <si>
    <t>Portafinestra in legno-alluminio a 2 ante, con triplo vetro</t>
  </si>
  <si>
    <t>Fenstertür aus Holz-Aluminium, zweiflüglig, mit Dreifachverglasung</t>
  </si>
  <si>
    <t>09.03</t>
  </si>
  <si>
    <t>SOVRAPPREZZI PER ESECUZIONI PARTICOLARI</t>
  </si>
  <si>
    <t>AUFPREISE FÜR SONDERANFERTIGUNGEN</t>
  </si>
  <si>
    <t>09.03.01</t>
  </si>
  <si>
    <t>Sovrapprezzo per 1 lato obliquo</t>
  </si>
  <si>
    <t>Aufpreis für 1 schräge Seite:</t>
  </si>
  <si>
    <t>09.03.02</t>
  </si>
  <si>
    <t>Sovrapprezzo per 1 lato curvo</t>
  </si>
  <si>
    <t>Aufpreis für 1 gekrümmte Seite:</t>
  </si>
  <si>
    <t>09.03.03</t>
  </si>
  <si>
    <t>Sovrapprezzo per applicazione a "inglesina" su vetrocamera sia all'interno che all'esterno, per singolo riquadro</t>
  </si>
  <si>
    <t>Aufpreis für Ausführungsart “Inglesina” für Mehrscheibenisolierglas außen und innen je einzelne Scheibe</t>
  </si>
  <si>
    <t>09.04</t>
  </si>
  <si>
    <t>BANCALI E CIELINI IN LEGNO</t>
  </si>
  <si>
    <t>FENSTERBANK UND REVISIONSÖFFNUNGEN</t>
  </si>
  <si>
    <t>09.04.01</t>
  </si>
  <si>
    <t>Bancale in legno:</t>
  </si>
  <si>
    <t>Fensterbank aus Holz:</t>
  </si>
  <si>
    <t>a) con profondità fino a 25 cm</t>
  </si>
  <si>
    <t>a) Tiefe bis 25 cm</t>
  </si>
  <si>
    <t>b) con profondità fino a 35 cm</t>
  </si>
  <si>
    <t>b) Tiefe bis 35 cm</t>
  </si>
  <si>
    <t>09.04.02</t>
  </si>
  <si>
    <t>Copricassonetto (celino) in legno:</t>
  </si>
  <si>
    <t>Revisionsöffnung aus Holz:</t>
  </si>
  <si>
    <t>09.05</t>
  </si>
  <si>
    <t>PORTE INTERNE</t>
  </si>
  <si>
    <t>INNENTÜREN</t>
  </si>
  <si>
    <t>09.05.01</t>
  </si>
  <si>
    <t>Porta ad anta battente in legno:</t>
  </si>
  <si>
    <t>Tür als Drehflügeltür aus Holz:</t>
  </si>
  <si>
    <t>a) Tanganica</t>
  </si>
  <si>
    <t>a) Tanganika</t>
  </si>
  <si>
    <t>b) Rovere</t>
  </si>
  <si>
    <t>b) Eiche</t>
  </si>
  <si>
    <t>c) Faggio</t>
  </si>
  <si>
    <t>c) Buche</t>
  </si>
  <si>
    <t>09.05.02</t>
  </si>
  <si>
    <t>Porta ad anta scorrevole in legno:</t>
  </si>
  <si>
    <t>Tür als Schiebetür aus Holz:</t>
  </si>
  <si>
    <t>09.05.03</t>
  </si>
  <si>
    <t>Sovrapprezzo per fuori misura:</t>
  </si>
  <si>
    <t>Aufpreis für Übermaß:</t>
  </si>
  <si>
    <t>a) fino a 10 cm</t>
  </si>
  <si>
    <t>a) bis 10 cm</t>
  </si>
  <si>
    <t>b) oltre 10 cm</t>
  </si>
  <si>
    <t>b) mehr als 10 cm</t>
  </si>
  <si>
    <t>09.05.04</t>
  </si>
  <si>
    <t>Sovrapprezzo per specchiatura vetrata (vetro di sicurezza 4+0,38+4 mm)</t>
  </si>
  <si>
    <t>Aufpreis für verspiegelte Glasflächen (Sicherheitsglas 4+0,38+4 mm)</t>
  </si>
  <si>
    <t>09.06</t>
  </si>
  <si>
    <t>PORTONCINI DI INGRESSO</t>
  </si>
  <si>
    <t>EINGANGSTÜREN</t>
  </si>
  <si>
    <t>09.06.01</t>
  </si>
  <si>
    <t>Portoncini standard in legno:</t>
  </si>
  <si>
    <t>Türen Standard aus Holz:</t>
  </si>
  <si>
    <t>09.06.02</t>
  </si>
  <si>
    <t>Portoncini blindati:</t>
  </si>
  <si>
    <t>Gepanzerte Türen:</t>
  </si>
  <si>
    <t>09.07</t>
  </si>
  <si>
    <t>SISTEMI DI OSCURAMENTO</t>
  </si>
  <si>
    <t>VERDUNKELUNGSSYSTEME</t>
  </si>
  <si>
    <t>09.07.01</t>
  </si>
  <si>
    <t>Avvolgibili</t>
  </si>
  <si>
    <t>Rollläden</t>
  </si>
  <si>
    <t>09.07.01.01</t>
  </si>
  <si>
    <t>Avvolgibile in PVC:</t>
  </si>
  <si>
    <t>Rollläden aus PVC:</t>
  </si>
  <si>
    <t>a) con azionamento a manovella</t>
  </si>
  <si>
    <t>a) mit Kurbelantrieb</t>
  </si>
  <si>
    <t>09.07.01.02</t>
  </si>
  <si>
    <t>Sovrapprezzo per set antintrusione</t>
  </si>
  <si>
    <t>Aufpreis für Set Einbruchsicherung</t>
  </si>
  <si>
    <t>09.07.01.03</t>
  </si>
  <si>
    <t>Sovrapprezzo per rullo ad azionamento elettrico</t>
  </si>
  <si>
    <t>Aufpreis für elektrischen Antrieb</t>
  </si>
  <si>
    <t>09.07.02</t>
  </si>
  <si>
    <t>Persiane:</t>
  </si>
  <si>
    <t>Klappläden:</t>
  </si>
  <si>
    <t>09.07.02.01</t>
  </si>
  <si>
    <t>Griglia semplice aperta</t>
  </si>
  <si>
    <t>einfaches Gitter, geöffnet</t>
  </si>
  <si>
    <t>OPERE DA VETRAIO</t>
  </si>
  <si>
    <t>VERGLASUNGSARBEITEN</t>
  </si>
  <si>
    <t>12.01</t>
  </si>
  <si>
    <t>VETRAZIONE</t>
  </si>
  <si>
    <t>VERGLASUNG</t>
  </si>
  <si>
    <t>12.01.01</t>
  </si>
  <si>
    <t>Vetri di sicurezza</t>
  </si>
  <si>
    <t>Einscheiben-Sicherheitsglas</t>
  </si>
  <si>
    <t>12.01.01.01</t>
  </si>
  <si>
    <t>Vetro temprato:</t>
  </si>
  <si>
    <t>Einscheiben- Sicherheitsglas</t>
  </si>
  <si>
    <t>a) spessore 5 mm</t>
  </si>
  <si>
    <t>a) Nenndicke: 5 mm</t>
  </si>
  <si>
    <t>b) spessore 6 mm</t>
  </si>
  <si>
    <t>b) Nenndicke: 6 mm</t>
  </si>
  <si>
    <t>c) spessore 8 mm</t>
  </si>
  <si>
    <t>c) Nenndicke: 8 mm</t>
  </si>
  <si>
    <t>d) spessore 10 mm</t>
  </si>
  <si>
    <t>d) Nenndicke: 10 mm</t>
  </si>
  <si>
    <t>e) spessore 12 mm</t>
  </si>
  <si>
    <t>e) Nenndicke: 12 mm</t>
  </si>
  <si>
    <t>12.01.01.02</t>
  </si>
  <si>
    <t>Vetro stratificato:</t>
  </si>
  <si>
    <t>Verbund-Sicherheitsglas:</t>
  </si>
  <si>
    <t>a) 2 strati, spessore complessivo 6 mm(film di polivinilbutirrale 0,38 mm)</t>
  </si>
  <si>
    <t>a) a) zweischeibig, Gesamtnenndicke 6 mm (Zwischenschicht aus PVB, 0,38 mm)</t>
  </si>
  <si>
    <t>b) 2 strati, spessore complessivo 8 mm(film di polivinilbutirrale 0,38 mm)</t>
  </si>
  <si>
    <t>b) zweischeibig, Gesamtnenndicke 8 mm (Zwischenschicht aus PVB, 0,38 mm)</t>
  </si>
  <si>
    <t>c) 2 strati, spessore complessivo 8 mm(film di polivinilbutirrale 0,76 mm)</t>
  </si>
  <si>
    <t>c) zweischeibig, Gesamtnenndicke 8 mm (Zwischenschicht aus PVB, 0,76 mm)</t>
  </si>
  <si>
    <t>d) 2 strati, spessore complessivo 10 mm(film di polivinilbutirrale 0,76 mm)</t>
  </si>
  <si>
    <t>d) zweischeibig, Gesamtnenndicke 10 mm (Zwischenschicht aus  PVB, 0,76 mm)</t>
  </si>
  <si>
    <t>12.01.02</t>
  </si>
  <si>
    <t>Vetrocamera termoisolanti</t>
  </si>
  <si>
    <t>Wärmeschutz-Isolierglas</t>
  </si>
  <si>
    <t>12.01.02.01</t>
  </si>
  <si>
    <t>Vetrocamera termoisolante Ug = 1,6 W/m²K (4+12+4)</t>
  </si>
  <si>
    <t>Wärmeschutz-Isolierglas U = 1,6 W/m²K:</t>
  </si>
  <si>
    <t>12.01.02.02</t>
  </si>
  <si>
    <t>Vetrocamera termoisolante Ug = 1,4 W/m²K (4+16+4)</t>
  </si>
  <si>
    <t>Wärmeschutz-Isolierglas U = 1,4 W/m²K:</t>
  </si>
  <si>
    <t>12.01.03</t>
  </si>
  <si>
    <t>Vetri antifuoco</t>
  </si>
  <si>
    <t>Brandschutzglas:</t>
  </si>
  <si>
    <t>12.01.03.02</t>
  </si>
  <si>
    <t>Cristallo retinato antifuoco:</t>
  </si>
  <si>
    <t>Drahtspiegel-Brandschutzglas:</t>
  </si>
  <si>
    <t>a) spessore 7mm, EI 60'</t>
  </si>
  <si>
    <t>a) Dicke 7 mm, EI 60'</t>
  </si>
  <si>
    <t>12.01.03.03</t>
  </si>
  <si>
    <t xml:space="preserve">Vetrata resistente al fuoco incolore </t>
  </si>
  <si>
    <t xml:space="preserve">Brandschutzglas, farblos </t>
  </si>
  <si>
    <t>a) spessore 15 mm, EI 30'</t>
  </si>
  <si>
    <t>a) Dicke 15 mm, EI 30'</t>
  </si>
  <si>
    <t>b) spessore 21 mm,  EI 60'</t>
  </si>
  <si>
    <t>b) Dicke 21 mm, EI 60'</t>
  </si>
  <si>
    <t>c) spessore 50 mm,  EI 120'</t>
  </si>
  <si>
    <t>c) Dicke 50 mm, EI 120'</t>
  </si>
  <si>
    <t>12.01.04</t>
  </si>
  <si>
    <t>Lastre trasparenti in materiale plastico</t>
  </si>
  <si>
    <t>Durchsichtige Kunststoffplatten:</t>
  </si>
  <si>
    <t>12.01.04.01</t>
  </si>
  <si>
    <t>Lastra trasparente polimetilmetacrilato PMMA, colato:</t>
  </si>
  <si>
    <t>Durchsichtige Kunststoffplatten PMMA, gegossen:</t>
  </si>
  <si>
    <t>a) spessore lastra 3 mm</t>
  </si>
  <si>
    <t>a) Plattendicke: 3 mm</t>
  </si>
  <si>
    <t>b) spessore lastra 4 mm</t>
  </si>
  <si>
    <t>b) Plattendicke: 4 mm</t>
  </si>
  <si>
    <t>c) spessore lastra 5 mm</t>
  </si>
  <si>
    <t>c) Plattendicke: 5 mm</t>
  </si>
  <si>
    <t>d) spessore lastra 6 mm</t>
  </si>
  <si>
    <t>d) Plattendicke: 6 mm</t>
  </si>
  <si>
    <t>e) spessore lastra 8 mm</t>
  </si>
  <si>
    <t>e) Plattendicke: 8 mm</t>
  </si>
  <si>
    <t>f) spessore lastra 10 mm</t>
  </si>
  <si>
    <t>f) Plattendicke: 8 10 mm</t>
  </si>
  <si>
    <t>12.01.04.03</t>
  </si>
  <si>
    <t>Lastra trasparente in policarbonato PC estruso:</t>
  </si>
  <si>
    <t>Kunststofflichtplatte PC, extrudiert:</t>
  </si>
  <si>
    <t xml:space="preserve"> f) Plattendicke: 8 10 mm</t>
  </si>
  <si>
    <t>12.02</t>
  </si>
  <si>
    <t>LAVORAZIONI PARTICOLARI</t>
  </si>
  <si>
    <t>BEARBEITUNGEN DES GLASES</t>
  </si>
  <si>
    <t>12.02.01</t>
  </si>
  <si>
    <t>Foratura</t>
  </si>
  <si>
    <t>Glaslochung:</t>
  </si>
  <si>
    <t>12.02.01.01</t>
  </si>
  <si>
    <t>Foratura vetro (fino a diam. 30 mm):</t>
  </si>
  <si>
    <t>Glaslochung (bis Durchmesser 30 mm):</t>
  </si>
  <si>
    <t>a) Spessore nominale fino a 6 mm</t>
  </si>
  <si>
    <t>a) Durchmesser bis 6 mm</t>
  </si>
  <si>
    <t>b) Spessore nominale fino a 8 mm</t>
  </si>
  <si>
    <t>b) Durchmesser bis 8 mm</t>
  </si>
  <si>
    <t>c) Spessore nominale fino a 10 mm</t>
  </si>
  <si>
    <t>c) Durchmesser bis 10 mm</t>
  </si>
  <si>
    <t>d) Spessore nominale fino a 12 mm</t>
  </si>
  <si>
    <t>d) Durchmesser bis 12 mm</t>
  </si>
  <si>
    <t>12.02.02</t>
  </si>
  <si>
    <t>Intagli</t>
  </si>
  <si>
    <t>Ausschnitte</t>
  </si>
  <si>
    <t>12.02.02.01</t>
  </si>
  <si>
    <t>Intaglio circolare, spessore vetro fino a 12mm:</t>
  </si>
  <si>
    <t>Ausschnitt rund, Nenndicke Glas bis 12mm:</t>
  </si>
  <si>
    <t>a) diametro massimo intaglio: 120 mm</t>
  </si>
  <si>
    <t>a) Ausschnittdurchmesser bis zu 120 mm</t>
  </si>
  <si>
    <t>12.02.02.02</t>
  </si>
  <si>
    <t>Intaglio rettangolare, spessore vetro fino a 12mm:</t>
  </si>
  <si>
    <t>Ausschnitt rechteckig, Nenndicke Glas bis 12mm:</t>
  </si>
  <si>
    <t>a) superficie massima intaglio: 144 cm²</t>
  </si>
  <si>
    <t>Ausschnittgröße bis zu 144 cm2</t>
  </si>
  <si>
    <t>12.02.02.03</t>
  </si>
  <si>
    <t>Angolo arrotondato:</t>
  </si>
  <si>
    <t>Eckabrundung:</t>
  </si>
  <si>
    <t>a) raggio fino a 60 mm</t>
  </si>
  <si>
    <t>a) Eckradius bis zu 60 mm</t>
  </si>
  <si>
    <t>12.02.03</t>
  </si>
  <si>
    <t>Trattamenti particolari</t>
  </si>
  <si>
    <t>Sonstige Bearbeitungen</t>
  </si>
  <si>
    <t>12.02.03.01</t>
  </si>
  <si>
    <t>Sabbiatura</t>
  </si>
  <si>
    <t>Sandstrahlung</t>
  </si>
  <si>
    <t>13</t>
  </si>
  <si>
    <t>IMPIANTO TERMICO</t>
  </si>
  <si>
    <t>HEIZANLAGE</t>
  </si>
  <si>
    <t>13.01</t>
  </si>
  <si>
    <t>CALDAIE</t>
  </si>
  <si>
    <t>HEIZUNG</t>
  </si>
  <si>
    <t>13.01.01</t>
  </si>
  <si>
    <t>Caldaie a gas a condensazione, per solo riscaldamento, complete di regolazione climatica per un circuito diretto ed uno miscelato, sonda di mandata e due sonde bollitore</t>
  </si>
  <si>
    <t xml:space="preserve">Gas-Brennwertheizkessel, nur für Heizbetrieb; komplett mit witterungsgeführter Regelung für einen direkten und einen gemischten Heizkreis , mit einem Vorlauffühler und zwei Boilerfühlern </t>
  </si>
  <si>
    <t>a) Caldaia murale 15 kW</t>
  </si>
  <si>
    <t>a) Wandtherme 15 kW</t>
  </si>
  <si>
    <t>b) Caldaia murale 25 kW</t>
  </si>
  <si>
    <t>b) Wandtherme 25 kW</t>
  </si>
  <si>
    <t>c) Caldaia murale 34 kW</t>
  </si>
  <si>
    <t>c) Wandtherme 34 kW</t>
  </si>
  <si>
    <t>d) Caldaia murale 45 kW</t>
  </si>
  <si>
    <t>d) Wandtherme 45 kW</t>
  </si>
  <si>
    <t>e) Caldaia murale 75 kW</t>
  </si>
  <si>
    <t>e) Wandtherme 75 kW</t>
  </si>
  <si>
    <t>f) Caldaia murale 100 kW</t>
  </si>
  <si>
    <t>f) Wandtherme 100 kW</t>
  </si>
  <si>
    <t>g) Caldaia basamento 15 kW</t>
  </si>
  <si>
    <t>g) Standkessel 15 kW</t>
  </si>
  <si>
    <t>h) Caldaia basamento 25 kW</t>
  </si>
  <si>
    <t>h) Standkessel 25 kW</t>
  </si>
  <si>
    <t>i) Caldaia basamento 34 kW</t>
  </si>
  <si>
    <t>i) Standkessel 34 kW</t>
  </si>
  <si>
    <t>l) Caldaia basamento 45 kW</t>
  </si>
  <si>
    <t>l) Standkessel 45 kW</t>
  </si>
  <si>
    <t>m) Caldaia basamento 80 kW</t>
  </si>
  <si>
    <t>m) Standkessel 80 kW</t>
  </si>
  <si>
    <t>n) Caldaia basamento 100 kW</t>
  </si>
  <si>
    <t>n) Standkessel 100 kW</t>
  </si>
  <si>
    <t>o) Caldaia basamento 150 kW</t>
  </si>
  <si>
    <t>o) Standkessel 150 kW</t>
  </si>
  <si>
    <t>p) Caldaia basamento 200 kW</t>
  </si>
  <si>
    <t>p) Standkessel 200 kW</t>
  </si>
  <si>
    <t>q) Caldaia basamento 250 kW</t>
  </si>
  <si>
    <t>q) Standkessel 250 kW</t>
  </si>
  <si>
    <t>13.01.02</t>
  </si>
  <si>
    <t xml:space="preserve">Caldaie a pellet di legna, per solo riscaldamento, complete di regolazione climatica per un circuito diretto ed uno miscelato, sonda di mandata e due sonde bollitore </t>
  </si>
  <si>
    <t xml:space="preserve">Pellets-Heizkessel für Heizbetrieb; komplett mit witterungsgeführter Regelung für einen direkten und einen gemischten Heizkreis , mit einem Vorlauffühler und zwei Boilerfühlern (bzw. Pufferfühler) </t>
  </si>
  <si>
    <t xml:space="preserve"> </t>
  </si>
  <si>
    <t>a) Caldaia 15 kW</t>
  </si>
  <si>
    <t>a) Heizkessel 15 kW</t>
  </si>
  <si>
    <t>b) Caldaia 25 kW</t>
  </si>
  <si>
    <t>b) Heizkessel 25 kW</t>
  </si>
  <si>
    <t>c) Caldaia 32 kW</t>
  </si>
  <si>
    <t>c) Heizkessel 32 kW</t>
  </si>
  <si>
    <t>d) Caldaia 50 kW</t>
  </si>
  <si>
    <t>d) Heizkessel 50 kW</t>
  </si>
  <si>
    <t>e) Caldaia 70 kW</t>
  </si>
  <si>
    <t>e) Heizkessel 70 kW</t>
  </si>
  <si>
    <t>f) Caldaia 95 kW</t>
  </si>
  <si>
    <t>f) Heizkessel 95 kW</t>
  </si>
  <si>
    <t>g) Caldaia 140 kW</t>
  </si>
  <si>
    <t>g) Heizkessel 140 kW</t>
  </si>
  <si>
    <t>h) Caldaia 220 kW</t>
  </si>
  <si>
    <t>h) Heizkessel 220 kW</t>
  </si>
  <si>
    <t>13.02</t>
  </si>
  <si>
    <t>POMPE</t>
  </si>
  <si>
    <t xml:space="preserve">PUMPEN </t>
  </si>
  <si>
    <t>13.02.01</t>
  </si>
  <si>
    <t>Pompa ad attacchi filettati</t>
  </si>
  <si>
    <t xml:space="preserve">Pumpen mit Gewindeanschlüssen </t>
  </si>
  <si>
    <t>a) 1", prevalenza max 30 kPa</t>
  </si>
  <si>
    <t>a) 1", Förderdruck max. 30 kPa</t>
  </si>
  <si>
    <t>b) 1", prevalenza max 50 kPa</t>
  </si>
  <si>
    <t>b) 1", Förderdruck max. 50 kPa</t>
  </si>
  <si>
    <t>c) 1"1/2, prevalenza max 30 kPa</t>
  </si>
  <si>
    <t>c) 1"1/2, Förderdruck max. 30 kPa</t>
  </si>
  <si>
    <t>d) 1"1/2, prevalenza max 50 kPa</t>
  </si>
  <si>
    <t>d) 1"1/2, Förderdruck max. 50 kPa</t>
  </si>
  <si>
    <t>e) 1"1/2, prevalenza max 70 kPa</t>
  </si>
  <si>
    <t>e) 1"1/2, Förderdruck max. 70 kPa</t>
  </si>
  <si>
    <t>f) 1"1/2, prevalenza max 90 kPa</t>
  </si>
  <si>
    <t>f) 1"1/2, Förderdruck max. 90 kPa</t>
  </si>
  <si>
    <t>g) 2", prevalenza max 30 kPa</t>
  </si>
  <si>
    <t>g) 2", Förderdruck max. 30 kPa</t>
  </si>
  <si>
    <t>h) 2", prevalenza max 50 kPa</t>
  </si>
  <si>
    <t>h) 2", Förderdruck max. 50 kPa</t>
  </si>
  <si>
    <t>i) 2", prevalenza max 70 kPa</t>
  </si>
  <si>
    <t>i) 2", Förderdruck max. 70 kPa</t>
  </si>
  <si>
    <t>l) 2", prevalenza max 90 kPa</t>
  </si>
  <si>
    <t>l) 2", Förderdruck max. 90 kPa</t>
  </si>
  <si>
    <t>13.02.02</t>
  </si>
  <si>
    <t>Pompa ad attacchi flangiati</t>
  </si>
  <si>
    <t xml:space="preserve">Pumpen mit Flanschanschlüsse </t>
  </si>
  <si>
    <t>a) DN32, prevalenza max 70 kPa</t>
  </si>
  <si>
    <t>a) DN32, Förderdruck max. 70 kPa</t>
  </si>
  <si>
    <t>b) DN32, prevalenza max 90 kPa</t>
  </si>
  <si>
    <t>b) DN32, Förderdruck max. 90 kPa</t>
  </si>
  <si>
    <t>c) DN32, prevalenza max 100 kPa</t>
  </si>
  <si>
    <t>c) DN32, Förderdruck max. 100 kPa</t>
  </si>
  <si>
    <t>d) DN40, prevalenza max 50 kPa</t>
  </si>
  <si>
    <t>d) DN40, Förderdruck max. 50 kPa</t>
  </si>
  <si>
    <t>e) DN40, prevalenza max 70 kPa</t>
  </si>
  <si>
    <t>e) DN40, Förderdruck max. 70 kPa</t>
  </si>
  <si>
    <t>f) DN40, prevalenza max 90 kPa</t>
  </si>
  <si>
    <t>f) DN40, Förderdruck max. 90 kPa</t>
  </si>
  <si>
    <t>g) DN40, prevalenza max 100 kPa</t>
  </si>
  <si>
    <t>g) DN40, Förderdruck max. 100 kPa</t>
  </si>
  <si>
    <t>h) DN50, prevalenza max 50 kPa</t>
  </si>
  <si>
    <t>h) DN50, Förderdruck max. 50 kPa</t>
  </si>
  <si>
    <t>i) DN50, prevalenza max 90 kPa</t>
  </si>
  <si>
    <t>i) DN50, Förderdruck max. 90 kPa</t>
  </si>
  <si>
    <t>l) DN50, prevalenza max 100 kPa</t>
  </si>
  <si>
    <t>l) DN50, Förderdruck max. 100 kPa</t>
  </si>
  <si>
    <t>m) DN65, prevalenza max 50 kPa</t>
  </si>
  <si>
    <t>m) DN65, Förderdruck max. 50 kPa</t>
  </si>
  <si>
    <t>n) DN65, prevalenza max 100 kPa</t>
  </si>
  <si>
    <t>n) DN65, Förderdruck max. 100 kPa</t>
  </si>
  <si>
    <t>13.03</t>
  </si>
  <si>
    <t>TUBI</t>
  </si>
  <si>
    <t xml:space="preserve">ROHRE </t>
  </si>
  <si>
    <t>13.03.01</t>
  </si>
  <si>
    <t>Tubazioni in acciaio con raccordi a pressare e rivestimento esterno in polipropilene</t>
  </si>
  <si>
    <t xml:space="preserve">Stahlrohrleitungen mit Pressverbindungen (Pressfitting) und externer Kunststoffbeschichtung aus Polypropylen </t>
  </si>
  <si>
    <t>a) 15 x 1,2</t>
  </si>
  <si>
    <t>b) 18 x 1,2</t>
  </si>
  <si>
    <t>c) 22 x 1,5</t>
  </si>
  <si>
    <t>d) 28 x 1,5</t>
  </si>
  <si>
    <t>e) 35 x 1,5</t>
  </si>
  <si>
    <t>f) 42 x 1,5</t>
  </si>
  <si>
    <t>g) 54 x 1,5</t>
  </si>
  <si>
    <t>13.03.02</t>
  </si>
  <si>
    <t>Tubazioni in acciaio con raccordi a saldare e rivestimento esterno epossidico</t>
  </si>
  <si>
    <t xml:space="preserve">Stahlrohrleitungen mit geschweißten Verbindungen und externer Epoxydbeschichtung </t>
  </si>
  <si>
    <t>a) 1/2"</t>
  </si>
  <si>
    <t>b) 3/4"</t>
  </si>
  <si>
    <t>c) 1"</t>
  </si>
  <si>
    <t>d) 1"1/4</t>
  </si>
  <si>
    <t>e) 1"1/2</t>
  </si>
  <si>
    <t>f) 2"</t>
  </si>
  <si>
    <t>g) 2"1/2</t>
  </si>
  <si>
    <t>h) 3"</t>
  </si>
  <si>
    <t>i) 4"</t>
  </si>
  <si>
    <t>l) 5"</t>
  </si>
  <si>
    <t>m) 6"</t>
  </si>
  <si>
    <t>Tubazioni in plastica tipo PE-Xa, complete di ancoraggi e pezzi speciali</t>
  </si>
  <si>
    <t xml:space="preserve">Kunststoffrohre vom Typ PE-Xa, komplett mit Zubehör, Verankerungen und Formstücken </t>
  </si>
  <si>
    <t>a) 16 x 2,2 PN10</t>
  </si>
  <si>
    <t>b) 20 x 2,8 PN10</t>
  </si>
  <si>
    <t>c) 25 x 3,5 PN10</t>
  </si>
  <si>
    <t>d) 32 x 4,4 PN10</t>
  </si>
  <si>
    <t>e) 40 x 5,5 PN10</t>
  </si>
  <si>
    <t>f) 50 x 6,9 PN10</t>
  </si>
  <si>
    <t>g) 63 x 8,6 PN10</t>
  </si>
  <si>
    <t>h) 75 x 6,9 PN6</t>
  </si>
  <si>
    <t>i) 90 x 8,2 PN6</t>
  </si>
  <si>
    <t>13.04</t>
  </si>
  <si>
    <t>ISOLAMENTO TERMICO</t>
  </si>
  <si>
    <t xml:space="preserve">WÄRMEISOLIERUNG </t>
  </si>
  <si>
    <t>13.04.01</t>
  </si>
  <si>
    <t>Isolamento termico per tubi in vista, in poliuretano espanso, con guaina esterna di protezione in PVC</t>
  </si>
  <si>
    <t xml:space="preserve">Wärmeisolierungen für frei verlegte Rohrleitungen, in expandiertem Polyurethan mit externer Schutzhülle </t>
  </si>
  <si>
    <t>a) spessore 20, diam. 1/2"</t>
  </si>
  <si>
    <t>a) Stärke 20, Durchmesser 1/2"</t>
  </si>
  <si>
    <t>b) spessore 30, diam. 3/4"</t>
  </si>
  <si>
    <t>b) Stärke 30, Durchmesser 3/4"</t>
  </si>
  <si>
    <t>c) spessore 30, diam. 1"</t>
  </si>
  <si>
    <t>c) Stärke 30, Durchmesser 1"</t>
  </si>
  <si>
    <t>d) spessore 30, diam. 1"1/4</t>
  </si>
  <si>
    <t>d) Stärke 30, Durchmesser 1"1/4</t>
  </si>
  <si>
    <t>e) spessore 40, diam. 1"1/2</t>
  </si>
  <si>
    <t>e) Stärke 40, Durchmesser 1"1/2</t>
  </si>
  <si>
    <t>f) spessore 40, diam. 2"</t>
  </si>
  <si>
    <t>f) Stärke 40, Durchmesser 2"</t>
  </si>
  <si>
    <t>g) spessore 50, diam. 2"1/2</t>
  </si>
  <si>
    <t>g) Stärke 50, Durchmesser 2"1/2</t>
  </si>
  <si>
    <t>h) spessore 60, diam. 3"</t>
  </si>
  <si>
    <t>h) Stärke 60, Durchmesser 3"</t>
  </si>
  <si>
    <t>i) spessore 65, diam. 4"</t>
  </si>
  <si>
    <t>i) Stärke 65, Durchmesser 4"</t>
  </si>
  <si>
    <t>l) spessore 65, diam. 5"</t>
  </si>
  <si>
    <t>l) Stärke 65, Durchmesser 5"</t>
  </si>
  <si>
    <t>m) spessore 65, diam. 6"</t>
  </si>
  <si>
    <t>m) Stärke 65, Durchmesser 6"</t>
  </si>
  <si>
    <t>13.04.02</t>
  </si>
  <si>
    <t>Isolamento termico per tubi in cavedio, in poliuretano espanso, con guaina esterna di protezione in PVC</t>
  </si>
  <si>
    <t xml:space="preserve">Wärmeisolierung für in Schächten verlegten Rohrleitungen, in expandiertem Polyurethan mit externer Schutzhülle </t>
  </si>
  <si>
    <t>a) spessore 10, diam. 3/8"</t>
  </si>
  <si>
    <t>a) Stärke 10, Durchmesser 3/8"</t>
  </si>
  <si>
    <t>b) spessore 10, diam. 1/2"</t>
  </si>
  <si>
    <t>b) Stärke 10, Durchmesser 1/2"</t>
  </si>
  <si>
    <t>c) spessore 15, diam. 3/4"</t>
  </si>
  <si>
    <t>c) Stärke 15, Durchmesser 3/4"</t>
  </si>
  <si>
    <t>d) spessore 15, diam. 1"</t>
  </si>
  <si>
    <t>d) Stärke 15, Durchmesser 1"</t>
  </si>
  <si>
    <t>e) spessore 20, diam. 1"1/4</t>
  </si>
  <si>
    <t>e) Stärke 20, Durchmesser 1"1/4</t>
  </si>
  <si>
    <t>f) spessore 20, diam. 1"1/2</t>
  </si>
  <si>
    <t>f) Stärke 20, Durchmesser 1"1/2</t>
  </si>
  <si>
    <t>g) spessore 20, diam. 2"</t>
  </si>
  <si>
    <t>g) Stärke 20, Durchmesser 2"</t>
  </si>
  <si>
    <t>h) spessore 25, diam. 2"1/2</t>
  </si>
  <si>
    <t>h) Stärke 25, Durchmesser 2"1/2</t>
  </si>
  <si>
    <t>i) spessore 30, diam. 3"</t>
  </si>
  <si>
    <t>i) Stärke 30, Durchmesser 3"</t>
  </si>
  <si>
    <t>l) spessore 30, diam. 4"</t>
  </si>
  <si>
    <t>l) Stärke 30, Durchmesser 4"</t>
  </si>
  <si>
    <t>m) spessore 30, diam. 5"</t>
  </si>
  <si>
    <t>m) Stärke 30, Durchmesser 5"</t>
  </si>
  <si>
    <t>n) spessore 30, diam. 6"</t>
  </si>
  <si>
    <t>n) Stärke 30, Durchmesser 6"</t>
  </si>
  <si>
    <t>13.04.03</t>
  </si>
  <si>
    <t>Isolamento termico per tubi sotto traccia, in polietilene espanso, con guaina esterna di protezione rinforzata con fibre di vetro</t>
  </si>
  <si>
    <t xml:space="preserve">Wärmeisolierung für Unterputz-Rohrleitungen in expandiertem Polyäthylen mit externer Schutzhülle </t>
  </si>
  <si>
    <t>a) spessore 9, diam. 3/8"</t>
  </si>
  <si>
    <t>a) Stärke   9, Durchmesser 3/8"</t>
  </si>
  <si>
    <t>b) spessore 11, diam. 1/2"</t>
  </si>
  <si>
    <t>b) Stärke 11, Durchmesser 1/2"</t>
  </si>
  <si>
    <t>c) spessore 11, diam. 3/4"</t>
  </si>
  <si>
    <t>c) Stärke 11, Durchmesser 3/4"</t>
  </si>
  <si>
    <t>d) spessore 11, diam. 1"</t>
  </si>
  <si>
    <t>d) Stärke 11, Durchmesser 1"</t>
  </si>
  <si>
    <t>e) spessore 15, diam. 1"1/4</t>
  </si>
  <si>
    <t>e) Stärke 15, Durchmesser 1"1/4</t>
  </si>
  <si>
    <t>f) spessore 15, diam. 1"1/2</t>
  </si>
  <si>
    <t>f) Stärke 15, Durchmesser 1"1/2</t>
  </si>
  <si>
    <t>g) spessore 15, diam. 2"</t>
  </si>
  <si>
    <t>g) Stärke 15, Durchmesser 2"</t>
  </si>
  <si>
    <t>h) spessore 18, diam. 2"1/2</t>
  </si>
  <si>
    <t>h) Stärke 18, Durchmesser 2"1/2</t>
  </si>
  <si>
    <t>i) spessore 20, diam. 3"</t>
  </si>
  <si>
    <t>i) Stärke 20, Durchmesser 3"</t>
  </si>
  <si>
    <t>l) spessore 22, diam. 4"</t>
  </si>
  <si>
    <t>l) Stärke 22, Durchmesser 4"</t>
  </si>
  <si>
    <t>13.05</t>
  </si>
  <si>
    <t>DISPOSITIVI DI SICUREZZA</t>
  </si>
  <si>
    <t xml:space="preserve">SICHERHEITSVORRICHTUNGEN </t>
  </si>
  <si>
    <t>13.05.01</t>
  </si>
  <si>
    <t>Valvola di sicurezza a molla, con attacchi filettati, corpo in bronzo</t>
  </si>
  <si>
    <t xml:space="preserve">Sicherheitsventil federbelastet,mit Gewindeanschlüssen, Gehäuse aus Rotguss </t>
  </si>
  <si>
    <t>a) ordinaria, 1/2"x3/4"</t>
  </si>
  <si>
    <t>a) Standard 1/2"x3/4"</t>
  </si>
  <si>
    <t>b) ordinaria, 3/4"x1"</t>
  </si>
  <si>
    <t>b) Standard 3/4"x1"</t>
  </si>
  <si>
    <t>c) omologata ISPESL, 1/2"x3/4"</t>
  </si>
  <si>
    <t>c) INAIL (ISPESL) geprüft, 1/2"x3/4"</t>
  </si>
  <si>
    <t>d) omologata ISPESL, 3/4"x1"</t>
  </si>
  <si>
    <t>d) INAIL (ISPESL) geprüft, 3/4"x1"</t>
  </si>
  <si>
    <t>e) omologata ISPESL, 1"x1"1/4</t>
  </si>
  <si>
    <t>e) INAIL (ISPESL) geprüft, 1"x1"1/4</t>
  </si>
  <si>
    <t>13.06</t>
  </si>
  <si>
    <t>DISPOSITIVI DI PROTEZIONE</t>
  </si>
  <si>
    <t xml:space="preserve">SCHUTZEINRICHTUNGEN </t>
  </si>
  <si>
    <t>a) Termostato doppio di regolazione e blocco</t>
  </si>
  <si>
    <t xml:space="preserve">a) Doppelthermostat  mit Sicherheits- und Regelthermostat </t>
  </si>
  <si>
    <t>b) Pressostato di blocco</t>
  </si>
  <si>
    <t xml:space="preserve">b) Druckwächter </t>
  </si>
  <si>
    <t>c) Pressostato di minima</t>
  </si>
  <si>
    <t xml:space="preserve">c) Minimum Druckwächter </t>
  </si>
  <si>
    <t>13.07</t>
  </si>
  <si>
    <t>DISPOSITIVI DI CONTROLLO</t>
  </si>
  <si>
    <t>KONTROLLVORRICHTUNGEN</t>
  </si>
  <si>
    <t>a) Manometro, diametro 100 mm</t>
  </si>
  <si>
    <t>a) Manometer, ø 100 mm</t>
  </si>
  <si>
    <t>b) Termometro, diametro 100 mm</t>
  </si>
  <si>
    <t>b) Thermometer, ø 100 mm</t>
  </si>
  <si>
    <t>13.08</t>
  </si>
  <si>
    <t>VASI DI ESPANSIONE</t>
  </si>
  <si>
    <t xml:space="preserve">AUSDEHNUNGSGEFÄßE </t>
  </si>
  <si>
    <t>13.08.01</t>
  </si>
  <si>
    <t>c) pezzatura 8/10 cm, circa 185 kg/m²</t>
  </si>
  <si>
    <t>c) Stückgrößen: 8/10 cm, ca. 185 kg/m2</t>
  </si>
  <si>
    <t>02.17.04.02</t>
  </si>
  <si>
    <t>Lastre poligonali in porfido grigio Cembra, lunghezza/larghezza di 30-60 cm, spessore di 3-4 cm</t>
  </si>
  <si>
    <t xml:space="preserve">Plattenbelag aus polygonalen Platten, grauer Cembra-Porphyr, Länge/Breite: 30-60 cm, Dicke: 3-4 cm; </t>
  </si>
  <si>
    <t>a) su letto di sabbia</t>
  </si>
  <si>
    <t>a) auf Sandbett</t>
  </si>
  <si>
    <t>b) su letto di malta</t>
  </si>
  <si>
    <t>b) auf Mörteldickbett</t>
  </si>
  <si>
    <t>02.17.04.03</t>
  </si>
  <si>
    <t>Lastre regolari con coste a spacco, larghezza costante, lunghezza a correre, spessore di 3-4 cm, su letto di malta</t>
  </si>
  <si>
    <t>Plattenbelag aus regelmäßigen Platten mit gehauenen Kanten, einheitlicher Breite, in Längsbahnen, Dicke: 3-4 cm; im Mörteldickbett</t>
  </si>
  <si>
    <t>a) porfido grigio Cembra, larghezza 20 cm</t>
  </si>
  <si>
    <t>a) grauer Cembra-Porphyr, Plattenbreite: 20 cm</t>
  </si>
  <si>
    <t>b) porfido grigio Cembra, larghezza 30 cm</t>
  </si>
  <si>
    <t>b) grauer Cembra-Porphyr, Plattenbreite: 30 cm</t>
  </si>
  <si>
    <t>c) porfido grigio Cembra, larghezza 40 cm</t>
  </si>
  <si>
    <t>c) grauer Cembra-Porphyr, Plattenbreite: 40 cm</t>
  </si>
  <si>
    <t>02.17.04.04</t>
  </si>
  <si>
    <t>Lastre regolari con coste segate, larghezza costante, lunghezza a correre, spessore di 3-4 cm, su letto di malta</t>
  </si>
  <si>
    <t>Plattenbelag aus regelmäßigen Platten mit gefrästen Kanten, einheitlicher Breite, in Längsbahnen, Dicke: 3-4 cm; liefern, im Mörteldickbett</t>
  </si>
  <si>
    <t>b) porfido grigio Cembra, larghezza 30 cm?come s 20</t>
  </si>
  <si>
    <t>02.17.04.05</t>
  </si>
  <si>
    <t>Smolleri a coltello:</t>
  </si>
  <si>
    <t>Hochkant-Natursteinriemen:</t>
  </si>
  <si>
    <t>a) porfido grigio Cembra</t>
  </si>
  <si>
    <t>a) grauer Cembra-Porphyr</t>
  </si>
  <si>
    <t>02.17.05</t>
  </si>
  <si>
    <t>PAVIMENTAZIONE IN ELEMENTI DI CALCESTRUZZO</t>
  </si>
  <si>
    <t>FERTIGBETONDECKSCHICHTEN</t>
  </si>
  <si>
    <t>02.17.05.01</t>
  </si>
  <si>
    <t>Lastre di cls unigranulare, sp 6-7 cm</t>
  </si>
  <si>
    <t>Plattenbelag aus Einkornbeton, Dicke 6-7 cm</t>
  </si>
  <si>
    <t>02.17.05.02</t>
  </si>
  <si>
    <t>Masselli in calcestruzzo, sp. 7/8cm</t>
  </si>
  <si>
    <t>Betonpflastersteine, Dicke 7/8 cm</t>
  </si>
  <si>
    <t>02.17.05.03</t>
  </si>
  <si>
    <t>Grigliato di calcestruzzo, sp. 10-12 cm</t>
  </si>
  <si>
    <t>Plattenbelag aus Gittersteinen, Dicke 10-12 cm</t>
  </si>
  <si>
    <t>02.17.05.04</t>
  </si>
  <si>
    <t>Lastre di calcestruzzo pressato, sp. 3,8 cm</t>
  </si>
  <si>
    <t>Plattenbelag aus gepressten Betonplatten, Dicke 3,8 cm</t>
  </si>
  <si>
    <t>02.17.06</t>
  </si>
  <si>
    <t>CORDONATE E BINDERI</t>
  </si>
  <si>
    <t>RANDSTEINE UND BINDERLEISTEN</t>
  </si>
  <si>
    <t>02.17.06.01</t>
  </si>
  <si>
    <t>Cordone porfido:</t>
  </si>
  <si>
    <t>Randstein Porphyr:</t>
  </si>
  <si>
    <t>a) testa a spacco 8x25(H)</t>
  </si>
  <si>
    <t>a) gehauene Stirnfläche 8x25(H)</t>
  </si>
  <si>
    <t>b) testa a spacco 10x25(H)</t>
  </si>
  <si>
    <t>b) gehauene Stirnfläche 10x25(H)</t>
  </si>
  <si>
    <t>c) testa fresata 12x25(H)</t>
  </si>
  <si>
    <t>c) gefräste Stirnfläche 12x25(H)</t>
  </si>
  <si>
    <t>d) testa fresata 15x25(H)</t>
  </si>
  <si>
    <t>d) gefräste Stirnfläche 15x25(H)</t>
  </si>
  <si>
    <t>e) testa fresata e bocciardata 12x25(H)</t>
  </si>
  <si>
    <t>e) gefräste u. gestockte Stirnfläche 12x25(H)</t>
  </si>
  <si>
    <t>f) testa fresata e bocciardata 15x25(H)</t>
  </si>
  <si>
    <t>f) gefräste u. gestockte Stirnfläche 15x25(H)</t>
  </si>
  <si>
    <t>g) testa piano cava 12x25(H)</t>
  </si>
  <si>
    <t>g) spaltrauhe Stirnfläche 12x25(H)</t>
  </si>
  <si>
    <t>h) testa piano cava 15x25(H)</t>
  </si>
  <si>
    <t>h) spaltrauhe Stirnfläche 15x25(H)</t>
  </si>
  <si>
    <t>02.17.06.02</t>
  </si>
  <si>
    <t>Cordone in cls:</t>
  </si>
  <si>
    <t>Randstein Beton:</t>
  </si>
  <si>
    <t>a) 6/8x20 (H) cm</t>
  </si>
  <si>
    <t>a) 6/8x20(H)cm</t>
  </si>
  <si>
    <t>b) 12/15x15 (H) cm</t>
  </si>
  <si>
    <t>b) 12/15x25(H)cm</t>
  </si>
  <si>
    <t>c) 12/15x25 (H) cm armato</t>
  </si>
  <si>
    <t>c) 12/15x25(H)cm bewehrt</t>
  </si>
  <si>
    <t>02.17.06.03</t>
  </si>
  <si>
    <t>Binderi porfido:</t>
  </si>
  <si>
    <t>Binderleiste Porphyr:</t>
  </si>
  <si>
    <t>a) dimensioni 8x12x25 cm</t>
  </si>
  <si>
    <t>a) Abmessungen: 8x12x25 cm</t>
  </si>
  <si>
    <t>b) dimensioni 10x12x15 cm</t>
  </si>
  <si>
    <t>b) Abmessungen: 10x12x15 cm</t>
  </si>
  <si>
    <t>02.17.07</t>
  </si>
  <si>
    <t>COPERTINE E PEDATE</t>
  </si>
  <si>
    <t>ABDECKUNGEN UND SETZSTUFEN</t>
  </si>
  <si>
    <t>02.17.07.01</t>
  </si>
  <si>
    <t>Copertina, coste a spacco, spessore di 4-5 cm, larghezza 35-40 cm, lunghezza fino a 0,90 m</t>
  </si>
  <si>
    <t>Abdeckung für Mauer, gehauene Kantenflächen, Dicke: 4 - 5 cm, Breite: 35-40 cm, Länge bis 0,90 m</t>
  </si>
  <si>
    <t>02.17.07.02</t>
  </si>
  <si>
    <t>Copertine, coste fresate, spessore 3-4 cm, larghezza 30-40 cm, lunghezza fino a 1,20 m</t>
  </si>
  <si>
    <t>Abdeckung für Mauer, gefräste, bemessene Kantenflächen, Dicke: 3-4 cm, Breite: 30-40 cm, Länge bis 1,20 m</t>
  </si>
  <si>
    <t>b) sovrapprezzo per lunghezze da1,20 a 1,50 m</t>
  </si>
  <si>
    <t>b) Aufpreis für Längen über 1,20 m bis 1,50 m</t>
  </si>
  <si>
    <t>c) sovrapprezzo per seconda costa calibrata per 6 cm di profondità</t>
  </si>
  <si>
    <t>c) Aufpreis für eine zweite Seitenfläche gleichmäßig dick, 6 cm tief gefräst</t>
  </si>
  <si>
    <t>d) sovrapprezzo per scanalatura, sezione 4x8 mm</t>
  </si>
  <si>
    <t>d) Aufpreis für Nut, Querschnitt: 4x8 mm</t>
  </si>
  <si>
    <t>02.17.07.03</t>
  </si>
  <si>
    <t>Pedata, a piano di cava, coste a spacco, spessore 3-4 cm, larghezza 30-33 cm, lunghezza fino a 0,90 m</t>
  </si>
  <si>
    <t>Trittstufe, gehauene Kantenflächen, Dicke: 3-4 cm, Breite: 30-33 cm, Länge bis 0,90 m</t>
  </si>
  <si>
    <t>02.17.07.04</t>
  </si>
  <si>
    <t>Pedata, coste fresate, spessore 3-4 cm, larghezza 30-33 cm, lunghezza fino a 1,20 m</t>
  </si>
  <si>
    <t>Trittstufe, gefräste Kantenflächen, dicke: 3-4 cm, Breite: 30-33 cm, Länge bis 1,20 m</t>
  </si>
  <si>
    <t>b) Sovrapprezzo per lunghezze da 1,20 a 1,50 m</t>
  </si>
  <si>
    <t>02.17.08</t>
  </si>
  <si>
    <t>SUPERFICI ERBOSE</t>
  </si>
  <si>
    <t>RASENFLÄCHEN</t>
  </si>
  <si>
    <t>02.17.08.01</t>
  </si>
  <si>
    <t>Terra da coltivo: (nr.520)</t>
  </si>
  <si>
    <t>Gartenerde</t>
  </si>
  <si>
    <t>a) stendimento manuale</t>
  </si>
  <si>
    <t>a) Einbau händisch</t>
  </si>
  <si>
    <t>b) stendimento meccanico</t>
  </si>
  <si>
    <t>b) Einbau maschinell</t>
  </si>
  <si>
    <t>02.17.08.02</t>
  </si>
  <si>
    <t>Tappeto erboso</t>
  </si>
  <si>
    <t>Rasenflächen</t>
  </si>
  <si>
    <t>02.17.09</t>
  </si>
  <si>
    <t>PIANTE</t>
  </si>
  <si>
    <t>PFLANZEN</t>
  </si>
  <si>
    <t>02.17.09.01</t>
  </si>
  <si>
    <t>Messa a dimora piante:</t>
  </si>
  <si>
    <t>Anpflanzen von Pflanzen:</t>
  </si>
  <si>
    <t>a) sul prezzo d'origine</t>
  </si>
  <si>
    <t>a) auf den Grundpreis</t>
  </si>
  <si>
    <t>02.17.09.02</t>
  </si>
  <si>
    <t>Formazione siepi:</t>
  </si>
  <si>
    <t>Hecken:</t>
  </si>
  <si>
    <t>a) ligustrum a doppia fila</t>
  </si>
  <si>
    <t>a) Ligustrum zweireihig</t>
  </si>
  <si>
    <t>b) prunus laurus cerasus</t>
  </si>
  <si>
    <t>b) Prunus laurus cerasus</t>
  </si>
  <si>
    <t>c) ligustrum a fila semplice</t>
  </si>
  <si>
    <t>c) Ligustrum einreihig</t>
  </si>
  <si>
    <t>02.17.10</t>
  </si>
  <si>
    <t>ARREDI</t>
  </si>
  <si>
    <t>EINRICHTUNGSGEGENSTÄNDE</t>
  </si>
  <si>
    <t>02.17.10.01</t>
  </si>
  <si>
    <t>Panca con schienale:</t>
  </si>
  <si>
    <t>Gartenbank:</t>
  </si>
  <si>
    <t>a) lunghezza ca. 180 cm</t>
  </si>
  <si>
    <t>a) Länge: 180 cm</t>
  </si>
  <si>
    <t>b) lunghezza ca. 180 cm, con braccioli</t>
  </si>
  <si>
    <t>b) mit Armlehnen, Länge: 180 cm</t>
  </si>
  <si>
    <t>02.17.10.02</t>
  </si>
  <si>
    <t>Cestino portarifiuti:</t>
  </si>
  <si>
    <t>Abfallbehälter:</t>
  </si>
  <si>
    <t>a) fissaggio a pavimento</t>
  </si>
  <si>
    <t>a) freistehend</t>
  </si>
  <si>
    <t>b) fissaggio a parete</t>
  </si>
  <si>
    <t>b) Wandbefestigung</t>
  </si>
  <si>
    <t>02.17.10.03</t>
  </si>
  <si>
    <t>Rastrelliera biciclette con disposizione:</t>
  </si>
  <si>
    <t>Fahrradständer mit Anordnung der Halterungen:</t>
  </si>
  <si>
    <t xml:space="preserve">a) diritta o inclinata </t>
  </si>
  <si>
    <t xml:space="preserve">a) Gerade oder schräg, </t>
  </si>
  <si>
    <t>02.17.11</t>
  </si>
  <si>
    <t>02.17.11.01</t>
  </si>
  <si>
    <t>02.17.11.02</t>
  </si>
  <si>
    <t>02.17.11.03</t>
  </si>
  <si>
    <t>02.17.11.04</t>
  </si>
  <si>
    <t>02.17.11.05</t>
  </si>
  <si>
    <t>02.17.11.06</t>
  </si>
  <si>
    <t>Sedumteppich für Dachbegrünung  (Nr.522)</t>
  </si>
  <si>
    <t>02.18</t>
  </si>
  <si>
    <t>ASSISTENZE MURARIE</t>
  </si>
  <si>
    <t>MAURERBEIHILFEN</t>
  </si>
  <si>
    <t>02.18.01</t>
  </si>
  <si>
    <t>Assistenze murarie per opere da fabbro</t>
  </si>
  <si>
    <t>Maurerbeihilfen für Schlosserarbeiten</t>
  </si>
  <si>
    <t>02.18.02</t>
  </si>
  <si>
    <t>Assistenze murarie per serramenti (legno e/o legno alluminio)</t>
  </si>
  <si>
    <t>Maurerbeihilfen für den Einbau von Fenster und Türen aus Holz und Holz-Aluminium</t>
  </si>
  <si>
    <t>02.18.03</t>
  </si>
  <si>
    <t>Assistenze murarie per l'impianto di riscaldamento</t>
  </si>
  <si>
    <t>Maurerbeihilfen für Heizungsanlage</t>
  </si>
  <si>
    <t>02.18.04</t>
  </si>
  <si>
    <t>Assistenze murarie per l'impianto idrosanitario</t>
  </si>
  <si>
    <t>Maurerbeihilfen für Sanitäranlage</t>
  </si>
  <si>
    <t>02.18.05</t>
  </si>
  <si>
    <t>Assistenze murarie per l'impianto elettrico</t>
  </si>
  <si>
    <t>Maurerbeihilfen für Elektroanlage</t>
  </si>
  <si>
    <t>02.18.06</t>
  </si>
  <si>
    <t>Assistenze murarie per l'impianto ascensore</t>
  </si>
  <si>
    <t>Maurerbeihilfen für den Einbau des Aufzuges</t>
  </si>
  <si>
    <t>03</t>
  </si>
  <si>
    <t>SCHLOSSERARBEITEN</t>
  </si>
  <si>
    <t>03.01</t>
  </si>
  <si>
    <t>STAHLBAUARBEITEN</t>
  </si>
  <si>
    <t>03.01.01</t>
  </si>
  <si>
    <t>Gesamtbauwerke und Bauteile</t>
  </si>
  <si>
    <t>03.01.01.01</t>
  </si>
  <si>
    <t>Stahlkonstruktion:</t>
  </si>
  <si>
    <t>a) geschraubt</t>
  </si>
  <si>
    <t>b) geschweißt</t>
  </si>
  <si>
    <t>c) Unterzüge</t>
  </si>
  <si>
    <t>03.02</t>
  </si>
  <si>
    <t>03.02.01</t>
  </si>
  <si>
    <t>03.02.01.01</t>
  </si>
  <si>
    <t>03.02.01.02</t>
  </si>
  <si>
    <t>03.02.02</t>
  </si>
  <si>
    <t>Grigliati</t>
  </si>
  <si>
    <t>Gitterroste</t>
  </si>
  <si>
    <t>03.02.02.01</t>
  </si>
  <si>
    <t>Griglia a maglia quadrata:</t>
  </si>
  <si>
    <t>Gitterrost mit Quadratmaschen:</t>
  </si>
  <si>
    <t>a)  33x33 mm( 21,34Kg/m²)</t>
  </si>
  <si>
    <t>a) 33x33mm (21,34 kg/m²)</t>
  </si>
  <si>
    <t>b) 33x33mm ( 29,69Kg/m²)</t>
  </si>
  <si>
    <t>b) 33x33mm (29,69 kg/m²)</t>
  </si>
  <si>
    <t>c)  33x33 mm ( 24,64 Kg/m²)</t>
  </si>
  <si>
    <t>c) 33x33mm (24,64 kg/m²)</t>
  </si>
  <si>
    <t>d) 33x33 mm ( 34,27 Kg/m²)</t>
  </si>
  <si>
    <t>d) 33x33mm (34,27 kg/m²)</t>
  </si>
  <si>
    <t>03.02.02.02</t>
  </si>
  <si>
    <t>Griglia a maglia rettangolare:</t>
  </si>
  <si>
    <t>Gitterrost mit Rechteckmaschen:</t>
  </si>
  <si>
    <t>a) 33x11mm ( 30,71 Kg/m²)</t>
  </si>
  <si>
    <t>a) 33x11mm (30,71 kg/m²)</t>
  </si>
  <si>
    <t>b) 33x11 mm ( 34,04 Kg/m²)</t>
  </si>
  <si>
    <t>b) 33x11mm (34,04 kg/m²)</t>
  </si>
  <si>
    <t>c) 33x11mm ( 47,88 Kg/m²)</t>
  </si>
  <si>
    <t>c) 33x11mm (47,88 kg/m²)</t>
  </si>
  <si>
    <t>d) 15x76 mm ( 85,40 Kg/m²)</t>
  </si>
  <si>
    <t>d) 15x76mm (85,40 kg/m²)</t>
  </si>
  <si>
    <t>03.02.02.03</t>
  </si>
  <si>
    <t>Griglia copertura canaletti:</t>
  </si>
  <si>
    <t>Gitterrost als Rinnenabdeckung:</t>
  </si>
  <si>
    <t>a) 50 Kg/m²</t>
  </si>
  <si>
    <t>a) 50 kg/m²</t>
  </si>
  <si>
    <t>03.03</t>
  </si>
  <si>
    <t>CORRIMANI, PARAPETTI, INFERRIATE, RECINZIONI</t>
  </si>
  <si>
    <t>HANDLÄUFE, GELÄNDER, GITTER UND EINFRIEDUNGEN</t>
  </si>
  <si>
    <t>03.03.01</t>
  </si>
  <si>
    <t>Corrimani</t>
  </si>
  <si>
    <t>Handläufe</t>
  </si>
  <si>
    <t>03.03.01.01</t>
  </si>
  <si>
    <t>Corrimano acciaio:</t>
  </si>
  <si>
    <t>Handlauf aus Stahl:</t>
  </si>
  <si>
    <t>a) scala rettilinea</t>
  </si>
  <si>
    <t>a) für Treppen mit geradem Lauf</t>
  </si>
  <si>
    <t>b) scala  curvilinea</t>
  </si>
  <si>
    <t>b) für gewendelte Treppe</t>
  </si>
  <si>
    <t>03.03.01.02</t>
  </si>
  <si>
    <t>Sovrapprezzo curve</t>
  </si>
  <si>
    <t>Aufpreis für Krümmlinge</t>
  </si>
  <si>
    <t>03.03.01.03</t>
  </si>
  <si>
    <t>Corrimano acciaio inossidabile:</t>
  </si>
  <si>
    <t>Handlauf aus rostfreiem Stahl:</t>
  </si>
  <si>
    <t>03.03.02</t>
  </si>
  <si>
    <t>Parapetti</t>
  </si>
  <si>
    <t>Geländer</t>
  </si>
  <si>
    <t>03.03.02.01</t>
  </si>
  <si>
    <t>Ringhiera:</t>
  </si>
  <si>
    <t>Geländer:</t>
  </si>
  <si>
    <t>c) balconi e logge</t>
  </si>
  <si>
    <t>c) für Balkone und Loggien</t>
  </si>
  <si>
    <t>03.03.02.02</t>
  </si>
  <si>
    <t>Sovrapprezzo curve, piani o ascendenti</t>
  </si>
  <si>
    <t>Aufpreis für Krümmlinge, waagerecht oder steigend</t>
  </si>
  <si>
    <t>03.03.03</t>
  </si>
  <si>
    <t>Inferriate</t>
  </si>
  <si>
    <t>Gitter</t>
  </si>
  <si>
    <t>03.03.03.01</t>
  </si>
  <si>
    <t>Inferriata finestra:</t>
  </si>
  <si>
    <t>Gitter vor Fensteranlage:</t>
  </si>
  <si>
    <t>a) acciaio piatto</t>
  </si>
  <si>
    <t>a) aus Flachstahl</t>
  </si>
  <si>
    <t>b) acciaio tondo</t>
  </si>
  <si>
    <t>b) aus Rundstahl</t>
  </si>
  <si>
    <t>03.03.04</t>
  </si>
  <si>
    <t>Recinzioni</t>
  </si>
  <si>
    <t>Einfriedungen</t>
  </si>
  <si>
    <t>03.03.04.01</t>
  </si>
  <si>
    <t>Grigliato:</t>
  </si>
  <si>
    <t>Gitter:</t>
  </si>
  <si>
    <t>a) 62x132mm (19 Kg/m²)</t>
  </si>
  <si>
    <t>a) 62x132mm (19 kg/m²)</t>
  </si>
  <si>
    <t>b) 62x63 mm (21 Kg/m²)</t>
  </si>
  <si>
    <t>b) 62x63mm (21 kg/m²)</t>
  </si>
  <si>
    <t>03.03.04.02</t>
  </si>
  <si>
    <t>Rete a maglia plastificata:</t>
  </si>
  <si>
    <t>Maschengitter kunstoffbeschichtet:</t>
  </si>
  <si>
    <t>a) maglia 45x45 mm (1,08 Kg/m²)</t>
  </si>
  <si>
    <t>a) Maschenweite 45x45 mm (1,08 Kg/m²)</t>
  </si>
  <si>
    <t>03.04</t>
  </si>
  <si>
    <t>SCALE</t>
  </si>
  <si>
    <t>TREPPEN</t>
  </si>
  <si>
    <t>03.04.01</t>
  </si>
  <si>
    <t>Scale rettilinee</t>
  </si>
  <si>
    <t>Einläufige gerade Treppen</t>
  </si>
  <si>
    <t>03.04.01.01</t>
  </si>
  <si>
    <t>Scala rettilinea:</t>
  </si>
  <si>
    <t>Einläufige gerade Treppe:</t>
  </si>
  <si>
    <t>a) scala (17 gradini)</t>
  </si>
  <si>
    <t>a) Treppe (17 Stufen)</t>
  </si>
  <si>
    <t>b) per ogni gradino in più</t>
  </si>
  <si>
    <t>b) für jede weitere Stufe</t>
  </si>
  <si>
    <t>03.04.02</t>
  </si>
  <si>
    <t>Scale con gradini a ventaglio</t>
  </si>
  <si>
    <t>Gewendelte Treppen</t>
  </si>
  <si>
    <t>03.04.02.01</t>
  </si>
  <si>
    <t>Scala a ventaglio:</t>
  </si>
  <si>
    <t>Zwischengewendelt:</t>
  </si>
  <si>
    <t>03.04.03</t>
  </si>
  <si>
    <t>Scale a chiocciola</t>
  </si>
  <si>
    <t>Wendeltreppen</t>
  </si>
  <si>
    <t>03.04.03.01</t>
  </si>
  <si>
    <t>Scala a chiocciola per interni:</t>
  </si>
  <si>
    <t>Gewendelt für Innen:</t>
  </si>
  <si>
    <t>a) scala (15 gradini)</t>
  </si>
  <si>
    <t>a) Treppe (15 Stufen)</t>
  </si>
  <si>
    <t>03.04.03.02</t>
  </si>
  <si>
    <t>Scala a chiocciola esterna (produzione industriale):</t>
  </si>
  <si>
    <t>Gewendelt, für Außen (Industrieprodukt):</t>
  </si>
  <si>
    <t>a) ø 140cm</t>
  </si>
  <si>
    <t>a) ø 140 cm</t>
  </si>
  <si>
    <t>b) ø 160cm</t>
  </si>
  <si>
    <t>b) ø 160 cm</t>
  </si>
  <si>
    <t>c) ø 180cm</t>
  </si>
  <si>
    <t>c) ø 180 cm</t>
  </si>
  <si>
    <t>03.04.03.03</t>
  </si>
  <si>
    <t>Scala a chiocciola interna (produzione industriale):</t>
  </si>
  <si>
    <t>Gewendelt, für Innen (Industrieprodukt):</t>
  </si>
  <si>
    <t>03.04.04</t>
  </si>
  <si>
    <t>Scale retrattili ed alla marinara</t>
  </si>
  <si>
    <t>Einschubtreppe und Steigeisen</t>
  </si>
  <si>
    <t>03.04.04.01</t>
  </si>
  <si>
    <t>Scala retrattile</t>
  </si>
  <si>
    <t>Einschubtreppe</t>
  </si>
  <si>
    <t>03.04.04.02</t>
  </si>
  <si>
    <t>Scala alla marinara</t>
  </si>
  <si>
    <t>Steigeisen</t>
  </si>
  <si>
    <t>03.05</t>
  </si>
  <si>
    <t>FINESTRE E FACCIATE CONTINUE</t>
  </si>
  <si>
    <t>FENSTER</t>
  </si>
  <si>
    <t>03.05.01</t>
  </si>
  <si>
    <t>Finestre in acciaio</t>
  </si>
  <si>
    <t>Fenster aus Stahl</t>
  </si>
  <si>
    <t>03.05.01.01</t>
  </si>
  <si>
    <t xml:space="preserve"> Finestra singola con vetro singolo, ad anta unica movibile, forma rettangolare. Telaio in profilato d'acciaio. nr. di ante: 1 o 2</t>
  </si>
  <si>
    <t>Fenster als Einfachfenster für Einfachverglasung, einteilig, beweglich; Fensterform rechteckig,: Rahmen aus Stahlprofilen: Anzahl der Drehflügel: 1 oder 2</t>
  </si>
  <si>
    <t>03.05.02</t>
  </si>
  <si>
    <t>Finestre in alluminio</t>
  </si>
  <si>
    <t>Fenster aus Aluminium</t>
  </si>
  <si>
    <t>03.05.02.01</t>
  </si>
  <si>
    <t>Finestra, con telai alluminio taglio termico,  Uf,BW = 2,2 w(m²K, gruppo 1 (DIN 4108-4), compreso vetrocamera</t>
  </si>
  <si>
    <t>Fenster mit Rahmen aus Aluminiumprofilen mit Unterbrechung der Wärmebrücke, Uf,BW = 2,2 W/(m² K), Gruppe 1 (DIN 4108-4), inkl. Isolierglas</t>
  </si>
  <si>
    <t>03.05.03</t>
  </si>
  <si>
    <t>Facciate continue in alluminio</t>
  </si>
  <si>
    <t>Aluminium Fassaden</t>
  </si>
  <si>
    <t>03.05.03.01</t>
  </si>
  <si>
    <t>Facciata completa con reticolo strutturale</t>
  </si>
  <si>
    <t>Vollständige Fassade mit Traggerippe</t>
  </si>
  <si>
    <t>03.05.03.02</t>
  </si>
  <si>
    <t>Sovrapprezzo finestra A/R</t>
  </si>
  <si>
    <t>Aufpreis für Dreh-Kippflügel</t>
  </si>
  <si>
    <t>03.06</t>
  </si>
  <si>
    <t>PORTE</t>
  </si>
  <si>
    <t>TÜREN</t>
  </si>
  <si>
    <t>03.06.01</t>
  </si>
  <si>
    <t>Porte in acciaio</t>
  </si>
  <si>
    <t>Türen aus Stahl</t>
  </si>
  <si>
    <t>03.06.01.01</t>
  </si>
  <si>
    <t>Porta in lamiera d'acciaio:</t>
  </si>
  <si>
    <t>Tür aus Stahlblech:</t>
  </si>
  <si>
    <t>a) luce porta 800x2000 mm</t>
  </si>
  <si>
    <t>a) Lichte Öffnung: 800x2000 mm</t>
  </si>
  <si>
    <t>b) luce porta 900x2000 mm</t>
  </si>
  <si>
    <t>b) Lichte Öffnung: 900x2000 mm</t>
  </si>
  <si>
    <t>03.06.01.02</t>
  </si>
  <si>
    <t>Porta intelaiata vetrata:</t>
  </si>
  <si>
    <t>Rahmentür mit Verglasung:</t>
  </si>
  <si>
    <t>a) profilati d'acciaio</t>
  </si>
  <si>
    <t>a) Rahmenprofile aus Stahl</t>
  </si>
  <si>
    <t>b) profilati ferro-porta</t>
  </si>
  <si>
    <t>b) Rahmen aus Stahlprofil für Türen</t>
  </si>
  <si>
    <t>c) profilati d'acciaio con guarnizione</t>
  </si>
  <si>
    <t>c) Rahmenprofile aus Stahl mit Falzabdichtung</t>
  </si>
  <si>
    <t>d) profilati d'acciaio zincato con guarnizione</t>
  </si>
  <si>
    <t>d) Rahmenprofile aus feuerverzinktem Stahl mit Falzabdichtung</t>
  </si>
  <si>
    <t>03.06.02</t>
  </si>
  <si>
    <t>Porte in alluminio</t>
  </si>
  <si>
    <t>Türen aus Aluminium</t>
  </si>
  <si>
    <t>03.06.02.01</t>
  </si>
  <si>
    <t>Porta vano scale intelaiata vetrata, con telai in alluminio taglio termico, U = 2,0 W/m²K, gruppo 1 (DIN 4108-4), compreso vetrocamera</t>
  </si>
  <si>
    <t>03.06.02.02</t>
  </si>
  <si>
    <t>Sovrapprezzo traversa</t>
  </si>
  <si>
    <t>Aufpreis für durchlaufenden Riegel</t>
  </si>
  <si>
    <t>03.06.03</t>
  </si>
  <si>
    <t>Porte tagliafuoco</t>
  </si>
  <si>
    <t>Brandschutztüren</t>
  </si>
  <si>
    <t>03.06.03.01</t>
  </si>
  <si>
    <t>Porta tagliafuoco in acciaio, luce netta di passaggio 90x210mm:</t>
  </si>
  <si>
    <t>Brandschutztür aus Stahl, Lichte Öffnung: 900x2100mm:</t>
  </si>
  <si>
    <t>a) REI 60</t>
  </si>
  <si>
    <t>b) REI 90</t>
  </si>
  <si>
    <t>c) REI 120</t>
  </si>
  <si>
    <t>03.06.03.02</t>
  </si>
  <si>
    <t>Porta tagliafuoco in acciaio, luce netta di passaggio 120x210mm, a 2 ante (90+30), con regolatore di sequenza di chiusura:</t>
  </si>
  <si>
    <t>Brandschutztür aus Stahl, Lichte Öffnung: 1200x2100mm, zweiflügelig (90+30), mit Schließfolgeregler</t>
  </si>
  <si>
    <t>03.06.03.03</t>
  </si>
  <si>
    <t>Porta tagliafuoco scorrevole in acciaio 1-pannello:</t>
  </si>
  <si>
    <t>Brandschutztür aus Stahl als Schiebetür einflügelig</t>
  </si>
  <si>
    <t>03.06.03.04</t>
  </si>
  <si>
    <t>Porta tagliafuoco scorrevole in acciaio 2-pannelli:</t>
  </si>
  <si>
    <t>Brandschutztür aus Stahl als Schiebetür zweiflügelig</t>
  </si>
  <si>
    <t>03.06.03.05</t>
  </si>
  <si>
    <t>Sovrapprezzo per elettromagnete e chiudiporta automatico</t>
  </si>
  <si>
    <t>Aufpreis für elektromagnetischen Haftmagnet und automatischen Türschliesser</t>
  </si>
  <si>
    <t>03.06.03.06</t>
  </si>
  <si>
    <t>Sovrapprezzo per centralina antincendio con rilevatore fumo e calore</t>
  </si>
  <si>
    <t>Aufpreis für Brandschutz-Steuergerät mit Rauch- und Brandmelder</t>
  </si>
  <si>
    <t>03.07</t>
  </si>
  <si>
    <t>PORTONI E CANCELLI</t>
  </si>
  <si>
    <t>TORE UND GITTER</t>
  </si>
  <si>
    <t>03.07.01</t>
  </si>
  <si>
    <t>Portoni in acciaio</t>
  </si>
  <si>
    <t>Tore aus Stahl</t>
  </si>
  <si>
    <t>03.07.01.01</t>
  </si>
  <si>
    <t>Portone basculante</t>
  </si>
  <si>
    <t>Schwingtor</t>
  </si>
  <si>
    <t>03.07.01.02</t>
  </si>
  <si>
    <t>Sovrapprezzo per rivestimento in legno di larice</t>
  </si>
  <si>
    <t>Aufpreis für Holzverkleidung (Lärche)</t>
  </si>
  <si>
    <t>03.07.01.03</t>
  </si>
  <si>
    <t>Portone sezionale</t>
  </si>
  <si>
    <t>Sektionaltor</t>
  </si>
  <si>
    <t>03.07.02</t>
  </si>
  <si>
    <t>Cancelli</t>
  </si>
  <si>
    <t>03.07.02.01</t>
  </si>
  <si>
    <t>Cancello pedonale</t>
  </si>
  <si>
    <t>Eingangsgitter</t>
  </si>
  <si>
    <t>03.07.02.02</t>
  </si>
  <si>
    <t>Cancello carraio</t>
  </si>
  <si>
    <t>Einfahrtstor</t>
  </si>
  <si>
    <t>03.08</t>
  </si>
  <si>
    <t>CASELLARI POSTALI ED ARMADIETTI</t>
  </si>
  <si>
    <t>BRIEFKÄSTEN UND SCHRÄNKE</t>
  </si>
  <si>
    <t>03.08.01</t>
  </si>
  <si>
    <t>Casellari postali</t>
  </si>
  <si>
    <t>Briefkästen</t>
  </si>
  <si>
    <t>03.08.01.01</t>
  </si>
  <si>
    <t>Casellario ad incasso (26x36x10)</t>
  </si>
  <si>
    <t>Unterputzbriefkasten (26x36x10)</t>
  </si>
  <si>
    <t>03.08.01.02</t>
  </si>
  <si>
    <t>Casellario esterno (26x36x10)</t>
  </si>
  <si>
    <t>Aufputzbriefkasten (26x36x10)</t>
  </si>
  <si>
    <t>03.09</t>
  </si>
  <si>
    <t>FERRAMENTA PARTICOLARE</t>
  </si>
  <si>
    <t>SONDERBESCHLÄGE</t>
  </si>
  <si>
    <t>03.09.01</t>
  </si>
  <si>
    <t>Chiudiporta</t>
  </si>
  <si>
    <t>Türschließer</t>
  </si>
  <si>
    <t>03.09.01.01</t>
  </si>
  <si>
    <t>Chiudiporta aereo con meccanismo ad ingranaggio:</t>
  </si>
  <si>
    <t>Obentürschließer mit Zahnantrieb:</t>
  </si>
  <si>
    <t>a) battente 1100 mm</t>
  </si>
  <si>
    <t>a) Flügelbreite 1100 mm</t>
  </si>
  <si>
    <t>b) battente 1400 mm</t>
  </si>
  <si>
    <t>b) Flügelbreite 1400 mm</t>
  </si>
  <si>
    <t>03.09.01.02</t>
  </si>
  <si>
    <t>Chiudiporta aereo a slitta:</t>
  </si>
  <si>
    <t>Obentürschließer mit Gleitschiene:</t>
  </si>
  <si>
    <t>a) due battenti 1100 mm</t>
  </si>
  <si>
    <t>b) due battenti 1400 mm</t>
  </si>
  <si>
    <t>03.09.01.03</t>
  </si>
  <si>
    <t>Chiudiporta aereo con regolatore sequenza di chiusura:</t>
  </si>
  <si>
    <t>Obenstürchließer mit Schließfolgeregelung</t>
  </si>
  <si>
    <t>a) zweiflügelig 1100 mm</t>
  </si>
  <si>
    <t>b) zweiflügelig 1400 mm</t>
  </si>
  <si>
    <t>03.09.01.04</t>
  </si>
  <si>
    <t>Chiudiporta a pavimento:</t>
  </si>
  <si>
    <t>Bodentürschließer:</t>
  </si>
  <si>
    <t>a) battente 1400 mm, peso fino a 250Kg</t>
  </si>
  <si>
    <t>a) Flügelbreite 1400 mm, Gewicht bis zu 250 Kg</t>
  </si>
  <si>
    <t>03.09.02</t>
  </si>
  <si>
    <t>Maniglioni antipanico</t>
  </si>
  <si>
    <t>Panikstangenbeschlag</t>
  </si>
  <si>
    <t>03.09.02.01</t>
  </si>
  <si>
    <t>Maniglione antipanico:</t>
  </si>
  <si>
    <t>Panik-Stangenbeschlag:</t>
  </si>
  <si>
    <t>a) 1 battente - 1 scrocco</t>
  </si>
  <si>
    <t>a) einflügelig mit Einfachverriegelung</t>
  </si>
  <si>
    <t>b) 1 battente - 1 scrocco con serratura</t>
  </si>
  <si>
    <t>b) einflügelig mit Einfachverriegelung und Schloß</t>
  </si>
  <si>
    <t>c) 1 battente - 3 scrocchi con serratura</t>
  </si>
  <si>
    <t>c) einflügelig mit Dreifachverriegelung und Schloß</t>
  </si>
  <si>
    <t>d) battente semifisso</t>
  </si>
  <si>
    <t>d) für Standflügel von zweiflügeligen Türen</t>
  </si>
  <si>
    <t>03.09.02.02</t>
  </si>
  <si>
    <t>Maniglione antipanico "Push-bar":</t>
  </si>
  <si>
    <t>Panik-Stangenbeschlag vom Typ "Push-bar":</t>
  </si>
  <si>
    <t>03.10</t>
  </si>
  <si>
    <t>AUTOMATISMI DI AZIONAMENTO</t>
  </si>
  <si>
    <t>AUTOMATISCHE TORANTRIEB</t>
  </si>
  <si>
    <t>03.10.01</t>
  </si>
  <si>
    <t>Automatismi di azionamento</t>
  </si>
  <si>
    <t>Automatische Torantrieb</t>
  </si>
  <si>
    <t>03.10.01.01</t>
  </si>
  <si>
    <t>a funzionamento elettromeccanico</t>
  </si>
  <si>
    <t>elektromechanischer Antrieb</t>
  </si>
  <si>
    <t>04</t>
  </si>
  <si>
    <t xml:space="preserve">PITTORE </t>
  </si>
  <si>
    <t>04.01</t>
  </si>
  <si>
    <t>BESCHICHTUNGEN AUF MINERALISCHEN UNTERGRÜNDEN</t>
  </si>
  <si>
    <t>04.01.04</t>
  </si>
  <si>
    <t>04.01.01.01</t>
  </si>
  <si>
    <t>04.01.01.02</t>
  </si>
  <si>
    <t>Pittura a smalto opaco all'acqua</t>
  </si>
  <si>
    <t>Anstrich mit wasserverdünnbarer Beschichtungsstoff, matt</t>
  </si>
  <si>
    <t>04.01.02</t>
  </si>
  <si>
    <t>04.01.02.01</t>
  </si>
  <si>
    <t>04.01.02.02</t>
  </si>
  <si>
    <t>04.02</t>
  </si>
  <si>
    <t>04.02.01</t>
  </si>
  <si>
    <t>Beschichtung auf Holz und Holzwerkstoffen für innen</t>
  </si>
  <si>
    <t>04.02.01.01</t>
  </si>
  <si>
    <t>Pitturazione di supporti in legno e suoi derivati con vernice glassante in dispersione (all'acqua)</t>
  </si>
  <si>
    <t>04.02.01.02</t>
  </si>
  <si>
    <t>Beschichtung auf Holz oder Holzstoffen mit farblosem Alkydharzlack für Innen (lösemittelhaltiger Beschichtungsstoff)</t>
  </si>
  <si>
    <t>04.02.02</t>
  </si>
  <si>
    <t>Beschichtungen auf Holz und Holzwerkstoffen für außen</t>
  </si>
  <si>
    <t>04.02.02.01</t>
  </si>
  <si>
    <t>Pitturazione di supporti in legno e suoi derivati con vernice glassante incolore  per esterni (a solvente)</t>
  </si>
  <si>
    <t>Beschichtung auf Holz mit farbloser Lacklasurfarbe für Außen (lösemittelhaltiger Beschichtungsstoff)</t>
  </si>
  <si>
    <t>04.03</t>
  </si>
  <si>
    <t>LAVORAZIONI SU SUPPORTI IN METALLO</t>
  </si>
  <si>
    <t>BESCHICHTUNGEN AUF METALLFLÄCHEN</t>
  </si>
  <si>
    <t>04.03.01</t>
  </si>
  <si>
    <t>Pitturazione di supporti in acciaio per interni</t>
  </si>
  <si>
    <t>Beschichtungen auf Metall für innen</t>
  </si>
  <si>
    <t>04.03.01.01</t>
  </si>
  <si>
    <t>Pitturazione di supporti in acciaio per interni con smalto coprente:</t>
  </si>
  <si>
    <t>Lackfarbe-Deckbeschichtung auf Metalluntergründen für Innen</t>
  </si>
  <si>
    <t>a) sintetico alchilico per interni</t>
  </si>
  <si>
    <t>a) Alkydharzlackfarbe für innen</t>
  </si>
  <si>
    <t>b) sintetico polimerizzato per interni</t>
  </si>
  <si>
    <t>b) Polymerisatharz-Dickschichtsystem für innen</t>
  </si>
  <si>
    <t>c) clorocaucciù per interni</t>
  </si>
  <si>
    <t>c) Chlorkautschuk-Lackfarbe für innen</t>
  </si>
  <si>
    <t>04.03.02</t>
  </si>
  <si>
    <t>Pitturazione di supporti in acciaio per esterni</t>
  </si>
  <si>
    <t>Beschichtung auf Metall für außen</t>
  </si>
  <si>
    <t>04.03.02.01</t>
  </si>
  <si>
    <t>Smalto coprente:</t>
  </si>
  <si>
    <t>Lackfarbe - Deckbeschichtung:</t>
  </si>
  <si>
    <t>a) sintetico alchilico per esterni</t>
  </si>
  <si>
    <t>a) Alkydharzlackfarbe für außen</t>
  </si>
  <si>
    <t>b) clorocaucciù per esterni</t>
  </si>
  <si>
    <t>b) Chlorkautschuk-Lackfarbe für außen</t>
  </si>
  <si>
    <t>04.04</t>
  </si>
  <si>
    <t>PITTURAZIONI PARTICOLARI</t>
  </si>
  <si>
    <t>Besondere Beschichtungen</t>
  </si>
  <si>
    <t>04.04.01</t>
  </si>
  <si>
    <t>Segnatura posti macchina</t>
  </si>
  <si>
    <t>Parkplatzmarkierung</t>
  </si>
  <si>
    <t>04.04.02</t>
  </si>
  <si>
    <t>Freccia direzionale</t>
  </si>
  <si>
    <t>Richtungspfeil</t>
  </si>
  <si>
    <t>04.04.03</t>
  </si>
  <si>
    <t>Numerazione posti macchina</t>
  </si>
  <si>
    <t>Nummerierung von Autoabstellplätzen</t>
  </si>
  <si>
    <t>05</t>
  </si>
  <si>
    <t>MASSICCIATE, MASSETTI, PAVIMENTAZIONI E RIVESTIMENTI PER INTERNI</t>
  </si>
  <si>
    <t>SCHÜTTUNGEN, ESTRICHE, BODENBELÄGE UND BEKLEIDUNGEN</t>
  </si>
  <si>
    <t>05.01</t>
  </si>
  <si>
    <t>SCHÜTTUNGEN</t>
  </si>
  <si>
    <t>05.01.01</t>
  </si>
  <si>
    <t>Spessore 25 cm (nr. 300)</t>
  </si>
  <si>
    <t>Dicke 25 cm (Nr. 300)</t>
  </si>
  <si>
    <t>05.01.02</t>
  </si>
  <si>
    <t>Sovrapprezzo per ogni 10 cm in più</t>
  </si>
  <si>
    <t>Aufpreis für alle weiteren 10 cm</t>
  </si>
  <si>
    <t>05.02</t>
  </si>
  <si>
    <t>MASSETTI</t>
  </si>
  <si>
    <t>ESTRICHE</t>
  </si>
  <si>
    <t>05.02.01</t>
  </si>
  <si>
    <t>Massetto cementizio per pavimento industriale Rck ³ 30 N/mm2, con armatura metallica (nr. 100)</t>
  </si>
  <si>
    <t>Zement-Estrich für Industrieboden, Rck ³ 30 N/mm2, mit Metallarmierung (Nr. 100)</t>
  </si>
  <si>
    <t>a) Per garage, su massicciata, compreso manto d'usura con lavorazione a pastina, sp. 15 cm</t>
  </si>
  <si>
    <t>a) Für Garagen, auf Schüttung, einschl. Nutzschicht in Pastenschliff-Ausführung, D: 15 cm</t>
  </si>
  <si>
    <t>b) Per rampe di accesso al garage, su massicciata, compreso manto d'usura con lavorazione a pastina e finitura a spina di pesce, sp. 15 cm</t>
  </si>
  <si>
    <t>b) Für Garagenzufahrtsrampen, auf Schüttung, einschl. Nutzschicht in Pastenschliff-Ausführung und Endbearbeitung in Fischgrätmuster, D: 15 cm</t>
  </si>
  <si>
    <t>c) Per garage, su solaio, compreso manto d'usura con lavorazione a pastina, sp. 12 cm</t>
  </si>
  <si>
    <t>c) Für Garage, auf Decke, einschl. Nutzschicht in Pastenschliff-Ausführung, D: 12 cm</t>
  </si>
  <si>
    <t>d) Per rampe di accesso al garage, su solaio, compreso manto d'usura con lavorazione a pastina e finitura a spina di pesce, sp. 12 cm</t>
  </si>
  <si>
    <t>d) Für Garagenzufahrtsrampen, auf Decke, einschl. Nutzschicht in Pastenschliff-Ausführung und Endbearbeitung in Fischgrätmuster, D: 12 cm</t>
  </si>
  <si>
    <t>e) Per pavimentazioni esterne, sp. 15 cm</t>
  </si>
  <si>
    <t>e) Für Außenbodenbeläge, D: 15 cm</t>
  </si>
  <si>
    <t>f) Sovrapprezzo per ogni cm di maggior spessore</t>
  </si>
  <si>
    <t>f) Mehrpreis für jeden cm Mehrdicke</t>
  </si>
  <si>
    <t>05.02.02</t>
  </si>
  <si>
    <t>Massetto alleggerito in calcestruzzo cellulare densità 400-500 kg/m3 (sp. 7 cm) (nr. 310)</t>
  </si>
  <si>
    <t>Erleichterter Blähbeton-Estrich, Dichte: 400-500 kg/m3 (D: 7 cm) (Nr. 310)</t>
  </si>
  <si>
    <t>a) Sovrapprezzo per ogni cm di maggior spessore</t>
  </si>
  <si>
    <t>a) Mehrpreis für jeden cm Mehrdicke</t>
  </si>
  <si>
    <t>05.02.03</t>
  </si>
  <si>
    <t>Massetto cementizio per formazione pendenze e/o livellamento Rck ³ 8 N/mm2 (nr. 312)</t>
  </si>
  <si>
    <t>Zement-Estrich zur Herstellung von Gefällen und/oder Ausgleichsschicht Rck ³ 8 N/mm2 (Nr. 312)</t>
  </si>
  <si>
    <t xml:space="preserve">a) su massicciate, sp. 10 cm </t>
  </si>
  <si>
    <t xml:space="preserve">a) Auf Schüttung, D: 10 cm </t>
  </si>
  <si>
    <t>b) su solaio, sp. 4 cm</t>
  </si>
  <si>
    <t>b) Auf Decke, D: 4 cm</t>
  </si>
  <si>
    <t>c) in intercapedine, sp. 15 cm</t>
  </si>
  <si>
    <t>c) In Zwischenräumen, D: 15 cm</t>
  </si>
  <si>
    <t>d) Sovrapprezzo per ogni cm di maggior spessore</t>
  </si>
  <si>
    <t>d) Mehrpreis für jeden cm Mehrdicke</t>
  </si>
  <si>
    <t>05.02.04</t>
  </si>
  <si>
    <t>Massetto cementizio per posa di pavimenti (anche in pendenza) e/o per protezione di impermeabilizzazione Rck ³ 20 N/mm2, con armatura metallica (nr. 314)</t>
  </si>
  <si>
    <t>Zement-Estrich zum Verlegen von Fußböden (auch in Gefälle) und/oder Schutz von Abdichtung, Rck ³ 20 N/mm2, mit Metallarmierung (Nr. 314)</t>
  </si>
  <si>
    <t>a) sp. cm 6</t>
  </si>
  <si>
    <t>a) D: cm 6</t>
  </si>
  <si>
    <t>b) compreso manto d'usura con lavorazione a spolvero, sp. cm 6</t>
  </si>
  <si>
    <t>b) Einschl. Nutzschicht in Pulverschliff-Ausführung, D: cm 6</t>
  </si>
  <si>
    <t>c) sp. cm 8</t>
  </si>
  <si>
    <t>c) D: cm 8</t>
  </si>
  <si>
    <t>d) compreso manto d'usura con lavorazione a spolvero, sp. cm. 8</t>
  </si>
  <si>
    <t>d) Einschl. Nutzschicht in Pulverschliff-Ausführung, D: cm 8</t>
  </si>
  <si>
    <t>e) per balcone, posa in pendenza, sp. cm. 12</t>
  </si>
  <si>
    <t>e) Für Balkone, Verlegung im Gefälle, D: cm. 12</t>
  </si>
  <si>
    <t>05.02.05</t>
  </si>
  <si>
    <t>Massetto cementizio galleggiante Rck ³ 25 N/mm2 (sp. 6 cm) (nr. 315)</t>
  </si>
  <si>
    <t>Schwimmender Zement-Estrich, Rck ³ 25 N/mm2 (D: 6 cm) (Nr. 315)</t>
  </si>
  <si>
    <t>05.03</t>
  </si>
  <si>
    <t>PAVIMENTI IN CERAMICA</t>
  </si>
  <si>
    <t>KERAMIKFUSSBÖDEN</t>
  </si>
  <si>
    <t>05.03.01</t>
  </si>
  <si>
    <t>Pavimento con piastrelle in ceramica porcellanata (20x20)  (nr. 110)</t>
  </si>
  <si>
    <t>Keramikfußboden mit emaillierte Keramikfliesen (20x20) (Nr. 110)</t>
  </si>
  <si>
    <t>05.03.02</t>
  </si>
  <si>
    <t>Pavimento con piastrelle in ceramica porcellanata (30x30)  (nr. 110)</t>
  </si>
  <si>
    <t>Keramikfußboden mit emaillierte Keramikfliesen (30x30) (Nr. 110)</t>
  </si>
  <si>
    <t>05.03.03</t>
  </si>
  <si>
    <t>Zoccolino battiscopa (H =10 cm) (nr. 120)</t>
  </si>
  <si>
    <t>Sockelleiste (H =10 cm) (Nr. 120)</t>
  </si>
  <si>
    <t>05.04</t>
  </si>
  <si>
    <t>RIVESTIMENTI IN CERAMICA</t>
  </si>
  <si>
    <t>KERAMIKVERKLEIDUNGEN</t>
  </si>
  <si>
    <t>05.04.01</t>
  </si>
  <si>
    <t>Piastrelle in ceramica smaltata (20x20) (nr. 125)</t>
  </si>
  <si>
    <t>glasierte Keramikfliesen (20x20) (Nr. 125)</t>
  </si>
  <si>
    <t>05.05</t>
  </si>
  <si>
    <t>PAVIMENTI IN PIETRA NATURALE</t>
  </si>
  <si>
    <t>FUSSBODENBELÄGE AUS NATURSTEIN</t>
  </si>
  <si>
    <t>05.05.01</t>
  </si>
  <si>
    <t>Fußboden aus Marmor für Treppenpodeste und für Eingangsflure Treppenhäuser (Art auswählen): (Nr. 113)</t>
  </si>
  <si>
    <t>a) Bianco di Carrara tipo C, Botticino tipo semiclassico,Trani bronzetto, Perlato Royal, Rosso di Verona, Breccia sarda venata, Bardiglio, Travertino romano</t>
  </si>
  <si>
    <t>b) Verde alpi, Verde serpentino</t>
  </si>
  <si>
    <t>05.05.02</t>
  </si>
  <si>
    <t>Fußboden aus Granit für Treppenpodeste und für Eingangsflure, Treppenhäuser (Art auswählen):  (Nr. 113)</t>
  </si>
  <si>
    <t>a) Rosa beta, Rosa limbara, Bianco sardo, Serizzo, Tonalite, Val di Genova</t>
  </si>
  <si>
    <t>b) Baltic brown, Rosso balmoral</t>
  </si>
  <si>
    <t>05.05.03</t>
  </si>
  <si>
    <t>Fußboden aus Porphyrplatten für Laubengänge, mit bruchrauher Oberfläche</t>
  </si>
  <si>
    <t>05.06</t>
  </si>
  <si>
    <t>RIVESTIMENTI IN PIETRA NATURALE</t>
  </si>
  <si>
    <t>VERKLEIDUNGEN IN NATURSTEIN</t>
  </si>
  <si>
    <t>05.06.01</t>
  </si>
  <si>
    <t>Pedata in marmo di gradino interno (selezionare la varietà):</t>
  </si>
  <si>
    <t>Trittstufe aus Marmor für Stufen im Innenbereich (Art auswählen):</t>
  </si>
  <si>
    <t>05.06.02</t>
  </si>
  <si>
    <t>Pedata in granito di gradino interno (selezionare la varietà):</t>
  </si>
  <si>
    <t>Trittstufe aus Granit für Stufen im Innenbereich (Art auswählen):</t>
  </si>
  <si>
    <t>05.06.03</t>
  </si>
  <si>
    <t>Alzata in marmo per gradino interno (selezionare la varietà):</t>
  </si>
  <si>
    <t>Setzstufe aus Marmor für Stufen im Innenbereich (Art auswählen):</t>
  </si>
  <si>
    <t>05.06.04</t>
  </si>
  <si>
    <t>Alzata in granito per gradino interno (selezionare la varietà):</t>
  </si>
  <si>
    <t>Setzstufe aus Granit für Stufen im Innenbereich (Art auswählen):</t>
  </si>
  <si>
    <t>05.06.05</t>
  </si>
  <si>
    <t>Zoccolino battiscopa in marmo di forma rettangolare per scale e pianerottoli interni (selezionare la varietà):</t>
  </si>
  <si>
    <t>Sockelleiste aus Marmor in rechteckiger Form für Treppen und Treppenpodeste im Innenbereich (Art auswählen):</t>
  </si>
  <si>
    <t>05.06.06</t>
  </si>
  <si>
    <t>Zoccolino battiscopa in granito di forma rettangolare per scale e pianerottoli interni (selezionare la varietà):</t>
  </si>
  <si>
    <t>Sockelleiste aus Granit in rechteckiger Form für Treppen und Treppenpodeste im Innenbereich (Art auswählen):</t>
  </si>
  <si>
    <t>05.06.07</t>
  </si>
  <si>
    <t>Contorni di portoncini in marmo con spalle e cappello in pezzi unici, sporgenti da filo muro finito come da dettaglio esecutivo (selezionare la varietà): (nr. 136)</t>
  </si>
  <si>
    <t>Türlaibenverkleidung aus Marmor mit Hüften- und Sturzverkleidung aus durchgehenden Platten, aus der Putzebene vorstehend, ausgeführt wie Ausführungsdetail (Art auswählen): (Nr. 136)</t>
  </si>
  <si>
    <t>05.06.08</t>
  </si>
  <si>
    <t>Contorni di portoncini in granito con spalle e cappello in pezzi unici, sporgenti da filo muro finito come da dettaglio esecutivo (selezionare la varietà): (nr. 136)</t>
  </si>
  <si>
    <t>Türlaibenverkleidung aus Granit mit Hüften- und Sturzverkleidung aus durchgehenden Platten, aus der Putzebene vorstehend, ausgeführt wie Ausführungsdetail (auswählen der Art): (Nr. 136)</t>
  </si>
  <si>
    <t>05.06.09</t>
  </si>
  <si>
    <t>Soglia in marmo per porta-finestra</t>
  </si>
  <si>
    <t>Schwelle aus Marmor für Fenstertüren</t>
  </si>
  <si>
    <t>05.06.10</t>
  </si>
  <si>
    <t>Soglia in granito per porta-finestra</t>
  </si>
  <si>
    <t>Schwelle aus Granit für Fenstertüren</t>
  </si>
  <si>
    <t>05.06.11</t>
  </si>
  <si>
    <t>Bancali interni in marmo (nr. 130)</t>
  </si>
  <si>
    <t>Fensterbänke innen aus Marmor (Nr. 130)</t>
  </si>
  <si>
    <t>05.06.12</t>
  </si>
  <si>
    <t>Bancali interni in granito (nr. 130)</t>
  </si>
  <si>
    <t>Fensterbänke innen aus Granit (Nr. 130)</t>
  </si>
  <si>
    <t>05.06.13</t>
  </si>
  <si>
    <t xml:space="preserve">Zoccolatura esterna realizzata in lastre di pietra naturale (specificare la varietà) </t>
  </si>
  <si>
    <t>Außenwandsockel ausgeführt in Tafeln aus Naturstein (Art auswählen):</t>
  </si>
  <si>
    <t>a) Marmo</t>
  </si>
  <si>
    <t>Marmor</t>
  </si>
  <si>
    <t>b) Granito</t>
  </si>
  <si>
    <t>Granit</t>
  </si>
  <si>
    <t>c) Porfido</t>
  </si>
  <si>
    <t>Porphyr</t>
  </si>
  <si>
    <t>05.07</t>
  </si>
  <si>
    <t>PAVIMENTI IN LINOLEUM</t>
  </si>
  <si>
    <t>FUSSBODEN AUS LINOLEUM</t>
  </si>
  <si>
    <t>05.08</t>
  </si>
  <si>
    <t>PAVIMENTI IN GOMMA SINTETICA</t>
  </si>
  <si>
    <t>FUSSBÖDEN AUS SYNTHETISCHEM GUMMI</t>
  </si>
  <si>
    <t>05.08.01</t>
  </si>
  <si>
    <t>Pavimenti in gomma sintetica per pianerottoli di scale e di androni di accesso di vani scale, a tinta unita o variegata, nei colori di serie, superficie liscia, spessore 2 mm:</t>
  </si>
  <si>
    <t>Fußboden für Treppenpodeste und für Eingangsflure der Treppenräume, einfarbig oder mehrfarbig, in den Serienfarben, glatte Oberfläche, D: 2 mm:</t>
  </si>
  <si>
    <t>a) in teli</t>
  </si>
  <si>
    <t>in Bahnen</t>
  </si>
  <si>
    <t xml:space="preserve">b) in piastrelle </t>
  </si>
  <si>
    <t xml:space="preserve">in Fliesen </t>
  </si>
  <si>
    <t>05.08.02</t>
  </si>
  <si>
    <t>Pedata ed alzata di gradini interni, in teli a tinta unita o variegata, nei colori di serie, superficie liscia, spessore 2 mm</t>
  </si>
  <si>
    <t>Trittstufe und Setzstufe für Innenstufen, in Bahnen einfarbig oder mehrfarbig, in den Serienfarben, glatte Oberfläche, D: 2 mm</t>
  </si>
  <si>
    <t>05.09</t>
  </si>
  <si>
    <t>PAVIMENTI IN LEGNO (con verniciatura in opera)</t>
  </si>
  <si>
    <t>FUSSBÖDEN AUS HOLZ (mit Lackierung vor Ort)</t>
  </si>
  <si>
    <t>05.09.01</t>
  </si>
  <si>
    <t>Pavimento in legno di rovere, formato tavoletta, spessore 10 mm (nr. 111)</t>
  </si>
  <si>
    <t>Fußboden aus Eichenholz, Riemenformat, D: 10 mm (Nr. 111)</t>
  </si>
  <si>
    <t>05.09.02</t>
  </si>
  <si>
    <t>Pavimento in legno di rovere, formato mosaico, spessore 8 mm</t>
  </si>
  <si>
    <t>Fußboden aus Eichenholz, Mosaikformat, D: 8 mm</t>
  </si>
  <si>
    <t>05.09.03</t>
  </si>
  <si>
    <t>Zoccolino battiscopa in legno di rovere, sezione rettangolare da  12 x 75 mm (nr. 121)</t>
  </si>
  <si>
    <t>Sockelleiste aus Eichenholz, Rechteckquerschnitt 12 x 75 mm(Nr. 121)</t>
  </si>
  <si>
    <t>07</t>
  </si>
  <si>
    <t>OPERE DA CARPENTIERE E CONCIATETTO</t>
  </si>
  <si>
    <t>ZIMMERMANNS- UND DACHDECKERARBEITEN</t>
  </si>
  <si>
    <t>07.01</t>
  </si>
  <si>
    <t>STRUTTURE PORTANTI</t>
  </si>
  <si>
    <t>TRAGSTRUKTUREN</t>
  </si>
  <si>
    <t>07.01.01</t>
  </si>
  <si>
    <t>Travi rettilinee per orditura principale in legno lamellare di abete, classe I (BS14) per tetti abitati</t>
  </si>
  <si>
    <t>Scharfkantige Träger der Haupttragstruktur aus Brettschichtholz aus Fichte, Klasse I (BS14), für bewohnte Dachräume</t>
  </si>
  <si>
    <t>a) con incollaggio mediante resine resorciniche</t>
  </si>
  <si>
    <t>a) Verleimungsart mittels Resorcinharzleimen</t>
  </si>
  <si>
    <t>b) con incollaggio mediante resine melaminiche</t>
  </si>
  <si>
    <t>b) Verleimungsart mittels Melaminharzleimen</t>
  </si>
  <si>
    <t>c) sovrapprezzo per travi curve (R min. &gt; 3 m)</t>
  </si>
  <si>
    <t>c) Aufpreis für gebogene Träger (R min. &gt; 3 m)</t>
  </si>
  <si>
    <t>d) sovrapprezzo per travi curve (0,5 m &gt; R min. &lt; 3 m)</t>
  </si>
  <si>
    <t>d) Aufpreis für gebogene Träger (0,5 m &gt; R min. &lt; 3 m)</t>
  </si>
  <si>
    <t>07.01.02</t>
  </si>
  <si>
    <t>Travi rettilinee per orditura principale e secondaria in legno bistrato (BILAM) di abete, classe S10, per tetti abitati</t>
  </si>
  <si>
    <t>Scharfkantige Träger der Haupt- und Nebentragstruktur aus Zweischichtholz (BILAM) aus Fichte, Klasse S10, für bewohnte Dachräume</t>
  </si>
  <si>
    <t>07.01.03</t>
  </si>
  <si>
    <t>Travi rettilinee per orditura principale e secondaria in legno massiccio di abete, classe S10, per tetti non abitati</t>
  </si>
  <si>
    <t>Scharfkantige Träger der Haupt- und Nebentragstruktur aus Massivholz aus Fichte, Klasse S10, für unbewohnte Dachräume</t>
  </si>
  <si>
    <t>a) con travi a spigolo vivo (senza spigoli smussati)</t>
  </si>
  <si>
    <t>a) Balken mit unbearbeiteten Kanten (ohne gefaste Kanten)</t>
  </si>
  <si>
    <t>b) con travi a squadratura commerciale (2/3 degli spigoli senza smussi)</t>
  </si>
  <si>
    <t>b) Balken im handelsmäßigen Zuschnitt (2/3 der Kanten ohne Baumkante)</t>
  </si>
  <si>
    <t>07.01.04</t>
  </si>
  <si>
    <t>Elementi di collegamento e di fissaggio in acciaio (piastre, scarpe, forcelle, tiranti)</t>
  </si>
  <si>
    <t>Anschluss- und Befestigungselemente aus Stahl (Platten, Balkenschuhe, Zugbänder)</t>
  </si>
  <si>
    <t>07.01.04.01</t>
  </si>
  <si>
    <t>zincati a caldo</t>
  </si>
  <si>
    <t>warmverzinkt</t>
  </si>
  <si>
    <t>Kg</t>
  </si>
  <si>
    <t>07.01.04.02</t>
  </si>
  <si>
    <t>con due mani di vernice antiruggine</t>
  </si>
  <si>
    <t>zweifacher Korrosionsschutzanstrich</t>
  </si>
  <si>
    <t>07.02</t>
  </si>
  <si>
    <t>PACCHETTI COPERTURA</t>
  </si>
  <si>
    <t>DACHAUFBAU</t>
  </si>
  <si>
    <t>07.02.01</t>
  </si>
  <si>
    <t>07.02.02</t>
  </si>
  <si>
    <t>Dachaufbau nicht bewohnter Dächer geliefert und eingebaut auf die Tragstruktur, bestehend aus (von innen nach außen):
- Rauhschalung aus Fichte, Klasse III, Dicke 25 mm 
- atmungsaktive Unterspannbahn</t>
  </si>
  <si>
    <t>07.02.03</t>
  </si>
  <si>
    <t>Dachaufbau am Traufüberstand, geliefert und eingebaut auf die Tragstruktur, bestehend aus (von innen nach aussen):
- gehobelte Schalung aus Fichte, Dicke 22 mm, Typ Ai 
- atmungsaktive Unterspannbahn</t>
  </si>
  <si>
    <t>07.02.04</t>
  </si>
  <si>
    <t>Lattung und Konterlattung aus Fichte, Klasse II, Querschnitt 40 x 50 mm</t>
  </si>
  <si>
    <t>07.03</t>
  </si>
  <si>
    <t>RIVESTIMENTI ESTERNI ED INTERNI</t>
  </si>
  <si>
    <t>AUSSEN UND INNENVERKLEIDUNGEN</t>
  </si>
  <si>
    <t>07.03.01</t>
  </si>
  <si>
    <t>Mantovane</t>
  </si>
  <si>
    <t>Ortganggesims</t>
  </si>
  <si>
    <t>07.03.02</t>
  </si>
  <si>
    <t>Velette</t>
  </si>
  <si>
    <t>Traufgesims</t>
  </si>
  <si>
    <t>07.03.03</t>
  </si>
  <si>
    <t>Fassadenaußenverkleidung als waagerechte Sichtschalung einschließlich der notwendigen Unterkonstruktion  (siehe Abb. 32)</t>
  </si>
  <si>
    <t>a) in legno d'abete</t>
  </si>
  <si>
    <t>a) aus Fichtenholz</t>
  </si>
  <si>
    <t>b) in legno di pino</t>
  </si>
  <si>
    <t>b) aus Pinienholz</t>
  </si>
  <si>
    <t>c) in legno di larice</t>
  </si>
  <si>
    <t>c) aus Lärchenholz</t>
  </si>
  <si>
    <t>07.03.04</t>
  </si>
  <si>
    <t>Fassadenaußenverkleidung als senkrechte Sichtschalung einschließlich der notwendigen Unterkonstruktion  (siehe Abb. 33)</t>
  </si>
  <si>
    <t>07.03.05</t>
  </si>
  <si>
    <t>Innenverkleidung mit Sichtschalung (mit Unterkonstruktion)</t>
  </si>
  <si>
    <t>a) Tipo Ai</t>
  </si>
  <si>
    <t>a) Typ Ai</t>
  </si>
  <si>
    <t>b) Tipo Bi</t>
  </si>
  <si>
    <t>b) Typ Bi</t>
  </si>
  <si>
    <t>07.04</t>
  </si>
  <si>
    <t>OPERE COMPLEMENTARI</t>
  </si>
  <si>
    <t>ERGÄNZUNGSARBEITEN</t>
  </si>
  <si>
    <t>07.04.01</t>
  </si>
  <si>
    <t>Ringhiera in legno come da dettaglio architettonico</t>
  </si>
  <si>
    <t>Holzgeländer gemäss Detail der Architektenplanung</t>
  </si>
  <si>
    <t>a) abete</t>
  </si>
  <si>
    <t>a) Fichte</t>
  </si>
  <si>
    <t>b) larice</t>
  </si>
  <si>
    <t>b) Lärche</t>
  </si>
  <si>
    <t>07.05</t>
  </si>
  <si>
    <t>MANTI DI COPERTURA</t>
  </si>
  <si>
    <t>DACHDECKUNGS- UND NEBENARBEITEN</t>
  </si>
  <si>
    <t>07.05.01</t>
  </si>
  <si>
    <t>Tegole in laterizio</t>
  </si>
  <si>
    <t>Dachsteine aus Ton</t>
  </si>
  <si>
    <t>07.05.01.01</t>
  </si>
  <si>
    <t>Copertura con tegole marsigliesi in laterizio, antigelive, 1a qualità, fornite e poste in opera su listellatura già predisposta:</t>
  </si>
  <si>
    <t>Dachdeckung mit Marsigliesi-Dachsteinen aus Ton, frostsicher, 1°-Qualität, geliefert und verlegt auf bauseits vorhandener Lattung</t>
  </si>
  <si>
    <t>a) Rosso fiammato</t>
  </si>
  <si>
    <t>a) rot geflammt</t>
  </si>
  <si>
    <t>b) Tipo antico</t>
  </si>
  <si>
    <t>b) Typ Antik</t>
  </si>
  <si>
    <t>c) Tipo antico patinato</t>
  </si>
  <si>
    <t>c) Typ Antik patiniert</t>
  </si>
  <si>
    <t>07.05.01.02</t>
  </si>
  <si>
    <t>Copertura con coppi in laterizio, antigelivi, 1a qualità, forniti e posti in opera su listellatura già predisposta:</t>
  </si>
  <si>
    <t>Dachdeckung mit Mönch-Nonne-Dachsteinen aus Ton, frostsicher, 1° Qualität, geliefert und verlegt auf bauseits vorhandener Lattung</t>
  </si>
  <si>
    <t>07.05.01.03</t>
  </si>
  <si>
    <t>h) Für Massivdecken, Gießen des Aufbetons bei Hohlstein- und Plattendecken, Träger, Stützen, Kränze, Treppen, Brüstungen, Podeste            C30/37</t>
  </si>
  <si>
    <t>i) Stagionatura del calcestruzzo di solai e platee per mezzo di agenti stagionanti (curing compound)</t>
  </si>
  <si>
    <t>i) Betonnachbehandlung mit Anwendung von Nachbehandlungshilfen (curing compound);</t>
  </si>
  <si>
    <t xml:space="preserve">l) Stagionatura del calcestruzzo tramite l'applicazione di teli in plastica oppure tramite l'applicazione di un tessuto non tessuto o di una stuoia di iuta bagnati permanentemente </t>
  </si>
  <si>
    <t>l) Betonnachbehandlung mit Verlegung von Plastikfolien oder Vliesen, oder einer ständig nass gehaltenen Jutematte.</t>
  </si>
  <si>
    <t>02.04.04</t>
  </si>
  <si>
    <t>SOLAI</t>
  </si>
  <si>
    <t>DECKEN</t>
  </si>
  <si>
    <t>02.04.04.01</t>
  </si>
  <si>
    <t xml:space="preserve">Solai in laterizio Solai di travetti prefabbricati in calcestruzzo armato e blocchi interposti in laterizio; </t>
  </si>
  <si>
    <t xml:space="preserve">Hohlsteindecken bestehend aus vorgefertigten Gitterträgern aus Stahlbeton und Füllkörpern aus Ziegelstein. </t>
  </si>
  <si>
    <t>a) Altezza laterizio (escluso l'altezza dello strato di  completamento) H=16cm</t>
  </si>
  <si>
    <t>a) Höhe des Füllkörpers (ausgenommen Aufbeton) H=16cm</t>
  </si>
  <si>
    <t>b) Altezza laterizio (escluso l'altezza dello strato di  completamento) H=20cm</t>
  </si>
  <si>
    <t>b) Höhe des Füllkörpers (ausgenommen Aufbeton) H=20cm</t>
  </si>
  <si>
    <t>c) Altezza laterizio (escluso l'altezza dello strato di  completamento) H=24cm</t>
  </si>
  <si>
    <t>c) Höhe des Füllkörpers (ausgenommen Aufbeton) H=24cm</t>
  </si>
  <si>
    <t>d) Sovrapprezzo per solaio inclinato sul piano orizzontale in misura maggiore al 10%</t>
  </si>
  <si>
    <t>d) Aufpreis für Decken mit einer Neigung zur Horizontalen über 10%</t>
  </si>
  <si>
    <t>02.04.04.02</t>
  </si>
  <si>
    <t>Solai a lastra (predalle) Solaio di lastre prefabbricate in calcestruzzo con blocchi di alleggerimento in laterizio</t>
  </si>
  <si>
    <t>Plattendecken bestehend aus vorgefertigten Betonplatten und Füllkörpern aus Ziegelstein</t>
  </si>
  <si>
    <t>a) altezza solaio senza lo spessore della cappa di completamento: H=4+12</t>
  </si>
  <si>
    <t>a) Deckenhöhe ausgenommen Aufbeton: H=4+12</t>
  </si>
  <si>
    <t>b) Altezza solaio senza lo spessore della cappa di completamento: H=4+16</t>
  </si>
  <si>
    <t>b) Deckenhöhe ausgenommen Aufbeton: H=4+16</t>
  </si>
  <si>
    <t>c) Altezza solaio senza lo spessore della cappa di completamento: H=4+20</t>
  </si>
  <si>
    <t>c) Deckenhöhe ausgenommen Aufbeton: H=4+20</t>
  </si>
  <si>
    <t>d) Altezza solaio senza lo spessore della cappa di completamento: H=4+24</t>
  </si>
  <si>
    <t>d) Deckenhöhe ausgenommen Aufbeton: H=4+24</t>
  </si>
  <si>
    <t>e) Altezza solaio senza lo spessore della cappa di completamento: H=4+28</t>
  </si>
  <si>
    <t>e) Deckenhöhe ausgenommen Aufbeton: H=4+28</t>
  </si>
  <si>
    <t>f) Sovrapprezzo per solaio inclinato sul piano orizzontale in misura maggiore al 10%</t>
  </si>
  <si>
    <t>f) Aufpreis für Decken mit einer Neigung über 10%</t>
  </si>
  <si>
    <t>g) per solai resistenti al fuoco (solai REI) bisogna aumentare lo spessore degli elementi prefabbricati.sovrapprezzo per ogni ulteriore centimetro di spessore della lastra prefabbricata</t>
  </si>
  <si>
    <t>g) Für Brandschutzdecken (Decken REI) wird die Stärke der vorgefertigten Platte erhöht. Aufpreis für jeden cm Mehrstärke</t>
  </si>
  <si>
    <t>cm/m²</t>
  </si>
  <si>
    <t>02.04.05</t>
  </si>
  <si>
    <t>SOVRAPPREZZI PER CALCESTRUZZI PARTICOLARI, TRATTAMENTI DI CALCESTRUZZO E PROVE SU CALCESTRUZZO</t>
  </si>
  <si>
    <t>AUFPREISE FÜR BESONDERE BETONE, BETONBEHANDLUNGEN UND BETONPROBEN</t>
  </si>
  <si>
    <t>02.04.05.01</t>
  </si>
  <si>
    <t>Sovrapprezzi per calcestruzzi speciali</t>
  </si>
  <si>
    <t>Aufpreis für besondere Betone</t>
  </si>
  <si>
    <t xml:space="preserve">b) Sovrapprezzo come sopra descritto, però con :passaggio da Dmax = 16 mm a Dmax = 8 mm                                                         </t>
  </si>
  <si>
    <t xml:space="preserve">b) Aufpreis wie oben beschrieben bei:
Dmax = 8 mm anstatt Dmax = 16 mm    </t>
  </si>
  <si>
    <t>c) Sovrapprezzo al m³ di calcestruzzo per il passaggio da un cemento di tipo CEM II ad un cemento d'altoforno CEM III</t>
  </si>
  <si>
    <t>c) Aufpreis pro m³ Beton für die Verwendung eines Hochofenzementes Typ   CEM III anstatt Zement Typ CEM II</t>
  </si>
  <si>
    <t>02.04.05.02</t>
  </si>
  <si>
    <t>a) per un calcestruzzo XC3</t>
  </si>
  <si>
    <t>a) für Beton XC3</t>
  </si>
  <si>
    <t>b) per un calcestruzzo XC4</t>
  </si>
  <si>
    <t>b) für Beton XC4</t>
  </si>
  <si>
    <t>c) per un calcestruzzo XF1</t>
  </si>
  <si>
    <t>c) für Beton XF1</t>
  </si>
  <si>
    <t>d) per un calcestruzzo XF2</t>
  </si>
  <si>
    <t>d) für Beton XF2</t>
  </si>
  <si>
    <t>e) per un calcestruzzo XF3</t>
  </si>
  <si>
    <t>e) für Beton XF3</t>
  </si>
  <si>
    <t>f) per un calcestruzzo XF4</t>
  </si>
  <si>
    <t>f) für Beton XF4</t>
  </si>
  <si>
    <t>g) per un calcestruzzo XD1</t>
  </si>
  <si>
    <t>g) für Beton XD1</t>
  </si>
  <si>
    <t>h) per un calcestruzzo XD2</t>
  </si>
  <si>
    <t>h) für Beton XD2</t>
  </si>
  <si>
    <t>i) per un calcestruzzo XD3</t>
  </si>
  <si>
    <t>i) für Beton XD3</t>
  </si>
  <si>
    <t>02.04.05.03</t>
  </si>
  <si>
    <t>Sovrapprezzo al m³ di calcestruzzo per aggiunta di additivo SRA (Shringkage Reducing Admixtures). Prodotto: BASF RHEOMAC 815 o equivalente.Prezzo unitario per kg di additivo</t>
  </si>
  <si>
    <t>Aufpreis pro m³ Beton für die Verwendung eines SRA-Zusatzmittels ( Shringkage Reducing Admix= tures). Produkt: BASF RHEOMAC 815 oder gleichwertig. 
Preis für 1 kg des Zusatzmittels</t>
  </si>
  <si>
    <t>02.04.05.04</t>
  </si>
  <si>
    <t>Sovrapprezzo al m³ di calcestruzzo per aggiunta di un modificatore di viscosità.Prodotto: BASF RHEOMATRIX 150 oppure prodotto equivalente.Prezzo unitario per litro di additivo</t>
  </si>
  <si>
    <t>Aufpreis pro m³ Beton für die Verwendung eines Viskositätsreglers.Produkt: BASF RHEOMATRIX 150 oder gleichwertig. 
Preis für 1 Liter des Zusatzmittels</t>
  </si>
  <si>
    <t>lt</t>
  </si>
  <si>
    <t>02.04.05.05</t>
  </si>
  <si>
    <t>Aufpreis für die Verwendung eines nicht schwindenden Betons (Shrinkage-Free concrete), anstatt eines normalen, bei Beibehaltung aller anderen Eigenschaften wie z.B. Festigkeit, Konsistenz, Expositionsklasse…..</t>
  </si>
  <si>
    <t>a) Prezzo unitario per kg di Stabilmac:</t>
  </si>
  <si>
    <t>a) Einheitspreis für 1 kg Stabilmac</t>
  </si>
  <si>
    <t>b) Prezzo unitario per kg di Rheomac 815</t>
  </si>
  <si>
    <t>b) Einheitspreis für 1 kg Rheomac 815</t>
  </si>
  <si>
    <t>02.04.05.06</t>
  </si>
  <si>
    <t xml:space="preserve">Applicazione di una protezione idrorepellente su superfici in calcestruzzo KIBOCONE o equivalente:Prodotto : BASF KIBOCONE o equivalente.Prezzo unitario </t>
  </si>
  <si>
    <t>02.04.05.07</t>
  </si>
  <si>
    <t>Applicazione di disattivante di superficie Prodotto: BASF RHEOFACE 474 o BASF RHEOFACE 480 oppure prodotti equivalenti.prezzo unitario al kg di prodotto applicato</t>
  </si>
  <si>
    <t>Aufbringen eines Oberflächenverzögerers. Produkt: BASF RHEOFACE 474 oder BASF RHEOFACE 480 oder gleichwertig. 
Einheitspreis für 1 kg des aufgetragenen Produktes</t>
  </si>
  <si>
    <t>02.04.05.08</t>
  </si>
  <si>
    <t>Applicazione dello stagionante BASF MASTERKURE 127 oppure equivalente per scasseratura precoce di elementi in calcestruzzo Prezzo unitario per m2 di superficie trattata:</t>
  </si>
  <si>
    <t>Aufbringen eines Verdunstungsschutzes vom Typ  BASF MASTERKURE 127 oder gleichwertig für vorzeitig ausgeschalte Elemente in Stahlbeton Einheitspreis pro  m2 behandelter Fläche:</t>
  </si>
  <si>
    <t>02.04.05.09</t>
  </si>
  <si>
    <t>Sovrapprezzi per prove su calcestruzzo</t>
  </si>
  <si>
    <t>Aufpreise für besondere Betonprüfungen</t>
  </si>
  <si>
    <t>a) Prova per la misurazione del contenuto d'aria sui calcestruzzi XF freschi eseguita da un laboratorio esterno riconosciuto. La prova viene esequita in base alla UNI EN 12350-7.</t>
  </si>
  <si>
    <t>a) Prüfung für die Ermittlung des Luftgehaltes auf XF-Betone, durchgeführt von Seiten eines anerkannten externen Labors. Die Prüfung wird gemäß UNI EN 12350-7 ausgeführt..</t>
  </si>
  <si>
    <t>b) Prova per la determinazione della quantità di acqua essudata (bleeding) in base alla UNI 7122</t>
  </si>
  <si>
    <t>b) Prüfung für die Ermittlung des austretenden Wassers (Bleeding) laut UNI 7122 Norm.</t>
  </si>
  <si>
    <t>02.04.05.10</t>
  </si>
  <si>
    <t>Profilati e tubi separatori per giunti</t>
  </si>
  <si>
    <t>Profilrohre und Trennrohre</t>
  </si>
  <si>
    <t>c) Trennrohr (Typ Leschuplast Q1 oder Stremaform 3515) für Scheinfugen, liefern und einbauen, im Preis inbegriffen ist der eventuelle Einbau von Holzleisten an der Außenoberfläche zur Schwächung des Betonquerschnitts.</t>
  </si>
  <si>
    <t>02.04.05.11</t>
  </si>
  <si>
    <t>a) H=20cm</t>
  </si>
  <si>
    <t>b) H=40cm</t>
  </si>
  <si>
    <t>c) H=60cm</t>
  </si>
  <si>
    <t>02.07</t>
  </si>
  <si>
    <t>02.07.01</t>
  </si>
  <si>
    <t>02.07.01.01</t>
  </si>
  <si>
    <t xml:space="preserve">Hochloch- Blöcke BS 11-31 für tragendes, aussteifendes und ausfachendes Mauerwerk </t>
  </si>
  <si>
    <t>a) spessore 30 cm</t>
  </si>
  <si>
    <t>02.07.01.02</t>
  </si>
  <si>
    <t>Hochloch- Blöcke BS 11-21 für tragendes, aussteifendes und ausfachendes Mauerwerk</t>
  </si>
  <si>
    <t>02.07.01.03</t>
  </si>
  <si>
    <t>02.07.01.04</t>
  </si>
  <si>
    <t>02.07.01.05</t>
  </si>
  <si>
    <t>b) spessore 12 cm</t>
  </si>
  <si>
    <t>02.07.01.06</t>
  </si>
  <si>
    <t>a) spessore 3 cm</t>
  </si>
  <si>
    <t>b) spessore 4 cm</t>
  </si>
  <si>
    <t>02.07.02</t>
  </si>
  <si>
    <t>MURATURA IN CALCESTRUZZO</t>
  </si>
  <si>
    <t>MAUERWERK AUS BETON</t>
  </si>
  <si>
    <t>02.07.02.01</t>
  </si>
  <si>
    <t>Blocchi forati F4 per tramezze al piano interrato</t>
  </si>
  <si>
    <t>Hochloch- Blöcke F4 für Trennwände im Untergeschoss</t>
  </si>
  <si>
    <t>a) spessore 12 cm</t>
  </si>
  <si>
    <t>a) Dicke 12 cm</t>
  </si>
  <si>
    <t>02.07.02.02</t>
  </si>
  <si>
    <t>Blocchi forati F4 per opere esterne</t>
  </si>
  <si>
    <t>Hochloch- Blöcke F4 für Arbeiten im Außenbereich</t>
  </si>
  <si>
    <t>a) spessore 20 cm</t>
  </si>
  <si>
    <t>a) Dicke 20 cm</t>
  </si>
  <si>
    <t>b) spessore 25 cm</t>
  </si>
  <si>
    <t>b) Dicke 25 cm</t>
  </si>
  <si>
    <t>c) spessore 30 cm</t>
  </si>
  <si>
    <t>c) Dicke 30 cm</t>
  </si>
  <si>
    <t>02.07.02.03</t>
  </si>
  <si>
    <t>Sovrapprezzo per pigmentazione</t>
  </si>
  <si>
    <t>Preiszuschlag für Pigmentierung</t>
  </si>
  <si>
    <t>02.07.03</t>
  </si>
  <si>
    <t>MURATURA IN PIETRA</t>
  </si>
  <si>
    <t>MAUERWERK IN NATURSTEIN</t>
  </si>
  <si>
    <t>02.07.03.01</t>
  </si>
  <si>
    <t>Conci per muratura</t>
  </si>
  <si>
    <t>Werkstein für Mauerwerk</t>
  </si>
  <si>
    <t>a) ordinaria</t>
  </si>
  <si>
    <t>a) ohne Putz</t>
  </si>
  <si>
    <t>b) a corsi pressocchè regolari</t>
  </si>
  <si>
    <t>b) mit nahezu regelmäßigen Steinschichten</t>
  </si>
  <si>
    <t>c) a corsi regolari</t>
  </si>
  <si>
    <t>c) mit regelmäßigen Steinschichten</t>
  </si>
  <si>
    <t>02.07.04</t>
  </si>
  <si>
    <t>CASSONETTI PER AVVOLGIBILI</t>
  </si>
  <si>
    <t xml:space="preserve">ROLLLADENKÄSTEN </t>
  </si>
  <si>
    <t>a) Cassonetto, larghezza 36 cm</t>
  </si>
  <si>
    <t>a) Rollladenkasten, Breite 36 cm</t>
  </si>
  <si>
    <t>02.07.05</t>
  </si>
  <si>
    <t>CAMINI</t>
  </si>
  <si>
    <t>SCHORNSTEINE</t>
  </si>
  <si>
    <t>02.07.05.01</t>
  </si>
  <si>
    <t>Camino come descritto al cod. 02.07.A5, completo di elementi speciali</t>
  </si>
  <si>
    <t>Schornstein wie beschrieben in Kode 02.07.A5, komplett mit Sonderformstücken</t>
  </si>
  <si>
    <t>a) diametro 12 cm</t>
  </si>
  <si>
    <t>a) Durchmesser 12 cm</t>
  </si>
  <si>
    <t>b) diametro 16 cm</t>
  </si>
  <si>
    <t>b) Durchmesser 16 cm</t>
  </si>
  <si>
    <t>02.09</t>
  </si>
  <si>
    <t>INTONACI E CAPPOTTI TERMICI</t>
  </si>
  <si>
    <t>PUTZE UND VOLLWÄRMESCHUTZ</t>
  </si>
  <si>
    <t>02.09.01</t>
  </si>
  <si>
    <t>INTONACI</t>
  </si>
  <si>
    <t>PUTZE</t>
  </si>
  <si>
    <t>02.09.01.01</t>
  </si>
  <si>
    <t>Rinzaffo in malta di cemento dosata a 500 kg di cemento per m³ d'impasto finito.</t>
  </si>
  <si>
    <t>Spritzbewurf mit Zementmörtel im M.V. von 500 kg Zement pro m3 Fertiggemisch.</t>
  </si>
  <si>
    <t>02.09.01.02</t>
  </si>
  <si>
    <t>Intonaco interno grezzo a 2 mani:</t>
  </si>
  <si>
    <t>Grobputz 2 Lagen:</t>
  </si>
  <si>
    <t>a) primo strato con malta di cemento (rinzaffo) e secondo strato con malta di calce idrata dosata a 350 kg per m³ d'impasto</t>
  </si>
  <si>
    <t>a) erste Lage aus Zementspritzbewurf und zweite Lage aus Weißkalkmörtel (Baukalk) im M.V. von 350 kg pro m3 Fertiggemisch</t>
  </si>
  <si>
    <t>b) primo strato con malta di cemento (rinzaffo) e secondo strato con malta bastarda dosata a 350 kg di calce idraulica e 100 kg di cemento R 325 per m³ d'impasto</t>
  </si>
  <si>
    <t>b) erste Lage aus Zementspritzbewurf und zweite Lage aus Kalkzementmörtel im M.V. von 350 kg hydraulischem Kalk und 100 kg Zement R 325 pro m3 Fertiggemisch</t>
  </si>
  <si>
    <t>c) primo strato con malta di cemento (rinzaffo) e secondo strato con malta eminentemente idraulica dosata a 450 kg per m³ d'impasto</t>
  </si>
  <si>
    <t>c) erste Lage aus Zementspritzbewurf und zweite Lage aus hydraulischem Kalkmörtel im M.V. von 450 kg pro m3 Fertiggemisch</t>
  </si>
  <si>
    <t>02.09.01.03</t>
  </si>
  <si>
    <t>Intonaco interno civile a 3 mani:</t>
  </si>
  <si>
    <t>Innenputz 3 Lagen:</t>
  </si>
  <si>
    <t>a) primo strato con malta di cemento (rinzaffo), secondo strato con malta di calce idrata dosata a 350 kg per m³ d'impasto e stabilitura con malta di calce dolce (grassello)</t>
  </si>
  <si>
    <t>a) erste Lage aus Zementspritzbewurf, Unterputz aus Weißkalkhydrat (Baukalk) im M.V. von 350 kg pro m3 Fertiggemisch und Dünnschichtoberputz aus Kalkmörtel aus gelöschtem Weißkalk</t>
  </si>
  <si>
    <t>b) primo strato con malta di cemento (rinzaffo), secondo strato con malta bastarda dosata a 350 kg di calce eminentemente idraulica e 100 kg di cemento per m³ d'impasto e stabilitura con malta fina</t>
  </si>
  <si>
    <t>b) erste Lage aus Zementspritzbewurf, Unterputz aus Kalkzementmörtel im M.V. von 350 kg hydraulischem Kalk und 100 kg Zement pro m3 Fertiggemisch und Dünnschichtoberputz aus Weißkalkfeinputz</t>
  </si>
  <si>
    <t>c) primo strato con malta di cemento (rinzaffo), secondo strato con malta eminentemente idraulica dosata a 550 kg per m³ d'impasto e stabilitura con calce idrata</t>
  </si>
  <si>
    <t>c) erste Lage aus Zementspritzbewurf, Unterputz aus hydraulischem Kalkmörtel in M.V. von 550 kg pro m3 Fertiggemisch und Dünnschichtoberputz aus Kalk-Abrieb-Feinputz</t>
  </si>
  <si>
    <t>02.09.01.04</t>
  </si>
  <si>
    <t>Intonaco esterno a 2 mani</t>
  </si>
  <si>
    <t>Außenputz 2 Lagen</t>
  </si>
  <si>
    <t>a) primo strato con malta di cemento (rinzaffo) e secondo strato con malta bastarda dosata a 350 kg di calce eminentemente idraulica e a 100 kg di cemento per m³ d'impasto</t>
  </si>
  <si>
    <t>a) erste Lage aus Zementspritzbewurf und zweite Lage aus Kalkzementmörtel im M.V. von 350 kg hochhydraulischem Kalk und 100 kg Zement pro m3 Fertiggemisch</t>
  </si>
  <si>
    <t>b) primo strato con malta di cemento (rinzaffo), secondo strato con malta di calce eminentemente idraulica dosata a 500 kg per m³ d'impasto{lingua: tedesco</t>
  </si>
  <si>
    <t>b) erste Lage aus Zementspritzbewurf und zweite Lage aus hochhydraulischem Kalk im M.V. von 500 kg pro m3 Fertiggemisch</t>
  </si>
  <si>
    <t>02.09.01.05</t>
  </si>
  <si>
    <t>Intonaco esterno a 3 mani:</t>
  </si>
  <si>
    <t>Außenputz 3 Lagen:</t>
  </si>
  <si>
    <t>a) primo strato con malta di cemento (rinzaffo), secondo strato con malta di calce idrata dosata 400 kg per m³ d'impasto e terzo strato con malta di calce dolce (grassello)</t>
  </si>
  <si>
    <t>a) erste Lage aus Zementspritzbewurf, Unterputz aus Weißkalkhydrat (Baukalk) im M.V. von 400 kg pro m3 Fertiggemisch und Oberputz aus Kalkmörtel aus gelöschtem Weißkalk</t>
  </si>
  <si>
    <t>b) primo strato con malta di cemento (rinzaffo), secondo strato con malta bastarda dosata a 400 kg di calce eminentemente idraulica e a 100 kg di cemento per m³ d'impasto e terzo strato con malta di calce idrata</t>
  </si>
  <si>
    <t>b) erste Lage aus Zementspritzbewurf, Unterputz aus Kalkzementmörtel im M.V. von 400 kg hoch-hydraulischem Kalk und 100 kg Zement pro m3 Fertiggemisch und Oberputz aus Weißkalkhydrat</t>
  </si>
  <si>
    <t>c) primo strato con malta in cemento (rinzaffo), secondo strato con malta di cemento dosata a 400 kg per m³ d'impasto e terzo strato con malta eminentemente idraulica</t>
  </si>
  <si>
    <t>c) erste Lage aus Zementspritzbewurf, Unterputz aus Zementmörtel im M.V. von 400 kg pro m3 Fertiggemisch und Oberschicht aus hydraulischem Kalkmörtel</t>
  </si>
  <si>
    <t>02.09.01.06</t>
  </si>
  <si>
    <t>Strato di finitura:</t>
  </si>
  <si>
    <t>Dünnschicht-Oberputz:</t>
  </si>
  <si>
    <t>a) superficie a frattazzo</t>
  </si>
  <si>
    <t>a) Oberfläche verreiben</t>
  </si>
  <si>
    <t>b) superficie grumosa data a spruzzo (tipo terralba)</t>
  </si>
  <si>
    <t>b) Besenspritzputz (Mörtelüberzug mit feinster Körnung - leicht gerauhte Fläche)</t>
  </si>
  <si>
    <t>c) superficie scabra data a cazzuola, sabbia 3-5 mm</t>
  </si>
  <si>
    <t>c) Kellenspritzputz (mit Kellenspitze anwerfen), Sandkorn: 3-5 mm</t>
  </si>
  <si>
    <t>d) superficie grattata (malta con sabbia da 2-3 mm ottenuta con passaggio ripetuto di frattazzo)</t>
  </si>
  <si>
    <t>d) Scheibenputz (Mörtel mit Sandkorn 2-3 mm mit mehrmaligem verreiben mittels Holzscheibe)</t>
  </si>
  <si>
    <t>02.09.02</t>
  </si>
  <si>
    <t>RETI DI ARMATURA E PROFILI PORTAINTONACO</t>
  </si>
  <si>
    <t>PUTZTRÄGER, PUTZBEWEHRUNGEN</t>
  </si>
  <si>
    <t>02.09.02.01</t>
  </si>
  <si>
    <t>Rete portaintonaco in lamiera stirata e nervata per soffitti ed aggetti di gronda</t>
  </si>
  <si>
    <t>Putzträger aus Rippenstreckmetall für Überböden und Vordachschalungen:</t>
  </si>
  <si>
    <t>a) superficie piana</t>
  </si>
  <si>
    <t>a) Fläche eben</t>
  </si>
  <si>
    <t>b) superficie modanata</t>
  </si>
  <si>
    <t>b) Fläche gegliedert</t>
  </si>
  <si>
    <t>02.09.02.02</t>
  </si>
  <si>
    <t>Rete portaintonaco in lamiera stirata e nervata per raccordi verticali:</t>
  </si>
  <si>
    <t>Putzträger aus Rippenstreckmetall für Wandanschluß:</t>
  </si>
  <si>
    <t>a) fino a 50 cm</t>
  </si>
  <si>
    <t>a) für Abwicklungen bis 50 cm</t>
  </si>
  <si>
    <t>b) sviluppo da 50 cm a 75 cm</t>
  </si>
  <si>
    <t>b) für Abwicklungen über 50 bis 75 cm</t>
  </si>
  <si>
    <t>c) sviluppo da 75 cm a 100 cm</t>
  </si>
  <si>
    <t>c) für Abwicklungen über 75 bis 100 cm</t>
  </si>
  <si>
    <t>02.09.02.03</t>
  </si>
  <si>
    <t>Rete di armatura:</t>
  </si>
  <si>
    <t>Putzbewehrung:</t>
  </si>
  <si>
    <t>a) in ferro zincato, maglia 20x20 mm, spess. 0,6 mm</t>
  </si>
  <si>
    <t>a) aus verzinktem Drahtgewebe, Maschenweite: 20x20 mm, Dicke: 0,6 mm</t>
  </si>
  <si>
    <t>b) in fibra sintetica</t>
  </si>
  <si>
    <t>b) aus Gittergewebe aus Kunststofffasern</t>
  </si>
  <si>
    <t>c) in acciaio inox AISI 304</t>
  </si>
  <si>
    <t>c) aus Inox AISI 304</t>
  </si>
  <si>
    <t>02.09.03</t>
  </si>
  <si>
    <t>CAPPOTTO TERMICO</t>
  </si>
  <si>
    <t>VOLLWÄRMESCHUTZ</t>
  </si>
  <si>
    <t>02.09.03.01</t>
  </si>
  <si>
    <t>Rivestimento a cappotto con pannelli di sughero:</t>
  </si>
  <si>
    <t>Vollwärmeschutz aus Korkplatten</t>
  </si>
  <si>
    <t>a) spessore lastre 8 cm</t>
  </si>
  <si>
    <t>a) Plattenstärke 8 cm</t>
  </si>
  <si>
    <t>b) spessore lastre 10 cm</t>
  </si>
  <si>
    <t>b) Plattenstärke 10 cm</t>
  </si>
  <si>
    <t>c) spessore lastre 12 cm</t>
  </si>
  <si>
    <t>c) Plattenstärke 12 cm</t>
  </si>
  <si>
    <t>d) spessore lastre 14 cm</t>
  </si>
  <si>
    <t>d) Plattenstärke 14 cm</t>
  </si>
  <si>
    <t>e) spessore lastre 16 cm</t>
  </si>
  <si>
    <t>e) Plattenstärke 16 cm</t>
  </si>
  <si>
    <t>02.09.03.02</t>
  </si>
  <si>
    <t>Rivestimento a cappotto con pannelli a base minerale:</t>
  </si>
  <si>
    <t>Vollwärmeschutz aus Mineralschaumplatten</t>
  </si>
  <si>
    <t>02.09.03.03</t>
  </si>
  <si>
    <t>Rivestimento a cappotto con pannelli in lana di roccia:</t>
  </si>
  <si>
    <t>Vollwärmeschutz aus Mineralwolle-Dämmplatten</t>
  </si>
  <si>
    <t>02.09.04</t>
  </si>
  <si>
    <t>CONTROSOFFITTI IN CARTONGESSO</t>
  </si>
  <si>
    <t>ABGEHÄNGTE UNTERDECKEN AUS GIPSKARTON</t>
  </si>
  <si>
    <t>02.09.04.01</t>
  </si>
  <si>
    <t>Controsoffitti in lastre di cartongesso:</t>
  </si>
  <si>
    <t>Abgehängte Decken aus Gipskartonplatten</t>
  </si>
  <si>
    <t>b) spessore lastre 12,5 mm</t>
  </si>
  <si>
    <t>b) Plattenstärke 12,5 mm</t>
  </si>
  <si>
    <t>02.11</t>
  </si>
  <si>
    <t>MEMBRANE</t>
  </si>
  <si>
    <t>ABDICHTUNGEN</t>
  </si>
  <si>
    <t>02.11.01</t>
  </si>
  <si>
    <t>MEMBRANE BITUMINOSE</t>
  </si>
  <si>
    <t>BITUMENBAHNEN</t>
  </si>
  <si>
    <t>02.11.01.01</t>
  </si>
  <si>
    <t xml:space="preserve">Membrana bituminosa con polimeri (PAO), codice "BPP 11.00.00", a doppio strato, spessore di mm 4 + 4 mm (nr. 200) </t>
  </si>
  <si>
    <t>Polymerbitumendichtungsbahn (PAO), Produktkode “BPP 11.00.00.,” 2- fach verlegt Dicke 4 + 4 mm (Nr. 200)</t>
  </si>
  <si>
    <t>02.11.01.02</t>
  </si>
  <si>
    <t>Risvolto in alto (a parete) in membrana bituminosa con polimeri (PAO), spessore 4 mm</t>
  </si>
  <si>
    <t>Hochzüge (Wandanschluss) mit Polymerbitumendichtungsbahn (PAO) verklebt, Dicke 4 mm</t>
  </si>
  <si>
    <t>02.11.01.03</t>
  </si>
  <si>
    <t>Risvolto in basso in membrana bituminosa con polimeri (PAO), spessore di mm 4 +4 mm</t>
  </si>
  <si>
    <t>Tiefzüge mit Polymerbitumendichtungsbahn (PAO) verklebt, Dicke 4 +4 mm</t>
  </si>
  <si>
    <t>02.11.01.04</t>
  </si>
  <si>
    <t xml:space="preserve">Membrana bituminosa per pavimento di scantinato con polimeri (PAO), codice "BPP 11.00.00", spessore 4 mm </t>
  </si>
  <si>
    <t>Polymerbitumendichtungsbahn (PAO) Produktkode “BPP 11.00.00 mit 4 mm Dicke für Kellerboden</t>
  </si>
  <si>
    <t>02.11.01.05</t>
  </si>
  <si>
    <t>Membrana bituminosa con polimeri (PAO), codice "BPP 11.00.00", spessore di mm 4 mm di membrana bituminosa (liscia)+ 4 mm di membrana bituminosa ardesiata per piccole superfici</t>
  </si>
  <si>
    <t>Polymerbitumendichtungsbahn (PAO), Produktkode “BPP 11.00.00 Dicke 4 mm (glatt)+ 4 mm besandete Dichtungsbahn für kleine Flächen</t>
  </si>
  <si>
    <t>02.11.02</t>
  </si>
  <si>
    <t>MEMBRANE IN POLIOLEFINE</t>
  </si>
  <si>
    <t>DICHTUNGSBAHNEN AUS POLYOLEFINE</t>
  </si>
  <si>
    <t>02.11.02.01</t>
  </si>
  <si>
    <t>Membrana sintetica in lega di poliolefine flessibili normali (FPO), codice "FPO 01.00.00.", spessore mm 1,8 (nr. 201)</t>
  </si>
  <si>
    <t>Kunststoffdichtungsbahnen aus einer Legierung von flexiblen Polyolefinen (FPO), Produktkode “FPO 01.00.00.”, Dicke  1,8 mm (Nr. 201)</t>
  </si>
  <si>
    <t>02.11.02.02</t>
  </si>
  <si>
    <t>Membrana sintetica in lega di poliolefine flessibili (FPO) per vasche di raccolta a tenuta (nr. 205)</t>
  </si>
  <si>
    <t>Kunststoffdichtungsbahnen aus einer Legierung von flexiblen Polyolefinen (FPO) für dichte Sammelbecken (Nr. 205)</t>
  </si>
  <si>
    <t>02.11.02.03</t>
  </si>
  <si>
    <t>Risvolto in alto in membrana sintetica in lega di poliolefine flessibili normali (FPO), spessore 1,8 mm</t>
  </si>
  <si>
    <t>Hochzüge mit Kunststoffdichtungsbahnen aus einer Legierung von flexiblen Polyolefinen (FPO), Dicke 1,8 mm</t>
  </si>
  <si>
    <t>02.11.02.04</t>
  </si>
  <si>
    <t>Risvolto in basso in membrana sintetica in lega di poliolefine flessibili normali (FPO), spessore di mm 1,8 mm</t>
  </si>
  <si>
    <t>Tiefzüge Kunststoffdichtungsbahnen aus einer Legierung von flexiblen Polyolefinen (FPO), verklebt, Dicke 1,8 mm</t>
  </si>
  <si>
    <t>02.11.03</t>
  </si>
  <si>
    <t>MEMBRANE MULTISTRATO</t>
  </si>
  <si>
    <t>MEHRSCHICHTDICHTUNGSBAHNEN</t>
  </si>
  <si>
    <t>02.11.03.01</t>
  </si>
  <si>
    <t>Membrana multistrato per l'impermeabilizzazione di balconi (nr. 203)</t>
  </si>
  <si>
    <t>Mehrschicht-Kunststoffdichtungsbahnen für die Abdichtung von Balkonen  (Nr. 203)</t>
  </si>
  <si>
    <t>02.11.04</t>
  </si>
  <si>
    <t>MEMBRANE IN POLIETILENE</t>
  </si>
  <si>
    <t>DICHTUNGSBAHNEN AUS  POLYÄTHYLEN</t>
  </si>
  <si>
    <t>02.11.04.01</t>
  </si>
  <si>
    <t>Membrana in PE a bassa densità (LDPE), g/m² 180, spessore 0,22 mm, come barriera vapore per tetti piani (nr. 250)</t>
  </si>
  <si>
    <t>Dichtungsbahnen aus PE mit niedriger Dichte (LDPE) als Dampfsperre für Flachdächer, 180 g/m², Dicke 0,22 mm  (Nr. 250)</t>
  </si>
  <si>
    <t>02.11.04.02</t>
  </si>
  <si>
    <t>Membrana in PE a bassa densità (LDPE), g/m² 270, spessore 0,30 mm, come strato di scorrimento e/o separazione (nr. 252)</t>
  </si>
  <si>
    <t>Dichtungsbahn aus PE mit niedriger Dichte (LDPE) als Gleit- und Trennschicht, 270 g/m², Dicke 0,30 mm  (Nr. 252)</t>
  </si>
  <si>
    <t>02.11.04.03</t>
  </si>
  <si>
    <t>Membrana bugnata in PE ad alta densità (HDPE), come strato di protezione, g/m2 600 (nr. 253)</t>
  </si>
  <si>
    <t>Genoppte PE-Dichtungsbahn mit hoher Dichte (HPDE) als Schutzschicht, 600 g/m²  (Nr. 253)</t>
  </si>
  <si>
    <t>02.11.05</t>
  </si>
  <si>
    <t>MEMBRANE IN POLIPROPILENE</t>
  </si>
  <si>
    <t>DICHTUNGSBAHNEN AUS PLOYPROPYLEN</t>
  </si>
  <si>
    <t>02.11.05.01</t>
  </si>
  <si>
    <t>Membrana in PP "non tessuto", come strato protezione, g/m2 400 (nr. 254)</t>
  </si>
  <si>
    <t>Textilverbundstoff aus PP als Schutzschicht, 400 g/m²  (Nr. 254)</t>
  </si>
  <si>
    <t>02.11.05.02</t>
  </si>
  <si>
    <t>Membrana in PP "non tessuto", come strato di regolarizzazione, g/m2 500 (nr. 255)</t>
  </si>
  <si>
    <t>Textilverbundstoff aus PP als Ausgleichsschicht, 500 g/m²  (Nr. 255)</t>
  </si>
  <si>
    <t>02.11.06</t>
  </si>
  <si>
    <t>MEMBRANA CON FUNZIONE DI BARRIERA AL VAPORE</t>
  </si>
  <si>
    <t xml:space="preserve">DICHTUNGSBAHN ALS DAMPFSPERRE </t>
  </si>
  <si>
    <t>02.11.06.01</t>
  </si>
  <si>
    <t>Membrana bituminosa con polimeri (PAO) con armatura come barriera al vapore in foglio di alluminio da 4 mm</t>
  </si>
  <si>
    <t>Polymerbitumendichtungsbahn mit Trägereinlage aus Aluminium- Verbund als Dampfsperre 4 mm</t>
  </si>
  <si>
    <t>02.12</t>
  </si>
  <si>
    <t>ISOLAMENTI TERMICI ED ACUSTICI</t>
  </si>
  <si>
    <t>WÄRME- UND SCHALLDÄMMUNGEN</t>
  </si>
  <si>
    <t>02.12.01</t>
  </si>
  <si>
    <t>ISOLAMENTI TERMICI</t>
  </si>
  <si>
    <t>WÄRMEDÄMMUNGEN</t>
  </si>
  <si>
    <t>02.12.01.01</t>
  </si>
  <si>
    <t xml:space="preserve">Isolamento termico in lastre di polistireneestruso per zoccoli e soglie balconi </t>
  </si>
  <si>
    <t>Wärmedemmung aus Polystirene extrudierte Hartschaumplatten für Sockel und thermische Trennung der Balkonplatte (Nr. 270)</t>
  </si>
  <si>
    <t>a) spessore: 4 cm</t>
  </si>
  <si>
    <t>a) Dicke: 4 cm</t>
  </si>
  <si>
    <t>b) spessore: 6 cm</t>
  </si>
  <si>
    <t>b) Dicke: 6 cm</t>
  </si>
  <si>
    <t>c) spessore: 8 cm</t>
  </si>
  <si>
    <t>c) Dicke: 8 cm</t>
  </si>
  <si>
    <t>d) spessore 10 cm</t>
  </si>
  <si>
    <t>d) Dicke: 10 cm</t>
  </si>
  <si>
    <t>02.12.01.02</t>
  </si>
  <si>
    <t>Pannello a base minerale per intradosso solai (nr. 164)</t>
  </si>
  <si>
    <t>Mineralschaumplatte für Unterseite von Decken  (Nr. 164)</t>
  </si>
  <si>
    <t>a) spessore: 6 cm</t>
  </si>
  <si>
    <t>a) Dicke: 6 cm</t>
  </si>
  <si>
    <t>b) spessore: 8 cm</t>
  </si>
  <si>
    <t>b) Dicke: 8 cm</t>
  </si>
  <si>
    <t>c) spessore: 10 cm</t>
  </si>
  <si>
    <t>c) Dicke: 10 cm</t>
  </si>
  <si>
    <t>02.12.01.03</t>
  </si>
  <si>
    <t>Pannello a base minerale per tetti piani (nr. 274)</t>
  </si>
  <si>
    <t>Mineralschaumplatte für Flachdächer (nr. 274)</t>
  </si>
  <si>
    <t>a) spessore: 8 cm</t>
  </si>
  <si>
    <t>a) Dicke: 8 cm</t>
  </si>
  <si>
    <t>b) spessore: 10 cm</t>
  </si>
  <si>
    <t>b) Dicke: 10 cm</t>
  </si>
  <si>
    <t>02.12.02</t>
  </si>
  <si>
    <t>ISOLAMENTI ACUSTICI</t>
  </si>
  <si>
    <t>SCHALLDÄMMUNGEN</t>
  </si>
  <si>
    <t>02.12.02.01</t>
  </si>
  <si>
    <t>Pannello di lana di roccia feldspatica per pareti divisorie di 2 alloggi</t>
  </si>
  <si>
    <t>Gesteinfaserplatten für Trennmauern zwischen 2 Wohnungen (Nr. 282)</t>
  </si>
  <si>
    <t>a) spessore 4 cm</t>
  </si>
  <si>
    <t>b) spessore 6 cm</t>
  </si>
  <si>
    <t>02.12.02.02</t>
  </si>
  <si>
    <t>Striscia di trucioli di gomma, spessore 8 mm, sotto le tramezze, larghezza minimo 20 cm</t>
  </si>
  <si>
    <t>Gummigranulatstreifen Dicke 8 mm, unter Trennwänden, Breite mind 20 cm</t>
  </si>
  <si>
    <t>02.12.02.04</t>
  </si>
  <si>
    <t>Striscia autoadesiva a "L" di polietilene espanso, spessore 8 mm, anticalpestio, sviluppo minimo 20 cm</t>
  </si>
  <si>
    <t>Schaumpolyäthylenstreifen “L”-förmig, Dicke 8 mm, als Trittschalldämmung, Abwicklung mind. 20 cm</t>
  </si>
  <si>
    <t>02.12.02.05</t>
  </si>
  <si>
    <t>Materassini in trucioli di gomma, spessore 6 mm, anticalpestio</t>
  </si>
  <si>
    <t>Gummigranulatmatte, Dicke 6 mm, als Trittschalldämmung</t>
  </si>
  <si>
    <t>02.16</t>
  </si>
  <si>
    <t>DRENAGGI, CANALIZZAZIONI E FOGNATURE</t>
  </si>
  <si>
    <t>DRÄNARBEITEN, ABFLUSS- UND ABWASSERLEITUNGEN</t>
  </si>
  <si>
    <t>02.16.01</t>
  </si>
  <si>
    <t>TUBI DRENANTI</t>
  </si>
  <si>
    <t>DRÄNROHRE</t>
  </si>
  <si>
    <t>02.16.01.01</t>
  </si>
  <si>
    <t>Tubo drenante in PVC:</t>
  </si>
  <si>
    <t>Dränleitung PVC: (Nr. 550)</t>
  </si>
  <si>
    <t>a) DN 100 mm</t>
  </si>
  <si>
    <t>b) DN 125 mm</t>
  </si>
  <si>
    <t>c) DN 160 mm</t>
  </si>
  <si>
    <t>02.16.02</t>
  </si>
  <si>
    <t>STRATI FILTRANTI</t>
  </si>
  <si>
    <t>FILTERSCHICHTEN</t>
  </si>
  <si>
    <t>02.16.02.01</t>
  </si>
  <si>
    <t>Strato filtrante con telo multistrato (nr. 257)</t>
  </si>
  <si>
    <t>Mehrlagiger Verbundkörper aus Filterlagen und Sickerschicht  (Nr. 257)</t>
  </si>
  <si>
    <t>02.16.02.02</t>
  </si>
  <si>
    <t>Telo filtrante geotessile</t>
  </si>
  <si>
    <t>Geotextilien-Filtervlies (Nr. 256)</t>
  </si>
  <si>
    <t>02.16.02.03</t>
  </si>
  <si>
    <t>Telo drenante con protuberante troncoconiche</t>
  </si>
  <si>
    <t>Dränschicht mit Kegelstumpfnoppen (Nr. 258)</t>
  </si>
  <si>
    <t>02.16.02.04</t>
  </si>
  <si>
    <t>Ghiaia lavata, sp. Min. 10 cm (nr. 260)</t>
  </si>
  <si>
    <t>Gewaschener Grobschotter, Dicke 10 cm (Nr. 260)</t>
  </si>
  <si>
    <t>02.16.03</t>
  </si>
  <si>
    <t>CANALIZZAZIONI</t>
  </si>
  <si>
    <t>ABFLUSSLEITUNGEN</t>
  </si>
  <si>
    <t>02.16.03.01</t>
  </si>
  <si>
    <t>Tubo in cemento:</t>
  </si>
  <si>
    <t>Betonrohr:</t>
  </si>
  <si>
    <t>b) DN 150 mm</t>
  </si>
  <si>
    <t>c) DN 200 mm</t>
  </si>
  <si>
    <t>d) DN 250 mm</t>
  </si>
  <si>
    <t>e) DN 300 mm</t>
  </si>
  <si>
    <t>f) DN 400 mm</t>
  </si>
  <si>
    <t>02.16.04</t>
  </si>
  <si>
    <t>FOGNATURE</t>
  </si>
  <si>
    <t>ABWASSERLEITUNGEN</t>
  </si>
  <si>
    <t>02.16.04.01</t>
  </si>
  <si>
    <t>Tubo in grès</t>
  </si>
  <si>
    <t>Steinzeugrohr:</t>
  </si>
  <si>
    <t>a) DN 120 mm</t>
  </si>
  <si>
    <t>02.16.04.02</t>
  </si>
  <si>
    <t>Tubo in PVC rigido:</t>
  </si>
  <si>
    <t>Abwasserleitung aus PVC hart</t>
  </si>
  <si>
    <t>a) DN 110 mm</t>
  </si>
  <si>
    <t>d) DN 200 mm</t>
  </si>
  <si>
    <t>02.16.04.03</t>
  </si>
  <si>
    <t>Tubazioni strutturate in PVC:</t>
  </si>
  <si>
    <t>PVC strukturierte Abwasserleitungen</t>
  </si>
  <si>
    <t>e) DN 25 mm</t>
  </si>
  <si>
    <t>f) DN 315</t>
  </si>
  <si>
    <t>f) DN 315 mm</t>
  </si>
  <si>
    <t>02.16.04.04</t>
  </si>
  <si>
    <t>Tubi in ghisa ML:</t>
  </si>
  <si>
    <t>Gußrohr ML:</t>
  </si>
  <si>
    <t>c) DN 150 mm</t>
  </si>
  <si>
    <t>02.16.04.05</t>
  </si>
  <si>
    <t>Sifone Firenze</t>
  </si>
  <si>
    <t>Geruchsverschluß Typ „Firenze“</t>
  </si>
  <si>
    <t>02.16.05</t>
  </si>
  <si>
    <t>POZZETTI</t>
  </si>
  <si>
    <t>SCHÄCHTE</t>
  </si>
  <si>
    <t>02.16.05.01</t>
  </si>
  <si>
    <t>Pozzetto in calcestruzzo:</t>
  </si>
  <si>
    <t>Kanalschacht Beton:</t>
  </si>
  <si>
    <t>a) 30x30x35 (H) x 3cm</t>
  </si>
  <si>
    <t>a) 30x30x35(H)x3 cm</t>
  </si>
  <si>
    <t>b) 40x40x40 (H) x 4cm</t>
  </si>
  <si>
    <t>b) 40x40x40(H)x4 cm</t>
  </si>
  <si>
    <t>c) 60x60x60 (H) x 4-5cm</t>
  </si>
  <si>
    <t>c) 60x60x60(H)x 4-5 cm</t>
  </si>
  <si>
    <t>d) 50x50x80 (H) x 6-8cm sifonato</t>
  </si>
  <si>
    <t>d) 50x50x80(H)x6-8 cm mit Geruchsverschluss</t>
  </si>
  <si>
    <t>02.16.05.02</t>
  </si>
  <si>
    <t>Anello prolunga pozzetto:</t>
  </si>
  <si>
    <t>Zusatzelement Kanalschacht:</t>
  </si>
  <si>
    <t>a) 30x30x20 (H) x 3cm</t>
  </si>
  <si>
    <t>a) 30x30x20(H)x3cm</t>
  </si>
  <si>
    <t>b) 40x40x20 (H) x 4cm</t>
  </si>
  <si>
    <t>b) 40x40x20(H)x4 cm</t>
  </si>
  <si>
    <t>c) 60x60x30 (H) x 4-5cm</t>
  </si>
  <si>
    <t>c) 60x60x30(H)x4-5 cm</t>
  </si>
  <si>
    <t>02.16.05.03</t>
  </si>
  <si>
    <t>Pozzetto ispezione allacciamenti elettrici, telefonici e TV:</t>
  </si>
  <si>
    <t>Inspektionsschacht als Fertigteil für Elektro-, Telefon- und Fernsehleitungen</t>
  </si>
  <si>
    <t>a) 40x40x50 (H) x 4cm</t>
  </si>
  <si>
    <t>a) 40x40x50(H)x4cm</t>
  </si>
  <si>
    <t>b) 60x60x50 (H) x 5cm</t>
  </si>
  <si>
    <t>b) 60x60x50(H)x5cm</t>
  </si>
  <si>
    <t>02.16.05.04</t>
  </si>
  <si>
    <t>Pozzo perdente acque piovane:</t>
  </si>
  <si>
    <t>Sickerschacht für Regenwasser: (Nr.561)</t>
  </si>
  <si>
    <t>a) diametro interno 1200 mm</t>
  </si>
  <si>
    <t>a) Innendurchmesser: 1200 mm</t>
  </si>
  <si>
    <t>b) diametro interno 1500 mm</t>
  </si>
  <si>
    <t>b) Innendurchmesser: 1500 mm</t>
  </si>
  <si>
    <t>02.16.05.05</t>
  </si>
  <si>
    <t>Separatore di benzina/oli:</t>
  </si>
  <si>
    <t>Benzin/Ölabscheider:</t>
  </si>
  <si>
    <t>a) NG 1,5 l/sec</t>
  </si>
  <si>
    <t>a) NG 1,5l/sec</t>
  </si>
  <si>
    <t>b) NG 3 l/sec</t>
  </si>
  <si>
    <t>b) NG 3l/sec</t>
  </si>
  <si>
    <t>02.16.05.06</t>
  </si>
  <si>
    <t>Pozzetto per Sifone Firenze:</t>
  </si>
  <si>
    <t>Schacht für Geruchsverschluss Typ „Firenze“</t>
  </si>
  <si>
    <t>a) 1,00 x 1,20 x 1,00 (H)</t>
  </si>
  <si>
    <t>a) 1,00x1,20x1,00(H)</t>
  </si>
  <si>
    <t>b) 1,20 x 1,50 x 1,50 (H)</t>
  </si>
  <si>
    <t>b) 1,20x1,50x1,50(H)</t>
  </si>
  <si>
    <t>02.16.06</t>
  </si>
  <si>
    <t>CHIUSINI, CADITOIE E MINUTERIE</t>
  </si>
  <si>
    <t>SCHACHTABDECKUNGEN, RINNENABDECKUNGEN UND KLEINTEILE</t>
  </si>
  <si>
    <t>02.16.06.01</t>
  </si>
  <si>
    <t xml:space="preserve">Chiusino in ghisa: </t>
  </si>
  <si>
    <t>Schachtabdeckung in Gusseisen: (Nr. 570)</t>
  </si>
  <si>
    <t>a) 300x300 mm, 15-20 kg, classe B 125</t>
  </si>
  <si>
    <t>a) 300x300 mm, 15-20 kg, Klasse B 125</t>
  </si>
  <si>
    <t>b) 400x400 mm, 20-30kg, classe C 250</t>
  </si>
  <si>
    <t>b) 400x400 mm, 20-30kg, Klasse C 250</t>
  </si>
  <si>
    <t>c) 600x600 mm, 110/120 kg, classe D 400</t>
  </si>
  <si>
    <t>c) 600x600 mm, 110-120 kg, Klasse D 400</t>
  </si>
  <si>
    <t>02.16.06.02</t>
  </si>
  <si>
    <t>Caditoia in ghisa:</t>
  </si>
  <si>
    <t>Gitterrost in Gusseisen: (Nr. 571)</t>
  </si>
  <si>
    <t>a) 300x300 mm, 15-20 kg</t>
  </si>
  <si>
    <t>a) Abmessungen 300x300 mm, 15-20 kg</t>
  </si>
  <si>
    <t>b) 400x400 mm, 25-30 kg</t>
  </si>
  <si>
    <t>b) Abmessungen 400x400 mm, 25-30 kg</t>
  </si>
  <si>
    <t>c) 560x560 mm, 50-60 kg</t>
  </si>
  <si>
    <t>c) Abmessungen 560x560 mm, 50-60 kg</t>
  </si>
  <si>
    <t>02.16.06.03</t>
  </si>
  <si>
    <t>Canaletta di scolo prefabbricata in cls: (nr. 581)</t>
  </si>
  <si>
    <t>Entwässerungsrinne als Fertigteil aus Beton: (Nr. 581)</t>
  </si>
  <si>
    <t>a) con griglia a ponte zincata, classe B 125</t>
  </si>
  <si>
    <t>a) Kastenrinne mit verzinktem Stegrost, Klasse B 125</t>
  </si>
  <si>
    <t>b) con griglia e maglie lunghe zincate, classe C 250</t>
  </si>
  <si>
    <t>b) Kastenrinne mit verzinktem Gitterrost, Klasse C 250</t>
  </si>
  <si>
    <t>c) con griglia a fessura in ghisa, classe D 400</t>
  </si>
  <si>
    <t>c) Kastenrinne mit Schlitzrost aus Gußeisen, Klasse D 400</t>
  </si>
  <si>
    <t>02.17</t>
  </si>
  <si>
    <t xml:space="preserve">FREIRAUMGESTALTUNG </t>
  </si>
  <si>
    <t>02.17.01</t>
  </si>
  <si>
    <t>MASSICCIATE</t>
  </si>
  <si>
    <t>SCHOTTERSCHICHTEN</t>
  </si>
  <si>
    <t>02.17.01.01</t>
  </si>
  <si>
    <t>Massicciata con misto naturale ghiaioso per formazione di strade, cortili e piazze</t>
  </si>
  <si>
    <t>Schotterschicht für Unterbau von Fahrbahnen und Hofflächen</t>
  </si>
  <si>
    <t xml:space="preserve"> a) Spessore finito 25 cm</t>
  </si>
  <si>
    <t>a)  Schichtdicke: 25 cm</t>
  </si>
  <si>
    <t xml:space="preserve"> b) Spessore finito 30 cm</t>
  </si>
  <si>
    <t>b) Schichtdicke: 30 cm</t>
  </si>
  <si>
    <t xml:space="preserve"> c) Spessore finito 40 cm</t>
  </si>
  <si>
    <t>c) Schichtdicke: 40 cm</t>
  </si>
  <si>
    <t xml:space="preserve"> d) a profilo sagoma (volume)</t>
  </si>
  <si>
    <t>d) nach Auftragsprofilen</t>
  </si>
  <si>
    <t>02.17.01.02</t>
  </si>
  <si>
    <t>Massicciata con misto naturale ghiaioso proveniente dallo scavo, per formazione di strade, cortili e piazze</t>
  </si>
  <si>
    <t>Schotterschicht für Fahrbahnen und Hofflächen, aus Baugrubenschotter</t>
  </si>
  <si>
    <t>a) Spessore finito 25 cm</t>
  </si>
  <si>
    <t>a) Schichtdicke: 25 cm</t>
  </si>
  <si>
    <t>b) Spessore finito 30 cm</t>
  </si>
  <si>
    <t>c) Spessore finito 40 cm</t>
  </si>
  <si>
    <t>d) a profilo sagoma (volume)</t>
  </si>
  <si>
    <t>02.17.01.03</t>
  </si>
  <si>
    <t>Massicciata con RB-granulato 0/32, per formazione di strade, cortili e piazze:</t>
  </si>
  <si>
    <t>Tragschicht für Fahrbahnen aus RB-Granulat 0/32:</t>
  </si>
  <si>
    <t>02.17.01.04</t>
  </si>
  <si>
    <t>Costipazione:</t>
  </si>
  <si>
    <t>Bodenverdichtung</t>
  </si>
  <si>
    <t>a) Strati fino a 50 cm</t>
  </si>
  <si>
    <t xml:space="preserve">a) Schichten bis zu 50 cm </t>
  </si>
  <si>
    <t>02.17.02</t>
  </si>
  <si>
    <t>PAVIMENTAZIONI IN GHIAIA</t>
  </si>
  <si>
    <t>SCHOTTERDECKSCHICTHEN</t>
  </si>
  <si>
    <t>02.17.02.01</t>
  </si>
  <si>
    <t>Pavimentazione vialetti e campi gioco</t>
  </si>
  <si>
    <t>Deckschicht für Wege und Spielflächen</t>
  </si>
  <si>
    <t>02.17.02.02</t>
  </si>
  <si>
    <t>Acciottolato:</t>
  </si>
  <si>
    <t>Kopfsteinpflaster:</t>
  </si>
  <si>
    <t>a) con pietra locale</t>
  </si>
  <si>
    <t>a) aus ortsgebundenen Naturstein</t>
  </si>
  <si>
    <t>02.17.02.03</t>
  </si>
  <si>
    <t>Ghiaia lavata, diametro 16-32 mm (nr. 532)</t>
  </si>
  <si>
    <t>Gewaschener Grobschotter, Durchmesser 16-32 mm</t>
  </si>
  <si>
    <t>a) per pavimentazione e raccordi perimetrali di tetti piani (sp. min. 10 cm)</t>
  </si>
  <si>
    <t>a) Flachdächer und deren Randanschlüsse (Dicke min. 10 cm)</t>
  </si>
  <si>
    <t xml:space="preserve">b) per raccordi perimetrali di drenaggio al basamento dell’edificio </t>
  </si>
  <si>
    <t xml:space="preserve">b) Bodenanschlusse an Gebäude </t>
  </si>
  <si>
    <t>02.17.03</t>
  </si>
  <si>
    <t>PAVIMENTAZIONE IN BITUME</t>
  </si>
  <si>
    <t>TEERDECKSCHICHTEN</t>
  </si>
  <si>
    <t>02.17.03.01</t>
  </si>
  <si>
    <t>Strato portante in conglomerato bituminoso:</t>
  </si>
  <si>
    <t>Bituminöse Tragschicht:</t>
  </si>
  <si>
    <t>a) per ogni m² e ogni cm di spessore finito</t>
  </si>
  <si>
    <t>a) für jeden m² und jeden fertigen cm</t>
  </si>
  <si>
    <t>m²/cm</t>
  </si>
  <si>
    <t>02.17.03.02</t>
  </si>
  <si>
    <t>Tappeto di usura in conglomerato bituminoso</t>
  </si>
  <si>
    <t>Bituminöse Verschleißschicht:</t>
  </si>
  <si>
    <t>a)  spessore finito 2 cm</t>
  </si>
  <si>
    <t>a) fertige Dicke: 2 cm</t>
  </si>
  <si>
    <t>b) spessore finito 3 cm</t>
  </si>
  <si>
    <t>b) fertige Dicke: 3 cm</t>
  </si>
  <si>
    <t>02.17.04</t>
  </si>
  <si>
    <t>PAVIMENTAZIONE IN PIETRA NATURALE</t>
  </si>
  <si>
    <t>NATURSTEINDECKSCHICHTEN</t>
  </si>
  <si>
    <t>02.17.04.01</t>
  </si>
  <si>
    <t>Pavimentazione di strade e cortili in cubetti di porfido</t>
  </si>
  <si>
    <t>Pflasterdecke mit Pflastersteinen aus Porphyr, für Fahrbahnen und Hofflächen</t>
  </si>
  <si>
    <t>a) pezzatura 4/6 cm, circa 101 kg/m²</t>
  </si>
  <si>
    <t>a) Stückgrößen: 4/6 cm, ca. 100 kg/m2</t>
  </si>
  <si>
    <t>b) pezzatura 6/8 cm, circa 130 kg/m²</t>
  </si>
  <si>
    <t>b) Stückgrößen: 6/8 cm, ca. 130 kg/m2</t>
  </si>
  <si>
    <t xml:space="preserve">Totale </t>
  </si>
  <si>
    <t>a forfait</t>
  </si>
  <si>
    <t>Gesamtkosten</t>
  </si>
  <si>
    <t>Sicherheit</t>
  </si>
  <si>
    <t>Sicurezza</t>
  </si>
  <si>
    <t>20</t>
  </si>
  <si>
    <t>Masseinheit
unità di misura</t>
  </si>
  <si>
    <t>Menge
Q.tà</t>
  </si>
  <si>
    <t>Korr. Menge
Q.tà corr</t>
  </si>
  <si>
    <t>à €</t>
  </si>
  <si>
    <t>In Worte
in lettere</t>
  </si>
  <si>
    <t>Totale</t>
  </si>
  <si>
    <t>Gesamtbetrag der  Arbeiten
Tot. Lavori</t>
  </si>
  <si>
    <t>Sicherheit
sicurezza</t>
  </si>
  <si>
    <t>Gesamtbetrag der  Arbeiten laut Ausschreibung
Tot. Lavori a base d'asta</t>
  </si>
  <si>
    <t>Ausschreibungsbetrag
Tot. importo a base d'asta</t>
  </si>
  <si>
    <t>Abschlag in %
Ribasso in %</t>
  </si>
  <si>
    <t>Beschreibung</t>
  </si>
  <si>
    <t>Descrizione</t>
  </si>
  <si>
    <t>Baustellenkodex
Codice cantiere</t>
  </si>
  <si>
    <t>Nr.</t>
  </si>
  <si>
    <t>ANGEBOT</t>
  </si>
  <si>
    <t>OFFERTA</t>
  </si>
  <si>
    <t>Gesamt Zusatzpositionen
Totale posizioni aggiuntive</t>
  </si>
  <si>
    <t>ZP/pa</t>
  </si>
  <si>
    <t>Ende</t>
  </si>
  <si>
    <r>
      <t xml:space="preserve">neue Positionen
</t>
    </r>
    <r>
      <rPr>
        <i/>
        <sz val="10"/>
        <rFont val="Arial"/>
        <family val="2"/>
      </rPr>
      <t>nuove posizioni</t>
    </r>
  </si>
  <si>
    <t>Posizione aggiuntiva (pa)</t>
  </si>
  <si>
    <t>Zusatzposition (ZP)</t>
  </si>
  <si>
    <t>Angebotsbetrag
Importo di offerta</t>
  </si>
  <si>
    <t>DEMOLIZIONI E RIMOZIONI</t>
  </si>
  <si>
    <t>ABBRUCH UND ABTRAGARBEITEN</t>
  </si>
  <si>
    <t>DEMOLIZIONI TOTALI</t>
  </si>
  <si>
    <t>TOTALABBRUCH</t>
  </si>
  <si>
    <t>Demolizione completa di fabbricato con:</t>
  </si>
  <si>
    <t>Totalabbruch Gebäude:</t>
  </si>
  <si>
    <t>a) muratura pietrame, solai in legno, ferro o voltine</t>
  </si>
  <si>
    <t>a) Steinmauerwerk, Holzbalkendecken, Stahlträger, Kappengewölbe</t>
  </si>
  <si>
    <t>m³</t>
  </si>
  <si>
    <t>b) Betonblock- oder Ziegelmauerwerk, Holzbalkendecken, Stahlträger, Kappengewölbe</t>
  </si>
  <si>
    <t>c) Betonblock- oder Ziegelmauerwerk, Massiv- oder Hohlsteindecken, Dachkonstruktion aus Holz, Stahl oder wie Decken</t>
  </si>
  <si>
    <t>DEMOLIZIONI PARZIALI</t>
  </si>
  <si>
    <t>TEILABBRUCH</t>
  </si>
  <si>
    <t>Demolizione parziale di fabbricato con:</t>
  </si>
  <si>
    <t>Teilabbruch Gebäude:</t>
  </si>
  <si>
    <t>Demolizione in breccia, sovrapprezzo alla voce 02.01.02.01</t>
  </si>
  <si>
    <t>Abbruch nach Querschnitt Zuschlag Pos. 02.01.02.01</t>
  </si>
  <si>
    <t>%</t>
  </si>
  <si>
    <t>BETON</t>
  </si>
  <si>
    <t>m²</t>
  </si>
  <si>
    <t>MURATURE, CASSONETTI E CAMINI</t>
  </si>
  <si>
    <t>MAUERWERK, ROLLADENKÄSTEN UND SCHORNSTEINE</t>
  </si>
  <si>
    <t>MURATURA IN LATERIZIO</t>
  </si>
  <si>
    <t>ZIEGELMAUERWERK</t>
  </si>
  <si>
    <t>Blocchi semipieni BS 11-31 per muratura portante, di controventamento e di tamponamento</t>
  </si>
  <si>
    <t>b) spessore 38 cm</t>
  </si>
  <si>
    <t xml:space="preserve">b) Dicke 38 cm </t>
  </si>
  <si>
    <t>Blocchi semipieni BS 11-21 per muratura portante, di controventamento e di tamponamento</t>
  </si>
  <si>
    <t xml:space="preserve">a) Dicke 30 cm </t>
  </si>
  <si>
    <t>Blocchi forati BF 00-21 per pareti divisorie interne</t>
  </si>
  <si>
    <t>Langloch- Blöcke BF 00-21 für innere Trennwände</t>
  </si>
  <si>
    <t>a) spessore 12 cm, da 800 Kg/m³</t>
  </si>
  <si>
    <t>a) Dicke 12 cm, da 800 Kg/m³</t>
  </si>
  <si>
    <t>b) spessore 12 cm, da 1200 Kg/m³</t>
  </si>
  <si>
    <t>b) Dicke 12 cm, da 1200 Kg/m³</t>
  </si>
  <si>
    <t>Mattoni pieni MP 41</t>
  </si>
  <si>
    <t>Vollziegel MP 41</t>
  </si>
  <si>
    <t>b) spessore 12 cm, da 1700 Kg/m³</t>
  </si>
  <si>
    <t>b) Dicke 12 cm, da 1700 Kg/m³</t>
  </si>
  <si>
    <t>Mattoni semipieni MS 11-21</t>
  </si>
  <si>
    <t>Hochloch- Ziegel MS 11-21</t>
  </si>
  <si>
    <t xml:space="preserve">b) Dicke 12 cm </t>
  </si>
  <si>
    <t>Tavelle per rivestimenti</t>
  </si>
  <si>
    <t>Ziegelplatten für Ummantelungen</t>
  </si>
  <si>
    <t xml:space="preserve">a) Dicke 3 cm </t>
  </si>
  <si>
    <t xml:space="preserve">b) Dicke 4 cm </t>
  </si>
  <si>
    <t>SISTEMAZIONI ESTERNE</t>
  </si>
  <si>
    <t>TETTI VERDI</t>
  </si>
  <si>
    <t>DACHBEGRÜNUNGEN</t>
  </si>
  <si>
    <t>Sistema per l'inverdimento pensile intensivo</t>
  </si>
  <si>
    <t>Intensive Dachbegrünung</t>
  </si>
  <si>
    <t>Sistema per l'inverdimento pensile estensivo</t>
  </si>
  <si>
    <t>Extensive Dachbegrünung</t>
  </si>
  <si>
    <t>Terriccio speciale per giardini pensili intensivi</t>
  </si>
  <si>
    <t>Substratmischung für intensive Dachbegrünungen</t>
  </si>
  <si>
    <t>Terriccio speciale per giardini pensili estensivi</t>
  </si>
  <si>
    <t>Substratmischung für extensive Dachbegrünungen</t>
  </si>
  <si>
    <t>a) Terriccio speciale per giardini pensili estensivi, spessore 12cm</t>
  </si>
  <si>
    <t>a) Substratmischung für extensive Dachbegrünungen zu 12 cm</t>
  </si>
  <si>
    <t>b) Terriccio speciale per giardini pensili estensivi, spessore 8cm</t>
  </si>
  <si>
    <t>b) Substratmischung für extensive Dachbegrünungen zu 8cm</t>
  </si>
  <si>
    <t>Pozzetto di controllo</t>
  </si>
  <si>
    <t>Kontrollschacht</t>
  </si>
  <si>
    <t>Tappeto di Sedum per l'inverdimento pensile</t>
  </si>
  <si>
    <t>OPERE DA FABBRO</t>
  </si>
  <si>
    <t>CARPENTERIA IN METALLO</t>
  </si>
  <si>
    <t>Edifici completi ed elementi strutturali</t>
  </si>
  <si>
    <t>Strutture di acciaio:</t>
  </si>
  <si>
    <t>a) bullonate</t>
  </si>
  <si>
    <t>kg</t>
  </si>
  <si>
    <t>b) saldate</t>
  </si>
  <si>
    <t>c) tiranti</t>
  </si>
  <si>
    <t>d) strutture di singoli elementi costruttivi</t>
  </si>
  <si>
    <t>d) Tragkonstruktion von einzelnen Bauteilen</t>
  </si>
  <si>
    <t>CHIUSINI E GRIGLIATI</t>
  </si>
  <si>
    <t>SCHACHTABDECKUNGEN UND GITTERROSTE</t>
  </si>
  <si>
    <t>Chiusini</t>
  </si>
  <si>
    <t>Schachtabdeckungen</t>
  </si>
  <si>
    <t>Chiusino in lamiera</t>
  </si>
  <si>
    <t>Schachtabdeckung aus Stahlblech:</t>
  </si>
  <si>
    <t>a) dimensioni 400x400 mm, spessore 5 mm</t>
  </si>
  <si>
    <t>a) Abmessungen 400x400 mm, Dicke 5 mm</t>
  </si>
  <si>
    <t>b) dimensioni 500x500 mm, spessore 5 mm</t>
  </si>
  <si>
    <t>b) Abmessungen 500x500 mm, Dicke 5 mm</t>
  </si>
  <si>
    <t>Chiusino in lamiera riempito con malta:</t>
  </si>
  <si>
    <t>Schachtabdeckung aus Stahlblech für Füllung mit Estrich:</t>
  </si>
  <si>
    <t>a) dimensioni 400x400 mm, H=50 mm</t>
  </si>
  <si>
    <t>a) Abmessungen 400x400, H = 50 mm</t>
  </si>
  <si>
    <t>b) dimensioni 500x500 mm, H=50 mm</t>
  </si>
  <si>
    <t>b) Abmessungen 500x500, H = 50 mm</t>
  </si>
  <si>
    <t>MALERARBEITEN</t>
  </si>
  <si>
    <t>LAVORAZIONI SU SUPPORTI IN MURATURA E CALCESTRUZZO</t>
  </si>
  <si>
    <t>Pitturazione di supporti in agglomerato edile per interni</t>
  </si>
  <si>
    <t>Beschichtungen auf mineralischen Untergründen für innen</t>
  </si>
  <si>
    <t>Pittura a tempera su supporti in muratura e calcestruzzo per interni</t>
  </si>
  <si>
    <t>Anstrich mit Tempera auf Mauern und Betonuntergründen für Innen</t>
  </si>
  <si>
    <t>Idropittura traspirante a base di resine viniliche</t>
  </si>
  <si>
    <t>Anstrich mit Kunststoffdispersionsfarbe, diffusionsoffen, auf Vinyl-Polymerisat-Basis</t>
  </si>
  <si>
    <t>04.01.01.03</t>
  </si>
  <si>
    <t>Pitturazione di supporti in agglomerato edile per esterni</t>
  </si>
  <si>
    <t>Beschichtungen auf mineralischen Untergründen für außen</t>
  </si>
  <si>
    <t>Pittura ai silicati/silossani</t>
  </si>
  <si>
    <t>Beschichtung mit Silikatfarbe oder mit silikonharzgebundener Farbe:</t>
  </si>
  <si>
    <t>a) tinta chiara</t>
  </si>
  <si>
    <t>a) hellgetönt</t>
  </si>
  <si>
    <t>b) tinta media</t>
  </si>
  <si>
    <t>b) mittelgetönt</t>
  </si>
  <si>
    <t>c) tinta intensa</t>
  </si>
  <si>
    <t>c) sattgetönt</t>
  </si>
  <si>
    <t>d) tinta profonda</t>
  </si>
  <si>
    <t>d) Vollton</t>
  </si>
  <si>
    <t>Idropittura a base di resine sintetiche a base di polimerizzato vinilico</t>
  </si>
  <si>
    <t>Kunsstoffdispersion auf Vinyl-Polymerisat-Basis</t>
  </si>
  <si>
    <t>LAVORAZIONI SU SUPPORTI IN LEGNO E SUOI DERIVATI</t>
  </si>
  <si>
    <t>BESCHICHTUNGEN AUF HOLZ UND HOLZWERKSTOFFEN</t>
  </si>
  <si>
    <t>Pitturazione di supporti in legno e suoi derivati per interni</t>
  </si>
  <si>
    <t>Lasierende Beschichtung auf Holz und Holzwerkstoffen für Innen (wasserverdünnbar)</t>
  </si>
  <si>
    <t>Pitturazione di supporti in legno e suoi derivati con vernice alchidica incolore per interni (a solvente)</t>
  </si>
  <si>
    <t>Pitturazione di supporti in legno e suoi derivati per esterni</t>
  </si>
  <si>
    <t>a) spessore 0,60 mm, (Ø 80 mm)</t>
  </si>
  <si>
    <t>a) Dicke 0,60 mm, (Ø 80 mm)</t>
  </si>
  <si>
    <t>m</t>
  </si>
  <si>
    <t>b) spessore 0,70 mm, (Ø 100 mm)</t>
  </si>
  <si>
    <t>b) Dicke 0,70 mm, (Ø 100 mm)</t>
  </si>
  <si>
    <t>c) spessore 0,70 mm, (Ø 120 mm)</t>
  </si>
  <si>
    <t>c) Dicke 0,70 mm, (Ø 120 mm)</t>
  </si>
  <si>
    <t>Tubo pluviale quadrato in uginox</t>
  </si>
  <si>
    <t>Fallrohr rechteckig aus Uginox</t>
  </si>
  <si>
    <t>a) spessore 0,60 mm, (80 x 80 mm)</t>
  </si>
  <si>
    <t>a) Dicke 0,60 mm, (80 x 80mm)</t>
  </si>
  <si>
    <t>b) spessore 0,70 mm, (100 x 100 mm)</t>
  </si>
  <si>
    <t>b) Dicke 0,70 mm, (100 x 100 mm)</t>
  </si>
  <si>
    <t>c) spessore 0,70 mm, (120 x 120 mm)</t>
  </si>
  <si>
    <t>c) Dicke 0,70 mm, (120 x 120 mm)</t>
  </si>
  <si>
    <t>15.01</t>
  </si>
  <si>
    <t>15.01.01</t>
  </si>
  <si>
    <t>A picchetto, lunghezza 1.5 m:</t>
  </si>
  <si>
    <t>Pro Erder, Länge 1,5m:</t>
  </si>
  <si>
    <t>a) diametro 20 mm</t>
  </si>
  <si>
    <t>a) Durchmesser 20 mm</t>
  </si>
  <si>
    <t>b) diametro 25 mm</t>
  </si>
  <si>
    <t>b) Durchmesser 25 mm</t>
  </si>
  <si>
    <t>15.01.02</t>
  </si>
  <si>
    <t>A croce, sezione 50x50x5 mm</t>
  </si>
  <si>
    <t>Mit Kreuzprofil, Querschnitt 50x50x5 mm</t>
  </si>
  <si>
    <t>a) lunghezza 1,0 m</t>
  </si>
  <si>
    <t>a) Länge 1,0 m</t>
  </si>
  <si>
    <t>b) lunghezza 1,5 m</t>
  </si>
  <si>
    <t>b) Länge 1,5 m</t>
  </si>
  <si>
    <t>c) lunghezza 2,0 m</t>
  </si>
  <si>
    <t>c) Länge 2,0 m</t>
  </si>
  <si>
    <t>d) lunghezza 2,5 m</t>
  </si>
  <si>
    <t>d) Länge 2,5 m</t>
  </si>
  <si>
    <t>15.02</t>
  </si>
  <si>
    <t xml:space="preserve">a) 500x500 mm </t>
  </si>
  <si>
    <t>b) 500x1000 mm</t>
  </si>
  <si>
    <t>AUFZÜGE</t>
  </si>
  <si>
    <t>ASCENSORE ELETTRICO A FUNE</t>
  </si>
  <si>
    <t>ELEKTRISCH BETRIEBENER AUFZUG</t>
  </si>
  <si>
    <t>Ascensore elettrico (MRL) senza apposito locale macchinario, 480 kg, 6 fermate, 6 servizi</t>
  </si>
  <si>
    <t>Elektrische betriebener Aufzug (MRL) ohne eigenem Triebwerksraum, 480 kg, 6 Haltestellen, 6 Dienste</t>
  </si>
  <si>
    <t>Ascensore elettrico con apposito locale macchinario, 480 kg, 6 fermate, 6 servizi</t>
  </si>
  <si>
    <t>Elektrisch betriebener Aufzug mit eigenem Triebwerksraum, 480 kg, 6 Haltestellen, 6 Dienste</t>
  </si>
  <si>
    <t>ASCENSORE OLEODINAMICO</t>
  </si>
  <si>
    <t>HYDRAULISCHE BETRIEBENER AUFZUG</t>
  </si>
  <si>
    <t>Ascensore oleodinamico con apposito locale macchinario, 480 kg, 4 fermate, 4 porte</t>
  </si>
  <si>
    <t>Hydraulisch betriebener Aufzug mit eigenem Triebwerksraum, 480 kg, 4 Haltestellen, 4 Türen</t>
  </si>
  <si>
    <t>Ascensore oleodinamico senza apposito locale macchinario, 480 kg, 4 fermate, 4 porte</t>
  </si>
  <si>
    <t>Hydraulisch betriebener Aufzug ohne eigenem Triebwerksraum, 480 kg, 4 Haltestellen, 4 Türen</t>
  </si>
  <si>
    <t>AUFPREIS FÜR JEDE ZUSÄTZLICHE HALTESTELLE; ÜBER DIE SECHSTE HINAUS BEI ELEKTRISCH BETRIEBENEN AUFZÜGEN UND ÜBER DIE VIERTE HINAUS BEI HYDRAULISCH BETRIEBENEN AUFZÜGEN</t>
  </si>
  <si>
    <t>per ascensore elettrico senza apposito locale macchine</t>
  </si>
  <si>
    <t>für elektrisch betriebene Aufzüge ohne eigenem Triebwerksraum</t>
  </si>
  <si>
    <t>per ascensore elettrico con apposito locale macchinario</t>
  </si>
  <si>
    <t xml:space="preserve">für elektrisch betriebene Aufzüge mit eigenem Triebwerksraum </t>
  </si>
  <si>
    <t>per ascensore oleodinamico con apposito locale macchinario</t>
  </si>
  <si>
    <t>für hydraulisch betriebene Aufzüge mit eigenem Triebwerksraum</t>
  </si>
  <si>
    <t>per ascensore oleodinamico senza apposito locale macchinario</t>
  </si>
  <si>
    <t xml:space="preserve"> © Ferdinand TAVERNINI &amp; Paulo FELLIN - WOBI - 20120416</t>
  </si>
  <si>
    <t>POS</t>
  </si>
  <si>
    <t>Code</t>
  </si>
  <si>
    <t>Descrizione italiano</t>
  </si>
  <si>
    <t>Beschreibung deutsch</t>
  </si>
  <si>
    <t>Aufschlag in %
Aumento in %</t>
  </si>
  <si>
    <r>
      <t>ohne Sicherheitskosten</t>
    </r>
    <r>
      <rPr>
        <i/>
        <sz val="8"/>
        <rFont val="Arial"/>
        <family val="2"/>
      </rPr>
      <t xml:space="preserve">
al netto della sicurezza</t>
    </r>
  </si>
  <si>
    <t>ME
UM</t>
  </si>
  <si>
    <t>Preis
prezzo</t>
  </si>
  <si>
    <t>Menge
quantità</t>
  </si>
  <si>
    <t>02.01</t>
  </si>
  <si>
    <t>02.01.01</t>
  </si>
  <si>
    <t>02.01.01.01</t>
  </si>
  <si>
    <t>b) muratura con blocchi di cemento o laterizio, solai in legno, ferro o voltine</t>
  </si>
  <si>
    <t>c) muratura con blocchi di cemento o laterizio, solai in c.a. oppure laterocemento, tetto in legno, acciaio oppure come solai</t>
  </si>
  <si>
    <t>d) struttura portante in c.a. con solai in c.a. oppure laterocemento, tetto in legno,acciaio o come solai</t>
  </si>
  <si>
    <t>d) Tragende Struktur aus Stahlbeton, Massiv- oder Hohlsteindecken, Dachkonstruktion aus Holz, Stahl oder wie Decken</t>
  </si>
  <si>
    <t>02.01.02</t>
  </si>
  <si>
    <t>02.01.02.01</t>
  </si>
  <si>
    <t xml:space="preserve">a) muratura pietrame </t>
  </si>
  <si>
    <t>a) Steinmauerwerk, Holzbalkendecken, Stahlträgern, Kappengewölbe</t>
  </si>
  <si>
    <t>b) muratura di calcestruzzo o mattoni</t>
  </si>
  <si>
    <t>b) Betonblock- oder Ziegelmauerwerk, Holzbalkendecken, Stahlträgern, Kappengewölbe</t>
  </si>
  <si>
    <t>c) struttura in muratura con blocchi di cemento o laterizio, solai in c.a. oppure laterocemento, tetto in legno, acciaio oppure come solai</t>
  </si>
  <si>
    <t>d) struttura portante in c.a. con solai in c.a. oppure laterocemento, tetto in legno, acciaio o come solai</t>
  </si>
  <si>
    <t>02.01.02.02</t>
  </si>
  <si>
    <t>02.01.03</t>
  </si>
  <si>
    <t>RIMOZIONI DI ELEMENTI COSTRUTTIVI</t>
  </si>
  <si>
    <t>ABTRAGEN VON BAUTEILEN</t>
  </si>
  <si>
    <t>02.01.03.01</t>
  </si>
  <si>
    <t>Rimozione:</t>
  </si>
  <si>
    <t>Abtragen:</t>
  </si>
  <si>
    <t>a) tetto in legno</t>
  </si>
  <si>
    <t>a) Abtragen: Dachgerüst aus Holz</t>
  </si>
  <si>
    <t>b) solaio in legno</t>
  </si>
  <si>
    <t>b) Holzbalkendecke</t>
  </si>
  <si>
    <t>c) parete con ossatura in legno, ossatura in pietra</t>
  </si>
  <si>
    <t>c) Riegelwand</t>
  </si>
  <si>
    <t>d) tramezze in blocchi di laterizio pieni o semipieni compreso intonaco spessore 15 cm</t>
  </si>
  <si>
    <t>d) Trennwand aus Vollziegel einschließlich Verputz Stärke 15 cm</t>
  </si>
  <si>
    <t>e) parete in mattoni forati compreso intonaco spessore 15 cm</t>
  </si>
  <si>
    <t>e) Trennwand aus Hohlziegel einschließlich Verputz Stärke 15 cm</t>
  </si>
  <si>
    <t>f) soffittature</t>
  </si>
  <si>
    <t>f) Deckenverkleidung</t>
  </si>
  <si>
    <t>g) pavimento in legno</t>
  </si>
  <si>
    <t>g) Holzfußboden</t>
  </si>
  <si>
    <t>h) cappa sfusa</t>
  </si>
  <si>
    <t>h) Schüttungen</t>
  </si>
  <si>
    <t>i) pavimento in marmette</t>
  </si>
  <si>
    <t>i) Plattenboden</t>
  </si>
  <si>
    <t>j) massetto in calcestruzzo</t>
  </si>
  <si>
    <t>j) Betonestrich</t>
  </si>
  <si>
    <t>m²cm</t>
  </si>
  <si>
    <t>k) rivestimento in piastrelle</t>
  </si>
  <si>
    <t>k) Wandverkleidung aus Fliesen</t>
  </si>
  <si>
    <t>l) intonaco su pareti e soffitti</t>
  </si>
  <si>
    <t>l) Wand- und Deckenputz</t>
  </si>
  <si>
    <t>m) intonaco su pareti e soffitti, oltre spessore 2 cm per ogni cm di spessore in più</t>
  </si>
  <si>
    <t>m) Wand- und Deckenputz, Dicke über 2 cm, für jeden weiteren cm Mehrdicke</t>
  </si>
  <si>
    <t>n) solaio di travetti e blocchi spessore 21-30 cm</t>
  </si>
  <si>
    <t>n) Hohlsteindecken aus vorgefertigten Stahlbetonrippen und Füllkörpern aus Ziegelstein, Dicke 21 bis 30 cm</t>
  </si>
  <si>
    <t>o) solaio a lastra e blocchi spessore 21-30 cm</t>
  </si>
  <si>
    <t>o) Plattendecke aus bewehrten Betonplatten mit Füllkörpern, Dicke 21 bis 30 cm</t>
  </si>
  <si>
    <t>02.01.03.02</t>
  </si>
  <si>
    <t>Rimozione serramento</t>
  </si>
  <si>
    <t>Ausbauen von Fenster- und Türstock</t>
  </si>
  <si>
    <t>02.01.03.03</t>
  </si>
  <si>
    <t>Rimozione apparecchi idrosanitari</t>
  </si>
  <si>
    <t>Abtragen von sanit. Gegenständen</t>
  </si>
  <si>
    <t>02.01.03.04</t>
  </si>
  <si>
    <t>Rimozione tubazioni fognature (gres e ghisa)</t>
  </si>
  <si>
    <t>Abtragen Abwasserleitung</t>
  </si>
  <si>
    <t>02.01.03.05</t>
  </si>
  <si>
    <t>Rimozione tubazioni in ferro</t>
  </si>
  <si>
    <t>Abnehmen Verteilerleitungen aus Eisen</t>
  </si>
  <si>
    <t>02.01.03.06</t>
  </si>
  <si>
    <t>Rimozione selciato:</t>
  </si>
  <si>
    <t>Aufnehmen Pflaster:</t>
  </si>
  <si>
    <t>a) Demolizione di pavimentazione in cubetti posti su letto di sabbia, cubetti di qualsiasi natura e dimensione.</t>
  </si>
  <si>
    <t>a) Abbruch von Pflasterbelag</t>
  </si>
  <si>
    <t>b) Demolizione di selciati a secco, spessore fino a 40 cm</t>
  </si>
  <si>
    <t>b) Abbruch von Trocken-Grobpflaster</t>
  </si>
  <si>
    <t>02.01.03.07</t>
  </si>
  <si>
    <t>Asporto di cordonata</t>
  </si>
  <si>
    <t>Abheben von Randstein</t>
  </si>
  <si>
    <t>02.02</t>
  </si>
  <si>
    <t>MOVIMENTI DI TERRA</t>
  </si>
  <si>
    <t>ERDBEWEGUNGSARBEITEN</t>
  </si>
  <si>
    <t>02.02.01</t>
  </si>
  <si>
    <t>MANTO SUPERFICIALE</t>
  </si>
  <si>
    <t>OBERBODEN</t>
  </si>
  <si>
    <t>02.02.01.01</t>
  </si>
  <si>
    <t>Rimozione di strato superficiale di terra di coltivo fino alla profondità di 30 cm</t>
  </si>
  <si>
    <t>Oberboden in einer Abtragdicke von 30 cm abtragen</t>
  </si>
  <si>
    <t>02.02.02</t>
  </si>
  <si>
    <t>SCAVO GENERALE</t>
  </si>
  <si>
    <t>BAUGRUBEN</t>
  </si>
  <si>
    <t>02.02.02.01</t>
  </si>
  <si>
    <t>Scavo generale con mezzo meccanico:</t>
  </si>
  <si>
    <t>Boden Baugrube lösen:</t>
  </si>
  <si>
    <t>a) con trasporto e scarico a pubbliche discariche compresi i diritti di discarica</t>
  </si>
  <si>
    <t>a) maschinell mit Abtransport</t>
  </si>
  <si>
    <t>b) con trasporto e sistemazione entro cantiere</t>
  </si>
  <si>
    <t>b) maschinell, Lagerung auf Baugelände</t>
  </si>
  <si>
    <t>c) sovrapprezzo per scavo sotto il pelo delle acque sorgive</t>
  </si>
  <si>
    <t>c) Aufpreis für Bodenaushub unter der freien Abflussquote von Quell- und Sickerwasser</t>
  </si>
  <si>
    <t>d)sovrapprezzo per demolizione trovanti non asportabili</t>
  </si>
  <si>
    <t>d) Aufpreis für Findlinge, die nicht maschinell entfernt werden können</t>
  </si>
  <si>
    <t>02.02.03</t>
  </si>
  <si>
    <t>SCAVO A SEZIONE OBBLIGATA</t>
  </si>
  <si>
    <t>GRÄBEN, SCHÄCHTE</t>
  </si>
  <si>
    <t>02.02.03.01</t>
  </si>
  <si>
    <t>Scavo a sezione obbligata per fondazione fino ad 1,50 m compresi eventuali diritti di discarica:</t>
  </si>
  <si>
    <t>Boden für Fundamente profilgerecht bis zu einer Tiefe von 1,50 m ausheben, einschließlich Vergütung ev. Deponiegebühren:</t>
  </si>
  <si>
    <t>a) a mano</t>
  </si>
  <si>
    <t>a) händisch</t>
  </si>
  <si>
    <t>b) con mezzo meccanico con trasporto entro cantiere</t>
  </si>
  <si>
    <t>02.02.03.02</t>
  </si>
  <si>
    <t>Scavo per condotte:</t>
  </si>
  <si>
    <t>Boden der Gräben für Leitungen ausheben:</t>
  </si>
  <si>
    <t>a) a mano profondità 2,0 m</t>
  </si>
  <si>
    <t>a) händisch, Tiefe bis zu 2,0 m</t>
  </si>
  <si>
    <t>b) a mano profondità da 2,0 m fino a 4,0 m</t>
  </si>
  <si>
    <t>b) händisch, Tiefe von 2,0 bis 4,0 m</t>
  </si>
  <si>
    <t>c) con mezzi meccanici profondità 2,0 m</t>
  </si>
  <si>
    <t>c) maschinell, Tiefe bis zu 2,0 m</t>
  </si>
  <si>
    <t>d) con mezzi meccanici da 2,0 m fino a 4,0 m</t>
  </si>
  <si>
    <t>d) maschinell, Tiefe von 2,0 bis 4,0 m</t>
  </si>
  <si>
    <t>02.02.03.03</t>
  </si>
  <si>
    <t>Sovrapprezzo scavo per opere di sottomurazione:</t>
  </si>
  <si>
    <t>Aufpreis bei Unterfangungen:</t>
  </si>
  <si>
    <t xml:space="preserve">a) a mano all'interno di fabbricati  </t>
  </si>
  <si>
    <t>a) händisch im Gebäude</t>
  </si>
  <si>
    <t>b) a mano all'esterno</t>
  </si>
  <si>
    <t>b) händisch im Freien</t>
  </si>
  <si>
    <t>c) con mezzi meccanici all'interno</t>
  </si>
  <si>
    <t>c) maschinell im Gebäude</t>
  </si>
  <si>
    <t>d) con mezzi meccanici all'esterno</t>
  </si>
  <si>
    <t>d) maschinell im Freien</t>
  </si>
  <si>
    <t>02.02.03.04</t>
  </si>
  <si>
    <t>Sovrapprezzo scavi subacquei</t>
  </si>
  <si>
    <t>Aufpreis für Aushub unter Wasser</t>
  </si>
  <si>
    <t>02.02.04</t>
  </si>
  <si>
    <t>RINTERRI E RILEVATI</t>
  </si>
  <si>
    <t>HINTERFÜLLEN UND ANSCHÜTTUNGEN</t>
  </si>
  <si>
    <t>02.02.04.01</t>
  </si>
  <si>
    <t>Rinterro con materiale di scavo: (nr. 530)</t>
  </si>
  <si>
    <t>Anfüllen mit Aushubmaterial: (Nr. 530)</t>
  </si>
  <si>
    <t>b) con mezzi meccanici</t>
  </si>
  <si>
    <t>b) maschinell</t>
  </si>
  <si>
    <t>02.02.04.02</t>
  </si>
  <si>
    <t>Rinterro e rilevato con materiale di cava</t>
  </si>
  <si>
    <t>Hinterfüllen mit Grubenschotter:</t>
  </si>
  <si>
    <t>02.02.04.03</t>
  </si>
  <si>
    <t>Rinterro e rilevati con RB-granulato 0/70 (nr. 531)</t>
  </si>
  <si>
    <t>Hinterfüllen mit RB-Granulat 0/70: (Nr. 531)</t>
  </si>
  <si>
    <t>02.02.04.04</t>
  </si>
  <si>
    <t>Livellamento di superfici</t>
  </si>
  <si>
    <t>Boden planieren</t>
  </si>
  <si>
    <t>02.02.04.05</t>
  </si>
  <si>
    <t>Spianamento terra vegetale di accumulo</t>
  </si>
  <si>
    <t>Verteilen und Einebnen des gelagerten Oberbodens</t>
  </si>
  <si>
    <t>02.03</t>
  </si>
  <si>
    <t>FONDAZIONI SPECIALI: PALI TRIVELLATI, PALI BATTUTI, DIAFRAMMI ED INIEZIONI</t>
  </si>
  <si>
    <t>SONDERGRUNDUNGEN: BOHRPFHÄLE, RAMMPFHÄLE, SCHLITZWÄNDE UND EINPRESSUNGEN</t>
  </si>
  <si>
    <t>02.03.01</t>
  </si>
  <si>
    <t>PALI TRIVELLATI</t>
  </si>
  <si>
    <t>BOHRPFHÄLE</t>
  </si>
  <si>
    <t>02.03.01.01</t>
  </si>
  <si>
    <t>Micropalo:</t>
  </si>
  <si>
    <t>Wurzelpfahl:</t>
  </si>
  <si>
    <t>a) ø fino 110 mm</t>
  </si>
  <si>
    <t>a) ø bis 110 mm</t>
  </si>
  <si>
    <t>b) ø 110-130 mm</t>
  </si>
  <si>
    <t>c) ø 130-150 mm</t>
  </si>
  <si>
    <t>d) ø 150-200 mm</t>
  </si>
  <si>
    <t>02.03.01.02</t>
  </si>
  <si>
    <t>Armature tubolari</t>
  </si>
  <si>
    <t>Bohrrohre aus Stahl</t>
  </si>
  <si>
    <t>02.03.01.03</t>
  </si>
  <si>
    <t>Tirante d'ancoraggio:</t>
  </si>
  <si>
    <t>Zuganker:</t>
  </si>
  <si>
    <t>a) 150 kN</t>
  </si>
  <si>
    <t>b) 300 kN</t>
  </si>
  <si>
    <t>c) 450 kN</t>
  </si>
  <si>
    <t>d) 600 kN</t>
  </si>
  <si>
    <t>02.03.01.04</t>
  </si>
  <si>
    <t>Palo trivellato in c.a.:</t>
  </si>
  <si>
    <t>Bohrpfahl aus Stahlbeton:</t>
  </si>
  <si>
    <t>a) diametro esterno 600 mm</t>
  </si>
  <si>
    <t>a) Außendurchmesser: 600 mm</t>
  </si>
  <si>
    <t>b) diametro esterno 800 mm</t>
  </si>
  <si>
    <t>b) Außendurchmesser: 800 mm</t>
  </si>
  <si>
    <t>c) diametro esterno 1000 mm</t>
  </si>
  <si>
    <t>c) Außendurchmesser: 1000 mm</t>
  </si>
  <si>
    <t>02.03.02</t>
  </si>
  <si>
    <t>ARMATURE</t>
  </si>
  <si>
    <t>VERBAUARBEITEN</t>
  </si>
  <si>
    <t>02.03.02.01</t>
  </si>
  <si>
    <t>Travi in acciaio:</t>
  </si>
  <si>
    <t>Gurte aus Stahl:</t>
  </si>
  <si>
    <t>a) Fe 360</t>
  </si>
  <si>
    <t>b) Fe 430</t>
  </si>
  <si>
    <t>02.03.03</t>
  </si>
  <si>
    <t>PALI BATTUTI</t>
  </si>
  <si>
    <t>RAMMPFHÄLE</t>
  </si>
  <si>
    <t>02.03.03.01</t>
  </si>
  <si>
    <t>Palo pilota in c.a.:</t>
  </si>
  <si>
    <t>Rammpfahl aus Stahlbeton:</t>
  </si>
  <si>
    <t>a) lunghezza da 9 m a 10 m, portata assiale in testa 500 kN</t>
  </si>
  <si>
    <t>a) Länge von 9 bis 10 m, Traglast 500 kN</t>
  </si>
  <si>
    <t>b) lunghezza da 10 m a 12 m, portata assiale in testa 600 kN</t>
  </si>
  <si>
    <t>b) Länge von 10 bis 12 m, Traglast 600 kN</t>
  </si>
  <si>
    <t>c) lunghezza da 12 m a 16 m, portata assiale in testa 1000 kN</t>
  </si>
  <si>
    <t>c) Länge von 12 bis 16 m, Traglast 1000 kN</t>
  </si>
  <si>
    <t>02.03.04</t>
  </si>
  <si>
    <t>DIAFRAMMI</t>
  </si>
  <si>
    <t>SCHLITZWÄNDE</t>
  </si>
  <si>
    <t>02.03.04.01</t>
  </si>
  <si>
    <t>Diaframma o paratia c.a.:</t>
  </si>
  <si>
    <t>Spund- oder Schlitzwände Stahlbeton:</t>
  </si>
  <si>
    <t>a) diaframma 60 cm, profondità fino 20 m</t>
  </si>
  <si>
    <t>a) Wanddicke: 60 cm, Tiefe bis 20 m</t>
  </si>
  <si>
    <t>b) diaframma da 80 cm, profondità fino 20 m</t>
  </si>
  <si>
    <t>b) Wanddicke: 80 cm, Tiefe bis 20 m</t>
  </si>
  <si>
    <t>c) diaframma da 100 cm, profondità fino 20 m</t>
  </si>
  <si>
    <t>c) Wanddicke: 100 cm, Tiefe bis 20 m</t>
  </si>
  <si>
    <t>02.03.05</t>
  </si>
  <si>
    <t>INIEZIONI</t>
  </si>
  <si>
    <t>EINPRESSUNGEN</t>
  </si>
  <si>
    <t>02.03.05.01</t>
  </si>
  <si>
    <t>Perforazioni:</t>
  </si>
  <si>
    <t>Bohrung:</t>
  </si>
  <si>
    <t>a) ø 56 fino 86 mm</t>
  </si>
  <si>
    <t>a) ø 56 bis 86 mm</t>
  </si>
  <si>
    <t>b) ø 86 fino 116 mm</t>
  </si>
  <si>
    <t>b) ø 86 bis 116 mm</t>
  </si>
  <si>
    <t>02.03.05.02</t>
  </si>
  <si>
    <t>Miscela cementizia dosata a 400 kg di cemento per m³ d'impasto</t>
  </si>
  <si>
    <t>Einpreßgut im M.V. von 400 kg Zement pro m³ Fertiggemisch</t>
  </si>
  <si>
    <t>02.03.06</t>
  </si>
  <si>
    <t>Prestazioni ausiliarie</t>
  </si>
  <si>
    <t>SONSTIGE LEISTUNGEN</t>
  </si>
  <si>
    <t>02.03.06.01</t>
  </si>
  <si>
    <t>Cordolo di collegamento pali:</t>
  </si>
  <si>
    <t>Verteilungsträger Pfahlköpfe:</t>
  </si>
  <si>
    <t>a) Rck 200kg/cm²</t>
  </si>
  <si>
    <t>b) Rck 250kg/cm²</t>
  </si>
  <si>
    <t>c) Rck 300kg/cm²</t>
  </si>
  <si>
    <t>d) Rck 350kg/cm²</t>
  </si>
  <si>
    <t>02.04</t>
  </si>
  <si>
    <t>CALCESTRUZZI, ACCIAI PER C.A., SOLAI E CASSERI</t>
  </si>
  <si>
    <t>STAHLBETONARBEITEN: BETON, BEWEHRUNG, DECKEN , SCHALUNGEN und ZUBEHÖR</t>
  </si>
  <si>
    <t>02.04.01</t>
  </si>
  <si>
    <t>CASSERI</t>
  </si>
  <si>
    <t>SCHALUNGEN</t>
  </si>
  <si>
    <t>02.04.01.01</t>
  </si>
  <si>
    <t xml:space="preserve">a) per fondazioni continue, plinti, platee, travi rovesce </t>
  </si>
  <si>
    <t>a) Für Streifenfundamente, Einzelfundamente, Fundamentplatten und Streifenfundamenten</t>
  </si>
  <si>
    <t>b) per muri in elevazione</t>
  </si>
  <si>
    <t>c) per solette piene</t>
  </si>
  <si>
    <t>c) Für Ortbetondecken</t>
  </si>
  <si>
    <t>d) per pilastri, travi e cordoli</t>
  </si>
  <si>
    <t>d) Für Stützen, Träger, Deckenkränze</t>
  </si>
  <si>
    <t>e) per parapetti ,rampe ,scale e pianerottoli</t>
  </si>
  <si>
    <t>e) Für Brüstungen, Rampen, Treppen und Podeste</t>
  </si>
  <si>
    <t>02.04.01.02</t>
  </si>
  <si>
    <t>Sovrapprezzo al codice 02.04.01.01</t>
  </si>
  <si>
    <t>Aufpreis auf Kode 02.04.01.01</t>
  </si>
  <si>
    <t>a) per superfici curve</t>
  </si>
  <si>
    <t>a) Aufpreis für runde Flächen</t>
  </si>
  <si>
    <t>b) sovrapprezzo per casseri con altezza superiore a 3,50m dal piano di appoggio,per ogni metro o frazione di metro oltre i 3,50m</t>
  </si>
  <si>
    <t>b) Aufpreis für Schalungen mit einer Betonunterkante mehr als 3,50 m Höhe, für jeden weiteren Meter oder Bruchteil von Meter über 3,50 m</t>
  </si>
  <si>
    <t>c) Sovrapprezzo per casseratura controterra per getti di muri monofaccia</t>
  </si>
  <si>
    <t xml:space="preserve">c) Aufpreis für  einhäuptige (einseitige) Schalung </t>
  </si>
  <si>
    <t>02.04.02</t>
  </si>
  <si>
    <t>ACCIAI</t>
  </si>
  <si>
    <t>STAHLBEWEHRUNG</t>
  </si>
  <si>
    <t>02.04.02.01</t>
  </si>
  <si>
    <t>Acciaio per c.a</t>
  </si>
  <si>
    <t>Stahlbewehrung</t>
  </si>
  <si>
    <t>a) Acciaio in barre ad aderenza migliorata B450C</t>
  </si>
  <si>
    <t>a) Gerippter Betonstahl B450C</t>
  </si>
  <si>
    <t>b) Profilati e tubolari in acciaio per travi REP</t>
  </si>
  <si>
    <t>b) Stahlprofile und Stahlrohre für REP-Träger</t>
  </si>
  <si>
    <t>c) Rete in acciaio B450C con fili ad aderenza migliorata</t>
  </si>
  <si>
    <t>c) Betonstahlmatte B450C aus geripptem Stahl</t>
  </si>
  <si>
    <t>d) Chiodi antipunzonamento tipo Peikko, Jordahl, Halfen oppure equivalente e tralicci antipunzonamento tipo Filigran oppure equivalente</t>
  </si>
  <si>
    <t xml:space="preserve">d) Durchstanzbewehrung Typ Peikko, Jordahl, Halfen oder gleichartige und Fachwerke gegen Durchstanzen Typ Filigran oder gleichwertige </t>
  </si>
  <si>
    <t>02.04.03</t>
  </si>
  <si>
    <t>CALCESTRUZZI</t>
  </si>
  <si>
    <t>02.04.03.01</t>
  </si>
  <si>
    <t xml:space="preserve">Calcestruzzo, fornito, posato e costipato. </t>
  </si>
  <si>
    <t xml:space="preserve">Liefern, Einbauen und Verdichten des Betons </t>
  </si>
  <si>
    <t>a) per magrone di sottofondazione C12/15</t>
  </si>
  <si>
    <t>a) Magerbeton für Sauberkeitsschicht C12/15</t>
  </si>
  <si>
    <t>b) per fondazioni continue ,platee, plinti, travi rovesce  C20/25</t>
  </si>
  <si>
    <t>b) Für Streifenfundamente, Einzelfundamente, Fundamentplatten und Fundamentbalken C20/25</t>
  </si>
  <si>
    <t>c) per fondazioni continue ,platee, plinti, travi rovesce  C25/30</t>
  </si>
  <si>
    <t>c) Für Streifenfundamente, Einzelfundamente, Fundamentplatten und Fundamentbalken C25/30</t>
  </si>
  <si>
    <t>d) per muri in elevazione di qualsiasi spessore C20/25</t>
  </si>
  <si>
    <t>d) Für aufgehende Mauern C20/25</t>
  </si>
  <si>
    <t>e) per muri in elevazione di qualsiasi spessore C25/30</t>
  </si>
  <si>
    <t>e) Für aufgehende Mauern C25/30</t>
  </si>
  <si>
    <t>f) per solai pieni, di completamento per solai in laterizio e solai a lastra, travi, pilastri, cordoli, scale, parapetti, pianerottoli            C20/25</t>
  </si>
  <si>
    <t>f) Für Massivdecken, Gießen des Aufbetons bei Hohlstein- und Plattendecken, Träger, Stützen, Kränze, Treppen, Brüstungen, Podeste            C20/25</t>
  </si>
  <si>
    <t>g) per solai pieni, di completamento per solai in laterizio e solai a lastra, travi, pilastri, cordoli, scale, parapetti, pianerottoli            C25/30</t>
  </si>
  <si>
    <t>g) Für Massivdecken, Gießen des Aufbetons bei Hohlstein- und Plattendecken, Träger, Stützen, Kränze, Treppen, Brüstungen, Podeste            C25/30</t>
  </si>
  <si>
    <t>h) per solai pieni, di completamento per solai in laterizio e solai a lastra, travi, pilastri, cordoli, scale, parapetti, pianerottoli            C30/37</t>
  </si>
  <si>
    <t>Tabellenblatt "Prezzario IPES_Preisverzeichnis WOBI"</t>
  </si>
  <si>
    <t xml:space="preserve">Tabellenblatt "in" </t>
  </si>
  <si>
    <t>cad</t>
  </si>
  <si>
    <t>St</t>
  </si>
  <si>
    <t>Casseri ad andamento rettilineo e con altezza netta dal piano di appoggio fino a 3.50m, per getto di calcestruzzo; sono compresi i distanziatori, i listelli angolari, la puntellazione, le sbatacchiature, l'appliccazione del disarmante, il disarmo e la formazione di eventuali fori, nicchie,canali e passaggi per impianti e camini.</t>
  </si>
  <si>
    <t>Waagrechte Schalung, Höhe der Betonunterkante bis zu 3,50 m; einschließlich Verstreben, das Brechen von scharfen Betonkanten mit Dreikantleisten, Abstützungen, Ausrüsten, Herstellen von Aussparungen, Schalungsausschnitten und Schlitzen für Anlagen und Kamine.</t>
  </si>
  <si>
    <t xml:space="preserve">a) Sovrapprezzo al m³ di calcestruzzo per la richiesta di un Dmax dell'aggregato diverso da quanto indicato nella statica a parità della resistenza e delle altre proprietà del calcestruzzo (cioè il sovrapprezzo tiene conto del fatto che passando a un valore Dmax più basso la quantità di cemento necessaria a parità di resistenza aumenta ….) passaggio da Dmax = 32 mm a Dmax = 16 mm                                                       </t>
  </si>
  <si>
    <t xml:space="preserve">a) Aufpreis pro m³ Beton für einen gemäß Statik anderen Dmax des Zuschlagsmaterials, bei derselben Festigkeit sowie derselben Betoneigenschaften (der Aufpreis berücksichtigt, dass sich die Zementmenge bei derselben Festigkeit erhöht wenn ein niedriger Dmax eingesetzt wird, …) 
Dmax = 16 mm anstatt Dmax = 32 mm    </t>
  </si>
  <si>
    <t>Sovrapprezzi per calcestruzzi speciali (classe di espsosizione) Per l'IPES la classe di esposizione minima per calcestruzzi è XC2. Se il progetto statico prevede classi di esposizione superiori,nessun compenso aggiuntivo spetta all'Appaltatore.Se invece in fase esecutiva viene richiesto un calcestruzzo con classe di esposizione superiore (cioè una classe di esposizione non stabilita dal progetto statico) ,si stabiliscono i seguenti sovrapprezzi (sempre riferiti al calcestruzzo con classe XC2))</t>
  </si>
  <si>
    <t>Aufpreis für Betone mit besonderen Eigenschaften (vorgegeben durch die jeweilige Expositionsklasse). Die Mindest-Expositions= klasse für Betonbauteile des Wohnbauinstitutes ist XC2. Sieht das Statikprojekt eine höher Expositionsklasse vor, so wird diese nicht gesondert vergütet. Wird hingegen während der Bauphase ein Beton mit höherer Expositionsklasse verlangt, ohne daß diese im Statikprojekt vorgesehen ist, so kommen die folgenden Aufpreise (immer bezogen auf Beton mit der Expositionsklasse XC2 ) zur Anwendung</t>
  </si>
  <si>
    <t>Sovrapprezzo per il passaggio da un calcestruzzo ordinario con determinate caratteristiche di resistenza, consistenza, classe di esposizione … ad un calcestruzzo a ritiro nullo (Shrinkage-Free concrete) mantenendo inalterate tutte le altre caratteristiche.</t>
  </si>
  <si>
    <t>Aufbringen eines wasserabweisenden Oberflächenschutzes vom Typ BASF KIBOCONE oder gleichwertig Eine solche Behandlung  ist besonders angezeigt für Sichtbeton= flächen zum Schutz gegen UmwelteinflüsseVerbrauch: 0.1 – 0.5 lt/m2 behandelter Oberfläche;
Einheitspreis</t>
  </si>
  <si>
    <t>a) Profilato in PVC per giunti di ripresa, fornito e posto in opera; esecuzione e tipo (larghezza, spessore) secondo statica; s'intendono compresi morsetti d'aggancio, materiali di fissaggio, sovrapposizioni, saldature, pezzi speciali tipo a T o ad angolo, sfridi:</t>
  </si>
  <si>
    <t>a) Profilrohre aus PVC für Anschlussfugen, liefern und einbauen, Ausführung und Typ (Breite, Durchmesser...) laut Statik, im Preis inbegriffen sind Haftklammern, Befestigungsmittel, Überdeckungen, Verschweißungen, spezielle Teile mit T- oder Eckform, Verschnitte:</t>
  </si>
  <si>
    <t>b) Profilato in PVC per giunti di dilatazione, fornito e posto in opera; esecuzione e tipo (larghezza, spessore….) secondo statica; s'intendono compresi morsetti d'aggancio, materiali di fissaggio, sovrapposizioni, saldature, pezzi speciali tipo a T o ad angolo, sfridi:</t>
  </si>
  <si>
    <t>b) Profilrohre aus PVC für Abdichtungen über Bewegungsfugen, liefern und einbauen Ausführung und Typ (Breite, Durchmesser...) laut Statik, im Preis inbegriffen sind Haftklammern, Befestigungsmittel, Überdeckungen, Verschweißungen, spezielle Teile mit T- oder Eckform, Verschnitte:</t>
  </si>
  <si>
    <t>c) Tubo separatore (tipo Leschuplast Q1 oppure Stremaform 3515) per giunti apparenti, fornito e posto in opera; è compreso nel prezzo l'eventuale inserimento di listelli in legno in corrispondenza delle superfici esterne per indebolire la sezione di calcestruzzo.</t>
  </si>
  <si>
    <t>Fermagetto in rete nervata tipo Stremaform oppure Recostal,con o senza dentatura, eventualmente con gabbia per profilati waterstop, fornito e posto in opera; s'intendono compresi nel prezzo il materiale di fissaggio, l'eventuale foratura per fare passare l'armatura (se continua) ed ogni altro onere.</t>
  </si>
  <si>
    <t>Gerippte Netze Typ Stremaform oder Recostal, mit oder ohne Verzahnung, eventuell mit Fugenband Typ waterstop, liefern und einbauen; im Preis inbegriffen sind die Befestigungsmittel, eventuelle Bohrungen, um die Bewehrung fortzuführen (falls durchgehend) und alle weiteren Aufwendungen</t>
  </si>
  <si>
    <r>
      <t xml:space="preserve">a) spessore </t>
    </r>
    <r>
      <rPr>
        <sz val="10"/>
        <color theme="1"/>
        <rFont val="Calibri"/>
        <family val="2"/>
      </rPr>
      <t>≥</t>
    </r>
    <r>
      <rPr>
        <sz val="10"/>
        <color theme="1"/>
        <rFont val="Arial"/>
        <family val="2"/>
      </rPr>
      <t xml:space="preserve"> 25 cm, da 1700 Kg/m³</t>
    </r>
  </si>
  <si>
    <t>a) Dicke ≥ 25 cm, da 1700 Kg/m³</t>
  </si>
  <si>
    <t>a) spessore ≥ 25 cm</t>
  </si>
  <si>
    <t xml:space="preserve">a) Dicke ≥ 25 cm </t>
  </si>
  <si>
    <t xml:space="preserve"> m</t>
  </si>
  <si>
    <t>Rahmentür für Treppenhaus, mit Rahmen aus Aluminiumprofilen mit Unterbrechung der Wärmebrücke, U ≤ 2,0 W/m²K, Gruppe 1 (DIN 4108-4), inkl. Isolierglas</t>
  </si>
  <si>
    <r>
      <rPr>
        <b/>
        <sz val="10"/>
        <color theme="1"/>
        <rFont val="Arial"/>
        <family val="2"/>
      </rPr>
      <t>Pavimento in marmo</t>
    </r>
    <r>
      <rPr>
        <sz val="10"/>
        <color theme="1"/>
        <rFont val="Arial"/>
        <family val="2"/>
      </rPr>
      <t xml:space="preserve"> di pianerottoli e di androni di accesso vani scale (selezionare la varietà):  (nr. 113)</t>
    </r>
  </si>
  <si>
    <r>
      <rPr>
        <b/>
        <sz val="10"/>
        <color theme="1"/>
        <rFont val="Arial"/>
        <family val="2"/>
      </rPr>
      <t>Pavimento in granito</t>
    </r>
    <r>
      <rPr>
        <sz val="10"/>
        <color theme="1"/>
        <rFont val="Arial"/>
        <family val="2"/>
      </rPr>
      <t xml:space="preserve"> di pianerottoli e di androni di accesso vani scale (selezionare la varietà):  (nr. 113)</t>
    </r>
  </si>
  <si>
    <r>
      <t xml:space="preserve">Pavimento per porticati, in lastre di porfido </t>
    </r>
    <r>
      <rPr>
        <sz val="10"/>
        <color theme="1"/>
        <rFont val="Arial"/>
        <family val="2"/>
      </rPr>
      <t>a piano di cava</t>
    </r>
  </si>
  <si>
    <r>
      <rPr>
        <b/>
        <sz val="10"/>
        <color theme="1"/>
        <rFont val="Arial"/>
        <family val="2"/>
      </rPr>
      <t xml:space="preserve">Pacchetto di copertura per tetti abitati </t>
    </r>
    <r>
      <rPr>
        <sz val="10"/>
        <color theme="1"/>
        <rFont val="Arial"/>
        <family val="2"/>
      </rPr>
      <t>(vedi fig. 31) fornito e posto in opera su orditura esistente, costituito (da intradosso ad estradosso) da:
- Tavolato piallato in perline d'abete semplici, spessore 22 mm, tipo Ai
- Barriera al vapore in foglio di polietilene 220g/m²
- Pannelli isolanti standard in fibra fine di legno fibrato, spessore 8+8 cm (r =150Kg/m³) (nr. 272)
- Pannelli isolanti in fibra fine di legno fibrato, con emulsione di lattice, spessore 22 mm (r = 250 Kg/m³) (nr. 273)
- Membrana traspirante con struttura a micropori</t>
    </r>
  </si>
  <si>
    <t>Dachaufbau bewohnter Dächer (siehe Abbildung 31) Lieferung und Einbau auf bestehendem Aufbau, bestehend aus (von innen nach außen):
- gehobelte Schalung aus Fichte, Dicke 22 mm, Typ Ai 
- Dampfbremse aus Polyäthylen 220g/m² 
- Wärmedämmung aus Holzweichfaserplatten Standard, Dicke 8+8 cm (150Kg/m³) (Nr. 272) 
- Wärmedämmung aus Holzweichfaserplatten, mit Latexemulsion, Dicke 22 mm ( 250 Kg/m³)  (Nr. 273) 
- atmungsaktive Unterspannbahn mit kleinporiger Struktur</t>
  </si>
  <si>
    <r>
      <rPr>
        <b/>
        <sz val="10"/>
        <color theme="1"/>
        <rFont val="Arial"/>
        <family val="2"/>
      </rPr>
      <t>Pacchetto di copertura per tetto non abitato</t>
    </r>
    <r>
      <rPr>
        <sz val="10"/>
        <color theme="1"/>
        <rFont val="Arial"/>
        <family val="2"/>
      </rPr>
      <t xml:space="preserve"> fornito e posto in opera su orditura portante, costituito (da intradosso ad estradosso) da:
- Tavolato grezzo in abete, classe III, spessore 25 mm
- Membrana traspirante con struttura a micropori</t>
    </r>
  </si>
  <si>
    <r>
      <rPr>
        <b/>
        <sz val="10"/>
        <color theme="1"/>
        <rFont val="Arial"/>
        <family val="2"/>
      </rPr>
      <t>Pacchetto di copertura per sporto di gronda</t>
    </r>
    <r>
      <rPr>
        <sz val="10"/>
        <color theme="1"/>
        <rFont val="Arial"/>
        <family val="2"/>
      </rPr>
      <t>, fornito e posto in opera su orditura portante, costituito (da intradosso ad estradosso) da:
- Tavolato piallato in perline d'abete semplici, spessore 22 mm, tipo Ai
- Membrana traspirante con struttura a micropori</t>
    </r>
  </si>
  <si>
    <r>
      <rPr>
        <b/>
        <sz val="10"/>
        <color theme="1"/>
        <rFont val="Arial"/>
        <family val="2"/>
      </rPr>
      <t>Listelli e controlistelli d'abete</t>
    </r>
    <r>
      <rPr>
        <sz val="10"/>
        <color theme="1"/>
        <rFont val="Arial"/>
        <family val="2"/>
      </rPr>
      <t>, classe II, sezione 40 x 50 mm</t>
    </r>
  </si>
  <si>
    <r>
      <t xml:space="preserve">Rivestimento esterno con </t>
    </r>
    <r>
      <rPr>
        <b/>
        <sz val="10"/>
        <color theme="1"/>
        <rFont val="Arial"/>
        <family val="2"/>
      </rPr>
      <t>perline orizzontali</t>
    </r>
    <r>
      <rPr>
        <sz val="10"/>
        <color theme="1"/>
        <rFont val="Arial"/>
        <family val="2"/>
      </rPr>
      <t xml:space="preserve"> e relativa sottocostruzione (vedi fig. 32)</t>
    </r>
  </si>
  <si>
    <r>
      <t xml:space="preserve">Rivestimento esterno con </t>
    </r>
    <r>
      <rPr>
        <b/>
        <sz val="10"/>
        <color theme="1"/>
        <rFont val="Arial"/>
        <family val="2"/>
      </rPr>
      <t>perline verticali</t>
    </r>
    <r>
      <rPr>
        <sz val="10"/>
        <color theme="1"/>
        <rFont val="Arial"/>
        <family val="2"/>
      </rPr>
      <t xml:space="preserve"> e relativa sottocostruzione (vedi fig. 33)</t>
    </r>
  </si>
  <si>
    <r>
      <rPr>
        <b/>
        <sz val="10"/>
        <color theme="1"/>
        <rFont val="Arial"/>
        <family val="2"/>
      </rPr>
      <t>Rivestimento interno con perline</t>
    </r>
    <r>
      <rPr>
        <sz val="10"/>
        <color theme="1"/>
        <rFont val="Arial"/>
        <family val="2"/>
      </rPr>
      <t xml:space="preserve"> (con sottocostruzione)</t>
    </r>
  </si>
  <si>
    <t>13.03.03</t>
  </si>
  <si>
    <t>14.04.02</t>
  </si>
  <si>
    <t>Im letzten Blatt ist der Gesamtbetrag der Arbeiten in das gelbe Feld "Gesamtbetrag der  Arbeiten laut Ausschreibung" einzutragen. Der Betrag der Sicherheit wird automatisch von der Position 20.01 übertragen. Der Betrag der Ausschschreibung berechnet sich automatisch.</t>
  </si>
  <si>
    <t>Blattschutz:</t>
  </si>
  <si>
    <t>Die entsprechenden Zellen werden markiert / Mausklick rechts / Zellen formatieren / Schutz und den Hacken bei gesperrt entfernen.</t>
  </si>
  <si>
    <t>Abspeichern der Datei:</t>
  </si>
  <si>
    <t>Beim Öffnen des Dokumentes den Befehl "Makros aktivieren" bestätigen (im Word 2010 erfolgt das automatisch).</t>
  </si>
  <si>
    <t xml:space="preserve">Word 97: Öffnen des Dokuments </t>
  </si>
  <si>
    <t>Tabellenblatt  Angebotsformular "Offerta it dt"</t>
  </si>
  <si>
    <t>Es ist  der Betrag der Sicherheitskosten in der Position 20.01 einzufügen.</t>
  </si>
  <si>
    <t>Das Angebotsformular ist mit Blattschutz zu versehen. Vorher müssen jene Zellen freigeschalten werden, welche vom anbietendem Unternehmen bearbeitet werden können.Das sind die Zellen für die Eingabe der korrigierten Mengen und der Preise.</t>
  </si>
  <si>
    <t>Mit dem Anklicken des grünen Knopfes [Tabelle "in" einfügen-inserire tabella"in"] werden die Projektpositionen in die Tabelle " Offerta it dt" importiert. Jede Projektposition mit  Mengenangabe wird automatisch fortlaufend nummeriert. Anschließend verschwindet der grüne Knopf.</t>
  </si>
  <si>
    <t>Die blauen Texte sind mit den jeweiligen Projektangaben (Baustellenbezeichnung und Baustellenkodex) zu erstetzen.</t>
  </si>
  <si>
    <t>Es sind die Projektpositionen einzufügen. Dazu kann auch die Tabelle "in" verwendet werden (siehe Beschreibung oben).</t>
  </si>
  <si>
    <t>Gewünschte Zwischensummen sind zu ergänzen und die Berechnung der Endsumme "Gesamtbetrag der Arbeiten" zu überprüfen.</t>
  </si>
  <si>
    <t>Dieses Tabellenblatt entspricht dem Preisverzeichnis Wobi. Die vorgegebenen Preise sind bindent und dürfen nicht abgeändert werden!</t>
  </si>
  <si>
    <t>Rundungen: Die Tabelle rechnet mit "Genauigkeit wie angezeigt". Die Preise und Mengen sind mit Zahlen mit 2 Kommastellen anzugeben, ebenso das aus deren Multiplikation erhaltene Produkt. Der sich daraus berechnete Gesamtabschlag wird mit einem Wert mit 3 Kommastellen angezeigt.</t>
  </si>
  <si>
    <t>Il file é da salvare come "cartella di lavoro con attivazione macro di Excel".</t>
  </si>
  <si>
    <t>Salvataggio del file:</t>
  </si>
  <si>
    <t>Le relative celle devono essere selezionate / click mouse destro / formato celle / Protezione e disattivare il comando bloccata.</t>
  </si>
  <si>
    <t>Il modulo offerta é da proteggere con " proteggi foglio". Prima deve essere tolto il blocco delle celle, che possono essere elaborate dall'impresa offerente. Queste sono le celle per l'inserimento delle quantità corrette e per l'inserimento dei prezzi.</t>
  </si>
  <si>
    <t>Protezione foglio:</t>
  </si>
  <si>
    <t>Für das anbietende Unternehmen:</t>
  </si>
  <si>
    <t>Per l'impresa offerente</t>
  </si>
  <si>
    <t>Nella cella gialla dell'ultima pagina bisogna inserire l'importo totale dei lavori a base d'asta. L'importo per la sicurezza viene riportato in automatico dalla posizione 20.01. L'importo totale a base d'asta si calcola automaticamente.</t>
  </si>
  <si>
    <t>É necessario inserire l'importo per la sicurezza nella posizione 20.01.</t>
  </si>
  <si>
    <t>Arrotondamenti: la tabella calcola con "imposta approssimazione come visualizzato". I prezzi e le quantitá sono da indicare in numeri con 2 cifre decimali, come il loro prodotto. Il ribasso, che si calcola in automatico, viene visualizzato con 3 cifre decimali.</t>
  </si>
  <si>
    <t>Si possono aggiungere eventuali somme parziali verificandone la somma totale "Totale lavori".</t>
  </si>
  <si>
    <t>Devono essere inserite le voci di progetti. Per questo lavoro puo essere utillizzata anche la tabella "in" (vedi descrizione sovrastante).</t>
  </si>
  <si>
    <t>I testi blu sono da sostituire con i dati del relativo progetto (denominazione cantiere e codice cantiere).</t>
  </si>
  <si>
    <t>Das Angebotsformular ist im excelformat laut Vorlage Tabellenblatt "Offerta it dt" zu erstellen.</t>
  </si>
  <si>
    <t>Il modullo offerta é da preparare in formato excel secondo la tabella predefinita "Offerta it dt".</t>
  </si>
  <si>
    <t>Foglio di lavoro modulo offerta "Offerta it dt"</t>
  </si>
  <si>
    <t>Der Preis wird automatisch als Text in der aktivierten Sprache (dt oder it)  angezeigt. Im Feld "Lingua/Sprache" kann zwischen der Sprache Deutsch und Italienisch gewählt werden. Für die Erstellung des  Angebotsformular sind die Projektpreise zu entfernen.</t>
  </si>
  <si>
    <t>Il prezzo compare in automatico in lettere nella lingua attivata (dt o it). Nella cella" Lingua/Sprache"  si può scegliere tra lingua italiana e tedesca. Per la stesura del modulo offerta devono essere eliminati i prezzi unitari di progetto.</t>
  </si>
  <si>
    <t>Con l' attivazione del pulsante verde [Tabelle "in" einfügen-inserire tabella"in"] vengono importate le voci di progetto nella tabella " Offerta it dt". Le voci di progetto con indicazione della quantitá verranno numerate in automatico. Dopodiché sparisce il pulsante verde.</t>
  </si>
  <si>
    <t>Die Projektpositionen mit Mengenangabe sind in das Tabellenblatt "in"  gemäß vorgegebenen Spalten einzufügen.</t>
  </si>
  <si>
    <t>Le voci di progetto, con relativa quantitá, sono da inserire nel foglio "in" secondo le colonne predefinite.</t>
  </si>
  <si>
    <t>Mit der Tabellenblatt "in " besteht die Möglichkeit die jeweiligen Projektpositionen automatisch in die Tabelle "Offerta it dt" zu importieren.</t>
  </si>
  <si>
    <t>Con questo foglio "in " viene data la possibilitá di inserire nella tabella "Offerta it dt" le relative voci di un progetto in modo automatico.</t>
  </si>
  <si>
    <t xml:space="preserve">Foglio di lavoro "in" </t>
  </si>
  <si>
    <t>Questo foglio di lavoro corrisponde al prezzario Ipes. I prezzi predefiniti sono vincolanti e non possono essere variati!</t>
  </si>
  <si>
    <t>Foglio di lavoro "Prezzario IPES_Preisverzeichnis WOBI"</t>
  </si>
  <si>
    <t>Durante l'apertura del file confermare il comando "attivare macro" (nel word 2010 questo comando viene eseguito in automatico).</t>
  </si>
  <si>
    <t>Word 97: Apertura del file</t>
  </si>
  <si>
    <t>ANWEISUNGEN</t>
  </si>
  <si>
    <t>ISTRUZIONI</t>
  </si>
  <si>
    <t>ZUSATZPOSITIONEN</t>
  </si>
  <si>
    <t>09.05.05*</t>
  </si>
  <si>
    <t>Porta ad anta battente in legno: (P03,P04) (PF6) Porta interna 45 mm - insonorizzazione 39 dB. Telaio a battuta singola in truciolare impiallacciato (38 mm) con contorno inferiore massiccio contro assorbimento di umidità, coprifilo interno in listellare impiallacciato (larghezza 80 mm, spessore 16 mm), coprifilo esterno in truciolare impiallacciato (spessore 16 mm) arrotondato su entrambi i lati (senza listelli coprifuga), bordo in massiccio 2 mm, guarnizione sui 3 lati, tre cerniere a tre perni (da 16 mm). Pannello in struttura a 3 strati (spessore 45 mm) con rimesso di prima qualità, contorno in massello sui 4 lati, serratura Patent inclusa. Porta liscia con impiallacciatura trasversale in larice. Finitura ecologica e senza sostanze inquinanti con vernice a base d'acqua con asciugatura UV. Protezione termica: classe II (DIN EN 12219) se eseguito con alupan!</t>
  </si>
  <si>
    <t>Esempio di voce aggiuntiva</t>
  </si>
  <si>
    <t>e)* struttura prefabbricata in c.a.</t>
  </si>
  <si>
    <t>e)* Fertigteil-Struktur in STB</t>
  </si>
  <si>
    <t>x,xx</t>
  </si>
  <si>
    <t>VOCI AGGIUNTIVE</t>
  </si>
  <si>
    <t>Beispiel einer neuen Unterposition</t>
  </si>
  <si>
    <t>Beispiel einer neuen Zusatzposition</t>
  </si>
  <si>
    <t>Esempio di sottovoce aggiuntiva</t>
  </si>
  <si>
    <t>Il nuovo codice articolo:</t>
  </si>
  <si>
    <t>Nel caso fosse necessario aggiungere una voce, va creato un nuovo codice articolo seguendo questo metodo.</t>
  </si>
  <si>
    <t>Im Falle einer Zusatzposition ist ein neuer Positionskodex wie folgt zu erstellen.</t>
  </si>
  <si>
    <t>Der neue Kodex:</t>
  </si>
  <si>
    <t>- ovviamente non deve essere già esistente nelle Norme Tecniche</t>
  </si>
  <si>
    <t>- va contrassegnato alla fine con un asterisco. Per esempio: 02.17.00.50*</t>
  </si>
  <si>
    <t>- andrà inserito nella categoria di lavorazione corrispondente (opera di lavoro)</t>
  </si>
  <si>
    <t>- eventuali sottoarticoli saranno anche loro identificati con un asterisco</t>
  </si>
  <si>
    <t>- se invece ad essere nuovo, è solo il sottoarticolo, l´asterisco verrá aggiunto solo al codice del sottoarticolo in questione</t>
  </si>
  <si>
    <t>- ist am Ende mit einem Sternchen zu kennzeichnen , z.B.: 02.17.00.50*</t>
  </si>
  <si>
    <t>- ist im entsprechenden Gewerk einzufügen</t>
  </si>
  <si>
    <t>- eventuelle neue Unterpositionen sind ebenfalls mit einem Sternchen zu kennzeichnen</t>
  </si>
  <si>
    <t>- ist nur eine Unterposition neu, ist nur letztere mit einem Sternchen zu kennzeichnen</t>
  </si>
  <si>
    <t xml:space="preserve">Tur als Drehflugeltur aus Holz: (P03,P04) (PF6) Innentur 45 mm – schallgepruft (RW 39 dB – Schallschutzklasse II). Einfachfalz-Holzstock in Spanplatte furniert (38 mm stark), verzahnter Massivholzanleimer unten als Schutz vor Feuchtigkeitsaufnahme, Falzverkleidungsseite in Spandeckplatte furniert (80 mm breit, 16 mm stark), Zierverkleidungsseite in Spanplatte (16 mm stark) stosfrei ummantelt mit Edelholzfurnier, beidseitig abgerundet (ohne Zierputzleisten), Massivkante 2 mm, dreiseitig umlaufende Gummidichtung, drei Stuck 3-teilige Bander (16 mm). Turblatt (45 mm stark), edelholzfurniert, mit umlaufenden Massivholzanleimern, Einstemmschloss O-Norm fur Profilzylinder. Glattes, schlichtes Turblatt in Larche – Querfurniert . Oberflache mit umweltfreundlichem, SCHADSTOFFFREIEM Wasserlack mit UVTrocknung. Klimaschutz: Gepruft nach DIN EN 1121, Prufklima c: Toleranzklasse II nach DIN EN 12219 (entspricht alter Klimaklasse III)
wenn mit Alu-Dampfsperre ausgestattet! Zu beachten: Zur Erreichung der angegebenen Schallschutzwerte ist der Einbau der vorgesehenen Bodentürdichtung (Kaltefeind) erforderlich! </t>
  </si>
  <si>
    <t>- darf selbstverständlich nicht schon in den Technischen Normen vorkommen</t>
  </si>
  <si>
    <t>Die Datei wird mit Speichern unter "Excel-Arbeitsmappe mit Makros" abgespeichert.</t>
  </si>
  <si>
    <t>Info per il salvataggio del file</t>
  </si>
  <si>
    <t>IIl file é da salvare come "cartella di lavoro con attivazione macro di Excel", 
altrimenti non funziona píu la stesura del prezzo in lettere.</t>
  </si>
  <si>
    <t xml:space="preserve">Die Datei ist als "Excel-Arbeitsmappe mit Makros" abzuspeichern, 
ansonsten funktioniert das Ausschreiben des Preises in Worte nicht mehr.
</t>
  </si>
  <si>
    <t>Info für das Abspeichern der Datei:</t>
  </si>
  <si>
    <t>Anschließend unter Überprüfen, den Befehl Blatt schützen anklicken, Kennwort eingeben und mit "OK" bestätigen (das Kennwort wird vom "direttore di progetto" festgelegt).</t>
  </si>
  <si>
    <t>Dopodiché selezionare sotto revisione / "proteggi  foglio", inserire la password e confermare con OK (la password viene definita dal "direttore di progetto").</t>
  </si>
  <si>
    <t xml:space="preserve">Dem anbietenden Unternehmen ist die Möglichkeit gewährleistet Mengen zu korrigieren, bzw. fehlende Positionen einzufügen. Die Mengen können in der Spalte G "korr. Menge" korrigiert werden. Die Zusatzpositionen können am Ende der Tabelle  hinzugefügt werden.  </t>
  </si>
  <si>
    <t xml:space="preserve">L'impresa offerente ha la possibilità di correggere quantità e/o di inserire posizioni mancanti. Le quantità possono essere corrette nella colonna G "Q.tà corr".  Le posizioni mancanti possono essere inserite alla fine della tabella.  </t>
  </si>
  <si>
    <t>b) Für aufsteigende Mauern</t>
  </si>
  <si>
    <t>EF01 ((1.7+3.6)*2-0.75*2)*0.5</t>
  </si>
  <si>
    <t>EF02 ((1.45+1.45)*2-2*0.7-0.75)*0.5</t>
  </si>
  <si>
    <t>EF03 2*((1.6+1.6)*2-2*0.5-0.9)*0.5</t>
  </si>
  <si>
    <t>EF04 ((1.9+1.9)*2-2*0.7-0.5)*0.5</t>
  </si>
  <si>
    <t>EF05 ((1.9+1.9)*2-2*0.5)*0.5</t>
  </si>
  <si>
    <t>EF06 ((1.5+1.5)*2-0.6)*0.5</t>
  </si>
  <si>
    <t>EF07 2*((1.9*4-2*0.5-1.35)*0.5)</t>
  </si>
  <si>
    <t>FP01 (2.45+2.4)*2*0.3</t>
  </si>
  <si>
    <t>SF01 (4.45+2.1)*0.5</t>
  </si>
  <si>
    <t>SF02 (11.33+4.5+4.05)*0.5</t>
  </si>
  <si>
    <t>SF03 7.8*0.5</t>
  </si>
  <si>
    <t>SF04 2*2.75*0.5</t>
  </si>
  <si>
    <t>SF05 (10.25+1.85+11.20+2.45+3.65+9.2+9.75+5.5)*0.5</t>
  </si>
  <si>
    <t>SF06 (1.4+3.65+3.35+3.10+2.8+7.9)*0.5</t>
  </si>
  <si>
    <t>SF07 (9.9+9.3+2.0+0.5+7.55)*0.5</t>
  </si>
  <si>
    <t>SF08 (10.25)*0.5</t>
  </si>
  <si>
    <t>SF09 (2*2.95+2*1.75+1.9+3.3)*0.5</t>
  </si>
  <si>
    <t>SF10 (5.55+7.30)*0.5</t>
  </si>
  <si>
    <t>SF11(7.1*2)*0.5</t>
  </si>
  <si>
    <t>SF12 (13.55+16.15)*0.5</t>
  </si>
  <si>
    <t>SF13 (2*1.8+2*1.35+2*1.8+2*1.65+2*1+2*1.65+2*0.55+2*1.2+2*1.8)*0.5</t>
  </si>
  <si>
    <t>SF14 (31.35+7.8)*0.5</t>
  </si>
  <si>
    <t>SF15 (3.85+1.85+3*(4.15+2.15))*0.5</t>
  </si>
  <si>
    <t>SF15 (16+3+2.8+2.1)*0.5</t>
  </si>
  <si>
    <t>FT01 (7.6+1.45+5.5)*0.5</t>
  </si>
  <si>
    <t>b) Für aufgehende Mauern</t>
  </si>
  <si>
    <t>Aufzug/ascensore: U*(h)</t>
  </si>
  <si>
    <t>13.7*(12.8+1.45)-3*2*0.55-3*2*0.42</t>
  </si>
  <si>
    <t>Treppenhaus/vano scala:</t>
  </si>
  <si>
    <t>- Innenmauer/muro interno: 5.5*(9.15+10.5)/2</t>
  </si>
  <si>
    <t>- Außenmauern/muri esterni:</t>
  </si>
  <si>
    <t>West-Ost/ovest-est: 2*8.5*9.10-4*8.5*.2</t>
  </si>
  <si>
    <t>Nord: 2*2.85*3.9</t>
  </si>
  <si>
    <t>Stützmauer/muro di sostegno:</t>
  </si>
  <si>
    <t>(28+6)*3</t>
  </si>
  <si>
    <t>Untergschoss/piano interrato:</t>
  </si>
  <si>
    <t>(17.55+22.35+14.05+2.45+26.95+11.45+4.1+5.8+5+5.55+2+2+1.15)*
3.15</t>
  </si>
  <si>
    <t>(1.35+3.25)*3.4</t>
  </si>
  <si>
    <t>(8.35+7.75+3.5+3.7+10+3.15+3.15)*2.7</t>
  </si>
  <si>
    <t>(3.4+3.7+4.75+3.05+2.65+2.7+2.7)*2.95</t>
  </si>
  <si>
    <t>(7.3+9.2)*2.9</t>
  </si>
  <si>
    <t>Luftschächte/bocche di lupo:</t>
  </si>
  <si>
    <t>-Parkplatz/parcheggio: (18.2+4.05+3.8+3.95)*2.9</t>
  </si>
  <si>
    <t>-bei Fenster/finestre: (2.8+3.6+3*(3.2+4))*3.4</t>
  </si>
  <si>
    <t>Außenmauer EG Parkplatz/muro esterno PT parcheggio:</t>
  </si>
  <si>
    <t>7.7*2.63</t>
  </si>
  <si>
    <t>Mauer im OG/muro nel 1°P (MS_C1):</t>
  </si>
  <si>
    <t>17.9*2.63</t>
  </si>
  <si>
    <t>Decke bei Parkplatz/solaio parcheggio:</t>
  </si>
  <si>
    <t>2.3+1.9+1.8+1.95+3.9-2.7</t>
  </si>
  <si>
    <t>Balkone/balconi:</t>
  </si>
  <si>
    <t>2*6.85+2*9.62</t>
  </si>
  <si>
    <t>SA10, SA11, SA16, SA19, SA22; (1.2+1.2+1+1.2+1.2)*2.7</t>
  </si>
  <si>
    <t>SA15; 2*3.40</t>
  </si>
  <si>
    <t>SA17, SA20; (1+1)*3.15</t>
  </si>
  <si>
    <t>bei Parkplatz neben SA13/parcheggio accanto SA13: 1.86*3.15</t>
  </si>
  <si>
    <t>Erdgeschoss/piano terra:</t>
  </si>
  <si>
    <t>24*1*2.63</t>
  </si>
  <si>
    <t>SB03; 1.35*2.63</t>
  </si>
  <si>
    <t>SB27; 1*.2</t>
  </si>
  <si>
    <t>Obergeschoss/primo piano:</t>
  </si>
  <si>
    <t>23*1*2.63</t>
  </si>
  <si>
    <t>SC03; 1.35*2.63</t>
  </si>
  <si>
    <t>Dachgschoss/sottotetto</t>
  </si>
  <si>
    <t>6*1*3.16</t>
  </si>
  <si>
    <t>.83*3.4</t>
  </si>
  <si>
    <t>2*.88*3.2</t>
  </si>
  <si>
    <t>TRÄGER/TRAVI</t>
  </si>
  <si>
    <t>Decke über Untergschoss/solaio sopra piano interrato:</t>
  </si>
  <si>
    <t>TA01: 1.75*(0.3+0.45+0.36)</t>
  </si>
  <si>
    <t>TA02: 0.26+0.54</t>
  </si>
  <si>
    <t>TA03: 0.75+0.76</t>
  </si>
  <si>
    <t>TA04: (0.81+0.81+0.81)+8.6*(0.45+0.4)</t>
  </si>
  <si>
    <t>TA05: (0.75+1.7)+8.6*(0.35+0.35)</t>
  </si>
  <si>
    <t>TA06: 0.95</t>
  </si>
  <si>
    <t>TA07: 2.95</t>
  </si>
  <si>
    <t>TA08: (0.81+0.80+0.81)+8.6*(0.45+.04)</t>
  </si>
  <si>
    <t>TA09: (2.2+2.8)</t>
  </si>
  <si>
    <t>Decke über Erd- und Obergeschoss/
solaio sopra piano terra e primo piano:</t>
  </si>
  <si>
    <t>T01: 2.75*2</t>
  </si>
  <si>
    <t>T02: 2.75*2</t>
  </si>
  <si>
    <t>T03: 7.8*2</t>
  </si>
  <si>
    <t>T04: 1.4*2</t>
  </si>
  <si>
    <t>T05: 2.7*2</t>
  </si>
  <si>
    <t>T06: 1.55*2</t>
  </si>
  <si>
    <t>T07: 4.25*2</t>
  </si>
  <si>
    <t>T08: 7.5*2</t>
  </si>
  <si>
    <t>T09: 10*2+2*.2*4</t>
  </si>
  <si>
    <t>T10: 2.9*2</t>
  </si>
  <si>
    <t>DECEKNKRÄNZE/CORDOLI MURI</t>
  </si>
  <si>
    <t>K03: 0.3+0.65+0.3+0.3</t>
  </si>
  <si>
    <t>K05: 0.25+0.5+0.35+0.35</t>
  </si>
  <si>
    <t>K06: 0.85</t>
  </si>
  <si>
    <t>Randeinfasssung Decke/cordolo lato solaio:</t>
  </si>
  <si>
    <t>(22.35+8+11.75+6.8)*0.2</t>
  </si>
  <si>
    <t>(7.40+15.85+3.2+3.2+3.2+6.8)*0.25</t>
  </si>
  <si>
    <t>K02: 2*0.9</t>
  </si>
  <si>
    <t>Randeinfasssung/cordolo lato solaio:</t>
  </si>
  <si>
    <t>2*80.15*.2</t>
  </si>
  <si>
    <t>2*(11.6+15)*0.2</t>
  </si>
  <si>
    <t>BRÜSTUNG/PARAPETTI</t>
  </si>
  <si>
    <t>Decke über UG/solaio sopra piano interrato:</t>
  </si>
  <si>
    <t>K04: 2*22.1*0.75</t>
  </si>
  <si>
    <t>Schacht Parkplatz/bocca di lupo parcheggio:</t>
  </si>
  <si>
    <t>(6.6+3.2*3)*0.25</t>
  </si>
  <si>
    <t>TREPPE-PODEST/SCALA-PIANEROTTOLO</t>
  </si>
  <si>
    <t>3*10</t>
  </si>
  <si>
    <t>nach statischen Ausführungsplänen/secondo Tavole statiche esecutive</t>
  </si>
  <si>
    <t>01: 274.47</t>
  </si>
  <si>
    <t>02: 4101.30</t>
  </si>
  <si>
    <t>03: 1641.90</t>
  </si>
  <si>
    <t>04: 3207.63</t>
  </si>
  <si>
    <t>05: 929.82</t>
  </si>
  <si>
    <t>06: 715.03</t>
  </si>
  <si>
    <t>07: 1410.46</t>
  </si>
  <si>
    <t>08: 3120.82</t>
  </si>
  <si>
    <t>09: 1481.12</t>
  </si>
  <si>
    <t>10: 1333.48</t>
  </si>
  <si>
    <t>11: 1426.01</t>
  </si>
  <si>
    <t>12: 467.44</t>
  </si>
  <si>
    <t>13: 2184.96</t>
  </si>
  <si>
    <t>14: 1841.20</t>
  </si>
  <si>
    <t>15: 1644.60</t>
  </si>
  <si>
    <t>16: 2130.90</t>
  </si>
  <si>
    <t>17: 1923.70</t>
  </si>
  <si>
    <t>18: 274.39</t>
  </si>
  <si>
    <t>MAUERN/MURI</t>
  </si>
  <si>
    <t>(15+14.5+2*1.95)*3*1.35*5.398</t>
  </si>
  <si>
    <t>((1.76*2+2.05*2)+2*5.1+2*(0.85+1.45)+(2*13*1.35)+2*5.5*1.35+2*
2.3+2*11.6*1.35+2*7.75*1.35+2*6)*3.15*5.398</t>
  </si>
  <si>
    <t>2*6.6*2.9*1.35*5.368</t>
  </si>
  <si>
    <t>(2*13+2*3.7+2*7.5)*2.7*1.35*5.398</t>
  </si>
  <si>
    <t>Lüftung/bocca di lupo:</t>
  </si>
  <si>
    <t>(2*12.4+6*1)*2.9*1.35*5.398</t>
  </si>
  <si>
    <t>(3*2*3.7)*3.4*1.35*5.398</t>
  </si>
  <si>
    <t>2*3.2*3.4*1.35*5.398</t>
  </si>
  <si>
    <t>Innenmauer/muro interno:</t>
  </si>
  <si>
    <t>6*74.502</t>
  </si>
  <si>
    <t>Außenmauern/muri esterni:</t>
  </si>
  <si>
    <t>4*32.39</t>
  </si>
  <si>
    <t>4*2*3*47.696</t>
  </si>
  <si>
    <t>Aufzug/vano aascensore:</t>
  </si>
  <si>
    <t>4*2*74.502</t>
  </si>
  <si>
    <t>4*2*47.696</t>
  </si>
  <si>
    <t>DECKEN/SOLAI:</t>
  </si>
  <si>
    <t>Decke über UG/Solaio sopra Piano Interrato</t>
  </si>
  <si>
    <t>(6.68+15.85+43.3+30.7+66.4+8.5+25.5+60.1+66.4)*1.35*5.398</t>
  </si>
  <si>
    <t>Decke über OG und DG/Solaio sopra Piano terra e Primo piano</t>
  </si>
  <si>
    <t>2*(26.85+30.85+7.1+26.8+21.1+27.2)*1.35*5.398</t>
  </si>
  <si>
    <t>Deecke über Aufzugschacht/solaio sopra vano ascensore:</t>
  </si>
  <si>
    <t>FP: 6.89*0.1</t>
  </si>
  <si>
    <t>SF14: (23.15+4.25)*0.1</t>
  </si>
  <si>
    <t>SF10, SF11: (2.27+3.22+3.70+3.7) *0.1</t>
  </si>
  <si>
    <t>SF08: 4.65*0.1</t>
  </si>
  <si>
    <t>SF02, SF03, EF06: 25.55*.1</t>
  </si>
  <si>
    <t>(72.89-9.1-0.20-0.3-0.3)*.1</t>
  </si>
  <si>
    <t>(103.75-0.30-0.60-0.56-0.54-15.97-9.88)*.1</t>
  </si>
  <si>
    <t>Auffüllen Höhenunterschiede/riempire dislivello:</t>
  </si>
  <si>
    <t>5+3.36</t>
  </si>
  <si>
    <t>c) per fondazioni continue, platee, plinti, travi rovesce  C25/30</t>
  </si>
  <si>
    <t>5.88*.3</t>
  </si>
  <si>
    <t>(19.94+5.53+2.46+3.59+2.96+2.96+3.43+20.74+94.16-1.01-0.94-0.92-
17.88-11.55)*0.5</t>
  </si>
  <si>
    <t>(62.5-10.96-0.43-0.56-0.56)*.5</t>
  </si>
  <si>
    <t>Innenmauer: 23.55*0.35</t>
  </si>
  <si>
    <t>Auenmauern/muri esterni: 0.996*(3.4+2.63+2.63)*2 +0.855*3.85</t>
  </si>
  <si>
    <t>Aufzug/ascensore:</t>
  </si>
  <si>
    <t>bis/fino -3.55: 2.32</t>
  </si>
  <si>
    <t>MS_01: 0.695*(3.15+2.63+2.63+3.8)-5.55*0.1</t>
  </si>
  <si>
    <t>MS_02: 0.35*12.83-6.64*.1</t>
  </si>
  <si>
    <t>MS_03: 0.42*(3.15+2.83+2.83+4.02)</t>
  </si>
  <si>
    <t>UG/PI:</t>
  </si>
  <si>
    <t>2.26*3.15-0.45-2*0.56</t>
  </si>
  <si>
    <t>0.243*3.15</t>
  </si>
  <si>
    <t>4.91*3.15-0.67-2*0.3</t>
  </si>
  <si>
    <t>0.6*3.15-0.3</t>
  </si>
  <si>
    <t>1.58*3.15</t>
  </si>
  <si>
    <t>2.41*2.7</t>
  </si>
  <si>
    <t>0.138*3.4</t>
  </si>
  <si>
    <t>0.345*3.4-0.2</t>
  </si>
  <si>
    <t>(11.01-1.92-1.81-1.94)*2.9-3*0.3</t>
  </si>
  <si>
    <t>5.17*3.15-3*0.56-0.3</t>
  </si>
  <si>
    <t>0.968*3.15</t>
  </si>
  <si>
    <t>(0.911+0.92+0.325+0.907)*2.7</t>
  </si>
  <si>
    <t>1.05*2.95-0.7</t>
  </si>
  <si>
    <t>0.361*2.95</t>
  </si>
  <si>
    <t>(0.317+0.268+0.275*2)*2.95</t>
  </si>
  <si>
    <t>(0.663+4.10)*3</t>
  </si>
  <si>
    <t>Lüftungsschacht/bocche di lupo:</t>
  </si>
  <si>
    <t>(0.64+0.72*3)*3.4</t>
  </si>
  <si>
    <t>EG/PT:</t>
  </si>
  <si>
    <t>1.525*2.63-1.9*1.9*0.33</t>
  </si>
  <si>
    <t>OG/1°P:</t>
  </si>
  <si>
    <t>17.587*0.3</t>
  </si>
  <si>
    <t>STÜTZEN/PILASTRI</t>
  </si>
  <si>
    <t>4*0.0875*2.7</t>
  </si>
  <si>
    <t>0.164*3.4</t>
  </si>
  <si>
    <t>(0.0625+0.2152)*3.15</t>
  </si>
  <si>
    <t>(16+8)*0.25*0.25*(2.43+0.2)</t>
  </si>
  <si>
    <t>0.25*0.25*(2.43+0.4)</t>
  </si>
  <si>
    <t>0.3*0.375*(2.43+0.2)</t>
  </si>
  <si>
    <t>0.25*0.25*(2.43-2.23)</t>
  </si>
  <si>
    <t>(15+6+2)*(0.25*0.25)*(5.26-2.63)</t>
  </si>
  <si>
    <t>0.3*0.375*(5.26-2.63)</t>
  </si>
  <si>
    <t>DG/Sottotetto:</t>
  </si>
  <si>
    <t>6*(0.25*0.25)*(8.62-5.46)</t>
  </si>
  <si>
    <t>2*(0.25*0.20)*(8.66-5.46)</t>
  </si>
  <si>
    <t>0.24*0.175*(8.86-5.46)</t>
  </si>
  <si>
    <t>TREPPE/SCALA</t>
  </si>
  <si>
    <t>Podeste/pianerottoli:</t>
  </si>
  <si>
    <t>3.614*0.35*2</t>
  </si>
  <si>
    <t>Rampe/rampa:</t>
  </si>
  <si>
    <t>UG-EG: 1.143*1.25+0.907*1.25+0.4375*0.3</t>
  </si>
  <si>
    <t>EG-OG: 0.718*1.23+0.698*1.23</t>
  </si>
  <si>
    <t>OG-DG: 0.72*1.23+0.707*1.23</t>
  </si>
  <si>
    <t>BRÜSTUNGEN/PARAPETTI</t>
  </si>
  <si>
    <t>K04: 5.521*0.75</t>
  </si>
  <si>
    <t>AUFBETON/CLS DI COMPLEMENTO</t>
  </si>
  <si>
    <t>Decke über UG/solaio sopra PI:</t>
  </si>
  <si>
    <t>4cm/h=20cm: (16.04+21.11+28.92+6.36-0.139+4.758+18.64+18.14+6.67+
30.69)*0.16</t>
  </si>
  <si>
    <t>4cm/h=16-20cm: 10.04*(0.16+0.2)/2</t>
  </si>
  <si>
    <t>4cm/h=25cm: (4.45+2.46+14.15)*0.21</t>
  </si>
  <si>
    <t>6cm/h=25cm: (22.11+24.26)*0.19</t>
  </si>
  <si>
    <t>massiv/getto pieno h=25cm: (2.31+12.94-2.61-0.165-0.6*3)*0.25</t>
  </si>
  <si>
    <t>Decke über EG-OG/solaio sopra PT-1°P:</t>
  </si>
  <si>
    <t>4cm/h=20cm: 2*(26.85+30.87+6.7-0.138+26.83+21.06+27.22)*0.16</t>
  </si>
  <si>
    <t>Decke über Aufzug/solaio sopra ascensore:</t>
  </si>
  <si>
    <t>4cm/h=20cm: 3.23*0.16</t>
  </si>
  <si>
    <t>BALKONE/BALCONI:</t>
  </si>
  <si>
    <t>massiv/getto pieno h=20-18cm: 2*(6.85+9.62)*(0.2+0.18)/2</t>
  </si>
  <si>
    <t>TRÄGER-KRÄNZE/TRAVI-CORDOLI</t>
  </si>
  <si>
    <t>D=25cm: (2.41+4.23+3.32+5.04+2.58+0.19+0.33)*0.25</t>
  </si>
  <si>
    <t>D=20cm: (9.61+1.18+1.9+2.82+0.42+2.31+0.57+2.89+0.85+0.6)*0.2</t>
  </si>
  <si>
    <t>TA01: 0.71*(0.61-0.16)</t>
  </si>
  <si>
    <t>TA04: 2.76*(0.65-0.25-0.2)</t>
  </si>
  <si>
    <t>TA05: 2.75*0.60</t>
  </si>
  <si>
    <t>TA06: 1.3*0.2</t>
  </si>
  <si>
    <t>TA07: 3.2*0.2</t>
  </si>
  <si>
    <t>TA08: 2.72*(0.65-0.2-0.25)</t>
  </si>
  <si>
    <t>TA09: 6.28*0.2</t>
  </si>
  <si>
    <t>T01: 2*4.65*0.2</t>
  </si>
  <si>
    <t>T02:2*16.6*0.2</t>
  </si>
  <si>
    <t>T03: 2*7.8*0.2</t>
  </si>
  <si>
    <t>T04: 2*3.08*0.2</t>
  </si>
  <si>
    <t>T05: 2*4.6*0.2</t>
  </si>
  <si>
    <t>T06: 2*3.92*0.2</t>
  </si>
  <si>
    <t>T07: 2*4.18*0.2</t>
  </si>
  <si>
    <t>T08: 2*7.51*0.2</t>
  </si>
  <si>
    <t>T09: 2*10.01*0.2</t>
  </si>
  <si>
    <t>T10: 2*4.47*0.2</t>
  </si>
  <si>
    <t>K01: 2*(3.48+0.76)*0.2</t>
  </si>
  <si>
    <t>K02: 2*0.855*0.2</t>
  </si>
  <si>
    <t>TC07: 2.72*0.25</t>
  </si>
  <si>
    <t>Decke über Aufzugschacht/solaio sopra vano ascensore:</t>
  </si>
  <si>
    <t>1.285*0.2</t>
  </si>
  <si>
    <t>302-4.19-2.61-3*0.6</t>
  </si>
  <si>
    <t>2*199</t>
  </si>
  <si>
    <t>2*(6.85+9.62)</t>
  </si>
  <si>
    <t>02.04.04.03*</t>
  </si>
  <si>
    <t>Fornitura e posa in opera di lastre prefabbricate in cemento armato, orditura unidirezionale, marchiate CE, corredate con armatura longitudinale e armatura trasversale minima in acciaio tipo B450C e tralicci, dello spessore di 4 cm (in calcestruzzo classe C30/37). Ausführung gemäß Zeichnung und statischer Berechnung.</t>
  </si>
  <si>
    <t>Lieferung und Verlegung von vorgefertigten Fertigteildecken aus Stahlbeton, einachsig gespannt, mit CE Kennzeichnung, integrierter Längs- und konstruktiver Querbewehrung Typ B450C und Gitterträgern, in einer Stärke von 4 cm (Betonfestigkeitsklasse C30/37 ). Esecuzione conforme disegno e calcoli statici.</t>
  </si>
  <si>
    <t>a)* altezza totale: 16 cm (4 cm lastra + 12 cm getto integrativo (Kappa))</t>
  </si>
  <si>
    <t>a)* Konstruktionshöhe: 16 cm (4 cm Deckenplatte + 12 cm Aufbeton)</t>
  </si>
  <si>
    <t>4.45+10.05+16.04+21.11+28.92+2.46+4.76+(6.36-0.14)+18.64+6.67+
18.14+14.15+30.69+22.11+24.26</t>
  </si>
  <si>
    <t>2*(26.85+30.87+(6.7-0.14)+26.83+21.06+27.22)</t>
  </si>
  <si>
    <t>b*) Sovrapprezzo per cm di calcestruzzo aggiuntivo per lastra: H=6cm (4+2cm)</t>
  </si>
  <si>
    <t>b)* Aufpreis pro cm für zusätzliche Betonstärke des Fertigteils: H=6cm (4+2cm)</t>
  </si>
  <si>
    <t>H=6cm (=4+2cm) (22.11+24.26)*2</t>
  </si>
  <si>
    <t>Mauern Aufzugschacht/muro vano ascensore:</t>
  </si>
  <si>
    <t>Sovrapprezzi per calcestruzzi speciali (classe di espsosizione) Per l'IPES la classe di esposizione minima per calcestruzzi è XC2. Se il progetto statico prevede classi di esposizione superiori,nessun compenso aggiuntivo spetta all'Appaltatore.Se invece in fase esecutiva viene richiesto un calcestruzzo con classe di esposizione superiore (cioè una classe di esposizione non stabilita dal progetto statico), si stabiliscono i seguenti sovrapprezzi (sempre riferiti al calcestruzzo con classe XC2))</t>
  </si>
  <si>
    <t>Brüstungen/Parapett</t>
  </si>
  <si>
    <t>unter Stahlstützen Balkone/sotto pilastri in acciaio balcone</t>
  </si>
  <si>
    <t>02.04.06*</t>
  </si>
  <si>
    <t>Besondere statische Verbindungsteile</t>
  </si>
  <si>
    <t>Collegamenti statici speciali</t>
  </si>
  <si>
    <t>02.04.06.01*</t>
  </si>
  <si>
    <t>Trittschalldämmung Treppenhaus</t>
  </si>
  <si>
    <t>Isolamento anticalpestio Vano scala</t>
  </si>
  <si>
    <t>a)* Schöck Tronsole tipo T4 oder gleichwertiges; Schöck Tronsole Typ T4, als tragendes Trittschalldämmelement zwischen Podest und Lauf mit rundum geradem Fugenverlauf, Standsicherheitsnachweis durch Typenprüfung; HRd = ±1,50 kN/m, VRd = 34,7 kN/m, Trittschallverbesserungsmaß: 12 dB gemäß Schallschutzgutachten, L´nwR &lt;= 46 dB, Ausführung nach Anweisung der BL</t>
  </si>
  <si>
    <t>a)* Schöck Tronsole tipo T4 o equivalente; Schöck Tronsole tipo T4, quale elemento d’isolamento anticalpestio portante tra pianerottolo e rampa con andamento delle fughe rettilineo, verifica di stabilitá per mezzo di prove tipo; HRd = ±1,50 kN/m, VRd = 34,7 kN/m, Misura di miglioramento dell’isolazione anticalpestio: 12 dB conforme perizia antirumore, L’nwR &lt;= 46, Esecuzione nel rispetto delle indicazioni del progettista.</t>
  </si>
  <si>
    <t>Treppen/scale:</t>
  </si>
  <si>
    <t>EG: 2*1.2</t>
  </si>
  <si>
    <t>OG: 2*1.2</t>
  </si>
  <si>
    <t>DG: 2*1.2</t>
  </si>
  <si>
    <t>lfm</t>
  </si>
  <si>
    <t>b)* Schöck Tronsole Typ AZ-S oder gleichwertiges; Schöck Tronsole Typ AZ-S, Aussparungsform zur Trittschalldämmung zwischen Podest und Treppenhauswand, Vd = 76 kN/Element, Hd = ±35 kN/Element mit zusätzlichen Elastomerlagern seitlich für horizontale Kräfte parallel zur Fuge, Trittschallverbesserungsmaß: 26 dB gemäß Schallschutzgutachten, L´nwR &lt;= 40 dB, Ausführung nach Anweisung der BL</t>
  </si>
  <si>
    <t>b)* Schöck Tronsole Tipo AZ-S o equivalente; Schöck Tronsole tipo AZ-S, cavitá per l’isolamento anticalpesio tra pianerottolo e parete di giroscale incluso telaio di collegamento, Vd = 76 kN/Elemento, Hd = ±35 kN/Elemento, con ulteriori appoggi elastomerici laterali per sforzi orizzontali in direzione parallela alla giunzione. Miglioramento dell’isolazione anticalpestio: 26 dB, conforme perizia antirumore, L’nwR &lt;= 40 dB, Esecuzione nel rispetto delle indicazioni del progettista.</t>
  </si>
  <si>
    <t>Treppe/scale:</t>
  </si>
  <si>
    <t>Stück</t>
  </si>
  <si>
    <t>02.04.06.02*</t>
  </si>
  <si>
    <t>Betonverbindung - Gussanschluss</t>
  </si>
  <si>
    <t>Collegamento CLS - ripresa getto</t>
  </si>
  <si>
    <t>a)* Bewehrungsanschluss Stabox® S - Standard mit Querverzahnung: STA09B0815 oder gleichwertiges</t>
  </si>
  <si>
    <t>a)* Sistema di ripresa ripiegabile Stabox® - Standard con dentatura trasversale: STA09B0815 o equivalente</t>
  </si>
  <si>
    <t>Treppenhaus im UG/vano scala nel PI:</t>
  </si>
  <si>
    <t>4+4.15+4.15</t>
  </si>
  <si>
    <t>2.4+2.8</t>
  </si>
  <si>
    <t>b)* Bewehrungsanschluss Stabox® S - Standard mit Querverzahnung: STA12B1215 oder gleichwertiges</t>
  </si>
  <si>
    <t>b)* Sistema di ripresa ripiegabile Stabox® - Standard con dentatura trasversale: STA12B1215 o equivalente</t>
  </si>
  <si>
    <t>Treppenhaus Innenmauer/muro interno vano scala:</t>
  </si>
  <si>
    <t>2.7+2.5+2.7+2.5</t>
  </si>
  <si>
    <t>02.07.01.08.A</t>
  </si>
  <si>
    <t xml:space="preserve">Muratura di blocchi multifori in laterizio alveolare della densità massima di 1,2 kg/dm3, spessore muratura da 25 a 38 cm; per pareti, per pilastri isolati ecc., altezza fino a 3,50 m dal piano d'appoggio, massima conducibilità termica 0,30 W/mK, resistenza a compressione min. 1,1 N/mm2, esecuzione conforme disegno. Sono compresi i ponteggi interni fino ad un'altezza di 3,50m, la formazione di vani porta e finestra, di nicchie, mazzette, spigoli vivi, architravi (eseguite fuori opera con blocchi in laterizio alveolare, ferro d'armatura e malta cementizia) e il trasporto dei materiali a piè d'opera: con malta bastarda della classe M5: per muri spessore 24 cm </t>
  </si>
  <si>
    <t xml:space="preserve">Mauerwerk aus Hochlochziegeln mit einer Rohdichte von max. 1,2 kg/dm3; Mauerwerksdicke 25 bis 38 cm; für Wände, Einzelpfeiler u.ä., Höhe ab Standfläche bis 3,50 m, maximale Wärmeleitfähigkeit 0,30 W/mK, Mindestdruckfestigkeit 1,1 N/mm2, Ausführung gemäß Zeichnung. Inbegriffen sind die Innengerüste bis zu einer Höhe von 3,50m, das Ausbilden von Öffnungen, Nischen, Spaletten, Mauerecken, die Fenster- und Türstürze (vorgefertigt aus Leicht-Hochlochziegeln, Betonstahl und Zementmörtel) und das Befördern aller Stoffe und Bauteile zu den Verwendungsstellen: mit Kalkzementmörtel der Mörtelgruppe M5:  für Mauerwerksdicke 24 cm </t>
  </si>
  <si>
    <t>02.07.03.10.A*</t>
  </si>
  <si>
    <t>Tramezza di mattoni forati in laterizio alveolare termoacustico della densità massima di 1 kg/dm3, spessore 12 cm, compresi gli architravi (eseguiti fuori opera con mattoni in laterizio alveolare, ferro d'armatura e malta cementizia) e i ponteggi interni fino a 3,50 m di altezza: con malta idraulica della classe M2,5</t>
  </si>
  <si>
    <t>Trennwand aus Leicht-Hochlochziegeln mit einer Rohdichte von max. 1 kg/dm3; Dicke: 12 cm, einschließlich Stürze (vorgefertigt aus Leicht-Hochlochziegeln, Betonstahl und Zementmörtel) und der Innengerüste bis zu einer Höhe von 3,50 m: mit hydraulischem Kalkmörtel der Mörtelgruppe M2,5</t>
  </si>
  <si>
    <t>02.07.03.10.C*</t>
  </si>
  <si>
    <t>Tramezza di mattoni forati in laterizio alveolare termoacustico della densità massima di 1 kg/dm3, spessore 17,5 cm, compresi gli architravi (eseguiti fuori opera con mattoni in laterizio alveolare, ferro d'armatura e malta cementizia) e i ponteggi interni fino a 3,50 m di altezza: con malta idraulica della classe M2,5</t>
  </si>
  <si>
    <t>Trennwand aus Leicht-Hochlochziegeln mit einer Rohdichte von max. 1 kg/dm3; Dicke: 17,5 cm, einschließlich Stürze (vorgefertigt aus Leicht-Hochlochziegeln, Betonstahl und Zementmörtel) und der Innengerüste bis zu einer Höhe von 3,50 m: mit hydraulischem Kalkmörtel der Mörtelgruppe M2,5</t>
  </si>
  <si>
    <t>b)* Cassonetto, larghezza 50 cm</t>
  </si>
  <si>
    <t>b)* Rollladenkasten, Breite 50 cm</t>
  </si>
  <si>
    <t>02.13.01.04.B*</t>
  </si>
  <si>
    <t>Canna fumaria per combustibile gassoso, con canale aerazione incorporato e controcanna in elementi prefabbricati di 33 cm, costituita da canna interna in refrattario resistente al calore e inattaccabile dagli acidi, con pareti molto compatte giuntate mediante innesto a bicchiere, camicia esterna in calcestruzzo leggero vibrocompresso con canale di aerazione incorporato, strato coibente in fibra minerale pressata tra canna interna e canna esterna, fornita e posta in opera, compresi piastra terminale, comignolo aspiratore, elemento di raccordo per presa aria ed esalazione di gas combusti, sigillatura dei giunti con sigillante antiacido e ponteggi interni fino ad un'altezza di 3,50m: con diametro interno canna fumaria 16 cm e sezione canale aerazione 10x24 cm</t>
  </si>
  <si>
    <t>Hausschornstein mit Lüftungsschacht für Abgase, aus Formstücken mit einer Trommelhöhe von 33 cm, zweischalig, mit Rauchrohr aus feuer- und säurefester Schamotte mit glatter Oberfläche, mit Fälzen, einem Mantelstein aus verdichtetem Leichtbeton mit Luft-Abgas-Fang und Wärmedämmung aus gepresster Mineralfaser zwischen Innenrohr und Mantelstein, liefern und einbauen, einschließlich Abdeckplatte, Abströmplatte Zuluft, Anschlußstein mit Zuluft- und Abgasrohrfutter, Ausfugen der Stöße mit Säurekitt und die Innengerüste bis zu einer Höhe von 3,50m: mit Innendurchmesser Rauchrohr: 16 cm, Querschnitt und Lüftungsschacht von 10x24 cm</t>
  </si>
  <si>
    <t>f)*  spessore lastre 20 cm</t>
  </si>
  <si>
    <t>f)*  Plattenstärke 20 cm</t>
  </si>
  <si>
    <t>Wärmedämmung aus Polystirene extrudierte Hartschaumplatten für Sockel und thermische Trennung der Balkonplatte (Nr. 270)</t>
  </si>
  <si>
    <t>02.12.02.06*</t>
  </si>
  <si>
    <r>
      <t xml:space="preserve">Isolamento acustico anticalpestio  a supporto di massetti galleggianti, fornito e posto in opera con giunti sovrapposti/accostati, compresi sfridi: in polietilene espanso a cellule chiuse reticolato fisicamente accopiato a speciale tessuto serigrafato sul lat superiore e ad un tessuto prodotto su specifiche calibrate ad alta resa acustica sul lato inferiore, spessore 9 mm, rigidità dinamica s'=11,14 MN/m³, abbattimento acustico ΔLw=34 dB, conducibilità termica </t>
    </r>
    <r>
      <rPr>
        <sz val="8"/>
        <color theme="1"/>
        <rFont val="Times New Roman"/>
        <family val="1"/>
      </rPr>
      <t>λ</t>
    </r>
    <r>
      <rPr>
        <sz val="8"/>
        <color theme="1"/>
        <rFont val="Arial"/>
        <family val="2"/>
      </rPr>
      <t xml:space="preserve"> =0,0348 /mK</t>
    </r>
  </si>
  <si>
    <r>
      <t xml:space="preserve">Trittschalldämmschicht  als Unterlage für schwimmenden Estrich; liefern, mit Stoßüberdeckungen/dichten Stößen verlegen, einschl. Verschnitt: aus geschäumten Polyäthylen mit geschlossenem Zellengefuge in physischer Vernetzung, Dicke 9 mm, dynamische Steifigkeit s'=11,14 MN/m³, Trittschallverbesserungsmaß  </t>
    </r>
    <r>
      <rPr>
        <sz val="8"/>
        <color theme="1"/>
        <rFont val="Calibri"/>
        <family val="2"/>
      </rPr>
      <t>Δ</t>
    </r>
    <r>
      <rPr>
        <sz val="8"/>
        <color theme="1"/>
        <rFont val="Arial"/>
        <family val="2"/>
      </rPr>
      <t>Lw=34 dB, Wärmeleitfähigkeit λ =0,0348 /mK</t>
    </r>
  </si>
  <si>
    <t>cad/St</t>
  </si>
  <si>
    <t>Cecad/Stino portarifiuti:</t>
  </si>
  <si>
    <t>02.18.07*</t>
  </si>
  <si>
    <t>Assistenze murarie per tutti i lavori</t>
  </si>
  <si>
    <t>Maurerbeihilfen für alle Gewerke</t>
  </si>
  <si>
    <t>Strutture di acciaio: Travature e colonne semplici in acciaio laminato a caldo in profilati del tipo S275 JR, per strutture portanti di edifici complet, elementi di unione in acciaio, come bulloni, dadi, spinotti, rondelle, piastre, tiranti, forcelle, scarpe metalliche, cerniere, piastre, lame ecc., forniti e posti in opera. Esecuzione conforme disegno e calcoli statici. S'intendono compresi nel prezzo gli sfridi e ogni altra prestazione accessoria occorrente, per altezze fino a 20 m:</t>
  </si>
  <si>
    <t>Stahlkonstruktion:  Komplette Stahlkonstruktion des Haupttragwerkes von Bauwerken aus Walzprofilen der Stahlsorte S275 JR, Verbindungsmittel aus Stahl, wie Schraubenbolzen, Muttern, Dübeln, Beilagscheiben, Anschlussbleche, Stahlzangen für Zuganschlüsse, Auflagergabeln, Verbandanschlüsse, Gelenke, Platten, Schwerter u.s.w.; liefern und einbauen. Ausführung gemäß Zeichnung und statischer Berechnung. Inbegriffen sind der Verschnitt, jede sonst noch erforderliche Nebenleistung,  Einbauhöhe bis 20 m:</t>
  </si>
  <si>
    <t>Stützen Balkone/pilastri balconi</t>
  </si>
  <si>
    <t>100x100x10: 27.4*(9.3+2*7.95+9.7+2*8.3)</t>
  </si>
  <si>
    <t>Platte1piastra: 8*7850*(0.42*0.10*0.015)</t>
  </si>
  <si>
    <t>Platte2piastra: 8*7850*(0.10*.10*0.01)</t>
  </si>
  <si>
    <t>Platte3piastra: 6*7850*(0.20*.15*0.01)</t>
  </si>
  <si>
    <t>Platte4piastra: 6*7850*(0.20*.16*0.01)</t>
  </si>
  <si>
    <t>Platte5piastra: 2*7850*(0.40*.10*0.015)</t>
  </si>
  <si>
    <t>Platte6piastra: 2*7850*(0.20*.15*0.01)</t>
  </si>
  <si>
    <t>Fußplatte/pastra base: 6*7850*(0.25*0.25*0.015)</t>
  </si>
  <si>
    <t>HEB100: 20.4*(0.80*(4+5)*2)</t>
  </si>
  <si>
    <t>Unterkonstruktion Gitterroste/sottocostruzione griglie:</t>
  </si>
  <si>
    <t>4.22*2*(6.6+3*3.2+4*4)</t>
  </si>
  <si>
    <t>Unterkonstruktion Dach/sottocostruzione tetto: (nicht verzinkt/
non zincato)</t>
  </si>
  <si>
    <t>HEB240: 83.2*(1.85+3.25+1.85+2.3+2*0.35)</t>
  </si>
  <si>
    <t>HEM140: 63.2*1.85</t>
  </si>
  <si>
    <t>HEM180: 88.9*3.05</t>
  </si>
  <si>
    <t>Platten/piastra:</t>
  </si>
  <si>
    <t>7850*((0.2*0.2*.008)*7+(0.2*0.15*.01)*3+(0.15*.3*.008)+(0.35*
0.16*.008)*3+(0.35*0.2*.008)*11)</t>
  </si>
  <si>
    <t>e)* Strutture di acciaio: sovrappr. zincatura</t>
  </si>
  <si>
    <t>e)* Stahlkonstruktion: Aufpreis Verzinkung</t>
  </si>
  <si>
    <t>Grigliato a maglia rettangolare (produzione industriale) per copertura di bocche di lupo, in acciaio, con piatti portanti e tondi di collegamento, unioni elettrosaldate, telaio in profilato angolare completo di zanche d'ancoraggio; S235JR; protezione anticorrosione mediante zincatura a caldo; fornito e posizionare. Esecuzione conforme disegno. Sono incluse le assistenze murarie.</t>
  </si>
  <si>
    <t>Gitterrost mit Rechteckmaschen (Industrieprodukt), als Lichtschachtabdeckung aus Stahl, Tragstäbe aus Flachstahl und Füllstäbe aus Rundstahl, mit punktgeschweißten Verbindungen, Winkelzarge mit Mauerankern; S235JR; Korrosionsschutz durch Feuerverzinkung; liefern und positionieren. Ausführung gemäß Zeichnung. Die Maurerbeihilfen sind inbegriffen.</t>
  </si>
  <si>
    <t>e)* Griglia a maglia: 40x4x25mm (57 kg/m2) - calpestabile; griglia calpestabile, (carico pedonale dinamico 600daN/mm²), maglia: 25x100mm, piatto portante 40x4mm, barra di collegamento ø6mm (57 kg/m2)</t>
  </si>
  <si>
    <t>e)* Gitterrost: 40x4x25mm (57 kg/m2) - begehbar; begehbare Giterroste, (dynamische Belastung 600daN/mm²), Maschenweite: 25x100mm, Tragstäbe: 40x4mm, Verbindungsstab ø6mm (57 kg/m2)</t>
  </si>
  <si>
    <t>4*(0.8*1.2)</t>
  </si>
  <si>
    <t>f)* Griglia a maglia: 40x4x25mm (57 kg/m2) - transito autovetture; griglia transitabile per autovetture, (fino mass. Tot carico 30kN, 1000daN/20x20cm), maglia: 25x100mm, piatto portante 40x4mm, barra di collegamento ø6mm (57 kg/m2)</t>
  </si>
  <si>
    <t>f)* Gitterrost: 40x4x25mm (57 kg/m2) - befahrbar; befahrbare Giterroste für Autos, (bis max. 30kN Belastung, 1000daN/20x20cm), Maschenweite: 25x100mm, Tragstäbe: 40x4mm, Verbindungsstab ø6mm (57 kg/m2)</t>
  </si>
  <si>
    <t>Lüftungsöffnung Parkplatz/bocche di lupo parcheggio</t>
  </si>
  <si>
    <t>3*(0.6*1)</t>
  </si>
  <si>
    <t>g)* Griglia a maglia: 60x4x25mm (84,1 kg/m2) - transito autovetture; griglia transitabile per autovetture, (fino mass. Tot carico 30kN, 1000daN/20x20cm), maglia: 25x100mm, piatto portante 60x4mm, barra di collegamento ø6mm (84.1 kg/m2)</t>
  </si>
  <si>
    <t>g)* Gitterrost: 60x4x25mm (84,1 kg/m2) - befahrbar; befahrbare Giterroste für Autos, (bis max. 30kN Belastung, 1000daN/20x20cm), Maschenweite: 25x100mm, Tragstäbe: 60x4mm, Verbindungsstab ø6mm (84.1 kg/m2)</t>
  </si>
  <si>
    <t>1.35*2.1</t>
  </si>
  <si>
    <t>02.10.02.03.B*</t>
  </si>
  <si>
    <t>Massetto livellante, spessore 5-6 cm; fornito e dato in opera su supporto portante per la formazione di piani di posa, tirato in piano con superficie finita a frattazzo lungo; esecuzione conforme disegno: cemento cellulare con una classe di resistenza minima di C5, massima conducibilità termica 0,8 W/mK, eseguito a macchina e pompato in opera</t>
  </si>
  <si>
    <t>Schaumbeton Ausgleichestrich, Dicke: 5-6 cm; liefern für Bodenausgleiche und Einebnungen auf tragenden Untergrund aufbringen, Oberfläche eben mit der langen Latte abziehen; Ausführung gemäß Zeichnung: Schaumbeton mit einer Mindestfestigkeitsklasse von C5, max. Wärmeleitfähigkeit 0,8 W/mK, maschinell verarbeiten und mit Pumpe einbringen</t>
  </si>
  <si>
    <t xml:space="preserve"> 02.10.02.05.C*</t>
  </si>
  <si>
    <t>Sovrapprezzo alla voce .03 b) per ogni cm di maggior spessore</t>
  </si>
  <si>
    <t>Aufpreis auf Position .03 b) für jeden weiteren cm Dicke</t>
  </si>
  <si>
    <r>
      <rPr>
        <b/>
        <sz val="8"/>
        <color theme="1"/>
        <rFont val="Arial"/>
        <family val="2"/>
      </rPr>
      <t>Pavimento in granito</t>
    </r>
    <r>
      <rPr>
        <sz val="8"/>
        <color theme="1"/>
        <rFont val="Arial"/>
        <family val="2"/>
      </rPr>
      <t xml:space="preserve"> di pianerottoli e di androni di accesso vani scale (selezionare la varietà):  (nr. 113)</t>
    </r>
  </si>
  <si>
    <t>05.09.03*</t>
  </si>
  <si>
    <t>06.03.02.03.A*</t>
  </si>
  <si>
    <t>Pavimento in legno massiccio formato listone prelevigato lavorato a maschio e femmina su teste e lati, lunghezza 410 mm, larghezza 65-72 mm, spessore ca. 11 mm, fornito e posto in opera ben serrato, con collante vinilico monocomponente, su massetto di sottofondo in malta di cemento; vibrato in modo uniforme con carta abrasiva finissima. Esecuzione conforme disegno. S'intendono compresi nel prezzo la pulizia del sottofondo, la sigillatura dei tagli di cazzuola con resina bicomponente, il collante, i raccordi ad elementi emergenti, le rifilature ad elementi incorporati, lo sfrido, le assistenze murarie, nonché ogni altra prestazione accessoria occorrente: specie legnosa: rovere, provenienza Europa</t>
  </si>
  <si>
    <t>Parkettfußboden aus massiven Fertigparkett-Elementen mit Nut und angehobelter Feder an den Längsseiten und an den Hirnenden; Länge: 410 mm; Breite: 65-72 mm; Dicke: ca. 11 mm; liefern, dicht verlegen, mit hartplastischem 1 Komponenten Polyurethan-Parkettklebstoff auf Zementestrich befestigen, mit feinem Schleifvlies gleichmäßig schleifen. Ausführung gemäß Zeichnung. Inbegriffen sind Säubern des Untergrundes, Schließen der Arbeitsfugen mit Reaktionsharz, das Anschließen und das Anarbeiten der Parketthölzer an Einbauteile; der Parkettklebstoff, der Verschnitt, die Maurerbeihilfen, sowie jede sonst noch erforderliche Nebenleistung: Holzart: Europäische Eiche</t>
  </si>
  <si>
    <t>First/colmo:</t>
  </si>
  <si>
    <t>0.22*0.52*(9.06+7.5+7.65+4.7)+.16*0.3*(2.5+2.5)</t>
  </si>
  <si>
    <t>Diagonale/diagonale:</t>
  </si>
  <si>
    <t>0.2*0.40*2*7.60</t>
  </si>
  <si>
    <t>Fußpfette/banchina:</t>
  </si>
  <si>
    <t>0.16*0.30*(13.15+13.15+13.5+4.2)</t>
  </si>
  <si>
    <t>Mittelpfetten Balkone/mezzacasa balconi:</t>
  </si>
  <si>
    <t>0.16*0.3*(2.6*2+2.6*2)</t>
  </si>
  <si>
    <t>Travetti (correntini) per tetti a falda in legno massiccio, qualità C24, massima conducibilità termica 0,13 W/mK, densità 500 kg/m3, sezione rettangolare, fuori cuore, superfici in vista piallate, forniti e posti in opera a ca. 80 cm di interasse su supporto già predisposto, inclusi i falsi puntoni, i travetti a cravatta, la formazione delle teste. Esecuzione conforme disegno. S'intendono compresi nel prezzo gli sfridi, ogni altra prestazione accessoria occorrente:</t>
  </si>
  <si>
    <t>Sparrenlage aus Kantholz, Qualität C24, maximale Wärmeleitfähigkeit 0,13 W/mK, Rohdichte bis 500 kg/m3, Querschnitt rechteckig, kernfrei, gehobelte Sichtflächen; liefern und im Achsenabstand von ca. 80 cm auf vorbereitetem Unterbau verlegen, einschließlich Schifter, Auswechselungen und Ausbildung der Traufenköpfe; Ausführung gemäß Zeichnung; inbegriffen sind der Verschnitt, jede sonst noch erforderliche Nebenleistung:</t>
  </si>
  <si>
    <t>c)* Travetti di falda in legno massiccio: larice 14x24</t>
  </si>
  <si>
    <t>c)* Sparrenlage Kantholz: Lärche 14x24</t>
  </si>
  <si>
    <t>283/0.951</t>
  </si>
  <si>
    <t>Elementi di unione in acciaio, classe di qualità minima S275 JR, come bulloni, dadi, spinotti, rondelle, scarpe metalliche, cerniere ecc., forniti e posti in opera. Esecuzione conforme disegno e calcoli statici. S'intendono compresi nel prezzo gli sfridi e ogni altra prestazione accessoria occorrente: con due mani di vernice antiruggine:</t>
  </si>
  <si>
    <t>Verbindungsmittel aus Stahl Mindestgüte S275 JR, wie Schraubenbolzen, Muttern, Dübeln, Beilagscheiben, Balkenschuhe, Gelenke, u.s.w.; liefern und einbauen. Ausführung gemäß Zeichnung und statischer Berechnung. Inbegriffen sind der Verschnitt, jede sonst noch erforderliche Nebenleistung: zweifacher Korrosionsschutzanstrich</t>
  </si>
  <si>
    <t>Pacchetto di copertura per tetti abitati (vedi fig. 31) fornito e posto in opera su orditura esistente, costituito (da intradosso ad estradosso) da:
- Tavolato piallato in perline d'abete semplici, spessore 22 mm, tipo Ai
- Barriera al vapore in foglio di polietilene 220g/m²
- Pannelli isolanti standard in fibra fine di legno fibrato, spessore 8+8 cm (r =150Kg/m³) (nr. 272)
- Pannelli isolanti in fibra fine di legno fibrato, con emulsione di lattice, spessore 22 mm (r = 250 Kg/m³) (nr. 273)
- Membrana traspirante con struttura a micropori</t>
  </si>
  <si>
    <t>07.02.01.a*</t>
  </si>
  <si>
    <t>Pacchetto di copertura per tetti abitati secondo progetto fornito e posto in opera su orditura esistente, costituito (da intradosso ad estradosso) da:
- Tavolato in panelli trucciolari OSB incollati come barriera al vapore 
- Struttura secondaria 6x10cm sotto l'orditura esistente, con pannelli isolanti standard in fibra fine di legno fibrato, spessore 10 cm (r =150Kg/m³) (nr. 272)
- pannelli isolanti standard in fibra fine di legno fibrato, spessore 2x12 cm (r =150Kg/m³) (nr. 272) tra la struttura portante- Pannelli isolanti in fibra fine di legno fibrato, con emulsione di lattice, spessore 22 mm (r = 250 Kg/m³) (nr. 273)
- Membrana traspirante con struttura a micropori</t>
  </si>
  <si>
    <t>Dachaufbau bewohnter Dächer (laut Projekt) Lieferung und Einbau auf bestehendem Aufbau, bestehend aus (von innen nach außen):
- Grobspanplatte OSB 19mm bei Stößen verklebt, mit Dampfdichtem Anschluss zu Putzflächen als Dampfbremse incl. Dachdurchführungen
-Auflattung unter Tragkonstruktion 10x6 cm dazwischen - Wärmedämmung aus Holzweichfaserplatten Standard, Dicke 10 cm (150Kg/m³) (Nr. 272)
- Wärmedämmung aus Holzweichfaserplatten Standard, Dicke 2x12 cm (150Kg/m³) (Nr. 272) auf Sparren- Wärmedämmung aus Holzweichfaserplatten, mit Latexemulsion, Dicke 22 mm ( 250 Kg/m³)  (Nr. 273) - atmungsaktive Unterspannbahn mit kleinporiger Struktur</t>
  </si>
  <si>
    <r>
      <rPr>
        <b/>
        <sz val="8"/>
        <color theme="1"/>
        <rFont val="Arial"/>
        <family val="2"/>
      </rPr>
      <t>Pacchetto di copertura per sporto di gronda</t>
    </r>
    <r>
      <rPr>
        <sz val="8"/>
        <color theme="1"/>
        <rFont val="Arial"/>
        <family val="2"/>
      </rPr>
      <t>, fornito e posto in opera su orditura portante, costituito (da intradosso ad estradosso) da:
- Tavolato piallato in perline d'abete semplici, spessore 22 mm, tipo Ai
- Membrana traspirante con struttura a micropori</t>
    </r>
  </si>
  <si>
    <r>
      <rPr>
        <b/>
        <sz val="8"/>
        <color theme="1"/>
        <rFont val="Arial"/>
        <family val="2"/>
      </rPr>
      <t>Listelli e controlistelli d'abete</t>
    </r>
    <r>
      <rPr>
        <sz val="8"/>
        <color theme="1"/>
        <rFont val="Arial"/>
        <family val="2"/>
      </rPr>
      <t>, classe II, sezione 40 x 50 mm</t>
    </r>
  </si>
  <si>
    <r>
      <t xml:space="preserve">Rivestimento esterno con </t>
    </r>
    <r>
      <rPr>
        <b/>
        <sz val="8"/>
        <color theme="1"/>
        <rFont val="Arial"/>
        <family val="2"/>
      </rPr>
      <t>perline verticali</t>
    </r>
    <r>
      <rPr>
        <sz val="8"/>
        <color theme="1"/>
        <rFont val="Arial"/>
        <family val="2"/>
      </rPr>
      <t xml:space="preserve"> e relativa sottocostruzione (vedi fig. 33)</t>
    </r>
  </si>
  <si>
    <t>07.03.04.a*</t>
  </si>
  <si>
    <t>Pannelli isolanti standard in fibra fine di legno fibrato, spessore 10+8 cm (r =150Kg/m³) (nr. 272) incl. listelli 6x8 e m membrana traspirante con struttura a micropori motati su parete</t>
  </si>
  <si>
    <t>Wärmedämmung aus Holzweichfaserplatten Standard, Dicke 10 cm+8cm  (150Kg/m³) (Nr. 272) incl. Polsterholz und  - atmungsaktive Unterspannbahn mit kleinporiger Struktur  laut Detailzeichung auf vertikaler Wand montiert</t>
  </si>
  <si>
    <t>c)* sviluppo 200 mm</t>
  </si>
  <si>
    <t>c*) Abwicklung 200 mm</t>
  </si>
  <si>
    <t>08.10.01.02.</t>
  </si>
  <si>
    <t>Einzelanschlagpunkt für Dächer mit Ziegeleindeckung Dachneigung 3°-23°</t>
  </si>
  <si>
    <t>Dispositivo di ancoraggio singolo: Pendenza tetto da 3° fino a 23°</t>
  </si>
  <si>
    <t>08.10.01.02.A *</t>
  </si>
  <si>
    <t>Fornitura e posa di un dispositivo di ancoraggio singolo – gancio di sicurezza con portata massima di una persona secondo secondo normative vigenti della classe A2 in acciaio inossidabile AISI 304 (V2A) per tetti con copertura in tegole. Il dispositivo di ancoraggio va fissato su preesistente struttura portante secondo le istruzioni del costruttore. E’ utilizzabile per 360° con imbracatura anticaduta e ammortizzatore di caduta: Pendenza tetto da 3° fino a 23°</t>
  </si>
  <si>
    <t>Lieferung und Montage von einem Einzelanschlagpunkt - Sicherheitsdachhaken zur Sicherung von maximal einer Person laut laut geltenden Normen der Klasse A2 aus Edelstahl AISI 304 (V2A) für Dächer mit Ziegeleindeckung. Dieser wird laut Angaben des Herstellers auf bestehender tragender Struktur befestigt und ist 360° mittels persönlicher Schutzausrüstung – PSA (Auffanggurt und Falldämpfer) verwendbar: Dachneigung 3° bis 23°</t>
  </si>
  <si>
    <t>09.07.01.01.b*</t>
  </si>
  <si>
    <t>Persiana avvolgibile, in telo singolo, vano cassonetto incassato nella muratura sopra vano finestra, altezza di collocamento rullo fino a 3 m da pavimento; fornita e posta in opera, eseguita come segue: persiana avvolgibile con stecche da infilare a doppia parete in alluminio estruso termolaccato, con fermi laterali in poliamide, colore conforme gamma colori di serie, collegamenti mobili con feritoie d'aerazione, barra finale rinforzata e con squadrette di arresto e paracolpi in PVC, rullo avvolgitore in lamiera zincata, supporti con cuscinetti a sfere, guide con sezione ad U in alluminio estruso anodizzato, colore naturale, inserti di scorrimento, manovra tramite arganello ed asta snodata e ingranaggio conico, asta in alluminio anodizzato satinato. Sono incluse le assistenze murarie. alluminio, spessore stecche 8 mm, larghezza stecche 40 mm (peso ca. 6 kg/m2)</t>
  </si>
  <si>
    <t>Rolladen, als Einzelrolladen; Rollraum oberhalb der Öffnung in der Wand; Rollkasten bauseits eingebaut; Welleneinbauhöhe ab Standfläche bis 3,0 m, liefern und einsetzen; Ausführung wie folgt: Rolladenpanzer; Hohlkammerstäbe aus Aluminium; stranggepreßt; Oberfläche einbrennlackiert; Farbton nach Standardfächern; Führungsnippel aus Kunststoff; Einschiebestäbe, Stabverbindungen, gelenkig mit Lüftungsöffnungen, verstärktem Schlußstab mit Anschlägen aus Kunststoff; Welle aus Stahlrohr, verzinkt; Wellenlager mit Kugellagereinsatz; Führungsschienen mit U-förmigem Querschnitt aus Aluminium, stranggepreßt, anodisiert, Naturton; mit Gleiteinlage; Antrieb durch Gelenkkurbel mit Kegelradantrieb; Kurbelstange aus Aluminium, anodisiert und satiniert. Die Maurerbeihilfen sind inbegriffen. Aluminium, Stabnenndicke: 8 mm, Stabdeckbreite: 40 mm (Gewicht ca. 6 kg/m2)</t>
  </si>
  <si>
    <t>a) zweischeibig, Gesamtnenndicke 6 mm (Zwischenschicht aus PVB, 0,38 mm)</t>
  </si>
  <si>
    <t>12.01.05.06.a*</t>
  </si>
  <si>
    <t>Vetrata termoisolante, con gas, composta da tre lastre di vetro; lastre interne ed esterne in vetro float chiaro con una faccia resa basso emissiva mediante deposito di ossidi metallici o metalli nobili, ottenuto mediante polverizzazione catodica in campo elettromagnetico e sotto vuoto spinto, spessore nominale 4 mm; lastra intermedia in vetro float incolore, spessore nominale 4 mm; unite al perimetro da intercalare sigillato alle lastre e tra di esse delimitante intercapedini di gas argon (90%), per la vetrazione di finestre, porte e vetrate; fornita e posta in opera con tasselli nella scanalatura portavetro, bloccata al serramento con listello fermavetro, sigillata a tenuta stagna con cordone di mastice su ambo i lati. Esecuzione conforme disegno: intercapedine lastre 2x12 mm, (4+12+4+12+4), Ug=0,7W/m2K</t>
  </si>
  <si>
    <t>Wärmeschutz-Isolierglas, dreifach, gasgefüllt, aus 3mal Floatglas; Innen- und Aussenscheibe als Wärmeschutzglas aus Floatglas mit Metalloxydschicht oder Edelmetallschichtsystem, aufgebracht mit Hilfe der Hochvakuumtechnik und selektiv strahlendurchlässig, Nenndicke: 4 mm; Außenscheibe aus Floatglas, farblos, Nenndicke: 4 mm; durch Argon-Gas (90%) gefüllten Zwischenraum getrennt; mit Profilen luft- und feuchtigkeitsdicht miteinander verbunden; für die Verglasung von Fenstern, Türen und Wänden; liefern, im Glasfalz einsetzen und verklotzen, mit vorhandenen Glashalteleisten befestigen, beidseitig mit elastischen Dichtstoffen regendicht abdichten. Ausführung gemäß Zeichnung: Scheibenzwischenraum: 2x12 mm, (4+12+4+12+4), Ug=0,7W/m2K</t>
  </si>
  <si>
    <t>Pavimento in granito di pianerottoli e di androni di accesso vani scale (selezionare la varietà):  (nr. 113)</t>
  </si>
  <si>
    <t>Pacchetto di copertura per sporto di gronda, fornito e posto in opera su orditura portante, costituito (da intradosso ad estradosso) da:
- Tavolato piallato in perline d'abete semplici, spessore 22 mm, tipo Ai
- Membrana traspirante con struttura a micropori</t>
  </si>
  <si>
    <t>Listelli e controlistelli d'abete, classe II, sezione 40 x 50 mm</t>
  </si>
  <si>
    <t>Rivestimento esterno con perline verticali e relativa sottocostruzione (vedi fig. 33)</t>
  </si>
  <si>
    <t>Neubau von 6 Wohnungen - Kuppelwies/Ulten</t>
  </si>
  <si>
    <t>Costruzione di 6 appartamenti - Pracupola/Ultimo</t>
  </si>
  <si>
    <t>13.01.03*</t>
  </si>
  <si>
    <t>Alacciamento accumulo</t>
  </si>
  <si>
    <t>Anschluß Puffer</t>
  </si>
  <si>
    <t>St/cad</t>
  </si>
  <si>
    <t>PUMPEN</t>
  </si>
  <si>
    <t>Pumpen mit Gewindeanschlüssen</t>
  </si>
  <si>
    <t>13.02.03*</t>
  </si>
  <si>
    <t>Circolatore elettronici per riscaldamento - solo fornitura</t>
  </si>
  <si>
    <t>Heizungsumwälzpumpe mit elektronischer Regelung - nur Lieferung</t>
  </si>
  <si>
    <t>e)* 1"1/2, prevalenza max 60 kPa,  portata max. 3,4 m3/h</t>
  </si>
  <si>
    <t>e)* 1"1/2, Förderdruck max. 60 kPa,  max. Fördermenge 3,4 m3/h</t>
  </si>
  <si>
    <t>13.02.04*</t>
  </si>
  <si>
    <t>Giunto antivibrante in gomma, adatto per interrompere la trasmissione di rumori e vibrazioni e il flusso di correnti vaganti, temperatura d´esercizio -30°C - +100°C, per montaggio tra flange UNI-DIN.</t>
  </si>
  <si>
    <t>Vibrationsunterbrecher aus Gummi, geeignet zur Unterbrechung von Geräuschen und Vibrationen sowie von Kriechströmen, Betriebstemperatur -30°C - +100°C, zur Montage zwischen Flangen UNI-DIN</t>
  </si>
  <si>
    <t>b)* DN 32</t>
  </si>
  <si>
    <t>ROHRE</t>
  </si>
  <si>
    <t>Stahlrohrleitungen mit Pressverbindungen (Pressfitting) und externer Kunststoffbeschichtung aus Polypropylen</t>
  </si>
  <si>
    <t>Kunststoffrohre vom Typ PE-Xa, komplett mit Zubehör, Verankerungen und Formstücken</t>
  </si>
  <si>
    <t>WÄRMEISOLIERUNG</t>
  </si>
  <si>
    <t>Wärmeisolierungen für frei verlegte Rohrleitungen, in expandiertem Polyurethan mit externer Schutzhülle</t>
  </si>
  <si>
    <t>a) spessore 20, diam.  1/2"</t>
  </si>
  <si>
    <t>d) spessore 30, diam.  1"1/4</t>
  </si>
  <si>
    <t>Wärmeisolierung für Unterputz-Rohrleitungen in expandiertem Polyäthylen mit externer Schutzhülle</t>
  </si>
  <si>
    <t>a) spessore 9, diam.  3/8"</t>
  </si>
  <si>
    <t>m)* spessore 15, diam. 1/2“</t>
  </si>
  <si>
    <t>m)* Stärke 15, Durchmesser 1/2“</t>
  </si>
  <si>
    <t>n)* spessore 15, diam. 3/4“</t>
  </si>
  <si>
    <t>n)* Stärke 15, Durchmesser 3/4“</t>
  </si>
  <si>
    <t>AUSDEHNUNGSGEFÄßE</t>
  </si>
  <si>
    <t>Vaso d'espansione a membrana, in lamiera d'acciaio di adeguato Stärke, con membrana e cuscinetto a gas inerte per impianti a circuito chiuso, pressione max. 5 bar</t>
  </si>
  <si>
    <t>Membranausdehnungsgefäße aus Stahlblech mit entsprechender Stärke, mit Membran und Gaspolster für Anlagen mit geschlossenem Kreislauf, Betriebsdruck max. 5 bar</t>
  </si>
  <si>
    <t>Klappenrückschlagventil mit Muffen</t>
  </si>
  <si>
    <t>13.10.05*</t>
  </si>
  <si>
    <t>Detentore con attacco impianto filetto femmina, a squadra in ottone MS 58 nichelato, regolabile con dispositivo di chiusura, attacco per dispositivo di carico/scarico, attacco impianto F, attacco radiatore M pressione d'esercizio     max. 10 bar
temp. d'esercizio     120°C</t>
  </si>
  <si>
    <t>Rücklaufverschraubung eck Messing MS 58 vernickelt, mit Feinregulierung und absperrbar, Anschlussmöglichkeit für Füll/Entleerungsarmatur, Anschluss Anlage: IG, Anschluss Heizkörper: AG Betriebsdruck     max. 10 bar
Betriebstemperatur     120°C</t>
  </si>
  <si>
    <t>b)* 1/2"  Kvs 2,2 m³/h</t>
  </si>
  <si>
    <t>13.10.06*</t>
  </si>
  <si>
    <t>Rubinetto di carico e scarico in bronzo con asta di manovra con terminale quadro, completo di tappo, catenella e portagomma maschio, attacco filettato esterno:</t>
  </si>
  <si>
    <t>Füll- und Entleerungshahn aus Rotguß mit Vierkantküken, komplett mit Stopfen, Kette und Schlauchverschraubung, Außengewindeanschluß:</t>
  </si>
  <si>
    <t>b)* 1/2"</t>
  </si>
  <si>
    <t>ENTLÜFTUNGSORGANE</t>
  </si>
  <si>
    <t>Entlüftungsventil für Heizkörper mit schwenkbarem Auslauf</t>
  </si>
  <si>
    <t>Valvola automatica di sfogo aria</t>
  </si>
  <si>
    <t>Automatischer Schnellentlüfter</t>
  </si>
  <si>
    <t>SCHMUTZFÄNGER</t>
  </si>
  <si>
    <t>Schmutzfänger in Gewindeausführung</t>
  </si>
  <si>
    <t>13.12.05*</t>
  </si>
  <si>
    <t>Sistema di caricamento condizionanti con deviatore compresa lavaggio di impianti di riscaldamento di nuova realizzazione ad installazione ultimata con 5 kg di prodotto per il lavaggio e caricamento con 12 kg di condizionante per impianti di riscaldamento.</t>
  </si>
  <si>
    <t>Heizungsschutz-Ladesystem mit By-pass einschließlich Spülung der neuen Heizungsanlage mit 5 kg Produkt zum Spülen und Dosierung mit 12 kg Heizungsschutz.</t>
  </si>
  <si>
    <t>b)* fino a 12 appartamenti, 1/2“</t>
  </si>
  <si>
    <t>a)* bis 12 Wohnungen, 1/2“</t>
  </si>
  <si>
    <t>Dreiwegmischer in Gewindeausführung, motorisiert</t>
  </si>
  <si>
    <t>Strangregulierventil zur Volumenstromregelung, in Gewindeausführung</t>
  </si>
  <si>
    <t>Tageszeitschaltuhr mit Batterie</t>
  </si>
  <si>
    <t>13.14.09*</t>
  </si>
  <si>
    <t>Detentore e valvola con testa termostatica per radiatori da bagno</t>
  </si>
  <si>
    <t>Rücklaufverschraubung und Thermostatventil mit Thermostatkopf für Badeheizkörper</t>
  </si>
  <si>
    <t>HEIZVERTEILER</t>
  </si>
  <si>
    <t>Zonenheizverteiler</t>
  </si>
  <si>
    <t>WANDEINBAUKASTEN IN DER WOHNEINHEIT</t>
  </si>
  <si>
    <t>Leerer Wandeinbaukasten, h 500 mm, Tiefe 110÷140 mm</t>
  </si>
  <si>
    <t>13.17.02*</t>
  </si>
  <si>
    <t>Cassetta vuota da incasso con porta d'ispezione in lamiera RAL 9016 per contatori di calore ecc.  nel vano scala, h 880 mm, prof. 110÷140 mm</t>
  </si>
  <si>
    <t>Leerer Wandeinbaukasten mit Revisionstür aus Blech RAL 9016 für Wärmemengenzähler usw. im Stiegenhaus, h 880 mm, Tiefe 110÷140 mm</t>
  </si>
  <si>
    <t>b)* larghezza 610 mm</t>
  </si>
  <si>
    <t>b)* Breite 610 mm</t>
  </si>
  <si>
    <t>13.17.03*</t>
  </si>
  <si>
    <t>Controtelaio con porta d'ispezione in vista in lamiera RAL 9016 per contatori di calore ecc. nel vano scala, h 880 mm, prof. 140 mm</t>
  </si>
  <si>
    <t>Aufputzblendrahmen mit Revisionstür aus Blech RAL 9016 für Wärmemengenzähler usw. im Stiegenhaus, h 880 mm, Tiefe 140 mm</t>
  </si>
  <si>
    <t>b)* larghezza 1100 mm</t>
  </si>
  <si>
    <t>b)* Breite 1100 mm</t>
  </si>
  <si>
    <t>13.17.04*</t>
  </si>
  <si>
    <t>Portello d'ispezione ventilato con telaio in lamiera verniciata</t>
  </si>
  <si>
    <t>Belüftete Inspektionstür mit Rahmen aus lackiertem Blech</t>
  </si>
  <si>
    <t>b)* 540x275 mm</t>
  </si>
  <si>
    <t>13.17.05*</t>
  </si>
  <si>
    <t>Cassetta porta documenti in ABS, rosso, completa di serratura a cilindro con chiavi e tasselli di fissaggio, dimensione 300 x 365 x 50 mm, peso 0,750 kg</t>
  </si>
  <si>
    <t>Dokumentenkasten aus ABS, rot, mit Tür und Schloss, Befestigungsschrauben, Abmessungen 300 x 365 x 50 mm, Gewicht 0,750 kg</t>
  </si>
  <si>
    <t>a)* Modello: locale caldaia</t>
  </si>
  <si>
    <t>a)* Modell: Heizraum</t>
  </si>
  <si>
    <t>Röhrenheizkörper</t>
  </si>
  <si>
    <t>i)* 2 colonne, h 750 mm</t>
  </si>
  <si>
    <t>i)* 2 Röhren, h 750 mm</t>
  </si>
  <si>
    <t>Glied/
elem</t>
  </si>
  <si>
    <t>j)* 3 colonne, h 750 mm</t>
  </si>
  <si>
    <t>j)* 3 Röhren, h 750 mm</t>
  </si>
  <si>
    <t>Radiatore da bagno, altezza 120 cm, costruito con tubi d'acciaio di precisione saldati, potenzialità termica t= 40°C, completo di staffe, mensole, distanziali, tappi, riduzioni, ecc.:</t>
  </si>
  <si>
    <t>Badeheizkörper, Höhe: 120 cm, bestehend aus geschweißten Präzisionsstahlrohren, Wärmeleistung t= 40°C, komplett mit Bügeln, Konsolen, Distanzhaltern, Stopfen, Reduktionen, usw.: Breite: 40 cm, Wärmeleistung: 378 W</t>
  </si>
  <si>
    <t>g)* larghezza 40 cm, pot. termica 378 W</t>
  </si>
  <si>
    <t>g)* Breite: 40 cm, Wärmeleistung: 378 W</t>
  </si>
  <si>
    <t>13.25.01*</t>
  </si>
  <si>
    <t>Targhetta con portatarghetta ca. 100 x 50 mm con fascetta o staffe di fissaggio, targhetta in plastica con listello scritta
neutro, completa.</t>
  </si>
  <si>
    <t>Bezeichnungsschild mit Schildhalter ca. 100 x 50 mm mit Anlegeschelle oder Anschweißsteg, Schild aus Kunststoff
mit neutraler Beschriftungleiste, komplett.</t>
  </si>
  <si>
    <t>13.25.02*</t>
  </si>
  <si>
    <t>Unità centrale telelettura M-BUS per il montaggio a muro con:
CPU e sistema operativo integrato, 1 MByte memoria ,
display in LCD con 2 righe e 16 caratteri,con 4 tasti ,
uscita per collegamento modem esterno,
porta seriale RS232 per il collegamento diretto ad un PC,
e spina a 9 poli (Sub-D)* per il collegamento modem
morsetto per il collegamento compreso controllo ed impostazione della Centralina ZE-M-BUS e il sistema M-BUS
(Programmazione)*
Dimensioni (largh. X alt. x prof.)* : 105 x 94 x 58 mm
Peso (senza trasformatore)* : ca. ca. 250 g
Temperatura d'ambiente : 0 a 45°C
Alimentazione : 12 V DC
Carico massimo : 20 contatori M-BUS con un carico standard
Di 1,5 mA cad.</t>
  </si>
  <si>
    <t>Zentralfernableseeinheit M-BUS zur Wandmontage mit:
CPU und integriertem Betriebssystem, 1 MByte Datenspeicher,
LC-Display mit 2 Zeilen und 16 Spalten,4 Platinen Taster ,
Modem-Schnittstelle zum Anschluß eines externen Modems,
serieller RS232 Schnittstelle zum direkten Anschluss eines PC's,
eine 9-polige SUB-D Buchse zum Modem-Anschluss,
Klemmsteg zum Anschluss der Kabel einschliesslich Überprüfung und Inbetriebnahme der Zentraleinheit und des M-BUS-Systems
(Programmierung)*
Abmessungen (B x H x T)* :105 x 94 x 58 mm
Gewicht (ohne Netzteil)* : ca. 250 g
zulässige Umgebungstemperatur : 0 a 45°C
Spannungsversorgung : 12 V DC
Maximallast : 20 M-BUS Zähler mit einer Standardlast von
Je 1,5 mA</t>
  </si>
  <si>
    <t>13.25.03*</t>
  </si>
  <si>
    <t>Quadro elettrico a muro per impianti di riscaldamento montato a pannello costituito da tutti i componenti necessari per il montaggio completo di schema funzionale e dichiarazione di conformità EN60439, esecuzione secondo le norme CEI 17-13/1, IEC 439-1 e EN60439-1, compresa l'installazione del quadro elettrico ed il collegamento dei cavi elettrici posati su entrambi lati al quadro elettrico e sui dispositivi esterni secondo l'indicazioni nello schema elettrico, compresa i raccordi e minuteria necessaria.</t>
  </si>
  <si>
    <t>Elektro-Wandschaltschrank für Heizungsanlagen bestehend aus allen notwendigen Einbauteilen komplett mit Funktionschemas und Konformitätserklärung EN60439, erstellt lt. den Normen CEI 17-13/1, IEC 439-1 und EN60439-1, inklusive Montage der E-Tafel und beidseitigen Anschluß der verlegten und gemäß Schaltplan bezeichneten elektrischen Leitungen am Schaltschrank und an den außenliegenden Geräten einschließlich der erforderlichen Verschraubungen und Kleinteile.</t>
  </si>
  <si>
    <t>13.25.04*</t>
  </si>
  <si>
    <t>Posa di cavi elettrici in canaline e / o tubi di protezione cavi dell'impianto termosanitario nel locale caldaia, completa di minuteria necessaria. Al termine dei lavori, verrà consegnato una dichiarazione di conformità previsto dal D.M. n. 37/2008.</t>
  </si>
  <si>
    <t>Verlegung der Elektrokabel in Kabelkanäle und/oder Kabelschutzrohre der Heizungs- und Sanitäranlage im Heizraum, komplett mit dazugehörigem Kleinmaterial. Nach Abschluß der Arbeiten wird eine Konformitätserklärung gemäß M.D. Nr. 37/2008 zugestellt.</t>
  </si>
  <si>
    <t>Pauschal/
A forfait</t>
  </si>
  <si>
    <t>13.26.01*</t>
  </si>
  <si>
    <t>Estintore portatile completo di manometro di controllo, ugello a getto con grilletto di apertura, staffa di fissaggio,
completo di cartello indicatore nella dimensione necessaria,
omologato:</t>
  </si>
  <si>
    <t>Handfeuerlöscher, komplett mit Kontrollmanometer, Spritzlanze mit Verschlußhebel, Befestigungskonsole,
Hinweisschild in erforderlicher Größe, homologiert:</t>
  </si>
  <si>
    <t>a)* 6 kg di polvere</t>
  </si>
  <si>
    <t>a)* 6 kg Pulver</t>
  </si>
  <si>
    <t>TUBAZIONI</t>
  </si>
  <si>
    <t>Tubazione in acciaio inox per acqua potabile</t>
  </si>
  <si>
    <t>Tubazione in polietilene reticolato tipo PE-Xa per acqua potabile</t>
  </si>
  <si>
    <t>Tubazione in ghisa per scarico acque reflue</t>
  </si>
  <si>
    <t>Tubazione in polipropilene per scarichi a pavimento</t>
  </si>
  <si>
    <t>d)* ø 40</t>
  </si>
  <si>
    <t>e)* ø 75</t>
  </si>
  <si>
    <t>14.01.06*</t>
  </si>
  <si>
    <t>Tubazione in polipropilene per ventilazione</t>
  </si>
  <si>
    <t>Entlüftungsleitungen in Polypropylen</t>
  </si>
  <si>
    <t>a)* ø 50</t>
  </si>
  <si>
    <t>b)* ø 75</t>
  </si>
  <si>
    <t>c)* ø 110</t>
  </si>
  <si>
    <t>d)* ø 125</t>
  </si>
  <si>
    <t>Isolamento termico per tubi in vista, in poliuretano espanso (a cellule chiuse per acqua fredda), con guaina esterna di protezione</t>
  </si>
  <si>
    <t>Wärmeisolierungen für frei verlegte Rohrleitungen, in expandiertem Polyurethan (mit geschlossenen Zellen für Kaltwasser) mit externer Schutzhülle</t>
  </si>
  <si>
    <t>Isolamento termico per tubi sotto traccia, in polietilene espanso (a cellule chiuse per acqua fredda), con guaina esterna di protezione</t>
  </si>
  <si>
    <t>m)* spessore 9, diam. 1/2"</t>
  </si>
  <si>
    <t>m)* Stärke 9, Durchmesser 1/2"</t>
  </si>
  <si>
    <t>n)* spessore 9, diam. 3/4"</t>
  </si>
  <si>
    <t>n)* Stärke 9, Durchmesser 3/4"</t>
  </si>
  <si>
    <t>o)* spessore 9, diam. 1"</t>
  </si>
  <si>
    <t>o)* Stärke 9, Durchmesser 1"</t>
  </si>
  <si>
    <t>p)* spessore 9, diam. 1"1/4</t>
  </si>
  <si>
    <t>p)* Stärke 9, Durchmesser 1"1/4</t>
  </si>
  <si>
    <t>14.02.04*</t>
  </si>
  <si>
    <t>Isolamento termico per tubi in vista, in lana minerale, con guaina esterna di protezione in alluminio (per acqua calda)</t>
  </si>
  <si>
    <t>Wärmeisolierungen für frei verlegte Rohrleitungen, aus Mineralwolle mit externer Schutzhülle aus Aluminium (für Warmwasser)</t>
  </si>
  <si>
    <t>a)* spessore 50, diam. 22 mm</t>
  </si>
  <si>
    <t>a)* Stärke 50, Durchmesser 22 mm</t>
  </si>
  <si>
    <t>b)* spessore 60, diam. 35 mm</t>
  </si>
  <si>
    <t>b)* Stärke 60, Durchmesser 35 mm</t>
  </si>
  <si>
    <t>14.02.05*</t>
  </si>
  <si>
    <t>Isolamento termico per tubi sotto traccia, in polietilene espanso (a cellule chiuse per acqua  calda)</t>
  </si>
  <si>
    <t>Wärmeisolierung für Unterputz-Rohrleitungen in expandiertem Polyäthylen (mit geschlossenen Zellen für Warmwasser)</t>
  </si>
  <si>
    <t>a)* spessore 15, diam. 16 mm</t>
  </si>
  <si>
    <t>a)* Stärke 15, Durchmesser 16 mm</t>
  </si>
  <si>
    <t>b)* spessore 20, diam. 16 mm</t>
  </si>
  <si>
    <t>b)* Stärke 20, Durchmesser 16 mm</t>
  </si>
  <si>
    <t>c)* spessore 20, diam. 18 mm</t>
  </si>
  <si>
    <t>c)* Stärke 20, Durchmesser 18 mm</t>
  </si>
  <si>
    <t>d)* spessore 20, diam. 20 mm</t>
  </si>
  <si>
    <t>d)* Stärke 20, Durchmesser 20 mm</t>
  </si>
  <si>
    <t>e)* spessore 32, diam. 22 mm</t>
  </si>
  <si>
    <t>e)* Stärke 32, Durchmesser 22 mm</t>
  </si>
  <si>
    <t>f)* spessore 32, diam. 25 mm</t>
  </si>
  <si>
    <t>f)* Stärke 32, Durchmesser 25 mm</t>
  </si>
  <si>
    <t>g)* spessore 32, diam. 28 mm</t>
  </si>
  <si>
    <t>g)* Stärke 32, Durchmesser 28 mm</t>
  </si>
  <si>
    <t>h)* spessore 32, diam. 35 mm</t>
  </si>
  <si>
    <t>h)* Stärke 32, Durchmesser 35 mm</t>
  </si>
  <si>
    <t>14.02.06*</t>
  </si>
  <si>
    <t>Isolamento termico per tubazioni di ventilazione in lana di vetro</t>
  </si>
  <si>
    <t>Wärmeisolierung für Lüftungsleitungen in Glaswolle</t>
  </si>
  <si>
    <t>a)* spessore 25 mm</t>
  </si>
  <si>
    <t>a)* Stärke 25 mm</t>
  </si>
  <si>
    <t>m2</t>
  </si>
  <si>
    <t>14.02.07*</t>
  </si>
  <si>
    <t>Isolamento acustico per tubazioni di scarico, in polietilene espanso</t>
  </si>
  <si>
    <t>Schalldämmung für Abflußleitungen in geschäumten Polyäthylen</t>
  </si>
  <si>
    <t>a)* spessore 8 mm</t>
  </si>
  <si>
    <t>a)* Stärke 8 mm</t>
  </si>
  <si>
    <t>Kugelhahn-Vollstromventil für Trinkwasser zugelassen</t>
  </si>
  <si>
    <t>Rückschlagventile für Trinkwasser zugelassen</t>
  </si>
  <si>
    <t>c) Tellerrückschlagventil und Rückstellfeder, 1"</t>
  </si>
  <si>
    <t>14.07.06*</t>
  </si>
  <si>
    <t>Rubinetto di carico e scarico in bronzo</t>
  </si>
  <si>
    <t>Füll- und Entleerungshahn aus Rotguß</t>
  </si>
  <si>
    <t>a)* 1/2"</t>
  </si>
  <si>
    <t>RIDUTTORI DI PRESSIONE</t>
  </si>
  <si>
    <t>DRUCKREDUZIERVENTIL</t>
  </si>
  <si>
    <t>Filtri obliqui</t>
  </si>
  <si>
    <t>Schrägsitzfilter</t>
  </si>
  <si>
    <t>Filtro a cartuccia, con controlavaggio automatico, maglia inf./sup. 95/125 micron</t>
  </si>
  <si>
    <t>Automatischer Rückspülfilter mit Filterkartusche, mit Maschenweite (Unter-/ Obergrenze) 95/125 Mikron</t>
  </si>
  <si>
    <t>CONTATORI D'ACQUA</t>
  </si>
  <si>
    <t>WASSERZÄHLER</t>
  </si>
  <si>
    <t>Kaltwasserzähler mit Impulsgeber, vertikale oder horizontale Ausführung, Einstrahl-Trockenläufer</t>
  </si>
  <si>
    <t>Kaltwasserzähler mit Impulsgeber, horizontale Ausführung, Mehrstrahl -Trockenläufer</t>
  </si>
  <si>
    <t>Warmwasserzähler mit Impulsgeber, für Unterputzeinbau, herausziehbar, Trockenläufer, mit Unterputz-Montageblock und Zubehör</t>
  </si>
  <si>
    <t>Zirkulationspumpen für sanitäres Warmwasser</t>
  </si>
  <si>
    <t>SANITÄRGERÄTE</t>
  </si>
  <si>
    <t>Waschbecken mit Zubehör</t>
  </si>
  <si>
    <t>Duschtassen mit Zubehör</t>
  </si>
  <si>
    <t>c)* 90 x 90 x 2,5 cm</t>
  </si>
  <si>
    <t>Badewannen mit Zubehör</t>
  </si>
  <si>
    <t>14.16.06*</t>
  </si>
  <si>
    <t>Vuotatoio</t>
  </si>
  <si>
    <t>Ausgußbecken</t>
  </si>
  <si>
    <t>a) Vuotatoio in acciaio per vani/tecnici</t>
  </si>
  <si>
    <t>a) Stahlausgußbecken für Betriebsräume</t>
  </si>
  <si>
    <t>b) Vuotatoio a parete</t>
  </si>
  <si>
    <t>b) Wandausgußbecken</t>
  </si>
  <si>
    <t>14.16.08*</t>
  </si>
  <si>
    <t>Gruppi di allacciamento</t>
  </si>
  <si>
    <t>Anschlußgarnituren</t>
  </si>
  <si>
    <t>a) Attacco in attesa per cucina</t>
  </si>
  <si>
    <t>a) Küchenanschlußgarnitur</t>
  </si>
  <si>
    <t>b) Attacco in attesa per lavatrice</t>
  </si>
  <si>
    <t>b) Waschmaschinenanschlußgarnitur</t>
  </si>
  <si>
    <t>14.16.09*</t>
  </si>
  <si>
    <t>Apparecchiature per diversamente abili</t>
  </si>
  <si>
    <t>Geräte für Behinderte</t>
  </si>
  <si>
    <t>a) WC per diversamente abili, sospeso con accessori</t>
  </si>
  <si>
    <t>a) Behinderten WC, wandhängend mit Zubehör</t>
  </si>
  <si>
    <t>b) Sedile doccia ribaltabile con accessori</t>
  </si>
  <si>
    <t>b) Duschklappsitz mit Zubehör</t>
  </si>
  <si>
    <t>14.16.10*</t>
  </si>
  <si>
    <t>Maniglione per WC per diversamente abili:</t>
  </si>
  <si>
    <t>Haltestange für Behinderten - Nassräume:</t>
  </si>
  <si>
    <t>a) lunghezza 415 mm - esecuzione rigida</t>
  </si>
  <si>
    <t>a)* Länge 415 mm - starre Ausführung</t>
  </si>
  <si>
    <t>c) lunghezza 845 mm - esecuzione rigida</t>
  </si>
  <si>
    <t>c) Länge 845 mm - starre Ausführung</t>
  </si>
  <si>
    <t>d) lunghezza 805 mm - esecuzione ribaltabile</t>
  </si>
  <si>
    <t>d) Länge 805 mm - aufklappbare Ausführung</t>
  </si>
  <si>
    <t>ARMATUREN</t>
  </si>
  <si>
    <t>Mischbatterie für Badewannen mit Zubehör</t>
  </si>
  <si>
    <t>14.17.08*</t>
  </si>
  <si>
    <t>Miscelatore a muro per vuotatoio</t>
  </si>
  <si>
    <t>Wand- Spültischmischer für Ausguß</t>
  </si>
  <si>
    <t>ENTLÜFTUNGSVENTILATOREN</t>
  </si>
  <si>
    <t>Unterputz-Entlüftungsventilatoren mit Nachlaufzeitrelais</t>
  </si>
  <si>
    <t>RÜCKSTAUVERSCHLÜSSE FÜR SCHWARZWASSER</t>
  </si>
  <si>
    <t>14.19.03*</t>
  </si>
  <si>
    <t>Stazione di sollevamento per acque chiare, fornito con valvola clapet e kit raccordo impianto. Tubo di scarico Ø 32 mm, 1 motore con potenza da 1300 Watt, temp. acqua max. 35°C (90°C per max 5 minuti). Dislivello massimo ammissibile  10 mt e distanza massima di 100 mt.</t>
  </si>
  <si>
    <t>Abwasser-Hebeanlage für klares leicht verschmutztes Wasser, komplett mit Clapet sowie Anschluss-Kit. Abwasserrohr Ø 32 mm, 1 Motor mit 1300 Watt Leistung, max. Wassertemperatur 35°C (90°C für max. 5 Min.). Max. zulässiger Höhenunterschied 10 mt und Entfernung bis max. 100 m.</t>
  </si>
  <si>
    <t>St/cad1</t>
  </si>
  <si>
    <t>Statische Versenkregner</t>
  </si>
  <si>
    <t>Automatische Ventile</t>
  </si>
  <si>
    <t>l)* Pozzetto per valvole in plastica 49,6x38x30 cm</t>
  </si>
  <si>
    <t>l)* Ventilkasten aus Kunststoff 49,6x38x30 cm</t>
  </si>
  <si>
    <t>Programmiereinheiten</t>
  </si>
  <si>
    <t>*15.06</t>
  </si>
  <si>
    <t>Voce aggiuntive impianto elettrico:</t>
  </si>
  <si>
    <t>Zusatzpositionen Elektroanlage:</t>
  </si>
  <si>
    <t>*15.06.01</t>
  </si>
  <si>
    <t>Punto fisso di messa a terra M12</t>
  </si>
  <si>
    <t>Erdungsfestpunkt Anschluss M12</t>
  </si>
  <si>
    <t>*15.06.02</t>
  </si>
  <si>
    <t>Nastro di dilatazione per dispersori nella fondazione</t>
  </si>
  <si>
    <t>Dehnungsband für Fundamenterder</t>
  </si>
  <si>
    <t>*15.06.03</t>
  </si>
  <si>
    <t>a) dimensioni (bxh) 150x80 mm</t>
  </si>
  <si>
    <t>a) Abmessungen (bxh) 150x80 mm</t>
  </si>
  <si>
    <t>b) dimensioni (bxh) 200x80 mm</t>
  </si>
  <si>
    <t>b) Abmessungen (bxh) 200x80 mm</t>
  </si>
  <si>
    <t>*15.06.04</t>
  </si>
  <si>
    <t>Cavidotto per montaggio entro terra, a doppia parete, esterno corrugato e interno liscio, del tipo "750"</t>
  </si>
  <si>
    <t>Kaberohr für die Erdverlegung, mit doppelter Wand, außen gerillt und innen glatt, vom Typ "750"</t>
  </si>
  <si>
    <t>a) diametro nominale 75mm</t>
  </si>
  <si>
    <t>a) Nenndurchmesser 75mm</t>
  </si>
  <si>
    <t>b) diametro nominale 90mm</t>
  </si>
  <si>
    <t>b) Nenndurchmesser 90mm</t>
  </si>
  <si>
    <t>*15.06.05</t>
  </si>
  <si>
    <t>a) 500/550x250/300x110/130mm</t>
  </si>
  <si>
    <t>b) 500/550x250/300x80/100 mm</t>
  </si>
  <si>
    <t>*15.06.06</t>
  </si>
  <si>
    <t>Cassetta di derivazione metallica IP65; 300x400x150mm (lxaxp)</t>
  </si>
  <si>
    <t>Abzweigdose aus Metall IP65; 300x400x150mm (bxhxt)</t>
  </si>
  <si>
    <t>*15.06.07</t>
  </si>
  <si>
    <t>Cavo elettrico tipo "FROR" 450/750V</t>
  </si>
  <si>
    <t>Elektrokabel Typ "FROR" 450/750V</t>
  </si>
  <si>
    <t>a)  2x1,5 mm2</t>
  </si>
  <si>
    <t>b)  3x1,5 mm2</t>
  </si>
  <si>
    <t>c)  3x2,5 mm2</t>
  </si>
  <si>
    <t>d)  5x6 mm2</t>
  </si>
  <si>
    <t>*15.06.08</t>
  </si>
  <si>
    <t>Cavo bus schermato 2x2x0,8mm2</t>
  </si>
  <si>
    <t>Buskabel geschirmt 2x2x0,8mm2</t>
  </si>
  <si>
    <t>*15.06.09</t>
  </si>
  <si>
    <t>Cavo coassiale, alta frequenza schermato 75Ohm</t>
  </si>
  <si>
    <t>Koaxiales Hochfrequenzkabel, geschirmt 75Ohm</t>
  </si>
  <si>
    <t>*15.06.10</t>
  </si>
  <si>
    <t xml:space="preserve">Cavo telefonico per posa al esterno; 2 copie 2x2x0,6mm cat3 </t>
  </si>
  <si>
    <t>Telefonkabel für Außenverlegung; 2 Kopien 2x2x0,6mm cat3</t>
  </si>
  <si>
    <t>*15.06.11</t>
  </si>
  <si>
    <t>a) caratteristica C; bipoolare da 16A a 32A; Id=0,3A selettivo; 6kA</t>
  </si>
  <si>
    <t>a) Charakteristik C; 2-polig da 16A bis 32A; Id=0,3A selektiv; 6kA</t>
  </si>
  <si>
    <t>b) caratteristica C; quadripolare da 16A a 25A; Id=0,3A selettivo; 10kA</t>
  </si>
  <si>
    <t>b) Charakteristik C; 4-polig da 16A bis 25A; Id=0,3A selektiv; 10kA</t>
  </si>
  <si>
    <t>*15.06.12</t>
  </si>
  <si>
    <t>Interruttore differenziale magnetotermico, classe A; caratteristica C; bipoolare da 10A a 16A; Id=0,03A; 6kA</t>
  </si>
  <si>
    <t>Magnetothermischer Fehlerstromschutzschalter, Klasse A; Charakteristik C; 2-polig da 10A bis 16A; Id=0,03A; 6kA</t>
  </si>
  <si>
    <t>*15.06.13</t>
  </si>
  <si>
    <t>Interruttore differenziale, classe A; 2x40A, Id=0,03A</t>
  </si>
  <si>
    <t>Fehlerstromschutzschalter, Klasse A; 2x40A, Id=0,03A</t>
  </si>
  <si>
    <t>*15.06.14</t>
  </si>
  <si>
    <t>Orologio astro con display in LCD; 2 canali e progr.settimanale</t>
  </si>
  <si>
    <t>Astrouhr mit LCD Anzeige; 2 Kanal mit Wochenprogramm</t>
  </si>
  <si>
    <t>*15.06.15</t>
  </si>
  <si>
    <t>Punti luce con sistemi di posa "sotto traccia"; punto luce con interruttore illuminato</t>
  </si>
  <si>
    <t xml:space="preserve">Lichtpunkte mit Verlegungssystem "unter Putz"; Lichtpunkt mit beleuchtetem Schalter </t>
  </si>
  <si>
    <t>*15.06.16</t>
  </si>
  <si>
    <t>Rilevatore di movimento IR sottotraccia IP40; con sistema di posa e cablaggio, regolazione 0-1000 lx, temporizzatore regolabile, copertura fino 180°, raggio 12m, 230V/50Hz; potere di interruzione 10A/230V</t>
  </si>
  <si>
    <t>IR Bewegungsmelder UP/ IP40; mit Verlegungssystem und Verkabelung, regelbar 0-1000lx, einstellbare Schaltzeit, Abdeckung bis 180°; Reichweite 12m; 230V/50Hz; Schaltvermögen: 10A/230V</t>
  </si>
  <si>
    <t>*15.06.17</t>
  </si>
  <si>
    <t>Rilevatore di movimento IR a vista IP55; con sistema di posa e cablaggio, regolazione 0-1000 lx, temporizzatore regolabile, copertura fino 270°, raggio 12m, 230V/50Hz; potere di interruzione 10A/230V</t>
  </si>
  <si>
    <t>IR Bewegungsmelder AP/ IP55; mit Verlegungssystem und Verkabelung, regelbar 0-1000lx, einstellbare Schaltzeit, Abdeckung bis 270°; Reichweite 12m; 230V/50Hz; Schaltvermögen: 10A/230V</t>
  </si>
  <si>
    <t>*15.06.18</t>
  </si>
  <si>
    <t>Attacco forza motrice 230V/16A sottotraccia con cavo FROR</t>
  </si>
  <si>
    <t>Kraftstromauslass 230V/16A Unterputz mit Kabel FROR</t>
  </si>
  <si>
    <t>*15.06.19</t>
  </si>
  <si>
    <t xml:space="preserve">Attacco per interruttore bipolare e apparecchio di commando 230V/16A sottotraccia </t>
  </si>
  <si>
    <t>Auslass für 2-poligen Schalter mit Schaltgerät 230V/16A Unterputz</t>
  </si>
  <si>
    <t>*15.06.20</t>
  </si>
  <si>
    <t xml:space="preserve">Attacco per pulsante semplice e apparecchio di commando 230V/10A sottotraccia </t>
  </si>
  <si>
    <t>Auslass für Drucktaster einfach mit Tastgerät 230V/10A Unterputz</t>
  </si>
  <si>
    <t>*15.06.21</t>
  </si>
  <si>
    <t xml:space="preserve">Attacco per pulsante commando tapparelle e apparecchio di commando 230V/10A unipolare sottotraccia </t>
  </si>
  <si>
    <t>Auslass für Rollotaster mit Bediengerät 230V/10A einpolig Unterputz</t>
  </si>
  <si>
    <t>*15.06.22</t>
  </si>
  <si>
    <t>Punto con tubo vuoto diametro 25mm</t>
  </si>
  <si>
    <t>Auslass mit Leerrohr Durchmesser 25mm</t>
  </si>
  <si>
    <t>*15.06.23</t>
  </si>
  <si>
    <t>Sovrapprezzo al relativo attacco per tutti i tipi d'attacchi dell'impianto elettrico in esecuzionene in calcestruzzo in opera, con apertura o scatola portafrutto fino 60mm</t>
  </si>
  <si>
    <t>Mehrpreis für den jeweiligen Auslass für alle Arten von Auslässen der Elektroanlage als Einlegearbeit in Ortbeton, mit Geräte- oder Auslassöffnung bis 60mm</t>
  </si>
  <si>
    <t>*15.06.24</t>
  </si>
  <si>
    <t>Unità di chiamata per WC andicappati in esecuzione sottotraccia, con attacchi relativi, tubi d’installazione d=20mm, conduttori del tipo N07V/K a sezione 1,0mm², scatole di derivazione e portafrutti rotonde d= 60mm per l’alimentatore, pulsante di presenza, reset, chiamata e a tiro, unità esterna di spia luminoso a LED e ronzatore, alimentatore 230V/50Hz – 24V DC, 250mA in esecuzione compatta, per la posa in scatola portafrutto del tipo rotondo, unità centrale di sistema con indicatore luminoso con morsetti d’allacciamento dei componenti di sistema e siccome frutti esterni come pulsante a tiro, di presenza e di reset. Caratteristiche: possibilità d’ampliamento con pulsanti di chiamata suppletivi; contatti puliti per l’invio di segnali di chiamata; memoria della chiamata in caso di mancanza tensione; controllo dei componenti di sistema per guasti di circuiti.</t>
  </si>
  <si>
    <t>Klingelanlage komplett für Behinderten-WC in UP-Ausführung, mit allen Auslässen, mit Installationsrohren D=20mm, Kabelanteil vom Typ N07V/K 1,0mm², Verteiler- u.Gerätedosen rund D=60mm für UP Netzteil, Anwesenheits-, Abstell-, Ruf- bzw. Zugtaster, externem Lichtsignal mit verschiedenfarbigen LED und Summer, Netzteil 230V/ 50Hz - 24V DC, 250mA in Kompaktbauweise für Einbau in UP-Gerätedose rund; Zentraleinheit der Klingelanlage mit Lichtsignal-Modul mit Anschlussklemmen für alle Systemkomponenten sowie alle Zugtaster, Anwesenheits- u.Abstelltaster. Eigenschaften: Möglichkeit zur Erweiterung mit zusätzlichen Ruftastern; potenzialfreie Kontakte zur Rufweiterleitung; Ruferhaltung bei Spannungsausfall; Überwachung der Systemgeräte auf Drahtbruch.</t>
  </si>
  <si>
    <t>*15.06.25</t>
  </si>
  <si>
    <t>Attacco per impianto di termoregolazione ad esecuziopne sottotraccia</t>
  </si>
  <si>
    <t>Auslass für Regelungsanlage in UP-Ausführung</t>
  </si>
  <si>
    <t>a) Attacco per contacalorie con cavo fino FROH2R bis 2x2x0,8qmm schermato</t>
  </si>
  <si>
    <t>a) Auslass für Kalorienzähler mit Kabel FROH2R bis 2x2x0,8qmm geschirmt</t>
  </si>
  <si>
    <t>b) Attacco per M-Bus con cavo fino FROH2R bis 2x2x0,8qmm schermato</t>
  </si>
  <si>
    <t>b) Auslass für M-Bus mit Kabel FROH2R bis 2x2x0,8qmm geschirmt</t>
  </si>
  <si>
    <t>c) Attacco per contatto di comando valvola di zona con cavo fino 3x1,5qmm</t>
  </si>
  <si>
    <t>c) Auslass für Schaltkontakt Zonenventil mt Kabel bis 3x1,5qmm</t>
  </si>
  <si>
    <t>d) Attacco elettrovalvola, 2x2,5mm2</t>
  </si>
  <si>
    <t>d) Auslass für Elektroventil, 2x2,5mm2</t>
  </si>
  <si>
    <t>e) Attacco 24V-, 2x2,5mm2</t>
  </si>
  <si>
    <t>e) Auslass für 24V-, 2x2,5mm2</t>
  </si>
  <si>
    <t>f) Attacco per termostato ambiene</t>
  </si>
  <si>
    <t>f) Auslass für Raumthermostat</t>
  </si>
  <si>
    <t>g) Attacco per sonda esterna</t>
  </si>
  <si>
    <t>g) Auslass für externe Aussenfühler</t>
  </si>
  <si>
    <t>*15.06.26</t>
  </si>
  <si>
    <t>Attacchi impianto citofono con tubi, cavi e scatole portafrutti</t>
  </si>
  <si>
    <t>Auslässe Sprechanlage mit Installationsrohre, Kabel u.Gerätedosen</t>
  </si>
  <si>
    <t>a) Attacco per posto esterno impianto citofono (6x pulsanti, microfono, unità segnalazione dello stato conforme alla disabilità e modulo cieco)</t>
  </si>
  <si>
    <t>a) Auslass Aussensprechstelle für 6 Moduleinheiten (6x Taster, Modul Türlautsprecher, Modul für behindertengerechte Zustandsanzeige u.Blindmodul)</t>
  </si>
  <si>
    <t xml:space="preserve">b) Attacco per pulsante appartamento e pulsante con targhetta portanome sottotraccia </t>
  </si>
  <si>
    <t>b) Auslass für Wohnungstaster mit Taster mit Namensschild UP</t>
  </si>
  <si>
    <t>c) Attacco posto interno</t>
  </si>
  <si>
    <t>c) Auslass Innensprechstelle</t>
  </si>
  <si>
    <t>d) Attacco apriporta con pulsante interno</t>
  </si>
  <si>
    <t>d) Auslaß Türöffner mit Innentaster</t>
  </si>
  <si>
    <t>*15.06.27</t>
  </si>
  <si>
    <t>Posto esterno per impianto citofono da impianto digitale, completo di custodia, supporto base di posa lavorato in pressofusione di zinco per posto esterno in esecuzione sottotraccia, adatto per la posa in opera dei moduli funzionali, modulo antifurto, e moduli d’accoppiamento dei moduli di sistema dell’posto esterno nonché cornice di copertura.
Finitura del posto esterno: colore a secondo l'indicazione della D.L.
Cornice per 6 unità modulari assemblato con;3x moduli à 2 pulsanti, modulo microfono, modulo di segnalazione dello stato conforme alla disabilità e 1x modulo cieco</t>
  </si>
  <si>
    <t>Außenstelle für Sprechanlage als digitale Busanlage, komplett mit Adaptergehäuse, Montagerahmen aus Zink-Druckguss für Außensprechstelle in Unterputzausführung zum Einbau der Funktionsmodule, Diebstahlschutzmodul, Anschlussmodule für die Systemgeräte der Außensprechstelle sowie Kombirahmen.
Oberfläche Außensprechstelle: Farbe laut Angabe der Bauleitung 
Rahmen für 6 Moduleinheiten bestückt mit; 3x Module à 2 Namensschilder,  Modul Türlautsprecher, behindertengerechte Zustandsanzeigemodul und 1x Blindmodulen</t>
  </si>
  <si>
    <t>*15.06.28</t>
  </si>
  <si>
    <t>Posto interno, con telefono di sistema standard, colore bianco per impianto citofono da impianto digitale bus, per posa a parete, assemblato con 3 pulsanti funzionali, suoneria con due diversi tonalità, volume della chiamata regolabile, chiamata di porta visuale conforme alla disabilità e cornetta.</t>
  </si>
  <si>
    <t>Innensprechstelle als Systemtelefon Standard, Farbe weiß, für Sprechanlage als digitale Busanlage, für Wandmontage, mit 3 Funktionstasten, Möglichkeit von 2 verschiedenen Ruftönen, stufenlos einstellbarer Ruflautstärke, behindertengerechter visueller Türruf und Telefonhörer.</t>
  </si>
  <si>
    <t>*15.06.29</t>
  </si>
  <si>
    <t>Alimentatore e unità di comando per imp.citofono da impianto digitale bus, composto da: alimentatore bus con raddrizzatore; unità controllo bus; alimentatore 12/2,5VA; moduli di commando bus; controller modulo antifurto, moduli relais ed accessori. Esecuzione dell’impianto citofonico con le seguenti caratteristiche: 
- 1 posto esterno ingresso principale con 9 pulsanti, posto microfono, apriporta, segnalazione dello stato conforme alla disabilità 
- 9 posti citofono interno con audio, funzione apriporta,  pulsante d’appartamento, segnalazione di stato conforme alla disabilità della chiamata
- possibilità dell’ampliamento variabile per il collegamento di un apparecchio telefonico analogico o cordless tramite modulo d’accoppiamento, che va montato nel quadro d’appartamento relativo.</t>
  </si>
  <si>
    <t>Versorgungs- und Steuereinheit für Türsprechanlage digitale Busanlage, bestehend aus: Bus Netzgerät; Bussteuergerät; Netzteil 12V/2,5A; Bus Schaltmodulen, Diebstahlschutzcontroller, Relaismodulen und Zubehör. Ausführung Sprechanlage mit folgendem Ausbau: 
- 1 Außenstelle Haupteingang mit 9 Namensschilder, Sprechstelle, Türöffner, behindertengerechte Zustandsanzeige
- 9 Innensprechstellen mit Audio mit Türöffner-Funktion, Wohnungstaster, behindertengerechter visueller Türruf
- Möglichkeit des variablen Systemausbaus für Einbindung eines externen analogen Telefongerätes bzw. Cordless-Gerätes mittels Anschaltmodul welches im betreffenden Wohnungsverteiler einzubauen ist.</t>
  </si>
  <si>
    <t>*15.06.30</t>
  </si>
  <si>
    <t>Apparecchio d'illuminazione IP65, T26 1x58W/840 EVG</t>
  </si>
  <si>
    <t>Feuchtraum Wannenleuchte IP65, T26 1x58W/840 EVG</t>
  </si>
  <si>
    <t>*15.06.31</t>
  </si>
  <si>
    <t>Corpo d'illuminazione IP44; corpo rotondo in PVC, lampada LED E27, 17W/1055Lm, 2700°K, RA80; diametro min.300mm</t>
  </si>
  <si>
    <t>Beleuchtungskörper IP44; Kunststoffgehäuse rund, LED Lampe E27, 17W/1055Lm, 2700°K, RA80; Durchmesser mind.300mm</t>
  </si>
  <si>
    <t>*15.06.32</t>
  </si>
  <si>
    <t>Corpo d'illuminazione IP66; corpo retangolare in pressofusione d'alluminio e vetro satinato, lampada LED E27, 17W/ 1055Lm, 2700°K, RA80; dimensione min.300mm</t>
  </si>
  <si>
    <t>Beleuchtungskörper IP66; rechteckiges Aluminiumdruckgusgehäuse mit Glasabdeckung satiniert, LED Lampe E27, 17W/ 1055Lm, 2700°K; RA80 Abmessung mind.300mm</t>
  </si>
  <si>
    <t>*15.06.33</t>
  </si>
  <si>
    <t>Corpo d'illuminazione decorativo per posa a soffitto, forma rotonda in vetro satinato, IP20, 2x lampada LED E27, 17W/1055Lm, 2700°K, RA80; diametro min.550mm</t>
  </si>
  <si>
    <t>Dekorativer Beleuchtungskörper für Deckenmontage; rund Bauform mit Glasabdeckung satiniert, IP20, 2x LED Lampe E27, 17W/1055Lm, 2700°K, RA80; Durchmesser mind.550mm</t>
  </si>
  <si>
    <t>*15.06.34</t>
  </si>
  <si>
    <t>Corpo d'illuminazione decorativo per posa a soffitto, forma rotonda in vetro satinato, IP20, lampada LED E27, 17W/1055Lm, 2700°K, RA80; diametro min.400mm</t>
  </si>
  <si>
    <t>Dekorativer Beleuchtungskörper für Deckenmontage; rund Bauform mit Glasabdeckung satiniert, IP20, LED Lampe E27, 17W/1055Lm, 2700°K, RA80; Durchmesser mind.400mm</t>
  </si>
  <si>
    <t>*15.06.35</t>
  </si>
  <si>
    <t>Corpo d'illuminazione decorativo per posa a parete, forma longitudinale in vetro satinato, IP20, 2x lampada LED E27, 8W/806Lm, 2700°K, RA80; lunghezza min.450mm</t>
  </si>
  <si>
    <t>Dekorativer Beleuchtungskörper für Wandmontage; längliche Bauform mit Glasabdeckung satiniert, IP20, 2x LED Lampe E14, 8W/ 806Lm, 2700°K, RA80; Länge mind.450mm</t>
  </si>
  <si>
    <t>*15.06.36</t>
  </si>
  <si>
    <t>Lampada autonoma d'emergenza IP44; LED 5W; 1h</t>
  </si>
  <si>
    <t>Autonome Notleuchte IP44, LED 5W; 1h in AP-Ausführung</t>
  </si>
  <si>
    <t>*15.06.37</t>
  </si>
  <si>
    <t>Lampada autonoma d'emerg. IP41; LED 3W/145lm - 1h; esecuzione da incasso, distribuzione luce simmetrica o bidirezionale per corridoi, completo box da incasso in calcestruzzo in opera ameno box da incasso in soffitti sospesi.</t>
  </si>
  <si>
    <t>Autonome Notleuchte IP41, LED 3W/145lm - 1h; Einbauausführung, symmetrische bzw.bidirektionale Lichtverteilung für Flurbeleuchtung, komplett mit Betoneinbaugehäuse UP für Ortbeton, oder Einbaudose für abgehängte Decken.</t>
  </si>
  <si>
    <t>*15.06.38</t>
  </si>
  <si>
    <t>Palo portaantenne d=65mm, lunghezza fino a 3m con suppurti per fissaggio all'esterno lavorato in acciaio zincato completo di tubo supplementare in acciaio INOX d=40mm per la posa dei cavi fino all'antenna relativa del impianto TV</t>
  </si>
  <si>
    <t xml:space="preserve">Antennenmast D=65mm, Länge bis 3m mit Wandhalterung, ausgeführt in Stahl verzinkt, geeignet für die externe Montage komplett mit Zusatzrohr INOX D=40mm für die Verlegung der Kabel der TV Anlage bis zur jeweiligen Antenne </t>
  </si>
  <si>
    <t>st</t>
  </si>
  <si>
    <t>*15.06.39</t>
  </si>
  <si>
    <t>Sigillatura per scatole portafrutto e tubi nei pareti esterni per la sigillatura stagna a secondo le direttive della casaclima. (ca.140 punti e aperture)</t>
  </si>
  <si>
    <t>Abdichtung für UP-Gerätedosen und Rohre in Außenwände für luftdichten Abschluss laut Klimahausvorgaben (ca.140 Punkte und Auslässe)</t>
  </si>
  <si>
    <t>forfait</t>
  </si>
  <si>
    <t>*15.06.40</t>
  </si>
  <si>
    <t>Esecuzione delle opere di tracciature in complessivo per la posa dell´impianto elettrico</t>
  </si>
  <si>
    <t>Ausführung der gesamten Spitzarbeiten für die Elektroinstallation</t>
  </si>
  <si>
    <t>*15.06.41</t>
  </si>
  <si>
    <t>Portono di chiusura nicchia contatori e sistema contenitori posta, eseguito con supporto base eseguito in profili in acciaio zincato di 30x30mm e profilo verticale da supporto intermedio siccome portone a due anti eseguito in lamiera d’acciaio zincato a spessore di 2mm completo di telaio portante esterno, fissato tramite cerniere al supporto base. Per le porte sono previsti delle serrature a profilo inseriti internamente ameno contenitori portachiavi omologati ENEL. Affiancati alle porti apribili è previsto un elemento fisso in lamiera zincata di spessore di 2mm montato al supporto base tramite viti approfonditi. In tale parte fissa devono essere tagliati le aperture relative ai moduli dell’impianto citofonico e inseriti completamente i contenitori di posta. I contenitori di posta sono apribili dall’esterno tramite chiave. La fessura per l’incasso lettere deve essere completato di un coperchio ad autochiusura, serratura e targhetta portanome. Il colore e la finitura dei contenitori posta deve corrispondere alla finitura generale del portone di chiusura nicchia contatori e dell’elemento fisso. Esecuzione secondo indicazioni nel progetto esecutivo e la pianta d’officina, adeguata alle misure finali della nicchia
Dimensione complessiva nicchia contatori fino: 2750x1900x320mm (lxaxp)
Dimensione portoni fino: 2x(950x1900)mm (lxaxp)
Dimensione parte fissa fino: 2x(950x1900)mm (lxaxp)
Dimensione contenitori posta: 370x110x270mm (lxaxp) secondo EN13724
Numero contenitori posta: 6 pezzi
Numero moduli impianto citofono: 6 pezzi
Finitura delle superfici: verniciatura a polvere, colore a secondo l’indicazione della direzione lavori</t>
  </si>
  <si>
    <t>Abschlusstür Zählernische und Postkastensystem, ausgeführt mit verzinkten Stahlprofilen mind.30x30mm als äußeren Rahmen sowie vertikalen Profilelement als Mittelsteg sowie zweiflügliger Tür aus verzinktem Stahlblech mit einer Stärke von 2mm mit externen Rahmenelement, befestigt mittels Scharnieren am Grundrahmen. In den Türen sind innenliegende Profilschösser oder ENEL homologierter Schlüsselhalter integriert. Am genannten Grundrahmen ist anschließend an die öffenbaren Türen eine fixe Abdeckung aus verzinktem Stahlblech mit einer Stärke von 2mm mittels versenkten Schrauben befestigt. In der fixen Abdeckung sind die Öffnungen für die Module der Sprechanlage sowie das Briefkastensystem integriert. Die Briefkästen sind von außen mittels Schlüssel öffenbar. Der Einwurf-Schlitz (min.325x42mm) ist mittels selbstschließender Klappe, Schloss und Namensschild ausgestattet. Die Farbe und Oberfläche der Briefkästen muss analog der allgemeinen Oberflächenbehandlung der Zählertür und des Fixteils sein. Ausführung laut Vorlage Ausführungsprojekt und Werkszeichnung, angepasst an die Nischenmaße.
Abmessung Zählernische gesamt bis: 2750x1900x320mm (BxHxT)
Abmessung Türen bis: 2x(950x1900)mm (BxHxT)
Abmessung Fixteil bis: 850x1900)mm (BxHxT)
Abmessung Postkasten: 370x110x270mm(BxHxT) laut EN13724
Anzahl Postkästen: 6 Stück
Anzahl Module Sprechanlage: 6 Stück
Endbeschichtung der Oberflächen: pulverbeschichtet, Farbe laut Angabe der Bauleitung</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</si>
</sst>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_ ;[Red]\-#,##0.00\ "/>
    <numFmt numFmtId="165" formatCode="dd/\ mm"/>
    <numFmt numFmtId="166" formatCode="0.000%"/>
    <numFmt numFmtId="167" formatCode="\-#,##0.000_ ;[Red]#,##0.000\ "/>
    <numFmt numFmtId="168" formatCode="#,##0.00\ &quot;€&quot;"/>
    <numFmt numFmtId="169" formatCode="#,##0.00\ _€"/>
  </numFmts>
  <fonts count="56" x14ac:knownFonts="1">
    <font>
      <sz val="10"/>
      <name val="Arial"/>
    </font>
    <font>
      <sz val="10"/>
      <name val="Arial"/>
      <family val="2"/>
    </font>
    <font>
      <b/>
      <sz val="14"/>
      <name val="Arial"/>
      <family val="2"/>
    </font>
    <font>
      <sz val="10"/>
      <name val="Arial"/>
      <family val="2"/>
    </font>
    <font>
      <b/>
      <sz val="11"/>
      <name val="Arial"/>
      <family val="2"/>
    </font>
    <font>
      <sz val="11"/>
      <name val="Arial"/>
      <family val="2"/>
    </font>
    <font>
      <sz val="14"/>
      <name val="Arial"/>
      <family val="2"/>
    </font>
    <font>
      <sz val="10"/>
      <color indexed="12"/>
      <name val="Arial"/>
      <family val="2"/>
    </font>
    <font>
      <sz val="14"/>
      <color indexed="12"/>
      <name val="Arial"/>
      <family val="2"/>
    </font>
    <font>
      <b/>
      <sz val="10"/>
      <color indexed="9"/>
      <name val="Arial"/>
      <family val="2"/>
    </font>
    <font>
      <b/>
      <sz val="10"/>
      <name val="Arial"/>
      <family val="2"/>
    </font>
    <font>
      <b/>
      <sz val="10"/>
      <color indexed="8"/>
      <name val="Arial"/>
      <family val="2"/>
    </font>
    <font>
      <b/>
      <sz val="10"/>
      <color indexed="12"/>
      <name val="Arial"/>
      <family val="2"/>
    </font>
    <font>
      <b/>
      <sz val="20"/>
      <color indexed="12"/>
      <name val="Arial"/>
      <family val="2"/>
    </font>
    <font>
      <i/>
      <sz val="10"/>
      <name val="Arial"/>
      <family val="2"/>
    </font>
    <font>
      <sz val="10"/>
      <color indexed="9"/>
      <name val="Arial"/>
      <family val="2"/>
    </font>
    <font>
      <sz val="8"/>
      <name val="Arial"/>
      <family val="2"/>
    </font>
    <font>
      <i/>
      <sz val="8"/>
      <name val="Arial"/>
      <family val="2"/>
    </font>
    <font>
      <sz val="16"/>
      <color indexed="12"/>
      <name val="Arial"/>
      <family val="2"/>
    </font>
    <font>
      <sz val="10"/>
      <color indexed="8"/>
      <name val="Arial"/>
      <family val="2"/>
    </font>
    <font>
      <sz val="8"/>
      <color indexed="81"/>
      <name val="Tahoma"/>
      <family val="2"/>
    </font>
    <font>
      <b/>
      <sz val="8"/>
      <color indexed="81"/>
      <name val="Tahoma"/>
      <family val="2"/>
    </font>
    <font>
      <sz val="10"/>
      <name val="Arial"/>
      <family val="2"/>
    </font>
    <font>
      <sz val="8"/>
      <color rgb="FF000000"/>
      <name val="Tahoma"/>
      <family val="2"/>
    </font>
    <font>
      <b/>
      <sz val="12"/>
      <name val="Arial"/>
      <family val="2"/>
    </font>
    <font>
      <b/>
      <sz val="10"/>
      <color theme="1"/>
      <name val="Arial"/>
      <family val="2"/>
    </font>
    <font>
      <sz val="10"/>
      <color theme="1"/>
      <name val="Arial"/>
      <family val="2"/>
    </font>
    <font>
      <sz val="10"/>
      <color theme="1"/>
      <name val="Calibri"/>
      <family val="2"/>
      <scheme val="minor"/>
    </font>
    <font>
      <b/>
      <sz val="10"/>
      <color theme="1"/>
      <name val="Calibri"/>
      <family val="2"/>
      <scheme val="minor"/>
    </font>
    <font>
      <sz val="10"/>
      <color theme="1"/>
      <name val="Calibri"/>
      <family val="2"/>
    </font>
    <font>
      <b/>
      <sz val="18"/>
      <name val="Arial"/>
      <family val="2"/>
    </font>
    <font>
      <sz val="10"/>
      <color rgb="FFFF0000"/>
      <name val="Arial"/>
      <family val="2"/>
    </font>
    <font>
      <b/>
      <sz val="10"/>
      <color rgb="FFFF0000"/>
      <name val="Arial"/>
      <family val="2"/>
    </font>
    <font>
      <sz val="12"/>
      <color theme="1"/>
      <name val="Arial"/>
      <family val="2"/>
    </font>
    <font>
      <sz val="12"/>
      <color theme="1"/>
      <name val="Calibri"/>
      <family val="2"/>
      <scheme val="minor"/>
    </font>
    <font>
      <sz val="16"/>
      <color theme="1"/>
      <name val="Arial"/>
      <family val="2"/>
    </font>
    <font>
      <b/>
      <sz val="16"/>
      <name val="Arial"/>
      <family val="2"/>
    </font>
    <font>
      <sz val="16"/>
      <color theme="1"/>
      <name val="Calibri"/>
      <family val="2"/>
      <scheme val="minor"/>
    </font>
    <font>
      <sz val="12"/>
      <name val="Arial"/>
      <family val="2"/>
    </font>
    <font>
      <sz val="14"/>
      <color indexed="81"/>
      <name val="Arial"/>
      <family val="2"/>
    </font>
    <font>
      <sz val="14"/>
      <color indexed="81"/>
      <name val="Tahoma"/>
      <family val="2"/>
    </font>
    <font>
      <b/>
      <sz val="12"/>
      <color indexed="81"/>
      <name val="Arial"/>
      <family val="2"/>
    </font>
    <font>
      <sz val="8"/>
      <color theme="1"/>
      <name val="Arial"/>
      <family val="2"/>
    </font>
    <font>
      <b/>
      <sz val="8"/>
      <color theme="1"/>
      <name val="Arial"/>
      <family val="2"/>
    </font>
    <font>
      <b/>
      <sz val="11"/>
      <color indexed="8"/>
      <name val="Arial"/>
      <family val="2"/>
    </font>
    <font>
      <b/>
      <i/>
      <sz val="10"/>
      <color indexed="8"/>
      <name val="Arial"/>
      <family val="2"/>
    </font>
    <font>
      <i/>
      <sz val="8"/>
      <color indexed="8"/>
      <name val="Arial"/>
      <family val="2"/>
    </font>
    <font>
      <b/>
      <i/>
      <sz val="8"/>
      <color indexed="8"/>
      <name val="Arial"/>
      <family val="2"/>
    </font>
    <font>
      <sz val="8"/>
      <color theme="1"/>
      <name val="Times New Roman"/>
      <family val="1"/>
    </font>
    <font>
      <sz val="8"/>
      <color theme="1"/>
      <name val="Calibri"/>
      <family val="2"/>
    </font>
    <font>
      <sz val="8"/>
      <name val="Tahoma"/>
      <family val="2"/>
    </font>
    <font>
      <i/>
      <sz val="10"/>
      <color indexed="8"/>
      <name val="Arial"/>
      <family val="2"/>
    </font>
    <font>
      <sz val="10"/>
      <color rgb="FFFF3333"/>
      <name val="Arial"/>
      <family val="2"/>
    </font>
    <font>
      <b/>
      <sz val="10"/>
      <color rgb="FF000000"/>
      <name val="Arial"/>
      <family val="2"/>
    </font>
    <font>
      <sz val="10"/>
      <color rgb="FF000000"/>
      <name val="Arial"/>
      <family val="2"/>
    </font>
    <font>
      <b/>
      <sz val="10"/>
      <color rgb="FFFF3333"/>
      <name val="Arial"/>
      <family val="2"/>
    </font>
  </fonts>
  <fills count="5">
    <fill>
      <patternFill patternType="none"/>
    </fill>
    <fill>
      <patternFill patternType="gray125"/>
    </fill>
    <fill>
      <patternFill patternType="solid">
        <fgColor indexed="10"/>
        <bgColor indexed="64"/>
      </patternFill>
    </fill>
    <fill>
      <patternFill patternType="solid">
        <fgColor indexed="26"/>
        <bgColor indexed="64"/>
      </patternFill>
    </fill>
    <fill>
      <patternFill patternType="solid">
        <fgColor theme="0" tint="-0.14999847407452621"/>
        <bgColor indexed="64"/>
      </patternFill>
    </fill>
  </fills>
  <borders count="2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top style="thick">
        <color indexed="10"/>
      </top>
      <bottom style="thick">
        <color indexed="10"/>
      </bottom>
      <diagonal/>
    </border>
    <border>
      <left style="thick">
        <color indexed="10"/>
      </left>
      <right/>
      <top style="thick">
        <color indexed="10"/>
      </top>
      <bottom style="thick">
        <color indexed="10"/>
      </bottom>
      <diagonal/>
    </border>
    <border>
      <left/>
      <right style="thick">
        <color indexed="10"/>
      </right>
      <top style="thick">
        <color indexed="10"/>
      </top>
      <bottom style="thick">
        <color indexed="10"/>
      </bottom>
      <diagonal/>
    </border>
    <border>
      <left style="thick">
        <color indexed="10"/>
      </left>
      <right/>
      <top/>
      <bottom style="thick">
        <color indexed="10"/>
      </bottom>
      <diagonal/>
    </border>
    <border>
      <left/>
      <right style="thick">
        <color indexed="10"/>
      </right>
      <top/>
      <bottom style="thick">
        <color indexed="10"/>
      </bottom>
      <diagonal/>
    </border>
    <border>
      <left style="thick">
        <color indexed="10"/>
      </left>
      <right/>
      <top style="thick">
        <color indexed="10"/>
      </top>
      <bottom/>
      <diagonal/>
    </border>
    <border>
      <left/>
      <right style="thick">
        <color indexed="10"/>
      </right>
      <top style="thick">
        <color indexed="10"/>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9" fontId="1" fillId="0" borderId="0" applyFont="0" applyFill="0" applyBorder="0" applyAlignment="0" applyProtection="0"/>
    <xf numFmtId="0" fontId="1" fillId="0" borderId="0"/>
    <xf numFmtId="0" fontId="3" fillId="0" borderId="0"/>
    <xf numFmtId="0" fontId="22" fillId="0" borderId="0"/>
    <xf numFmtId="0" fontId="1" fillId="0" borderId="0"/>
    <xf numFmtId="0" fontId="1" fillId="0" borderId="0"/>
  </cellStyleXfs>
  <cellXfs count="324">
    <xf numFmtId="0" fontId="0" fillId="0" borderId="0" xfId="0"/>
    <xf numFmtId="0" fontId="0" fillId="0" borderId="0" xfId="4" applyFont="1" applyProtection="1"/>
    <xf numFmtId="4" fontId="0" fillId="0" borderId="0" xfId="4" applyNumberFormat="1" applyFont="1" applyProtection="1"/>
    <xf numFmtId="164" fontId="0" fillId="0" borderId="0" xfId="4" applyNumberFormat="1" applyFont="1" applyProtection="1"/>
    <xf numFmtId="0" fontId="4" fillId="0" borderId="0" xfId="4" applyFont="1" applyAlignment="1" applyProtection="1">
      <alignment horizontal="center" vertical="center" wrapText="1"/>
    </xf>
    <xf numFmtId="0" fontId="0" fillId="0" borderId="0" xfId="4" applyFont="1" applyAlignment="1" applyProtection="1">
      <alignment wrapText="1"/>
    </xf>
    <xf numFmtId="164" fontId="3" fillId="0" borderId="0" xfId="4" applyNumberFormat="1" applyFont="1" applyFill="1" applyBorder="1" applyAlignment="1" applyProtection="1">
      <alignment wrapText="1"/>
    </xf>
    <xf numFmtId="164" fontId="5" fillId="0" borderId="0" xfId="4" applyNumberFormat="1" applyFont="1" applyProtection="1"/>
    <xf numFmtId="164" fontId="4" fillId="0" borderId="0" xfId="4" applyNumberFormat="1" applyFont="1" applyProtection="1"/>
    <xf numFmtId="0" fontId="5" fillId="0" borderId="0" xfId="4" applyFont="1" applyAlignment="1" applyProtection="1">
      <alignment horizontal="center"/>
    </xf>
    <xf numFmtId="0" fontId="2" fillId="0" borderId="0" xfId="4" applyFont="1" applyAlignment="1" applyProtection="1">
      <alignment horizontal="center" wrapText="1"/>
    </xf>
    <xf numFmtId="0" fontId="0" fillId="0" borderId="1" xfId="4" applyFont="1" applyBorder="1" applyProtection="1"/>
    <xf numFmtId="0" fontId="0" fillId="0" borderId="2" xfId="4" applyFont="1" applyBorder="1" applyProtection="1"/>
    <xf numFmtId="0" fontId="2" fillId="0" borderId="2" xfId="4" applyFont="1" applyBorder="1" applyAlignment="1" applyProtection="1">
      <alignment horizontal="center" wrapText="1"/>
    </xf>
    <xf numFmtId="4" fontId="2" fillId="0" borderId="2" xfId="4" applyNumberFormat="1" applyFont="1" applyBorder="1" applyAlignment="1" applyProtection="1">
      <alignment horizontal="right"/>
    </xf>
    <xf numFmtId="4" fontId="2" fillId="0" borderId="3" xfId="4" applyNumberFormat="1" applyFont="1" applyBorder="1" applyAlignment="1" applyProtection="1">
      <alignment horizontal="right"/>
    </xf>
    <xf numFmtId="0" fontId="0" fillId="0" borderId="0" xfId="4" applyFont="1" applyBorder="1" applyProtection="1"/>
    <xf numFmtId="0" fontId="2" fillId="0" borderId="0" xfId="4" applyFont="1" applyBorder="1" applyAlignment="1" applyProtection="1">
      <alignment horizontal="center" wrapText="1"/>
    </xf>
    <xf numFmtId="4" fontId="2" fillId="0" borderId="0" xfId="4" applyNumberFormat="1" applyFont="1" applyBorder="1" applyAlignment="1" applyProtection="1">
      <alignment horizontal="right"/>
    </xf>
    <xf numFmtId="0" fontId="3" fillId="0" borderId="0" xfId="4" applyFont="1" applyFill="1" applyProtection="1"/>
    <xf numFmtId="164" fontId="0" fillId="0" borderId="0" xfId="4" applyNumberFormat="1" applyFont="1" applyAlignment="1" applyProtection="1">
      <alignment wrapText="1"/>
    </xf>
    <xf numFmtId="0" fontId="0" fillId="0" borderId="4" xfId="4" applyFont="1" applyBorder="1" applyAlignment="1" applyProtection="1">
      <alignment horizontal="center" vertical="center"/>
    </xf>
    <xf numFmtId="0" fontId="2" fillId="0" borderId="5" xfId="4" applyFont="1" applyBorder="1" applyAlignment="1" applyProtection="1">
      <alignment horizontal="center" vertical="center" wrapText="1"/>
    </xf>
    <xf numFmtId="0" fontId="0" fillId="0" borderId="0" xfId="4" applyFont="1" applyAlignment="1" applyProtection="1">
      <alignment horizontal="center" vertical="center"/>
    </xf>
    <xf numFmtId="0" fontId="7" fillId="0" borderId="0" xfId="4" applyFont="1" applyFill="1" applyAlignment="1" applyProtection="1">
      <alignment vertical="center" wrapText="1"/>
    </xf>
    <xf numFmtId="164" fontId="7" fillId="0" borderId="6" xfId="4" applyNumberFormat="1" applyFont="1" applyFill="1" applyBorder="1" applyAlignment="1" applyProtection="1">
      <alignment vertical="center" wrapText="1"/>
    </xf>
    <xf numFmtId="0" fontId="10" fillId="0" borderId="5" xfId="4" applyFont="1" applyFill="1" applyBorder="1" applyAlignment="1" applyProtection="1">
      <alignment horizontal="center" vertical="center" wrapText="1"/>
    </xf>
    <xf numFmtId="0" fontId="2" fillId="0" borderId="5" xfId="4" applyFont="1" applyFill="1" applyBorder="1" applyAlignment="1" applyProtection="1">
      <alignment horizontal="center" vertical="center" wrapText="1"/>
    </xf>
    <xf numFmtId="4" fontId="3" fillId="0" borderId="5" xfId="4" applyNumberFormat="1" applyFont="1" applyBorder="1" applyAlignment="1" applyProtection="1">
      <alignment horizontal="left" vertical="center"/>
    </xf>
    <xf numFmtId="0" fontId="3" fillId="0" borderId="0" xfId="4" applyFont="1" applyAlignment="1" applyProtection="1">
      <alignment horizontal="center" wrapText="1"/>
    </xf>
    <xf numFmtId="0" fontId="15" fillId="0" borderId="2" xfId="4" applyFont="1" applyFill="1" applyBorder="1" applyAlignment="1" applyProtection="1">
      <alignment horizontal="center"/>
    </xf>
    <xf numFmtId="0" fontId="3" fillId="0" borderId="5" xfId="4" applyFont="1" applyBorder="1" applyAlignment="1" applyProtection="1">
      <alignment horizontal="center" vertical="center" wrapText="1"/>
    </xf>
    <xf numFmtId="0" fontId="3" fillId="0" borderId="2" xfId="4" applyFont="1" applyBorder="1" applyAlignment="1" applyProtection="1">
      <alignment horizontal="center" wrapText="1"/>
    </xf>
    <xf numFmtId="0" fontId="3" fillId="0" borderId="0" xfId="4" applyFont="1" applyBorder="1" applyAlignment="1" applyProtection="1">
      <alignment horizontal="center" wrapText="1"/>
    </xf>
    <xf numFmtId="164" fontId="3" fillId="0" borderId="0" xfId="4" applyNumberFormat="1" applyFont="1" applyAlignment="1" applyProtection="1">
      <alignment wrapText="1"/>
    </xf>
    <xf numFmtId="164" fontId="3" fillId="0" borderId="5" xfId="4" applyNumberFormat="1" applyFont="1" applyBorder="1" applyAlignment="1" applyProtection="1">
      <alignment horizontal="center" vertical="center"/>
    </xf>
    <xf numFmtId="164" fontId="3" fillId="0" borderId="2" xfId="4" applyNumberFormat="1" applyFont="1" applyBorder="1" applyProtection="1"/>
    <xf numFmtId="164" fontId="3" fillId="0" borderId="0" xfId="4" applyNumberFormat="1" applyFont="1" applyBorder="1" applyProtection="1"/>
    <xf numFmtId="4" fontId="10" fillId="0" borderId="7" xfId="4" applyNumberFormat="1" applyFont="1" applyBorder="1" applyAlignment="1" applyProtection="1">
      <alignment horizontal="right" vertical="center"/>
    </xf>
    <xf numFmtId="166" fontId="0" fillId="0" borderId="0" xfId="1" applyNumberFormat="1" applyFont="1" applyProtection="1"/>
    <xf numFmtId="0" fontId="0" fillId="0" borderId="0" xfId="4" applyFont="1" applyAlignment="1" applyProtection="1">
      <alignment horizontal="right"/>
    </xf>
    <xf numFmtId="0" fontId="16" fillId="0" borderId="0" xfId="4" applyFont="1" applyProtection="1"/>
    <xf numFmtId="164" fontId="2" fillId="0" borderId="8" xfId="4" applyNumberFormat="1" applyFont="1" applyFill="1" applyBorder="1" applyProtection="1"/>
    <xf numFmtId="0" fontId="1" fillId="0" borderId="0" xfId="2" applyAlignment="1">
      <alignment vertical="top"/>
    </xf>
    <xf numFmtId="0" fontId="10" fillId="0" borderId="0" xfId="2" applyFont="1" applyAlignment="1">
      <alignment vertical="top"/>
    </xf>
    <xf numFmtId="0" fontId="1" fillId="0" borderId="0" xfId="2" applyBorder="1" applyAlignment="1">
      <alignment wrapText="1"/>
    </xf>
    <xf numFmtId="4" fontId="1" fillId="0" borderId="0" xfId="2" applyNumberFormat="1" applyBorder="1" applyAlignment="1">
      <alignment horizontal="right"/>
    </xf>
    <xf numFmtId="0" fontId="1" fillId="0" borderId="0" xfId="2" applyBorder="1" applyAlignment="1">
      <alignment vertical="top" wrapText="1"/>
    </xf>
    <xf numFmtId="0" fontId="4" fillId="0" borderId="0" xfId="4" applyFont="1" applyAlignment="1" applyProtection="1">
      <alignment horizontal="center" vertical="top" wrapText="1"/>
    </xf>
    <xf numFmtId="0" fontId="4" fillId="0" borderId="0" xfId="4" applyFont="1" applyAlignment="1" applyProtection="1">
      <alignment horizontal="center" wrapText="1"/>
    </xf>
    <xf numFmtId="164" fontId="4" fillId="0" borderId="0" xfId="4" applyNumberFormat="1" applyFont="1" applyAlignment="1" applyProtection="1">
      <alignment horizontal="center" wrapText="1"/>
    </xf>
    <xf numFmtId="0" fontId="4" fillId="0" borderId="0" xfId="4" applyNumberFormat="1" applyFont="1" applyAlignment="1" applyProtection="1">
      <alignment horizontal="center" wrapText="1"/>
    </xf>
    <xf numFmtId="0" fontId="4" fillId="0" borderId="0" xfId="4" applyFont="1" applyAlignment="1" applyProtection="1">
      <alignment horizontal="left" vertical="top" wrapText="1"/>
    </xf>
    <xf numFmtId="0" fontId="9" fillId="2" borderId="0" xfId="2" applyFont="1" applyFill="1" applyBorder="1" applyAlignment="1">
      <alignment horizontal="center" wrapText="1"/>
    </xf>
    <xf numFmtId="164" fontId="4" fillId="0" borderId="0" xfId="4" applyNumberFormat="1" applyFont="1" applyAlignment="1" applyProtection="1">
      <alignment horizontal="right" wrapText="1"/>
    </xf>
    <xf numFmtId="0" fontId="15" fillId="0" borderId="0" xfId="4" applyFont="1" applyAlignment="1" applyProtection="1">
      <alignment wrapText="1"/>
    </xf>
    <xf numFmtId="4" fontId="9" fillId="2" borderId="0" xfId="2" applyNumberFormat="1" applyFont="1" applyFill="1" applyBorder="1" applyAlignment="1">
      <alignment horizontal="center" wrapText="1"/>
    </xf>
    <xf numFmtId="0" fontId="9" fillId="2" borderId="0" xfId="2" applyFont="1" applyFill="1" applyAlignment="1">
      <alignment horizontal="center" vertical="top" wrapText="1"/>
    </xf>
    <xf numFmtId="0" fontId="9" fillId="2" borderId="0" xfId="2" applyFont="1" applyFill="1" applyBorder="1" applyAlignment="1">
      <alignment vertical="center" wrapText="1"/>
    </xf>
    <xf numFmtId="49" fontId="10" fillId="0" borderId="0" xfId="3" applyNumberFormat="1" applyFont="1" applyFill="1" applyBorder="1" applyAlignment="1">
      <alignment vertical="top" wrapText="1"/>
    </xf>
    <xf numFmtId="0" fontId="25" fillId="0" borderId="0" xfId="0" applyFont="1" applyFill="1" applyBorder="1" applyAlignment="1">
      <alignment vertical="top" wrapText="1"/>
    </xf>
    <xf numFmtId="0" fontId="25" fillId="0" borderId="0" xfId="0" applyFont="1" applyFill="1" applyBorder="1" applyAlignment="1">
      <alignment vertical="top"/>
    </xf>
    <xf numFmtId="4" fontId="25" fillId="0" borderId="0" xfId="0" applyNumberFormat="1" applyFont="1" applyFill="1" applyBorder="1" applyAlignment="1">
      <alignment vertical="top"/>
    </xf>
    <xf numFmtId="0" fontId="25" fillId="0" borderId="0" xfId="0" applyFont="1" applyBorder="1"/>
    <xf numFmtId="49" fontId="1" fillId="0" borderId="0" xfId="3" applyNumberFormat="1" applyFont="1" applyFill="1" applyBorder="1" applyAlignment="1">
      <alignment vertical="top" wrapText="1"/>
    </xf>
    <xf numFmtId="0" fontId="26" fillId="0" borderId="0" xfId="0" applyFont="1" applyFill="1" applyBorder="1" applyAlignment="1">
      <alignment vertical="top" wrapText="1"/>
    </xf>
    <xf numFmtId="0" fontId="26" fillId="0" borderId="0" xfId="0" applyFont="1" applyFill="1" applyBorder="1" applyAlignment="1">
      <alignment vertical="top"/>
    </xf>
    <xf numFmtId="4" fontId="26" fillId="0" borderId="0" xfId="0" applyNumberFormat="1" applyFont="1" applyFill="1" applyBorder="1" applyAlignment="1">
      <alignment vertical="top"/>
    </xf>
    <xf numFmtId="0" fontId="26" fillId="0" borderId="0" xfId="0" applyFont="1" applyBorder="1"/>
    <xf numFmtId="49" fontId="1" fillId="0" borderId="0" xfId="3" applyNumberFormat="1" applyFont="1" applyFill="1" applyBorder="1" applyAlignment="1">
      <alignment horizontal="right" vertical="top" wrapText="1"/>
    </xf>
    <xf numFmtId="4" fontId="1" fillId="0" borderId="0" xfId="3" applyNumberFormat="1" applyFont="1" applyFill="1" applyBorder="1" applyAlignment="1">
      <alignment horizontal="right" vertical="top" wrapText="1"/>
    </xf>
    <xf numFmtId="4" fontId="10" fillId="0" borderId="0" xfId="3" applyNumberFormat="1" applyFont="1" applyFill="1" applyBorder="1" applyAlignment="1">
      <alignment horizontal="right" vertical="top" wrapText="1"/>
    </xf>
    <xf numFmtId="49" fontId="26" fillId="0" borderId="0" xfId="0" applyNumberFormat="1" applyFont="1" applyFill="1" applyBorder="1" applyAlignment="1">
      <alignment vertical="top"/>
    </xf>
    <xf numFmtId="49" fontId="25" fillId="0" borderId="0" xfId="0" applyNumberFormat="1" applyFont="1" applyFill="1" applyBorder="1" applyAlignment="1">
      <alignment vertical="top"/>
    </xf>
    <xf numFmtId="0" fontId="26" fillId="0" borderId="0" xfId="0" applyFont="1" applyFill="1" applyBorder="1"/>
    <xf numFmtId="0" fontId="27" fillId="0" borderId="0" xfId="0" applyFont="1" applyBorder="1"/>
    <xf numFmtId="0" fontId="28" fillId="0" borderId="0" xfId="0" applyFont="1" applyBorder="1"/>
    <xf numFmtId="0" fontId="1" fillId="0" borderId="0" xfId="0" applyFont="1" applyFill="1" applyBorder="1" applyAlignment="1">
      <alignment vertical="top" wrapText="1"/>
    </xf>
    <xf numFmtId="0" fontId="27" fillId="0" borderId="0" xfId="0" applyFont="1" applyFill="1" applyBorder="1"/>
    <xf numFmtId="0" fontId="0" fillId="0" borderId="0" xfId="0" applyFill="1" applyBorder="1"/>
    <xf numFmtId="0" fontId="1" fillId="0" borderId="0" xfId="5"/>
    <xf numFmtId="0" fontId="0" fillId="0" borderId="0" xfId="6" applyFont="1" applyAlignment="1">
      <alignment vertical="top" wrapText="1"/>
    </xf>
    <xf numFmtId="0" fontId="5" fillId="0" borderId="0" xfId="6" applyFont="1" applyAlignment="1">
      <alignment vertical="top" wrapText="1"/>
    </xf>
    <xf numFmtId="0" fontId="2" fillId="4" borderId="0" xfId="6" applyFont="1" applyFill="1" applyAlignment="1">
      <alignment vertical="top"/>
    </xf>
    <xf numFmtId="0" fontId="4" fillId="0" borderId="0" xfId="6" applyFont="1" applyAlignment="1">
      <alignment vertical="top" wrapText="1"/>
    </xf>
    <xf numFmtId="0" fontId="5" fillId="0" borderId="0" xfId="5" applyFont="1"/>
    <xf numFmtId="0" fontId="24" fillId="0" borderId="0" xfId="6" applyFont="1" applyAlignment="1">
      <alignment vertical="top"/>
    </xf>
    <xf numFmtId="0" fontId="30" fillId="4" borderId="0" xfId="6" applyFont="1" applyFill="1" applyAlignment="1">
      <alignment horizontal="center" vertical="top" wrapText="1"/>
    </xf>
    <xf numFmtId="0" fontId="5" fillId="0" borderId="0" xfId="6" applyFont="1" applyFill="1" applyAlignment="1">
      <alignment vertical="top" wrapText="1"/>
    </xf>
    <xf numFmtId="4" fontId="26" fillId="0" borderId="0" xfId="0" applyNumberFormat="1" applyFont="1" applyBorder="1"/>
    <xf numFmtId="0" fontId="5" fillId="0" borderId="0" xfId="0" applyFont="1" applyAlignment="1">
      <alignment vertical="center"/>
    </xf>
    <xf numFmtId="0" fontId="31" fillId="0" borderId="0" xfId="0" applyFont="1" applyFill="1" applyBorder="1" applyAlignment="1">
      <alignment vertical="top"/>
    </xf>
    <xf numFmtId="4" fontId="31" fillId="0" borderId="0" xfId="3" applyNumberFormat="1" applyFont="1" applyFill="1" applyBorder="1" applyAlignment="1">
      <alignment horizontal="right" vertical="top" wrapText="1"/>
    </xf>
    <xf numFmtId="49" fontId="32" fillId="0" borderId="0" xfId="3" applyNumberFormat="1" applyFont="1" applyFill="1" applyBorder="1" applyAlignment="1">
      <alignment vertical="top" wrapText="1"/>
    </xf>
    <xf numFmtId="0" fontId="32" fillId="0" borderId="0" xfId="0" applyFont="1" applyBorder="1"/>
    <xf numFmtId="0" fontId="32" fillId="0" borderId="0" xfId="0" applyFont="1" applyFill="1" applyBorder="1" applyAlignment="1">
      <alignment vertical="top" wrapText="1"/>
    </xf>
    <xf numFmtId="0" fontId="1" fillId="0" borderId="0" xfId="0" applyFont="1" applyBorder="1"/>
    <xf numFmtId="49" fontId="33" fillId="0" borderId="0" xfId="0" applyNumberFormat="1" applyFont="1" applyFill="1" applyBorder="1" applyAlignment="1">
      <alignment vertical="top"/>
    </xf>
    <xf numFmtId="0" fontId="33" fillId="0" borderId="0" xfId="0" applyFont="1" applyFill="1" applyBorder="1" applyAlignment="1">
      <alignment vertical="top"/>
    </xf>
    <xf numFmtId="4" fontId="33" fillId="0" borderId="0" xfId="0" applyNumberFormat="1" applyFont="1" applyFill="1" applyBorder="1" applyAlignment="1">
      <alignment vertical="top"/>
    </xf>
    <xf numFmtId="0" fontId="34" fillId="0" borderId="0" xfId="0" applyFont="1" applyBorder="1"/>
    <xf numFmtId="0" fontId="36" fillId="4" borderId="0" xfId="6" applyFont="1" applyFill="1" applyAlignment="1">
      <alignment horizontal="center" vertical="top" wrapText="1"/>
    </xf>
    <xf numFmtId="0" fontId="37" fillId="0" borderId="0" xfId="0" applyFont="1" applyBorder="1"/>
    <xf numFmtId="49" fontId="26" fillId="4" borderId="0" xfId="0" applyNumberFormat="1" applyFont="1" applyFill="1" applyBorder="1" applyAlignment="1">
      <alignment vertical="top"/>
    </xf>
    <xf numFmtId="0" fontId="26" fillId="4" borderId="0" xfId="0" applyFont="1" applyFill="1" applyBorder="1" applyAlignment="1">
      <alignment vertical="top"/>
    </xf>
    <xf numFmtId="4" fontId="26" fillId="4" borderId="0" xfId="0" applyNumberFormat="1" applyFont="1" applyFill="1" applyBorder="1" applyAlignment="1">
      <alignment vertical="top"/>
    </xf>
    <xf numFmtId="49" fontId="35" fillId="4" borderId="0" xfId="0" applyNumberFormat="1" applyFont="1" applyFill="1" applyBorder="1" applyAlignment="1">
      <alignment vertical="top"/>
    </xf>
    <xf numFmtId="0" fontId="35" fillId="4" borderId="0" xfId="0" applyFont="1" applyFill="1" applyBorder="1" applyAlignment="1">
      <alignment vertical="top"/>
    </xf>
    <xf numFmtId="4" fontId="35" fillId="4" borderId="0" xfId="0" applyNumberFormat="1" applyFont="1" applyFill="1" applyBorder="1" applyAlignment="1">
      <alignment vertical="top"/>
    </xf>
    <xf numFmtId="49" fontId="10" fillId="0" borderId="15" xfId="3" applyNumberFormat="1" applyFont="1" applyFill="1" applyBorder="1" applyAlignment="1">
      <alignment vertical="top" wrapText="1"/>
    </xf>
    <xf numFmtId="0" fontId="25" fillId="0" borderId="16" xfId="0" applyFont="1" applyFill="1" applyBorder="1" applyAlignment="1">
      <alignment vertical="top" wrapText="1"/>
    </xf>
    <xf numFmtId="0" fontId="25" fillId="0" borderId="16" xfId="0" applyFont="1" applyFill="1" applyBorder="1" applyAlignment="1">
      <alignment vertical="top"/>
    </xf>
    <xf numFmtId="4" fontId="25" fillId="0" borderId="17" xfId="0" applyNumberFormat="1" applyFont="1" applyFill="1" applyBorder="1" applyAlignment="1">
      <alignment vertical="top"/>
    </xf>
    <xf numFmtId="49" fontId="10" fillId="0" borderId="18" xfId="3" applyNumberFormat="1" applyFont="1" applyFill="1" applyBorder="1" applyAlignment="1">
      <alignment vertical="top" wrapText="1"/>
    </xf>
    <xf numFmtId="0" fontId="25" fillId="0" borderId="19" xfId="0" applyFont="1" applyFill="1" applyBorder="1" applyAlignment="1">
      <alignment vertical="top" wrapText="1"/>
    </xf>
    <xf numFmtId="0" fontId="25" fillId="0" borderId="19" xfId="0" applyFont="1" applyFill="1" applyBorder="1" applyAlignment="1">
      <alignment vertical="top"/>
    </xf>
    <xf numFmtId="4" fontId="25" fillId="0" borderId="20" xfId="0" applyNumberFormat="1" applyFont="1" applyFill="1" applyBorder="1" applyAlignment="1">
      <alignment vertical="top"/>
    </xf>
    <xf numFmtId="49" fontId="1" fillId="0" borderId="18" xfId="3" applyNumberFormat="1"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Fill="1" applyBorder="1" applyAlignment="1">
      <alignment vertical="top"/>
    </xf>
    <xf numFmtId="4" fontId="1" fillId="0" borderId="20" xfId="0" applyNumberFormat="1" applyFont="1" applyFill="1" applyBorder="1" applyAlignment="1">
      <alignment vertical="top"/>
    </xf>
    <xf numFmtId="49" fontId="1" fillId="0" borderId="18" xfId="3" applyNumberFormat="1" applyFont="1" applyFill="1" applyBorder="1" applyAlignment="1">
      <alignment horizontal="right" vertical="top" wrapText="1"/>
    </xf>
    <xf numFmtId="0" fontId="26" fillId="0" borderId="19" xfId="0" applyFont="1" applyFill="1" applyBorder="1" applyAlignment="1">
      <alignment vertical="top" wrapText="1"/>
    </xf>
    <xf numFmtId="0" fontId="26" fillId="0" borderId="19" xfId="0" applyFont="1" applyFill="1" applyBorder="1" applyAlignment="1">
      <alignment vertical="top"/>
    </xf>
    <xf numFmtId="4" fontId="1" fillId="0" borderId="20" xfId="3" applyNumberFormat="1" applyFont="1" applyFill="1" applyBorder="1" applyAlignment="1">
      <alignment horizontal="right" vertical="top" wrapText="1"/>
    </xf>
    <xf numFmtId="49" fontId="32" fillId="0" borderId="21" xfId="3" applyNumberFormat="1" applyFont="1" applyFill="1" applyBorder="1" applyAlignment="1">
      <alignment vertical="top" wrapText="1"/>
    </xf>
    <xf numFmtId="0" fontId="32" fillId="0" borderId="22" xfId="0" applyFont="1" applyBorder="1"/>
    <xf numFmtId="0" fontId="32" fillId="0" borderId="22" xfId="0" applyFont="1" applyFill="1" applyBorder="1" applyAlignment="1">
      <alignment vertical="top" wrapText="1"/>
    </xf>
    <xf numFmtId="0" fontId="31" fillId="0" borderId="22" xfId="0" applyFont="1" applyFill="1" applyBorder="1" applyAlignment="1">
      <alignment vertical="top"/>
    </xf>
    <xf numFmtId="4" fontId="31" fillId="0" borderId="23" xfId="3" applyNumberFormat="1" applyFont="1" applyFill="1" applyBorder="1" applyAlignment="1">
      <alignment horizontal="right" vertical="top" wrapText="1"/>
    </xf>
    <xf numFmtId="49" fontId="25" fillId="0" borderId="15" xfId="0" applyNumberFormat="1" applyFont="1" applyFill="1" applyBorder="1" applyAlignment="1">
      <alignment vertical="top"/>
    </xf>
    <xf numFmtId="4" fontId="1" fillId="0" borderId="17" xfId="3" applyNumberFormat="1" applyFont="1" applyFill="1" applyBorder="1" applyAlignment="1">
      <alignment horizontal="right" vertical="top" wrapText="1"/>
    </xf>
    <xf numFmtId="49" fontId="25" fillId="0" borderId="18" xfId="0" applyNumberFormat="1" applyFont="1" applyFill="1" applyBorder="1" applyAlignment="1">
      <alignment vertical="top"/>
    </xf>
    <xf numFmtId="49" fontId="26" fillId="0" borderId="18" xfId="0" applyNumberFormat="1" applyFont="1" applyFill="1" applyBorder="1" applyAlignment="1">
      <alignment vertical="top"/>
    </xf>
    <xf numFmtId="49" fontId="32" fillId="0" borderId="21" xfId="0" applyNumberFormat="1" applyFont="1" applyFill="1" applyBorder="1" applyAlignment="1">
      <alignment vertical="top"/>
    </xf>
    <xf numFmtId="0" fontId="32" fillId="0" borderId="22" xfId="0" applyFont="1" applyFill="1" applyBorder="1" applyAlignment="1">
      <alignment vertical="top"/>
    </xf>
    <xf numFmtId="4" fontId="32" fillId="0" borderId="22" xfId="0" applyNumberFormat="1" applyFont="1" applyFill="1" applyBorder="1" applyAlignment="1">
      <alignment vertical="top"/>
    </xf>
    <xf numFmtId="4" fontId="32" fillId="0" borderId="23" xfId="3" applyNumberFormat="1" applyFont="1" applyFill="1" applyBorder="1" applyAlignment="1">
      <alignment horizontal="right" vertical="top" wrapText="1"/>
    </xf>
    <xf numFmtId="0" fontId="33" fillId="0" borderId="0" xfId="0" applyFont="1" applyFill="1" applyBorder="1" applyAlignment="1">
      <alignment vertical="top" wrapText="1"/>
    </xf>
    <xf numFmtId="49" fontId="38" fillId="0" borderId="0" xfId="0" applyNumberFormat="1" applyFont="1" applyAlignment="1">
      <alignment vertical="center"/>
    </xf>
    <xf numFmtId="49" fontId="38" fillId="0" borderId="0" xfId="0" applyNumberFormat="1" applyFont="1" applyAlignment="1">
      <alignment vertical="center" wrapText="1"/>
    </xf>
    <xf numFmtId="49" fontId="38" fillId="0" borderId="0" xfId="0" applyNumberFormat="1" applyFont="1" applyAlignment="1">
      <alignment vertical="top"/>
    </xf>
    <xf numFmtId="0" fontId="2" fillId="0" borderId="0" xfId="6" applyFont="1" applyFill="1" applyAlignment="1">
      <alignment vertical="top"/>
    </xf>
    <xf numFmtId="0" fontId="1" fillId="0" borderId="0" xfId="5" applyFill="1"/>
    <xf numFmtId="0" fontId="0" fillId="0" borderId="0" xfId="4" applyFont="1" applyBorder="1" applyAlignment="1" applyProtection="1">
      <alignment horizontal="center" vertical="center"/>
    </xf>
    <xf numFmtId="4" fontId="3" fillId="0" borderId="0" xfId="4" applyNumberFormat="1" applyFont="1" applyBorder="1" applyAlignment="1" applyProtection="1">
      <alignment horizontal="left" vertical="center"/>
    </xf>
    <xf numFmtId="4" fontId="10" fillId="0" borderId="6" xfId="4" applyNumberFormat="1" applyFont="1" applyBorder="1" applyAlignment="1" applyProtection="1">
      <alignment horizontal="right" vertical="center"/>
    </xf>
    <xf numFmtId="0" fontId="7" fillId="0" borderId="0" xfId="4" applyFont="1" applyBorder="1" applyAlignment="1" applyProtection="1">
      <alignment horizontal="center" vertical="center" wrapText="1"/>
    </xf>
    <xf numFmtId="49" fontId="10" fillId="0" borderId="0" xfId="6" applyNumberFormat="1" applyFont="1" applyFill="1" applyAlignment="1">
      <alignment horizontal="left" vertical="top"/>
    </xf>
    <xf numFmtId="0" fontId="11" fillId="0" borderId="0" xfId="6" applyFont="1" applyAlignment="1">
      <alignment wrapText="1"/>
    </xf>
    <xf numFmtId="0" fontId="11" fillId="0" borderId="0" xfId="6" applyFont="1" applyFill="1" applyAlignment="1">
      <alignment wrapText="1"/>
    </xf>
    <xf numFmtId="0" fontId="11" fillId="0" borderId="0" xfId="6" applyFont="1" applyFill="1"/>
    <xf numFmtId="4" fontId="11" fillId="0" borderId="0" xfId="6" applyNumberFormat="1" applyFont="1" applyFill="1" applyAlignment="1">
      <alignment horizontal="center"/>
    </xf>
    <xf numFmtId="168" fontId="11" fillId="0" borderId="0" xfId="6" applyNumberFormat="1" applyFont="1" applyAlignment="1">
      <alignment horizontal="right"/>
    </xf>
    <xf numFmtId="168" fontId="1" fillId="0" borderId="0" xfId="2" applyNumberFormat="1" applyAlignment="1">
      <alignment vertical="top"/>
    </xf>
    <xf numFmtId="49" fontId="1" fillId="0" borderId="0" xfId="6" applyNumberFormat="1" applyFont="1" applyFill="1" applyAlignment="1">
      <alignment horizontal="left" vertical="top"/>
    </xf>
    <xf numFmtId="0" fontId="19" fillId="0" borderId="0" xfId="6" applyFont="1" applyAlignment="1">
      <alignment wrapText="1"/>
    </xf>
    <xf numFmtId="0" fontId="19" fillId="0" borderId="0" xfId="6" applyFont="1" applyFill="1" applyAlignment="1">
      <alignment wrapText="1"/>
    </xf>
    <xf numFmtId="0" fontId="19" fillId="0" borderId="0" xfId="6" applyFont="1" applyFill="1"/>
    <xf numFmtId="4" fontId="19" fillId="0" borderId="0" xfId="6" applyNumberFormat="1" applyFont="1" applyFill="1" applyAlignment="1">
      <alignment horizontal="center"/>
    </xf>
    <xf numFmtId="168" fontId="19" fillId="0" borderId="0" xfId="6" applyNumberFormat="1" applyFont="1" applyAlignment="1">
      <alignment horizontal="right"/>
    </xf>
    <xf numFmtId="49" fontId="19" fillId="0" borderId="0" xfId="6" applyNumberFormat="1" applyFont="1" applyFill="1" applyAlignment="1">
      <alignment horizontal="left" vertical="top"/>
    </xf>
    <xf numFmtId="49" fontId="11" fillId="0" borderId="0" xfId="6" applyNumberFormat="1" applyFont="1" applyFill="1" applyAlignment="1">
      <alignment horizontal="left" vertical="top"/>
    </xf>
    <xf numFmtId="49" fontId="42" fillId="0" borderId="0" xfId="0" applyNumberFormat="1" applyFont="1" applyFill="1" applyBorder="1" applyAlignment="1">
      <alignment vertical="top"/>
    </xf>
    <xf numFmtId="0" fontId="42" fillId="0" borderId="0" xfId="0" applyFont="1" applyFill="1" applyBorder="1" applyAlignment="1">
      <alignment vertical="top" wrapText="1"/>
    </xf>
    <xf numFmtId="4" fontId="42" fillId="0" borderId="0" xfId="0" applyNumberFormat="1" applyFont="1" applyFill="1" applyBorder="1" applyAlignment="1">
      <alignment vertical="top"/>
    </xf>
    <xf numFmtId="0" fontId="42" fillId="0" borderId="0" xfId="0" applyFont="1" applyFill="1" applyBorder="1" applyAlignment="1">
      <alignment vertical="top"/>
    </xf>
    <xf numFmtId="4" fontId="16" fillId="0" borderId="0" xfId="3" applyNumberFormat="1" applyFont="1" applyFill="1" applyBorder="1" applyAlignment="1">
      <alignment horizontal="right" vertical="top" wrapText="1"/>
    </xf>
    <xf numFmtId="49" fontId="43" fillId="0" borderId="0" xfId="0" applyNumberFormat="1" applyFont="1" applyFill="1" applyBorder="1" applyAlignment="1">
      <alignment vertical="top"/>
    </xf>
    <xf numFmtId="0" fontId="43" fillId="0" borderId="0" xfId="0" applyFont="1" applyFill="1" applyBorder="1" applyAlignment="1">
      <alignment vertical="top" wrapText="1"/>
    </xf>
    <xf numFmtId="4" fontId="43" fillId="0" borderId="0" xfId="0" applyNumberFormat="1" applyFont="1" applyFill="1" applyBorder="1" applyAlignment="1">
      <alignment vertical="top"/>
    </xf>
    <xf numFmtId="0" fontId="43" fillId="0" borderId="0" xfId="0" applyFont="1" applyFill="1" applyBorder="1" applyAlignment="1">
      <alignment vertical="top"/>
    </xf>
    <xf numFmtId="49" fontId="44" fillId="0" borderId="0" xfId="0" applyNumberFormat="1" applyFont="1" applyFill="1" applyBorder="1" applyAlignment="1">
      <alignment vertical="top"/>
    </xf>
    <xf numFmtId="0" fontId="44" fillId="0" borderId="0" xfId="0" applyFont="1" applyFill="1" applyBorder="1" applyAlignment="1">
      <alignment vertical="top" wrapText="1"/>
    </xf>
    <xf numFmtId="0" fontId="11" fillId="0" borderId="0" xfId="0" applyFont="1" applyFill="1" applyBorder="1" applyAlignment="1">
      <alignment vertical="top"/>
    </xf>
    <xf numFmtId="49" fontId="45" fillId="0" borderId="0" xfId="0" applyNumberFormat="1" applyFont="1" applyFill="1" applyBorder="1" applyAlignment="1">
      <alignment vertical="top"/>
    </xf>
    <xf numFmtId="0" fontId="45" fillId="0" borderId="0" xfId="0" applyFont="1" applyFill="1" applyBorder="1" applyAlignment="1">
      <alignment vertical="top" wrapText="1"/>
    </xf>
    <xf numFmtId="0" fontId="19" fillId="0" borderId="0" xfId="0" applyFont="1" applyFill="1" applyBorder="1" applyAlignment="1">
      <alignment vertical="top"/>
    </xf>
    <xf numFmtId="49" fontId="19" fillId="0" borderId="0" xfId="0" applyNumberFormat="1" applyFont="1" applyFill="1" applyBorder="1" applyAlignment="1">
      <alignment vertical="top"/>
    </xf>
    <xf numFmtId="0" fontId="0" fillId="0" borderId="0" xfId="0" applyFill="1"/>
    <xf numFmtId="0" fontId="46" fillId="0" borderId="0" xfId="0" applyFont="1" applyFill="1" applyAlignment="1">
      <alignment horizontal="left" wrapText="1"/>
    </xf>
    <xf numFmtId="2" fontId="46" fillId="0" borderId="0" xfId="0" applyNumberFormat="1" applyFont="1" applyFill="1" applyAlignment="1">
      <alignment horizontal="right" wrapText="1"/>
    </xf>
    <xf numFmtId="2" fontId="46" fillId="0" borderId="0" xfId="0" applyNumberFormat="1" applyFont="1" applyFill="1" applyAlignment="1">
      <alignment horizontal="left" wrapText="1"/>
    </xf>
    <xf numFmtId="0" fontId="47" fillId="0" borderId="0" xfId="0" applyFont="1" applyFill="1" applyAlignment="1">
      <alignment horizontal="right" wrapText="1"/>
    </xf>
    <xf numFmtId="0" fontId="19" fillId="0" borderId="0" xfId="0" applyFont="1" applyFill="1" applyBorder="1" applyAlignment="1">
      <alignment horizontal="right" vertical="top"/>
    </xf>
    <xf numFmtId="2" fontId="1" fillId="0" borderId="0" xfId="3" applyNumberFormat="1" applyFont="1" applyFill="1" applyBorder="1" applyAlignment="1">
      <alignment horizontal="right" vertical="top" wrapText="1"/>
    </xf>
    <xf numFmtId="2" fontId="0" fillId="0" borderId="0" xfId="0" applyNumberFormat="1" applyFill="1"/>
    <xf numFmtId="2" fontId="19" fillId="0" borderId="0" xfId="0" applyNumberFormat="1" applyFont="1" applyFill="1" applyBorder="1" applyAlignment="1">
      <alignment vertical="top"/>
    </xf>
    <xf numFmtId="0" fontId="46" fillId="0" borderId="0" xfId="0" applyFont="1" applyFill="1" applyAlignment="1">
      <alignment horizontal="right" wrapText="1"/>
    </xf>
    <xf numFmtId="169" fontId="0" fillId="0" borderId="0" xfId="0" applyNumberFormat="1"/>
    <xf numFmtId="2" fontId="45" fillId="0" borderId="0" xfId="0" applyNumberFormat="1" applyFont="1" applyFill="1" applyBorder="1" applyAlignment="1">
      <alignment vertical="top"/>
    </xf>
    <xf numFmtId="49" fontId="42" fillId="0" borderId="0" xfId="5" applyNumberFormat="1" applyFont="1" applyFill="1" applyBorder="1" applyAlignment="1">
      <alignment vertical="top"/>
    </xf>
    <xf numFmtId="0" fontId="42" fillId="0" borderId="0" xfId="5" applyFont="1" applyFill="1" applyBorder="1" applyAlignment="1">
      <alignment vertical="top" wrapText="1"/>
    </xf>
    <xf numFmtId="4" fontId="43" fillId="0" borderId="0" xfId="0" applyNumberFormat="1" applyFont="1" applyFill="1" applyBorder="1" applyAlignment="1">
      <alignment vertical="top" wrapText="1"/>
    </xf>
    <xf numFmtId="4" fontId="42" fillId="0" borderId="0" xfId="0" applyNumberFormat="1" applyFont="1" applyFill="1" applyBorder="1" applyAlignment="1">
      <alignment vertical="top" wrapText="1"/>
    </xf>
    <xf numFmtId="0" fontId="45" fillId="0" borderId="0" xfId="0" applyNumberFormat="1" applyFont="1" applyFill="1" applyBorder="1" applyAlignment="1">
      <alignment vertical="top" wrapText="1"/>
    </xf>
    <xf numFmtId="0" fontId="16" fillId="0" borderId="0" xfId="0" applyFont="1" applyFill="1" applyBorder="1" applyAlignment="1">
      <alignment vertical="top" wrapText="1"/>
    </xf>
    <xf numFmtId="0" fontId="50" fillId="0" borderId="0" xfId="0" applyFont="1"/>
    <xf numFmtId="0" fontId="44" fillId="0" borderId="0" xfId="0" applyNumberFormat="1" applyFont="1" applyFill="1" applyBorder="1" applyAlignment="1">
      <alignment vertical="top" wrapText="1"/>
    </xf>
    <xf numFmtId="0" fontId="5" fillId="0" borderId="0" xfId="4" applyFont="1" applyAlignment="1" applyProtection="1">
      <alignment horizontal="center" vertical="top" wrapText="1"/>
    </xf>
    <xf numFmtId="0" fontId="5" fillId="0" borderId="0" xfId="4" applyFont="1" applyAlignment="1" applyProtection="1">
      <alignment horizontal="left" vertical="top" wrapText="1"/>
    </xf>
    <xf numFmtId="0" fontId="5" fillId="0" borderId="0" xfId="4" applyFont="1" applyAlignment="1" applyProtection="1">
      <alignment horizontal="center" wrapText="1"/>
    </xf>
    <xf numFmtId="164" fontId="5" fillId="0" borderId="0" xfId="4" applyNumberFormat="1" applyFont="1" applyAlignment="1" applyProtection="1">
      <alignment horizontal="center" wrapText="1"/>
    </xf>
    <xf numFmtId="0" fontId="5" fillId="0" borderId="0" xfId="4" applyNumberFormat="1" applyFont="1" applyAlignment="1" applyProtection="1">
      <alignment horizontal="center" wrapText="1"/>
    </xf>
    <xf numFmtId="164" fontId="5" fillId="0" borderId="0" xfId="4" applyNumberFormat="1" applyFont="1" applyAlignment="1" applyProtection="1">
      <alignment horizontal="right" wrapText="1"/>
    </xf>
    <xf numFmtId="164" fontId="0" fillId="0" borderId="0" xfId="6" applyNumberFormat="1" applyFont="1" applyAlignment="1" applyProtection="1">
      <alignment wrapText="1"/>
    </xf>
    <xf numFmtId="0" fontId="11" fillId="0" borderId="0" xfId="6" applyFont="1" applyAlignment="1" applyProtection="1">
      <alignment horizontal="left" wrapText="1"/>
    </xf>
    <xf numFmtId="0" fontId="11" fillId="0" borderId="0" xfId="6" applyFont="1" applyFill="1" applyAlignment="1" applyProtection="1">
      <alignment horizontal="left" wrapText="1"/>
    </xf>
    <xf numFmtId="0" fontId="19" fillId="0" borderId="0" xfId="6" applyFont="1" applyAlignment="1" applyProtection="1">
      <alignment horizontal="left" wrapText="1"/>
    </xf>
    <xf numFmtId="0" fontId="19" fillId="0" borderId="0" xfId="6" applyFont="1" applyFill="1" applyAlignment="1" applyProtection="1">
      <alignment horizontal="left"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44" fillId="0" borderId="0" xfId="0" applyFont="1" applyFill="1" applyBorder="1" applyAlignment="1" applyProtection="1">
      <alignment horizontal="left" vertical="top" wrapText="1"/>
    </xf>
    <xf numFmtId="0" fontId="45" fillId="0" borderId="0" xfId="0" applyFont="1" applyFill="1" applyBorder="1" applyAlignment="1" applyProtection="1">
      <alignment horizontal="left" vertical="top" wrapText="1"/>
    </xf>
    <xf numFmtId="0" fontId="47" fillId="0" borderId="0" xfId="0" applyFont="1" applyFill="1" applyAlignment="1" applyProtection="1">
      <alignment horizontal="left" wrapText="1"/>
    </xf>
    <xf numFmtId="2" fontId="47" fillId="0" borderId="0" xfId="0" applyNumberFormat="1" applyFont="1" applyFill="1" applyAlignment="1" applyProtection="1">
      <alignment horizontal="left" wrapText="1"/>
    </xf>
    <xf numFmtId="0" fontId="10" fillId="0" borderId="0" xfId="0" applyFont="1" applyAlignment="1" applyProtection="1">
      <alignment horizontal="left"/>
    </xf>
    <xf numFmtId="0" fontId="19" fillId="0" borderId="0" xfId="0" applyFont="1" applyFill="1" applyBorder="1" applyAlignment="1" applyProtection="1">
      <alignment horizontal="left" vertical="top"/>
    </xf>
    <xf numFmtId="0" fontId="1" fillId="0" borderId="0" xfId="2" applyFont="1" applyBorder="1" applyAlignment="1" applyProtection="1">
      <alignment horizontal="left" vertical="top" wrapText="1"/>
    </xf>
    <xf numFmtId="0" fontId="1" fillId="0" borderId="0" xfId="0" applyFont="1" applyAlignment="1" applyProtection="1">
      <alignment horizontal="left"/>
    </xf>
    <xf numFmtId="0" fontId="43" fillId="0" borderId="0" xfId="5" applyFont="1" applyFill="1" applyBorder="1" applyAlignment="1" applyProtection="1">
      <alignment horizontal="left" vertical="top" wrapText="1"/>
    </xf>
    <xf numFmtId="0" fontId="51" fillId="0" borderId="0" xfId="0" applyFont="1" applyFill="1" applyBorder="1" applyAlignment="1" applyProtection="1">
      <alignment horizontal="left" vertical="top" wrapText="1"/>
    </xf>
    <xf numFmtId="0" fontId="45" fillId="0" borderId="0" xfId="0" applyNumberFormat="1" applyFont="1" applyFill="1" applyBorder="1" applyAlignment="1" applyProtection="1">
      <alignment horizontal="left" vertical="top" wrapText="1"/>
    </xf>
    <xf numFmtId="0" fontId="16" fillId="0" borderId="0" xfId="0" applyFont="1" applyFill="1" applyBorder="1" applyAlignment="1" applyProtection="1">
      <alignment horizontal="left" vertical="top" wrapText="1"/>
    </xf>
    <xf numFmtId="0" fontId="44" fillId="0" borderId="0" xfId="0" applyNumberFormat="1" applyFont="1" applyFill="1" applyBorder="1" applyAlignment="1" applyProtection="1">
      <alignment horizontal="left" vertical="top" wrapText="1"/>
    </xf>
    <xf numFmtId="0" fontId="10" fillId="0" borderId="0" xfId="2" applyFont="1" applyBorder="1" applyAlignment="1" applyProtection="1">
      <alignment horizontal="left" vertical="top" wrapText="1"/>
    </xf>
    <xf numFmtId="3" fontId="10" fillId="0" borderId="0" xfId="4" applyNumberFormat="1" applyFont="1" applyAlignment="1" applyProtection="1">
      <alignment horizontal="center" vertical="center"/>
    </xf>
    <xf numFmtId="0" fontId="3" fillId="0" borderId="0" xfId="2" applyFont="1" applyBorder="1" applyAlignment="1" applyProtection="1">
      <alignment vertical="top" wrapText="1"/>
    </xf>
    <xf numFmtId="0" fontId="3" fillId="0" borderId="0" xfId="2" applyFont="1" applyFill="1" applyBorder="1" applyAlignment="1" applyProtection="1">
      <alignment vertical="top" wrapText="1"/>
    </xf>
    <xf numFmtId="0" fontId="3" fillId="0" borderId="0" xfId="2" applyFont="1" applyFill="1" applyBorder="1" applyAlignment="1" applyProtection="1">
      <alignment vertical="top"/>
    </xf>
    <xf numFmtId="0" fontId="3" fillId="0" borderId="0" xfId="2" applyFont="1" applyBorder="1" applyAlignment="1" applyProtection="1">
      <alignment wrapText="1"/>
    </xf>
    <xf numFmtId="4" fontId="3" fillId="0" borderId="0" xfId="2" applyNumberFormat="1" applyFont="1" applyBorder="1" applyAlignment="1" applyProtection="1">
      <alignment wrapText="1"/>
    </xf>
    <xf numFmtId="0" fontId="3" fillId="0" borderId="0" xfId="2" applyFont="1" applyAlignment="1" applyProtection="1">
      <alignment vertical="top"/>
    </xf>
    <xf numFmtId="0" fontId="0" fillId="0" borderId="0" xfId="0" applyProtection="1"/>
    <xf numFmtId="4" fontId="0" fillId="0" borderId="0" xfId="4" applyNumberFormat="1" applyFont="1" applyAlignment="1" applyProtection="1">
      <alignment horizontal="right" wrapText="1"/>
    </xf>
    <xf numFmtId="3" fontId="10" fillId="0" borderId="0" xfId="4" applyNumberFormat="1" applyFont="1" applyBorder="1" applyAlignment="1" applyProtection="1">
      <alignment horizontal="center" vertical="center"/>
    </xf>
    <xf numFmtId="49" fontId="2" fillId="0" borderId="0" xfId="4" applyNumberFormat="1" applyFont="1" applyBorder="1" applyAlignment="1" applyProtection="1">
      <alignment horizontal="left"/>
    </xf>
    <xf numFmtId="3" fontId="2" fillId="0" borderId="0" xfId="4" applyNumberFormat="1" applyFont="1" applyBorder="1" applyAlignment="1" applyProtection="1">
      <alignment horizontal="left" wrapText="1"/>
    </xf>
    <xf numFmtId="165" fontId="11" fillId="0" borderId="0" xfId="4" applyNumberFormat="1" applyFont="1" applyAlignment="1" applyProtection="1">
      <alignment horizontal="left"/>
    </xf>
    <xf numFmtId="0" fontId="1" fillId="0" borderId="0" xfId="4" applyFont="1" applyAlignment="1" applyProtection="1">
      <alignment wrapText="1"/>
    </xf>
    <xf numFmtId="3" fontId="10" fillId="0" borderId="5" xfId="4" applyNumberFormat="1" applyFont="1" applyFill="1" applyBorder="1" applyAlignment="1" applyProtection="1">
      <alignment horizontal="center" vertical="center" wrapText="1"/>
    </xf>
    <xf numFmtId="3" fontId="10" fillId="0" borderId="0" xfId="4" applyNumberFormat="1" applyFont="1" applyFill="1" applyBorder="1" applyAlignment="1" applyProtection="1">
      <alignment horizontal="center" vertical="center" wrapText="1"/>
    </xf>
    <xf numFmtId="0" fontId="7" fillId="0" borderId="0" xfId="4" applyFont="1" applyFill="1" applyBorder="1" applyAlignment="1" applyProtection="1">
      <alignment horizontal="center" vertical="center" wrapText="1"/>
    </xf>
    <xf numFmtId="164" fontId="7" fillId="0" borderId="0" xfId="4" applyNumberFormat="1" applyFont="1" applyBorder="1" applyAlignment="1" applyProtection="1">
      <alignment horizontal="center" vertical="center"/>
    </xf>
    <xf numFmtId="3" fontId="0" fillId="0" borderId="0" xfId="4" applyNumberFormat="1" applyFont="1" applyFill="1" applyAlignment="1" applyProtection="1">
      <alignment horizontal="center" vertical="center" wrapText="1"/>
    </xf>
    <xf numFmtId="49" fontId="9" fillId="0" borderId="0" xfId="4" applyNumberFormat="1" applyFont="1" applyFill="1" applyAlignment="1" applyProtection="1">
      <alignment horizontal="center" vertical="center" wrapText="1"/>
    </xf>
    <xf numFmtId="0" fontId="12" fillId="0" borderId="0" xfId="4" applyFont="1" applyFill="1" applyAlignment="1" applyProtection="1">
      <alignment wrapText="1"/>
    </xf>
    <xf numFmtId="0" fontId="13" fillId="0" borderId="0" xfId="4" applyFont="1" applyFill="1" applyAlignment="1" applyProtection="1">
      <alignment horizontal="left" wrapText="1"/>
    </xf>
    <xf numFmtId="4" fontId="7" fillId="0" borderId="0" xfId="4" applyNumberFormat="1" applyFont="1" applyFill="1" applyAlignment="1" applyProtection="1">
      <alignment horizontal="right"/>
    </xf>
    <xf numFmtId="164" fontId="7" fillId="0" borderId="0" xfId="4" applyNumberFormat="1" applyFont="1" applyFill="1" applyProtection="1"/>
    <xf numFmtId="164" fontId="7" fillId="0" borderId="0" xfId="4" applyNumberFormat="1" applyFont="1" applyFill="1" applyAlignment="1" applyProtection="1"/>
    <xf numFmtId="164" fontId="4" fillId="0" borderId="0" xfId="4" applyNumberFormat="1" applyFont="1" applyAlignment="1" applyProtection="1">
      <alignment horizontal="center" wrapText="1"/>
      <protection locked="0"/>
    </xf>
    <xf numFmtId="164" fontId="5" fillId="0" borderId="0" xfId="4" applyNumberFormat="1" applyFont="1" applyAlignment="1" applyProtection="1">
      <alignment horizontal="center" wrapText="1"/>
      <protection locked="0"/>
    </xf>
    <xf numFmtId="0" fontId="0" fillId="0" borderId="0" xfId="4" applyFont="1" applyAlignment="1" applyProtection="1">
      <alignment vertical="center" wrapText="1"/>
      <protection locked="0"/>
    </xf>
    <xf numFmtId="49" fontId="18" fillId="0" borderId="0" xfId="4" applyNumberFormat="1" applyFont="1" applyAlignment="1" applyProtection="1">
      <alignment horizontal="right" vertical="center"/>
      <protection locked="0"/>
    </xf>
    <xf numFmtId="4" fontId="0" fillId="0" borderId="0" xfId="4" applyNumberFormat="1" applyFont="1" applyProtection="1">
      <protection locked="0"/>
    </xf>
    <xf numFmtId="164" fontId="0" fillId="0" borderId="0" xfId="4" applyNumberFormat="1" applyFont="1" applyProtection="1">
      <protection locked="0"/>
    </xf>
    <xf numFmtId="0" fontId="0" fillId="0" borderId="0" xfId="4" applyFont="1" applyProtection="1">
      <protection locked="0"/>
    </xf>
    <xf numFmtId="0" fontId="31" fillId="0" borderId="24" xfId="6" applyFont="1" applyBorder="1" applyAlignment="1" applyProtection="1">
      <alignment horizontal="center"/>
      <protection locked="0"/>
    </xf>
    <xf numFmtId="0" fontId="4" fillId="0" borderId="0" xfId="4" applyFont="1" applyAlignment="1" applyProtection="1">
      <alignment horizontal="center" vertical="center" wrapText="1"/>
      <protection locked="0"/>
    </xf>
    <xf numFmtId="164" fontId="4" fillId="0" borderId="0" xfId="4" applyNumberFormat="1" applyFont="1" applyAlignment="1" applyProtection="1">
      <alignment horizontal="center" vertical="center" wrapText="1"/>
      <protection locked="0"/>
    </xf>
    <xf numFmtId="0" fontId="4" fillId="0" borderId="0" xfId="4" applyNumberFormat="1" applyFont="1" applyAlignment="1" applyProtection="1">
      <alignment horizontal="center" vertical="center" wrapText="1"/>
      <protection locked="0"/>
    </xf>
    <xf numFmtId="0" fontId="6" fillId="0" borderId="0" xfId="4" applyFont="1" applyAlignment="1" applyProtection="1">
      <alignment horizontal="center" wrapText="1"/>
    </xf>
    <xf numFmtId="0" fontId="2" fillId="0" borderId="9" xfId="4" applyFont="1" applyBorder="1" applyAlignment="1" applyProtection="1">
      <alignment horizontal="right" wrapText="1"/>
    </xf>
    <xf numFmtId="0" fontId="2" fillId="0" borderId="8" xfId="4" applyFont="1" applyBorder="1" applyAlignment="1" applyProtection="1">
      <alignment horizontal="right" wrapText="1"/>
    </xf>
    <xf numFmtId="167" fontId="2" fillId="0" borderId="8" xfId="4" applyNumberFormat="1" applyFont="1" applyFill="1" applyBorder="1" applyAlignment="1" applyProtection="1">
      <alignment horizontal="right" vertical="center"/>
    </xf>
    <xf numFmtId="167" fontId="2" fillId="0" borderId="10" xfId="4" applyNumberFormat="1" applyFont="1" applyFill="1" applyBorder="1" applyAlignment="1" applyProtection="1">
      <alignment horizontal="right" vertical="center"/>
    </xf>
    <xf numFmtId="164" fontId="3" fillId="0" borderId="0" xfId="4" applyNumberFormat="1" applyFont="1" applyFill="1" applyBorder="1" applyAlignment="1" applyProtection="1">
      <alignment horizontal="right" wrapText="1"/>
    </xf>
    <xf numFmtId="4" fontId="2" fillId="0" borderId="0" xfId="4" applyNumberFormat="1" applyFont="1" applyBorder="1" applyAlignment="1" applyProtection="1">
      <alignment horizontal="right" vertical="center"/>
    </xf>
    <xf numFmtId="4" fontId="5" fillId="3" borderId="0" xfId="4" applyNumberFormat="1" applyFont="1" applyFill="1" applyAlignment="1" applyProtection="1">
      <alignment horizontal="right" vertical="center"/>
    </xf>
    <xf numFmtId="0" fontId="2" fillId="0" borderId="0" xfId="4" applyFont="1" applyAlignment="1" applyProtection="1">
      <alignment horizontal="right" wrapText="1"/>
    </xf>
    <xf numFmtId="164" fontId="16" fillId="0" borderId="0" xfId="4" applyNumberFormat="1" applyFont="1" applyAlignment="1" applyProtection="1">
      <alignment horizontal="right" wrapText="1"/>
    </xf>
    <xf numFmtId="164" fontId="17" fillId="0" borderId="0" xfId="4" applyNumberFormat="1" applyFont="1" applyAlignment="1" applyProtection="1">
      <alignment horizontal="right" wrapText="1"/>
    </xf>
    <xf numFmtId="3" fontId="0" fillId="0" borderId="11" xfId="4" applyNumberFormat="1" applyFont="1" applyBorder="1" applyAlignment="1" applyProtection="1">
      <alignment horizontal="center" vertical="center"/>
      <protection locked="0"/>
    </xf>
    <xf numFmtId="3" fontId="0" fillId="0" borderId="12" xfId="4" applyNumberFormat="1" applyFont="1" applyBorder="1" applyAlignment="1" applyProtection="1">
      <alignment horizontal="center" vertical="center"/>
      <protection locked="0"/>
    </xf>
    <xf numFmtId="3" fontId="2" fillId="0" borderId="0" xfId="4" applyNumberFormat="1" applyFont="1" applyBorder="1" applyAlignment="1" applyProtection="1">
      <alignment horizontal="center" vertical="center" wrapText="1"/>
      <protection locked="0"/>
    </xf>
    <xf numFmtId="0" fontId="0" fillId="0" borderId="13" xfId="4" applyFont="1" applyBorder="1" applyAlignment="1" applyProtection="1">
      <alignment horizontal="center" vertical="center" wrapText="1"/>
      <protection locked="0"/>
    </xf>
    <xf numFmtId="0" fontId="0" fillId="0" borderId="14" xfId="4" applyFont="1" applyBorder="1" applyAlignment="1" applyProtection="1">
      <alignment horizontal="center" vertical="center" wrapText="1"/>
      <protection locked="0"/>
    </xf>
    <xf numFmtId="0" fontId="9" fillId="0" borderId="0" xfId="4" applyFont="1" applyFill="1" applyAlignment="1" applyProtection="1">
      <alignment horizontal="center" vertical="center"/>
      <protection locked="0"/>
    </xf>
    <xf numFmtId="0" fontId="3" fillId="0" borderId="0" xfId="4" applyFont="1" applyAlignment="1" applyProtection="1">
      <alignment horizontal="right" wrapText="1"/>
    </xf>
    <xf numFmtId="3" fontId="8" fillId="0" borderId="0" xfId="4" applyNumberFormat="1" applyFont="1" applyBorder="1" applyAlignment="1" applyProtection="1">
      <alignment horizontal="center" vertical="center" wrapText="1"/>
      <protection locked="0"/>
    </xf>
    <xf numFmtId="0" fontId="0" fillId="0" borderId="0" xfId="4" applyFont="1" applyAlignment="1" applyProtection="1">
      <alignment horizontal="center"/>
    </xf>
    <xf numFmtId="4" fontId="5" fillId="0" borderId="0" xfId="4" applyNumberFormat="1" applyFont="1" applyAlignment="1" applyProtection="1">
      <alignment horizontal="right"/>
    </xf>
    <xf numFmtId="0" fontId="0" fillId="0" borderId="0" xfId="4" applyFont="1" applyBorder="1" applyAlignment="1" applyProtection="1">
      <alignment horizontal="center" vertical="top" wrapText="1"/>
    </xf>
    <xf numFmtId="0" fontId="4" fillId="0" borderId="0" xfId="6" applyFont="1" applyAlignment="1" applyProtection="1">
      <alignment horizontal="center" vertical="top" wrapText="1"/>
    </xf>
    <xf numFmtId="0" fontId="4" fillId="0" borderId="0" xfId="6" applyFont="1" applyAlignment="1" applyProtection="1">
      <alignment horizontal="left" vertical="top" wrapText="1"/>
    </xf>
    <xf numFmtId="49" fontId="25" fillId="0" borderId="0" xfId="0" applyNumberFormat="1" applyFont="1" applyFill="1" applyBorder="1" applyAlignment="1">
      <alignment horizontal="left" vertical="top"/>
    </xf>
    <xf numFmtId="0" fontId="4" fillId="0" borderId="0" xfId="6" applyFont="1" applyAlignment="1" applyProtection="1">
      <alignment horizontal="center" wrapText="1"/>
    </xf>
    <xf numFmtId="164" fontId="4" fillId="0" borderId="0" xfId="6" applyNumberFormat="1" applyFont="1" applyAlignment="1" applyProtection="1">
      <alignment horizontal="center" wrapText="1"/>
    </xf>
    <xf numFmtId="0" fontId="4" fillId="0" borderId="0" xfId="6" applyNumberFormat="1" applyFont="1" applyAlignment="1" applyProtection="1">
      <alignment horizontal="center" wrapText="1"/>
    </xf>
    <xf numFmtId="164" fontId="4" fillId="0" borderId="0" xfId="6" applyNumberFormat="1" applyFont="1" applyAlignment="1" applyProtection="1">
      <alignment horizontal="right" wrapText="1"/>
    </xf>
    <xf numFmtId="0" fontId="4" fillId="0" borderId="0" xfId="6" applyFont="1" applyAlignment="1" applyProtection="1">
      <alignment horizontal="center" vertical="center" wrapText="1"/>
    </xf>
    <xf numFmtId="0" fontId="25" fillId="0" borderId="0" xfId="0" applyFont="1" applyFill="1" applyBorder="1" applyAlignment="1">
      <alignment horizontal="left" vertical="top" wrapText="1"/>
    </xf>
    <xf numFmtId="0" fontId="5" fillId="0" borderId="0" xfId="6" applyFont="1" applyAlignment="1" applyProtection="1">
      <alignment horizontal="center" vertical="top" wrapText="1"/>
    </xf>
    <xf numFmtId="0" fontId="5" fillId="0" borderId="0" xfId="6" applyFont="1" applyAlignment="1" applyProtection="1">
      <alignment horizontal="left" vertical="top" wrapText="1"/>
    </xf>
    <xf numFmtId="0" fontId="52" fillId="0" borderId="0" xfId="0" applyFont="1" applyBorder="1" applyAlignment="1">
      <alignment horizontal="left" vertical="top" wrapText="1"/>
    </xf>
    <xf numFmtId="0" fontId="5" fillId="0" borderId="0" xfId="6" applyFont="1" applyAlignment="1" applyProtection="1">
      <alignment horizontal="center" wrapText="1"/>
    </xf>
    <xf numFmtId="164" fontId="5" fillId="0" borderId="0" xfId="6" applyNumberFormat="1" applyFont="1" applyAlignment="1" applyProtection="1">
      <alignment horizontal="center" wrapText="1"/>
    </xf>
    <xf numFmtId="0" fontId="5" fillId="0" borderId="0" xfId="6" applyNumberFormat="1" applyFont="1" applyAlignment="1" applyProtection="1">
      <alignment horizontal="center" wrapText="1"/>
    </xf>
    <xf numFmtId="164" fontId="5" fillId="0" borderId="0" xfId="6" applyNumberFormat="1" applyFont="1" applyAlignment="1" applyProtection="1">
      <alignment horizontal="right" wrapText="1"/>
    </xf>
    <xf numFmtId="0" fontId="53" fillId="0" borderId="0" xfId="0" applyFont="1" applyBorder="1" applyAlignment="1">
      <alignment horizontal="left" vertical="top" wrapText="1"/>
    </xf>
    <xf numFmtId="0" fontId="54" fillId="0" borderId="0" xfId="0" applyFont="1" applyBorder="1" applyAlignment="1">
      <alignment horizontal="left" vertical="top" wrapText="1"/>
    </xf>
    <xf numFmtId="0" fontId="55" fillId="0" borderId="0" xfId="0" applyFont="1" applyBorder="1" applyAlignment="1">
      <alignment horizontal="left" vertical="top" wrapText="1"/>
    </xf>
    <xf numFmtId="0" fontId="52" fillId="0" borderId="0" xfId="0" applyFont="1" applyBorder="1" applyAlignment="1">
      <alignment horizontal="left" wrapText="1"/>
    </xf>
    <xf numFmtId="49" fontId="53" fillId="0" borderId="0" xfId="0" applyNumberFormat="1" applyFont="1" applyBorder="1" applyAlignment="1">
      <alignment horizontal="left" vertical="top"/>
    </xf>
    <xf numFmtId="0" fontId="26"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11" fillId="0" borderId="0" xfId="6" applyFont="1" applyAlignment="1">
      <alignment horizontal="left" wrapText="1"/>
    </xf>
    <xf numFmtId="0" fontId="11" fillId="0" borderId="0" xfId="6" applyFont="1" applyFill="1" applyAlignment="1">
      <alignment horizontal="left" wrapText="1"/>
    </xf>
    <xf numFmtId="0" fontId="1" fillId="0" borderId="0" xfId="2" applyFont="1" applyAlignment="1">
      <alignment horizontal="left" vertical="top"/>
    </xf>
    <xf numFmtId="0" fontId="19" fillId="0" borderId="0" xfId="6" applyFont="1" applyAlignment="1">
      <alignment horizontal="left" wrapText="1"/>
    </xf>
    <xf numFmtId="0" fontId="1" fillId="0" borderId="0" xfId="6" applyFont="1" applyAlignment="1">
      <alignment horizontal="left" wrapText="1"/>
    </xf>
    <xf numFmtId="0" fontId="19" fillId="0" borderId="0" xfId="6" applyFont="1" applyFill="1" applyAlignment="1">
      <alignment horizontal="left" wrapText="1"/>
    </xf>
    <xf numFmtId="0" fontId="1" fillId="0" borderId="0" xfId="6" applyFont="1" applyFill="1" applyAlignment="1">
      <alignment horizontal="left" wrapText="1"/>
    </xf>
    <xf numFmtId="0" fontId="1" fillId="0" borderId="0" xfId="6" applyNumberFormat="1" applyFont="1" applyAlignment="1">
      <alignment horizontal="left" vertical="top" wrapText="1"/>
    </xf>
    <xf numFmtId="0" fontId="1" fillId="0" borderId="0" xfId="6" applyFont="1" applyFill="1" applyAlignment="1">
      <alignment horizontal="left" vertical="top" wrapText="1"/>
    </xf>
    <xf numFmtId="0" fontId="10" fillId="0" borderId="0" xfId="2" applyFont="1" applyAlignment="1">
      <alignment horizontal="left" vertical="top"/>
    </xf>
    <xf numFmtId="0" fontId="10" fillId="0" borderId="0" xfId="6" applyFont="1" applyAlignment="1">
      <alignment horizontal="left" wrapText="1"/>
    </xf>
    <xf numFmtId="0" fontId="19" fillId="0" borderId="0" xfId="6" applyFont="1" applyAlignment="1">
      <alignment horizontal="left" vertical="top" wrapText="1"/>
    </xf>
    <xf numFmtId="0" fontId="19" fillId="0" borderId="0" xfId="6" applyFont="1" applyFill="1" applyAlignment="1">
      <alignment horizontal="left" vertical="top" wrapText="1"/>
    </xf>
    <xf numFmtId="0" fontId="19" fillId="0" borderId="0" xfId="6" applyNumberFormat="1" applyFont="1" applyAlignment="1">
      <alignment horizontal="left" vertical="top" wrapText="1"/>
    </xf>
    <xf numFmtId="164" fontId="4" fillId="0" borderId="0" xfId="6" applyNumberFormat="1" applyFont="1" applyAlignment="1" applyProtection="1">
      <alignment horizontal="center" wrapText="1"/>
      <protection locked="0"/>
    </xf>
    <xf numFmtId="164" fontId="5" fillId="0" borderId="0" xfId="6" applyNumberFormat="1" applyFont="1" applyAlignment="1" applyProtection="1">
      <alignment horizontal="center" wrapText="1"/>
      <protection locked="0"/>
    </xf>
  </cellXfs>
  <cellStyles count="7">
    <cellStyle name="%" xfId="4"/>
    <cellStyle name="% 2" xfId="6"/>
    <cellStyle name="Normale" xfId="0" builtinId="0"/>
    <cellStyle name="Percentuale" xfId="1" builtinId="5"/>
    <cellStyle name="Standard 2" xfId="5"/>
    <cellStyle name="Standard_2012.04.06. Prezziario IPES Kurzfassung" xfId="2"/>
    <cellStyle name="Standard_Tabelle1" xfId="3"/>
  </cellStyles>
  <dxfs count="16">
    <dxf>
      <fill>
        <patternFill>
          <bgColor indexed="22"/>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ill>
        <patternFill>
          <bgColor indexed="22"/>
        </patternFill>
      </fill>
    </dxf>
    <dxf>
      <fill>
        <patternFill>
          <bgColor indexed="22"/>
        </patternFill>
      </fill>
    </dxf>
    <dxf>
      <fill>
        <patternFill>
          <bgColor indexed="22"/>
        </patternFill>
      </fill>
    </dxf>
    <dxf>
      <fill>
        <patternFill>
          <bgColor indexed="10"/>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Radio" checked="Checked" firstButton="1" fmlaLink="$G$1" lockText="1"/>
</file>

<file path=xl/ctrlProps/ctrlProp2.xml><?xml version="1.0" encoding="utf-8"?>
<formControlPr xmlns="http://schemas.microsoft.com/office/spreadsheetml/2009/9/main" objectType="GBox"/>
</file>

<file path=xl/ctrlProps/ctrlProp3.xml><?xml version="1.0" encoding="utf-8"?>
<formControlPr xmlns="http://schemas.microsoft.com/office/spreadsheetml/2009/9/main" objectType="Radio" lockText="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190500</xdr:colOff>
          <xdr:row>0</xdr:row>
          <xdr:rowOff>228600</xdr:rowOff>
        </xdr:from>
        <xdr:to>
          <xdr:col>7</xdr:col>
          <xdr:colOff>447675</xdr:colOff>
          <xdr:row>1</xdr:row>
          <xdr:rowOff>66675</xdr:rowOff>
        </xdr:to>
        <xdr:sp macro="" textlink="">
          <xdr:nvSpPr>
            <xdr:cNvPr id="1026" name="Option 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0</xdr:row>
          <xdr:rowOff>104775</xdr:rowOff>
        </xdr:from>
        <xdr:to>
          <xdr:col>7</xdr:col>
          <xdr:colOff>495300</xdr:colOff>
          <xdr:row>1</xdr:row>
          <xdr:rowOff>371475</xdr:rowOff>
        </xdr:to>
        <xdr:sp macro="" textlink="">
          <xdr:nvSpPr>
            <xdr:cNvPr id="1025" name="Group Box 1" hidden="1">
              <a:extLst>
                <a:ext uri="{63B3BB69-23CF-44E3-9099-C40C66FF867C}">
                  <a14:compatExt spid="_x0000_s1025"/>
                </a:ext>
              </a:extLst>
            </xdr:cNvPr>
            <xdr:cNvSpPr/>
          </xdr:nvSpPr>
          <xdr:spPr>
            <a:xfrm>
              <a:off x="0" y="0"/>
              <a:ext cx="0" cy="0"/>
            </a:xfrm>
            <a:prstGeom prst="rect">
              <a:avLst/>
            </a:prstGeom>
          </xdr:spPr>
          <xdr:txBody>
            <a:bodyPr vertOverflow="clip" wrap="none" lIns="27432" tIns="18288" rIns="0" bIns="0" anchor="t" upright="1"/>
            <a:lstStyle/>
            <a:p>
              <a:pPr algn="l" rtl="0">
                <a:defRPr sz="1000"/>
              </a:pPr>
              <a:r>
                <a:rPr lang="de-DE" sz="800" b="0" i="0" u="none" strike="noStrike" baseline="0">
                  <a:solidFill>
                    <a:srgbClr val="000000"/>
                  </a:solidFill>
                  <a:latin typeface="Tahoma"/>
                  <a:ea typeface="Tahoma"/>
                  <a:cs typeface="Tahoma"/>
                </a:rPr>
                <a:t>Lingua / Sprache</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xdr:row>
          <xdr:rowOff>114300</xdr:rowOff>
        </xdr:from>
        <xdr:to>
          <xdr:col>7</xdr:col>
          <xdr:colOff>447675</xdr:colOff>
          <xdr:row>1</xdr:row>
          <xdr:rowOff>333375</xdr:rowOff>
        </xdr:to>
        <xdr:sp macro="" textlink="">
          <xdr:nvSpPr>
            <xdr:cNvPr id="1027" name="Option Button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xdr:row>
          <xdr:rowOff>38100</xdr:rowOff>
        </xdr:from>
        <xdr:to>
          <xdr:col>9</xdr:col>
          <xdr:colOff>1000125</xdr:colOff>
          <xdr:row>1</xdr:row>
          <xdr:rowOff>333375</xdr:rowOff>
        </xdr:to>
        <xdr:sp macro="" textlink="">
          <xdr:nvSpPr>
            <xdr:cNvPr id="1111" name="cbEinfuegen" hidden="1">
              <a:extLst>
                <a:ext uri="{63B3BB69-23CF-44E3-9099-C40C66FF867C}">
                  <a14:compatExt spid="_x0000_s1111"/>
                </a:ext>
              </a:extLst>
            </xdr:cNvPr>
            <xdr:cNvSpPr/>
          </xdr:nvSpPr>
          <xdr:spPr>
            <a:xfrm>
              <a:off x="0" y="0"/>
              <a:ext cx="0" cy="0"/>
            </a:xfrm>
            <a:prstGeom prst="rect">
              <a:avLst/>
            </a:prstGeom>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slo03\Z_Public$\albo\collections\Abteilung%20technische%20Dienste\Technischer%20Dienst\modulistica\00%20GENERALE\2013\2012\Modulo%20offerta%20IPES_Vorlage%20Angebot%20Wobi1TRADUZIONE%2002-01-20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erta it dt "/>
      <sheetName val="in"/>
      <sheetName val="Prezzario IPES_Preisver WOBI"/>
    </sheetNames>
    <sheetDataSet>
      <sheetData sheetId="0">
        <row r="16">
          <cell r="B16" t="str">
            <v>ZP/pa</v>
          </cell>
        </row>
        <row r="17">
          <cell r="B17" t="str">
            <v>Ende</v>
          </cell>
        </row>
      </sheetData>
      <sheetData sheetId="1"/>
      <sheetData sheetId="2"/>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vmlDrawing" Target="../drawings/vmlDrawing1.vml"/><Relationship Id="rId7" Type="http://schemas.openxmlformats.org/officeDocument/2006/relationships/ctrlProp" Target="../ctrlProps/ctrlProp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RT1521"/>
  <sheetViews>
    <sheetView tabSelected="1" view="pageBreakPreview" zoomScaleNormal="75" workbookViewId="0">
      <pane ySplit="4" topLeftCell="A1322" activePane="bottomLeft" state="frozen"/>
      <selection pane="bottomLeft" activeCell="H1387" sqref="H1387"/>
    </sheetView>
  </sheetViews>
  <sheetFormatPr defaultColWidth="11.42578125" defaultRowHeight="12.75" x14ac:dyDescent="0.2"/>
  <cols>
    <col min="1" max="1" width="5.5703125" style="1" bestFit="1" customWidth="1"/>
    <col min="2" max="2" width="13.140625" style="1" customWidth="1"/>
    <col min="3" max="3" width="29.5703125" style="1" customWidth="1"/>
    <col min="4" max="4" width="30" style="1" customWidth="1"/>
    <col min="5" max="5" width="14" style="1" customWidth="1"/>
    <col min="6" max="7" width="11.42578125" style="3"/>
    <col min="8" max="8" width="11.28515625" style="1" customWidth="1"/>
    <col min="9" max="9" width="22.85546875" style="1" customWidth="1"/>
    <col min="10" max="10" width="15.85546875" style="3" customWidth="1"/>
    <col min="11" max="16384" width="11.42578125" style="1"/>
  </cols>
  <sheetData>
    <row r="1" spans="1:10" ht="30" customHeight="1" thickTop="1" x14ac:dyDescent="0.2">
      <c r="A1" s="276" t="s">
        <v>4112</v>
      </c>
      <c r="B1" s="277"/>
      <c r="C1" s="280" t="s">
        <v>5134</v>
      </c>
      <c r="D1" s="280"/>
      <c r="E1" s="275" t="s">
        <v>4107</v>
      </c>
      <c r="F1" s="275"/>
      <c r="G1" s="278">
        <v>1</v>
      </c>
      <c r="H1" s="278"/>
      <c r="I1" s="253" t="s">
        <v>4105</v>
      </c>
      <c r="J1" s="254">
        <v>1519</v>
      </c>
    </row>
    <row r="2" spans="1:10" ht="30" customHeight="1" thickBot="1" x14ac:dyDescent="0.25">
      <c r="A2" s="273">
        <f>COUNT(Zusatz)</f>
        <v>5</v>
      </c>
      <c r="B2" s="274"/>
      <c r="C2" s="280" t="s">
        <v>5135</v>
      </c>
      <c r="D2" s="280"/>
      <c r="E2" s="275" t="s">
        <v>4108</v>
      </c>
      <c r="F2" s="275"/>
      <c r="G2" s="278"/>
      <c r="H2" s="278"/>
      <c r="I2" s="255"/>
      <c r="J2" s="256"/>
    </row>
    <row r="3" spans="1:10" ht="13.5" thickTop="1" x14ac:dyDescent="0.2">
      <c r="A3" s="257"/>
      <c r="B3" s="257"/>
      <c r="C3" s="258" t="s">
        <v>4712</v>
      </c>
      <c r="D3" s="258" t="s">
        <v>4715</v>
      </c>
      <c r="E3" s="257"/>
      <c r="F3" s="256"/>
      <c r="G3" s="256"/>
      <c r="H3" s="257"/>
      <c r="I3" s="257"/>
      <c r="J3" s="256"/>
    </row>
    <row r="4" spans="1:10" s="4" customFormat="1" ht="45" x14ac:dyDescent="0.2">
      <c r="A4" s="259" t="s">
        <v>4106</v>
      </c>
      <c r="B4" s="259" t="s">
        <v>4294</v>
      </c>
      <c r="C4" s="259" t="s">
        <v>4104</v>
      </c>
      <c r="D4" s="259" t="s">
        <v>4103</v>
      </c>
      <c r="E4" s="259" t="s">
        <v>4092</v>
      </c>
      <c r="F4" s="260" t="s">
        <v>4093</v>
      </c>
      <c r="G4" s="260" t="s">
        <v>4094</v>
      </c>
      <c r="H4" s="260" t="s">
        <v>4095</v>
      </c>
      <c r="I4" s="261" t="s">
        <v>4096</v>
      </c>
      <c r="J4" s="260" t="s">
        <v>4097</v>
      </c>
    </row>
    <row r="5" spans="1:10" s="4" customFormat="1" ht="26.25" x14ac:dyDescent="0.25">
      <c r="A5" s="48"/>
      <c r="B5" s="52" t="s">
        <v>4303</v>
      </c>
      <c r="C5" s="206" t="s">
        <v>4116</v>
      </c>
      <c r="D5" s="207" t="s">
        <v>4117</v>
      </c>
      <c r="E5" s="49"/>
      <c r="F5" s="50"/>
      <c r="G5" s="50"/>
      <c r="H5" s="251"/>
      <c r="I5" s="51"/>
      <c r="J5" s="54"/>
    </row>
    <row r="6" spans="1:10" s="4" customFormat="1" ht="15" x14ac:dyDescent="0.25">
      <c r="A6" s="48"/>
      <c r="B6" s="52" t="s">
        <v>4304</v>
      </c>
      <c r="C6" s="206" t="s">
        <v>4118</v>
      </c>
      <c r="D6" s="207" t="s">
        <v>4119</v>
      </c>
      <c r="E6" s="49"/>
      <c r="F6" s="50"/>
      <c r="G6" s="50"/>
      <c r="H6" s="251"/>
      <c r="I6" s="51"/>
      <c r="J6" s="54"/>
    </row>
    <row r="7" spans="1:10" s="4" customFormat="1" ht="26.25" x14ac:dyDescent="0.25">
      <c r="A7" s="48"/>
      <c r="B7" s="52" t="s">
        <v>4305</v>
      </c>
      <c r="C7" s="206" t="s">
        <v>4120</v>
      </c>
      <c r="D7" s="207" t="s">
        <v>4121</v>
      </c>
      <c r="E7" s="49"/>
      <c r="F7" s="50"/>
      <c r="G7" s="50"/>
      <c r="H7" s="251"/>
      <c r="I7" s="51"/>
      <c r="J7" s="54"/>
    </row>
    <row r="8" spans="1:10" s="4" customFormat="1" ht="38.25" x14ac:dyDescent="0.2">
      <c r="A8" s="199">
        <v>1</v>
      </c>
      <c r="B8" s="200"/>
      <c r="C8" s="208" t="s">
        <v>4122</v>
      </c>
      <c r="D8" s="209" t="s">
        <v>4123</v>
      </c>
      <c r="E8" s="201" t="s">
        <v>4124</v>
      </c>
      <c r="F8" s="202">
        <v>1</v>
      </c>
      <c r="G8" s="202"/>
      <c r="H8" s="252"/>
      <c r="I8" s="203" t="str">
        <f>IF($G$1=2,inParole(H8),inWorten(H8))</f>
        <v>null,00</v>
      </c>
      <c r="J8" s="204">
        <f>IF(G8=0,F8*H8,G8*H8)</f>
        <v>0</v>
      </c>
    </row>
    <row r="9" spans="1:10" s="4" customFormat="1" ht="51" x14ac:dyDescent="0.2">
      <c r="A9" s="199">
        <v>2</v>
      </c>
      <c r="B9" s="200"/>
      <c r="C9" s="208" t="s">
        <v>4306</v>
      </c>
      <c r="D9" s="209" t="s">
        <v>4125</v>
      </c>
      <c r="E9" s="201" t="s">
        <v>4124</v>
      </c>
      <c r="F9" s="202">
        <v>1</v>
      </c>
      <c r="G9" s="202"/>
      <c r="H9" s="252"/>
      <c r="I9" s="203" t="str">
        <f>IF($G$1=2,inParole(H9),inWorten(H9))</f>
        <v>null,00</v>
      </c>
      <c r="J9" s="204">
        <f>IF(G9=0,F9*H9,G9*H9)</f>
        <v>0</v>
      </c>
    </row>
    <row r="10" spans="1:10" s="4" customFormat="1" ht="63.75" x14ac:dyDescent="0.2">
      <c r="A10" s="199">
        <v>3</v>
      </c>
      <c r="B10" s="200"/>
      <c r="C10" s="208" t="s">
        <v>4307</v>
      </c>
      <c r="D10" s="209" t="s">
        <v>4126</v>
      </c>
      <c r="E10" s="201" t="s">
        <v>4124</v>
      </c>
      <c r="F10" s="202">
        <v>1</v>
      </c>
      <c r="G10" s="202"/>
      <c r="H10" s="252"/>
      <c r="I10" s="203" t="str">
        <f>IF($G$1=2,inParole(H10),inWorten(H10))</f>
        <v>null,00</v>
      </c>
      <c r="J10" s="204">
        <f>IF(G10=0,F10*H10,G10*H10)</f>
        <v>0</v>
      </c>
    </row>
    <row r="11" spans="1:10" s="4" customFormat="1" ht="63.75" x14ac:dyDescent="0.2">
      <c r="A11" s="199">
        <v>4</v>
      </c>
      <c r="B11" s="200"/>
      <c r="C11" s="208" t="s">
        <v>4308</v>
      </c>
      <c r="D11" s="209" t="s">
        <v>4309</v>
      </c>
      <c r="E11" s="201" t="s">
        <v>4124</v>
      </c>
      <c r="F11" s="202">
        <v>1</v>
      </c>
      <c r="G11" s="202"/>
      <c r="H11" s="252"/>
      <c r="I11" s="203" t="str">
        <f>IF($G$1=2,inParole(H11),inWorten(H11))</f>
        <v>null,00</v>
      </c>
      <c r="J11" s="204">
        <f>IF(G11=0,F11*H11,G11*H11)</f>
        <v>0</v>
      </c>
    </row>
    <row r="12" spans="1:10" s="4" customFormat="1" ht="15" x14ac:dyDescent="0.25">
      <c r="A12" s="48"/>
      <c r="B12" s="52" t="s">
        <v>4310</v>
      </c>
      <c r="C12" s="206" t="s">
        <v>4127</v>
      </c>
      <c r="D12" s="207" t="s">
        <v>4128</v>
      </c>
      <c r="E12" s="49"/>
      <c r="F12" s="50"/>
      <c r="G12" s="50"/>
      <c r="H12" s="251"/>
      <c r="I12" s="51"/>
      <c r="J12" s="54"/>
    </row>
    <row r="13" spans="1:10" s="4" customFormat="1" ht="26.25" x14ac:dyDescent="0.25">
      <c r="A13" s="48"/>
      <c r="B13" s="52" t="s">
        <v>4311</v>
      </c>
      <c r="C13" s="206" t="s">
        <v>4129</v>
      </c>
      <c r="D13" s="207" t="s">
        <v>4130</v>
      </c>
      <c r="E13" s="49"/>
      <c r="F13" s="50"/>
      <c r="G13" s="50"/>
      <c r="H13" s="251"/>
      <c r="I13" s="51"/>
      <c r="J13" s="54"/>
    </row>
    <row r="14" spans="1:10" s="4" customFormat="1" ht="38.25" x14ac:dyDescent="0.2">
      <c r="A14" s="199">
        <v>5</v>
      </c>
      <c r="B14" s="200"/>
      <c r="C14" s="208" t="s">
        <v>4312</v>
      </c>
      <c r="D14" s="209" t="s">
        <v>4313</v>
      </c>
      <c r="E14" s="201" t="s">
        <v>4124</v>
      </c>
      <c r="F14" s="202">
        <v>1</v>
      </c>
      <c r="G14" s="202"/>
      <c r="H14" s="252"/>
      <c r="I14" s="203" t="str">
        <f>IF($G$1=2,inParole(H14),inWorten(H14))</f>
        <v>null,00</v>
      </c>
      <c r="J14" s="204">
        <f>IF(G14=0,F14*H14,G14*H14)</f>
        <v>0</v>
      </c>
    </row>
    <row r="15" spans="1:10" s="4" customFormat="1" ht="51" x14ac:dyDescent="0.2">
      <c r="A15" s="199">
        <v>6</v>
      </c>
      <c r="B15" s="200"/>
      <c r="C15" s="208" t="s">
        <v>4314</v>
      </c>
      <c r="D15" s="209" t="s">
        <v>4315</v>
      </c>
      <c r="E15" s="201" t="s">
        <v>4124</v>
      </c>
      <c r="F15" s="202">
        <v>1</v>
      </c>
      <c r="G15" s="202"/>
      <c r="H15" s="252"/>
      <c r="I15" s="203" t="str">
        <f>IF($G$1=2,inParole(H15),inWorten(H15))</f>
        <v>null,00</v>
      </c>
      <c r="J15" s="204">
        <f>IF(G15=0,F15*H15,G15*H15)</f>
        <v>0</v>
      </c>
    </row>
    <row r="16" spans="1:10" s="4" customFormat="1" ht="63.75" x14ac:dyDescent="0.2">
      <c r="A16" s="199">
        <v>7</v>
      </c>
      <c r="B16" s="200"/>
      <c r="C16" s="208" t="s">
        <v>4316</v>
      </c>
      <c r="D16" s="209" t="s">
        <v>4126</v>
      </c>
      <c r="E16" s="201" t="s">
        <v>4124</v>
      </c>
      <c r="F16" s="202">
        <v>1</v>
      </c>
      <c r="G16" s="202"/>
      <c r="H16" s="252"/>
      <c r="I16" s="203" t="str">
        <f>IF($G$1=2,inParole(H16),inWorten(H16))</f>
        <v>null,00</v>
      </c>
      <c r="J16" s="204">
        <f>IF(G16=0,F16*H16,G16*H16)</f>
        <v>0</v>
      </c>
    </row>
    <row r="17" spans="1:10" s="4" customFormat="1" ht="63.75" x14ac:dyDescent="0.2">
      <c r="A17" s="199">
        <v>8</v>
      </c>
      <c r="B17" s="200"/>
      <c r="C17" s="208" t="s">
        <v>4317</v>
      </c>
      <c r="D17" s="209" t="s">
        <v>4309</v>
      </c>
      <c r="E17" s="201" t="s">
        <v>4124</v>
      </c>
      <c r="F17" s="202">
        <v>1</v>
      </c>
      <c r="G17" s="202"/>
      <c r="H17" s="252"/>
      <c r="I17" s="203" t="str">
        <f>IF($G$1=2,inParole(H17),inWorten(H17))</f>
        <v>null,00</v>
      </c>
      <c r="J17" s="204">
        <f>IF(G17=0,F17*H17,G17*H17)</f>
        <v>0</v>
      </c>
    </row>
    <row r="18" spans="1:10" s="4" customFormat="1" ht="38.25" x14ac:dyDescent="0.2">
      <c r="A18" s="199">
        <v>9</v>
      </c>
      <c r="B18" s="200" t="s">
        <v>4318</v>
      </c>
      <c r="C18" s="208" t="s">
        <v>4131</v>
      </c>
      <c r="D18" s="209" t="s">
        <v>4132</v>
      </c>
      <c r="E18" s="201" t="s">
        <v>4133</v>
      </c>
      <c r="F18" s="202">
        <v>1</v>
      </c>
      <c r="G18" s="202"/>
      <c r="H18" s="252"/>
      <c r="I18" s="203" t="str">
        <f>IF($G$1=2,inParole(H18),inWorten(H18))</f>
        <v>null,00</v>
      </c>
      <c r="J18" s="204">
        <f>IF(G18=0,F18*H18,G18*H18)</f>
        <v>0</v>
      </c>
    </row>
    <row r="19" spans="1:10" s="4" customFormat="1" ht="26.25" x14ac:dyDescent="0.25">
      <c r="A19" s="48"/>
      <c r="B19" s="52" t="s">
        <v>4319</v>
      </c>
      <c r="C19" s="206" t="s">
        <v>4320</v>
      </c>
      <c r="D19" s="207" t="s">
        <v>4321</v>
      </c>
      <c r="E19" s="49"/>
      <c r="F19" s="50"/>
      <c r="G19" s="50"/>
      <c r="H19" s="251"/>
      <c r="I19" s="51"/>
      <c r="J19" s="54"/>
    </row>
    <row r="20" spans="1:10" s="4" customFormat="1" ht="15" x14ac:dyDescent="0.2">
      <c r="A20" s="199">
        <v>10</v>
      </c>
      <c r="B20" s="200" t="s">
        <v>4375</v>
      </c>
      <c r="C20" s="210" t="s">
        <v>4376</v>
      </c>
      <c r="D20" s="210" t="s">
        <v>4377</v>
      </c>
      <c r="E20" s="201" t="s">
        <v>4237</v>
      </c>
      <c r="F20" s="202">
        <v>10</v>
      </c>
      <c r="G20" s="202"/>
      <c r="H20" s="252"/>
      <c r="I20" s="203" t="str">
        <f>IF($G$1=2,inParole(H20),inWorten(H20))</f>
        <v>null,00</v>
      </c>
      <c r="J20" s="204">
        <f>IF(G20=0,F20*H20,G20*H20)</f>
        <v>0</v>
      </c>
    </row>
    <row r="21" spans="1:10" s="4" customFormat="1" ht="15" x14ac:dyDescent="0.25">
      <c r="A21" s="48"/>
      <c r="B21" s="52" t="s">
        <v>4378</v>
      </c>
      <c r="C21" s="211" t="s">
        <v>4379</v>
      </c>
      <c r="D21" s="211" t="s">
        <v>4380</v>
      </c>
      <c r="E21" s="49"/>
      <c r="F21" s="50"/>
      <c r="G21" s="50"/>
      <c r="H21" s="251"/>
      <c r="I21" s="51"/>
      <c r="J21" s="54"/>
    </row>
    <row r="22" spans="1:10" s="4" customFormat="1" ht="15" x14ac:dyDescent="0.25">
      <c r="A22" s="48"/>
      <c r="B22" s="52" t="s">
        <v>4381</v>
      </c>
      <c r="C22" s="211" t="s">
        <v>4382</v>
      </c>
      <c r="D22" s="211" t="s">
        <v>4383</v>
      </c>
      <c r="E22" s="49"/>
      <c r="F22" s="50"/>
      <c r="G22" s="50"/>
      <c r="H22" s="251"/>
      <c r="I22" s="51"/>
      <c r="J22" s="54"/>
    </row>
    <row r="23" spans="1:10" s="4" customFormat="1" ht="22.5" x14ac:dyDescent="0.2">
      <c r="A23" s="199">
        <v>11</v>
      </c>
      <c r="B23" s="200" t="s">
        <v>4384</v>
      </c>
      <c r="C23" s="210" t="s">
        <v>4385</v>
      </c>
      <c r="D23" s="210" t="s">
        <v>4386</v>
      </c>
      <c r="E23" s="201" t="s">
        <v>4135</v>
      </c>
      <c r="F23" s="202">
        <v>743</v>
      </c>
      <c r="G23" s="202"/>
      <c r="H23" s="252"/>
      <c r="I23" s="203" t="str">
        <f>IF($G$1=2,inParole(H23),inWorten(H23))</f>
        <v>null,00</v>
      </c>
      <c r="J23" s="204">
        <f>IF(G23=0,F23*H23,G23*H23)</f>
        <v>0</v>
      </c>
    </row>
    <row r="24" spans="1:10" s="4" customFormat="1" ht="15" x14ac:dyDescent="0.25">
      <c r="A24" s="48"/>
      <c r="B24" s="52" t="s">
        <v>4387</v>
      </c>
      <c r="C24" s="211" t="s">
        <v>4388</v>
      </c>
      <c r="D24" s="211" t="s">
        <v>4389</v>
      </c>
      <c r="E24" s="49"/>
      <c r="F24" s="50"/>
      <c r="G24" s="50"/>
      <c r="H24" s="251"/>
      <c r="I24" s="51"/>
      <c r="J24" s="54"/>
    </row>
    <row r="25" spans="1:10" s="4" customFormat="1" ht="22.5" x14ac:dyDescent="0.25">
      <c r="A25" s="48"/>
      <c r="B25" s="52" t="s">
        <v>4390</v>
      </c>
      <c r="C25" s="211" t="s">
        <v>4391</v>
      </c>
      <c r="D25" s="211" t="s">
        <v>4392</v>
      </c>
      <c r="E25" s="49"/>
      <c r="F25" s="50"/>
      <c r="G25" s="50"/>
      <c r="H25" s="251"/>
      <c r="I25" s="51"/>
      <c r="J25" s="54"/>
    </row>
    <row r="26" spans="1:10" s="4" customFormat="1" ht="22.5" x14ac:dyDescent="0.2">
      <c r="A26" s="199">
        <v>12</v>
      </c>
      <c r="B26" s="200"/>
      <c r="C26" s="210" t="s">
        <v>4393</v>
      </c>
      <c r="D26" s="210" t="s">
        <v>4394</v>
      </c>
      <c r="E26" s="201" t="s">
        <v>4124</v>
      </c>
      <c r="F26" s="202">
        <v>1185.03</v>
      </c>
      <c r="G26" s="202"/>
      <c r="H26" s="252"/>
      <c r="I26" s="203" t="str">
        <f>IF($G$1=2,inParole(H26),inWorten(H26))</f>
        <v>null,00</v>
      </c>
      <c r="J26" s="204">
        <f>IF(G26=0,F26*H26,G26*H26)</f>
        <v>0</v>
      </c>
    </row>
    <row r="27" spans="1:10" s="4" customFormat="1" ht="22.5" x14ac:dyDescent="0.2">
      <c r="A27" s="199">
        <v>13</v>
      </c>
      <c r="B27" s="200"/>
      <c r="C27" s="210" t="s">
        <v>4399</v>
      </c>
      <c r="D27" s="210" t="s">
        <v>4400</v>
      </c>
      <c r="E27" s="201" t="s">
        <v>4124</v>
      </c>
      <c r="F27" s="202">
        <v>48</v>
      </c>
      <c r="G27" s="202"/>
      <c r="H27" s="252"/>
      <c r="I27" s="203" t="str">
        <f>IF($G$1=2,inParole(H27),inWorten(H27))</f>
        <v>null,00</v>
      </c>
      <c r="J27" s="204">
        <f>IF(G27=0,F27*H27,G27*H27)</f>
        <v>0</v>
      </c>
    </row>
    <row r="28" spans="1:10" s="4" customFormat="1" ht="15" x14ac:dyDescent="0.25">
      <c r="A28" s="48"/>
      <c r="B28" s="52" t="s">
        <v>4401</v>
      </c>
      <c r="C28" s="211" t="s">
        <v>4402</v>
      </c>
      <c r="D28" s="211" t="s">
        <v>4403</v>
      </c>
      <c r="E28" s="49"/>
      <c r="F28" s="50"/>
      <c r="G28" s="50"/>
      <c r="H28" s="251"/>
      <c r="I28" s="51"/>
      <c r="J28" s="54"/>
    </row>
    <row r="29" spans="1:10" s="4" customFormat="1" ht="22.5" x14ac:dyDescent="0.2">
      <c r="A29" s="199">
        <v>14</v>
      </c>
      <c r="B29" s="200"/>
      <c r="C29" s="210" t="s">
        <v>4409</v>
      </c>
      <c r="D29" s="210" t="s">
        <v>4396</v>
      </c>
      <c r="E29" s="201" t="s">
        <v>4124</v>
      </c>
      <c r="F29" s="202">
        <v>19.2</v>
      </c>
      <c r="G29" s="202"/>
      <c r="H29" s="252"/>
      <c r="I29" s="203" t="str">
        <f>IF($G$1=2,inParole(H29),inWorten(H29))</f>
        <v>null,00</v>
      </c>
      <c r="J29" s="204">
        <f>IF(G29=0,F29*H29,G29*H29)</f>
        <v>0</v>
      </c>
    </row>
    <row r="30" spans="1:10" s="4" customFormat="1" ht="22.5" x14ac:dyDescent="0.25">
      <c r="A30" s="48"/>
      <c r="B30" s="52" t="s">
        <v>4410</v>
      </c>
      <c r="C30" s="211" t="s">
        <v>4411</v>
      </c>
      <c r="D30" s="211" t="s">
        <v>4412</v>
      </c>
      <c r="E30" s="49"/>
      <c r="F30" s="50"/>
      <c r="G30" s="50"/>
      <c r="H30" s="251"/>
      <c r="I30" s="51"/>
      <c r="J30" s="54"/>
    </row>
    <row r="31" spans="1:10" s="4" customFormat="1" ht="15" x14ac:dyDescent="0.2">
      <c r="A31" s="199">
        <v>15</v>
      </c>
      <c r="B31" s="200"/>
      <c r="C31" s="210" t="s">
        <v>4413</v>
      </c>
      <c r="D31" s="210" t="s">
        <v>4414</v>
      </c>
      <c r="E31" s="201" t="s">
        <v>4124</v>
      </c>
      <c r="F31" s="202">
        <v>10</v>
      </c>
      <c r="G31" s="202"/>
      <c r="H31" s="252"/>
      <c r="I31" s="203" t="str">
        <f>IF($G$1=2,inParole(H31),inWorten(H31))</f>
        <v>null,00</v>
      </c>
      <c r="J31" s="204">
        <f>IF(G31=0,F31*H31,G31*H31)</f>
        <v>0</v>
      </c>
    </row>
    <row r="32" spans="1:10" s="4" customFormat="1" ht="22.5" x14ac:dyDescent="0.2">
      <c r="A32" s="199">
        <v>16</v>
      </c>
      <c r="B32" s="200"/>
      <c r="C32" s="210" t="s">
        <v>4415</v>
      </c>
      <c r="D32" s="210" t="s">
        <v>4416</v>
      </c>
      <c r="E32" s="201" t="s">
        <v>4124</v>
      </c>
      <c r="F32" s="202">
        <v>5</v>
      </c>
      <c r="G32" s="202"/>
      <c r="H32" s="252"/>
      <c r="I32" s="203" t="str">
        <f>IF($G$1=2,inParole(H32),inWorten(H32))</f>
        <v>null,00</v>
      </c>
      <c r="J32" s="204">
        <f>IF(G32=0,F32*H32,G32*H32)</f>
        <v>0</v>
      </c>
    </row>
    <row r="33" spans="1:10" s="4" customFormat="1" ht="15" x14ac:dyDescent="0.2">
      <c r="A33" s="199">
        <v>17</v>
      </c>
      <c r="B33" s="200"/>
      <c r="C33" s="210" t="s">
        <v>4417</v>
      </c>
      <c r="D33" s="210" t="s">
        <v>4418</v>
      </c>
      <c r="E33" s="201" t="s">
        <v>4124</v>
      </c>
      <c r="F33" s="202">
        <v>60</v>
      </c>
      <c r="G33" s="202"/>
      <c r="H33" s="252"/>
      <c r="I33" s="203" t="str">
        <f>IF($G$1=2,inParole(H33),inWorten(H33))</f>
        <v>null,00</v>
      </c>
      <c r="J33" s="204">
        <f>IF(G33=0,F33*H33,G33*H33)</f>
        <v>0</v>
      </c>
    </row>
    <row r="34" spans="1:10" s="4" customFormat="1" ht="22.5" x14ac:dyDescent="0.2">
      <c r="A34" s="199">
        <v>18</v>
      </c>
      <c r="B34" s="200"/>
      <c r="C34" s="210" t="s">
        <v>4419</v>
      </c>
      <c r="D34" s="210" t="s">
        <v>4420</v>
      </c>
      <c r="E34" s="201" t="s">
        <v>4124</v>
      </c>
      <c r="F34" s="202">
        <v>30</v>
      </c>
      <c r="G34" s="202"/>
      <c r="H34" s="252"/>
      <c r="I34" s="203" t="str">
        <f>IF($G$1=2,inParole(H34),inWorten(H34))</f>
        <v>null,00</v>
      </c>
      <c r="J34" s="204">
        <f>IF(G34=0,F34*H34,G34*H34)</f>
        <v>0</v>
      </c>
    </row>
    <row r="35" spans="1:10" s="4" customFormat="1" ht="15" x14ac:dyDescent="0.25">
      <c r="A35" s="48"/>
      <c r="B35" s="52" t="s">
        <v>4435</v>
      </c>
      <c r="C35" s="211" t="s">
        <v>4436</v>
      </c>
      <c r="D35" s="211" t="s">
        <v>4437</v>
      </c>
      <c r="E35" s="49"/>
      <c r="F35" s="50"/>
      <c r="G35" s="50"/>
      <c r="H35" s="251"/>
      <c r="I35" s="51"/>
      <c r="J35" s="54"/>
    </row>
    <row r="36" spans="1:10" s="4" customFormat="1" ht="15" x14ac:dyDescent="0.2">
      <c r="A36" s="199">
        <v>19</v>
      </c>
      <c r="B36" s="200"/>
      <c r="C36" s="210" t="s">
        <v>4441</v>
      </c>
      <c r="D36" s="210" t="s">
        <v>4442</v>
      </c>
      <c r="E36" s="201" t="s">
        <v>4124</v>
      </c>
      <c r="F36" s="202">
        <v>553.99</v>
      </c>
      <c r="G36" s="202"/>
      <c r="H36" s="252"/>
      <c r="I36" s="203" t="str">
        <f>IF($G$1=2,inParole(H36),inWorten(H36))</f>
        <v>null,00</v>
      </c>
      <c r="J36" s="204">
        <f>IF(G36=0,F36*H36,G36*H36)</f>
        <v>0</v>
      </c>
    </row>
    <row r="37" spans="1:10" s="4" customFormat="1" ht="15" x14ac:dyDescent="0.2">
      <c r="A37" s="199">
        <v>20</v>
      </c>
      <c r="B37" s="200"/>
      <c r="C37" s="210" t="s">
        <v>4441</v>
      </c>
      <c r="D37" s="210" t="s">
        <v>4442</v>
      </c>
      <c r="E37" s="201" t="s">
        <v>4124</v>
      </c>
      <c r="F37" s="202">
        <v>150</v>
      </c>
      <c r="G37" s="202"/>
      <c r="H37" s="252"/>
      <c r="I37" s="203" t="str">
        <f>IF($G$1=2,inParole(H37),inWorten(H37))</f>
        <v>null,00</v>
      </c>
      <c r="J37" s="204">
        <f>IF(G37=0,F37*H37,G37*H37)</f>
        <v>0</v>
      </c>
    </row>
    <row r="38" spans="1:10" s="4" customFormat="1" ht="15" x14ac:dyDescent="0.2">
      <c r="A38" s="199">
        <v>21</v>
      </c>
      <c r="B38" s="200" t="s">
        <v>4449</v>
      </c>
      <c r="C38" s="210" t="s">
        <v>4450</v>
      </c>
      <c r="D38" s="210" t="s">
        <v>4451</v>
      </c>
      <c r="E38" s="201" t="s">
        <v>4135</v>
      </c>
      <c r="F38" s="202">
        <v>185</v>
      </c>
      <c r="G38" s="202"/>
      <c r="H38" s="252"/>
      <c r="I38" s="203" t="str">
        <f>IF($G$1=2,inParole(H38),inWorten(H38))</f>
        <v>null,00</v>
      </c>
      <c r="J38" s="204">
        <f>IF(G38=0,F38*H38,G38*H38)</f>
        <v>0</v>
      </c>
    </row>
    <row r="39" spans="1:10" s="4" customFormat="1" ht="22.5" x14ac:dyDescent="0.2">
      <c r="A39" s="199">
        <v>22</v>
      </c>
      <c r="B39" s="200" t="s">
        <v>4452</v>
      </c>
      <c r="C39" s="210" t="s">
        <v>4453</v>
      </c>
      <c r="D39" s="210" t="s">
        <v>4454</v>
      </c>
      <c r="E39" s="201" t="s">
        <v>4135</v>
      </c>
      <c r="F39" s="202">
        <v>185</v>
      </c>
      <c r="G39" s="202"/>
      <c r="H39" s="252"/>
      <c r="I39" s="203" t="str">
        <f>IF($G$1=2,inParole(H39),inWorten(H39))</f>
        <v>null,00</v>
      </c>
      <c r="J39" s="204">
        <f>IF(G39=0,F39*H39,G39*H39)</f>
        <v>0</v>
      </c>
    </row>
    <row r="40" spans="1:10" s="4" customFormat="1" ht="15" x14ac:dyDescent="0.25">
      <c r="A40" s="48"/>
      <c r="B40" s="52" t="s">
        <v>4546</v>
      </c>
      <c r="C40" s="212" t="s">
        <v>4547</v>
      </c>
      <c r="D40" s="212" t="s">
        <v>4548</v>
      </c>
      <c r="E40" s="49"/>
      <c r="F40" s="50"/>
      <c r="G40" s="50"/>
      <c r="H40" s="251"/>
      <c r="I40" s="51"/>
      <c r="J40" s="54"/>
    </row>
    <row r="41" spans="1:10" s="4" customFormat="1" ht="153" x14ac:dyDescent="0.25">
      <c r="A41" s="48"/>
      <c r="B41" s="52" t="s">
        <v>4549</v>
      </c>
      <c r="C41" s="213" t="s">
        <v>4606</v>
      </c>
      <c r="D41" s="213" t="s">
        <v>4607</v>
      </c>
      <c r="E41" s="49"/>
      <c r="F41" s="50"/>
      <c r="G41" s="50"/>
      <c r="H41" s="251"/>
      <c r="I41" s="51"/>
      <c r="J41" s="54"/>
    </row>
    <row r="42" spans="1:10" s="4" customFormat="1" ht="51" x14ac:dyDescent="0.25">
      <c r="A42" s="48"/>
      <c r="B42" s="52"/>
      <c r="C42" s="213" t="s">
        <v>4550</v>
      </c>
      <c r="D42" s="213" t="s">
        <v>4551</v>
      </c>
      <c r="E42" s="49"/>
      <c r="F42" s="50"/>
      <c r="G42" s="50"/>
      <c r="H42" s="251"/>
      <c r="I42" s="51"/>
      <c r="J42" s="54"/>
    </row>
    <row r="43" spans="1:10" s="4" customFormat="1" ht="15" x14ac:dyDescent="0.25">
      <c r="A43" s="48"/>
      <c r="B43" s="52"/>
      <c r="C43" s="214" t="s">
        <v>4721</v>
      </c>
      <c r="D43" s="215">
        <v>4.55</v>
      </c>
      <c r="E43" s="49"/>
      <c r="F43" s="50"/>
      <c r="G43" s="50"/>
      <c r="H43" s="251"/>
      <c r="I43" s="51"/>
      <c r="J43" s="54"/>
    </row>
    <row r="44" spans="1:10" s="4" customFormat="1" ht="15" x14ac:dyDescent="0.25">
      <c r="A44" s="48"/>
      <c r="B44" s="52"/>
      <c r="C44" s="214" t="s">
        <v>4722</v>
      </c>
      <c r="D44" s="215">
        <v>1.83</v>
      </c>
      <c r="E44" s="49"/>
      <c r="F44" s="50"/>
      <c r="G44" s="50"/>
      <c r="H44" s="251"/>
      <c r="I44" s="51"/>
      <c r="J44" s="54"/>
    </row>
    <row r="45" spans="1:10" s="4" customFormat="1" ht="15" x14ac:dyDescent="0.25">
      <c r="A45" s="48"/>
      <c r="B45" s="52"/>
      <c r="C45" s="214" t="s">
        <v>4723</v>
      </c>
      <c r="D45" s="215">
        <v>4.5</v>
      </c>
      <c r="E45" s="49"/>
      <c r="F45" s="50"/>
      <c r="G45" s="50"/>
      <c r="H45" s="251"/>
      <c r="I45" s="51"/>
      <c r="J45" s="54"/>
    </row>
    <row r="46" spans="1:10" s="4" customFormat="1" ht="15" x14ac:dyDescent="0.25">
      <c r="A46" s="48"/>
      <c r="B46" s="52"/>
      <c r="C46" s="214" t="s">
        <v>4724</v>
      </c>
      <c r="D46" s="215">
        <v>2.85</v>
      </c>
      <c r="E46" s="49"/>
      <c r="F46" s="50"/>
      <c r="G46" s="50"/>
      <c r="H46" s="251"/>
      <c r="I46" s="51"/>
      <c r="J46" s="54"/>
    </row>
    <row r="47" spans="1:10" s="4" customFormat="1" ht="15" x14ac:dyDescent="0.25">
      <c r="A47" s="48"/>
      <c r="B47" s="52"/>
      <c r="C47" s="214" t="s">
        <v>4725</v>
      </c>
      <c r="D47" s="215">
        <v>3.3</v>
      </c>
      <c r="E47" s="49"/>
      <c r="F47" s="50"/>
      <c r="G47" s="50"/>
      <c r="H47" s="251"/>
      <c r="I47" s="51"/>
      <c r="J47" s="54"/>
    </row>
    <row r="48" spans="1:10" s="4" customFormat="1" ht="15" x14ac:dyDescent="0.25">
      <c r="A48" s="48"/>
      <c r="B48" s="52"/>
      <c r="C48" s="214" t="s">
        <v>4726</v>
      </c>
      <c r="D48" s="215">
        <v>2.7</v>
      </c>
      <c r="E48" s="49"/>
      <c r="F48" s="50"/>
      <c r="G48" s="50"/>
      <c r="H48" s="251"/>
      <c r="I48" s="51"/>
      <c r="J48" s="54"/>
    </row>
    <row r="49" spans="1:10" s="4" customFormat="1" ht="15" x14ac:dyDescent="0.25">
      <c r="A49" s="48"/>
      <c r="B49" s="52"/>
      <c r="C49" s="214" t="s">
        <v>4727</v>
      </c>
      <c r="D49" s="215">
        <v>5.25</v>
      </c>
      <c r="E49" s="49"/>
      <c r="F49" s="50"/>
      <c r="G49" s="50"/>
      <c r="H49" s="251"/>
      <c r="I49" s="51"/>
      <c r="J49" s="54"/>
    </row>
    <row r="50" spans="1:10" s="4" customFormat="1" ht="15" x14ac:dyDescent="0.25">
      <c r="A50" s="48"/>
      <c r="B50" s="52"/>
      <c r="C50" s="214" t="s">
        <v>4728</v>
      </c>
      <c r="D50" s="215">
        <v>2.91</v>
      </c>
      <c r="E50" s="49"/>
      <c r="F50" s="50"/>
      <c r="G50" s="50"/>
      <c r="H50" s="251"/>
      <c r="I50" s="51"/>
      <c r="J50" s="54"/>
    </row>
    <row r="51" spans="1:10" s="4" customFormat="1" ht="15" x14ac:dyDescent="0.25">
      <c r="A51" s="48"/>
      <c r="B51" s="52"/>
      <c r="C51" s="214" t="s">
        <v>4729</v>
      </c>
      <c r="D51" s="215">
        <v>3.28</v>
      </c>
      <c r="E51" s="49"/>
      <c r="F51" s="50"/>
      <c r="G51" s="50"/>
      <c r="H51" s="251"/>
      <c r="I51" s="51"/>
      <c r="J51" s="54"/>
    </row>
    <row r="52" spans="1:10" s="4" customFormat="1" ht="15" x14ac:dyDescent="0.25">
      <c r="A52" s="48"/>
      <c r="B52" s="52"/>
      <c r="C52" s="214" t="s">
        <v>4730</v>
      </c>
      <c r="D52" s="215">
        <v>9.94</v>
      </c>
      <c r="E52" s="49"/>
      <c r="F52" s="50"/>
      <c r="G52" s="50"/>
      <c r="H52" s="251"/>
      <c r="I52" s="51"/>
      <c r="J52" s="54"/>
    </row>
    <row r="53" spans="1:10" s="4" customFormat="1" ht="15" x14ac:dyDescent="0.25">
      <c r="A53" s="48"/>
      <c r="B53" s="52"/>
      <c r="C53" s="214" t="s">
        <v>4731</v>
      </c>
      <c r="D53" s="215">
        <v>3.9</v>
      </c>
      <c r="E53" s="49"/>
      <c r="F53" s="50"/>
      <c r="G53" s="50"/>
      <c r="H53" s="251"/>
      <c r="I53" s="51"/>
      <c r="J53" s="54"/>
    </row>
    <row r="54" spans="1:10" s="4" customFormat="1" ht="15" x14ac:dyDescent="0.25">
      <c r="A54" s="48"/>
      <c r="B54" s="52"/>
      <c r="C54" s="214" t="s">
        <v>4732</v>
      </c>
      <c r="D54" s="215">
        <v>2.75</v>
      </c>
      <c r="E54" s="49"/>
      <c r="F54" s="50"/>
      <c r="G54" s="50"/>
      <c r="H54" s="251"/>
      <c r="I54" s="51"/>
      <c r="J54" s="54"/>
    </row>
    <row r="55" spans="1:10" s="4" customFormat="1" ht="33" x14ac:dyDescent="0.25">
      <c r="A55" s="48"/>
      <c r="B55" s="52"/>
      <c r="C55" s="214" t="s">
        <v>4733</v>
      </c>
      <c r="D55" s="215">
        <v>26.93</v>
      </c>
      <c r="E55" s="49"/>
      <c r="F55" s="50"/>
      <c r="G55" s="50"/>
      <c r="H55" s="251"/>
      <c r="I55" s="51"/>
      <c r="J55" s="54"/>
    </row>
    <row r="56" spans="1:10" s="4" customFormat="1" ht="15" x14ac:dyDescent="0.25">
      <c r="A56" s="48"/>
      <c r="B56" s="52"/>
      <c r="C56" s="214" t="s">
        <v>4734</v>
      </c>
      <c r="D56" s="215">
        <v>11.1</v>
      </c>
      <c r="E56" s="49"/>
      <c r="F56" s="50"/>
      <c r="G56" s="50"/>
      <c r="H56" s="251"/>
      <c r="I56" s="51"/>
      <c r="J56" s="54"/>
    </row>
    <row r="57" spans="1:10" s="4" customFormat="1" ht="15" x14ac:dyDescent="0.25">
      <c r="A57" s="48"/>
      <c r="B57" s="52"/>
      <c r="C57" s="214" t="s">
        <v>4735</v>
      </c>
      <c r="D57" s="215">
        <v>14.63</v>
      </c>
      <c r="E57" s="49"/>
      <c r="F57" s="50"/>
      <c r="G57" s="50"/>
      <c r="H57" s="251"/>
      <c r="I57" s="51"/>
      <c r="J57" s="54"/>
    </row>
    <row r="58" spans="1:10" s="4" customFormat="1" ht="15" x14ac:dyDescent="0.25">
      <c r="A58" s="48"/>
      <c r="B58" s="52"/>
      <c r="C58" s="214" t="s">
        <v>4736</v>
      </c>
      <c r="D58" s="215">
        <v>5.13</v>
      </c>
      <c r="E58" s="49"/>
      <c r="F58" s="50"/>
      <c r="G58" s="50"/>
      <c r="H58" s="251"/>
      <c r="I58" s="51"/>
      <c r="J58" s="54"/>
    </row>
    <row r="59" spans="1:10" s="4" customFormat="1" ht="15" x14ac:dyDescent="0.25">
      <c r="A59" s="48"/>
      <c r="B59" s="52"/>
      <c r="C59" s="214" t="s">
        <v>4737</v>
      </c>
      <c r="D59" s="215">
        <v>7.3</v>
      </c>
      <c r="E59" s="49"/>
      <c r="F59" s="50"/>
      <c r="G59" s="50"/>
      <c r="H59" s="251"/>
      <c r="I59" s="51"/>
      <c r="J59" s="54"/>
    </row>
    <row r="60" spans="1:10" s="4" customFormat="1" ht="15" x14ac:dyDescent="0.25">
      <c r="A60" s="48"/>
      <c r="B60" s="52"/>
      <c r="C60" s="214" t="s">
        <v>4738</v>
      </c>
      <c r="D60" s="215">
        <v>6.43</v>
      </c>
      <c r="E60" s="49"/>
      <c r="F60" s="50"/>
      <c r="G60" s="50"/>
      <c r="H60" s="251"/>
      <c r="I60" s="51"/>
      <c r="J60" s="54"/>
    </row>
    <row r="61" spans="1:10" s="4" customFormat="1" ht="15" x14ac:dyDescent="0.25">
      <c r="A61" s="48"/>
      <c r="B61" s="52"/>
      <c r="C61" s="214" t="s">
        <v>4739</v>
      </c>
      <c r="D61" s="215">
        <v>7.1</v>
      </c>
      <c r="E61" s="49"/>
      <c r="F61" s="50"/>
      <c r="G61" s="50"/>
      <c r="H61" s="251"/>
      <c r="I61" s="51"/>
      <c r="J61" s="54"/>
    </row>
    <row r="62" spans="1:10" s="4" customFormat="1" ht="15" x14ac:dyDescent="0.25">
      <c r="A62" s="48"/>
      <c r="B62" s="52"/>
      <c r="C62" s="214" t="s">
        <v>4740</v>
      </c>
      <c r="D62" s="215">
        <v>14.85</v>
      </c>
      <c r="E62" s="49"/>
      <c r="F62" s="50"/>
      <c r="G62" s="50"/>
      <c r="H62" s="251"/>
      <c r="I62" s="51"/>
      <c r="J62" s="54"/>
    </row>
    <row r="63" spans="1:10" s="4" customFormat="1" ht="33" x14ac:dyDescent="0.25">
      <c r="A63" s="48"/>
      <c r="B63" s="52"/>
      <c r="C63" s="214" t="s">
        <v>4741</v>
      </c>
      <c r="D63" s="215">
        <v>12.8</v>
      </c>
      <c r="E63" s="49"/>
      <c r="F63" s="50"/>
      <c r="G63" s="50"/>
      <c r="H63" s="251"/>
      <c r="I63" s="51"/>
      <c r="J63" s="54"/>
    </row>
    <row r="64" spans="1:10" s="4" customFormat="1" ht="15" x14ac:dyDescent="0.25">
      <c r="A64" s="48"/>
      <c r="B64" s="52"/>
      <c r="C64" s="214" t="s">
        <v>4742</v>
      </c>
      <c r="D64" s="215">
        <v>19.579999999999998</v>
      </c>
      <c r="E64" s="49"/>
      <c r="F64" s="50"/>
      <c r="G64" s="50"/>
      <c r="H64" s="251"/>
      <c r="I64" s="51"/>
      <c r="J64" s="54"/>
    </row>
    <row r="65" spans="1:10" s="4" customFormat="1" ht="15" x14ac:dyDescent="0.25">
      <c r="A65" s="48"/>
      <c r="B65" s="52"/>
      <c r="C65" s="214" t="s">
        <v>4743</v>
      </c>
      <c r="D65" s="215">
        <v>12.3</v>
      </c>
      <c r="E65" s="49"/>
      <c r="F65" s="50"/>
      <c r="G65" s="50"/>
      <c r="H65" s="251"/>
      <c r="I65" s="51"/>
      <c r="J65" s="54"/>
    </row>
    <row r="66" spans="1:10" s="4" customFormat="1" ht="15" x14ac:dyDescent="0.25">
      <c r="A66" s="48"/>
      <c r="B66" s="52"/>
      <c r="C66" s="214" t="s">
        <v>4744</v>
      </c>
      <c r="D66" s="215">
        <v>11.95</v>
      </c>
      <c r="E66" s="49"/>
      <c r="F66" s="50"/>
      <c r="G66" s="50"/>
      <c r="H66" s="251"/>
      <c r="I66" s="51"/>
      <c r="J66" s="54"/>
    </row>
    <row r="67" spans="1:10" s="4" customFormat="1" ht="15" x14ac:dyDescent="0.25">
      <c r="A67" s="48"/>
      <c r="B67" s="52"/>
      <c r="C67" s="214" t="s">
        <v>4745</v>
      </c>
      <c r="D67" s="215">
        <v>7.28</v>
      </c>
      <c r="E67" s="49"/>
      <c r="F67" s="50"/>
      <c r="G67" s="50"/>
      <c r="H67" s="251"/>
      <c r="I67" s="51"/>
      <c r="J67" s="54"/>
    </row>
    <row r="68" spans="1:10" s="4" customFormat="1" ht="15" x14ac:dyDescent="0.25">
      <c r="A68" s="48"/>
      <c r="B68" s="52"/>
      <c r="C68" s="215">
        <v>44.86</v>
      </c>
      <c r="D68" s="215">
        <v>44.86</v>
      </c>
      <c r="E68" s="49"/>
      <c r="F68" s="50"/>
      <c r="G68" s="50"/>
      <c r="H68" s="251"/>
      <c r="I68" s="51"/>
      <c r="J68" s="54"/>
    </row>
    <row r="69" spans="1:10" s="4" customFormat="1" ht="15" x14ac:dyDescent="0.25">
      <c r="A69" s="48"/>
      <c r="B69" s="52"/>
      <c r="C69" s="216"/>
      <c r="D69" s="214">
        <f>SUM(D43:D68)</f>
        <v>250</v>
      </c>
      <c r="E69" s="49"/>
      <c r="F69" s="50"/>
      <c r="G69" s="50"/>
      <c r="H69" s="251"/>
      <c r="I69" s="51"/>
      <c r="J69" s="54"/>
    </row>
    <row r="70" spans="1:10" s="4" customFormat="1" ht="15" x14ac:dyDescent="0.2">
      <c r="A70" s="199">
        <v>23</v>
      </c>
      <c r="B70" s="200"/>
      <c r="C70" s="217"/>
      <c r="D70" s="218"/>
      <c r="E70" s="201" t="s">
        <v>4135</v>
      </c>
      <c r="F70" s="202">
        <v>250</v>
      </c>
      <c r="G70" s="202"/>
      <c r="H70" s="252"/>
      <c r="I70" s="203" t="str">
        <f>IF($G$1=2,inParole(H70),inWorten(H70))</f>
        <v>null,00</v>
      </c>
      <c r="J70" s="204">
        <f>IF(G70=0,F70*H70,G70*H70)</f>
        <v>0</v>
      </c>
    </row>
    <row r="71" spans="1:10" s="4" customFormat="1" ht="15" x14ac:dyDescent="0.25">
      <c r="A71" s="48"/>
      <c r="B71" s="52"/>
      <c r="C71" s="216"/>
      <c r="D71" s="216"/>
      <c r="E71" s="49"/>
      <c r="F71" s="50"/>
      <c r="G71" s="50"/>
      <c r="H71" s="251"/>
      <c r="I71" s="51"/>
      <c r="J71" s="54"/>
    </row>
    <row r="72" spans="1:10" s="4" customFormat="1" ht="15" x14ac:dyDescent="0.25">
      <c r="A72" s="48"/>
      <c r="B72" s="52"/>
      <c r="C72" s="213" t="s">
        <v>4552</v>
      </c>
      <c r="D72" s="213" t="s">
        <v>4746</v>
      </c>
      <c r="E72" s="49"/>
      <c r="F72" s="50"/>
      <c r="G72" s="50"/>
      <c r="H72" s="251"/>
      <c r="I72" s="51"/>
      <c r="J72" s="54"/>
    </row>
    <row r="73" spans="1:10" s="4" customFormat="1" ht="15" x14ac:dyDescent="0.25">
      <c r="A73" s="48"/>
      <c r="B73" s="52"/>
      <c r="C73" s="214" t="s">
        <v>4747</v>
      </c>
      <c r="D73" s="216"/>
      <c r="E73" s="49"/>
      <c r="F73" s="50"/>
      <c r="G73" s="50"/>
      <c r="H73" s="251"/>
      <c r="I73" s="51"/>
      <c r="J73" s="54"/>
    </row>
    <row r="74" spans="1:10" s="4" customFormat="1" ht="15" x14ac:dyDescent="0.25">
      <c r="A74" s="48"/>
      <c r="B74" s="52"/>
      <c r="C74" s="214" t="s">
        <v>4748</v>
      </c>
      <c r="D74" s="214">
        <v>189.41</v>
      </c>
      <c r="E74" s="49"/>
      <c r="F74" s="50"/>
      <c r="G74" s="50"/>
      <c r="H74" s="251"/>
      <c r="I74" s="51"/>
      <c r="J74" s="54"/>
    </row>
    <row r="75" spans="1:10" s="4" customFormat="1" ht="15" x14ac:dyDescent="0.25">
      <c r="A75" s="48"/>
      <c r="B75" s="52"/>
      <c r="C75" s="214" t="s">
        <v>4749</v>
      </c>
      <c r="D75" s="216"/>
      <c r="E75" s="49"/>
      <c r="F75" s="50"/>
      <c r="G75" s="50"/>
      <c r="H75" s="251"/>
      <c r="I75" s="51"/>
      <c r="J75" s="54"/>
    </row>
    <row r="76" spans="1:10" s="4" customFormat="1" ht="22.5" x14ac:dyDescent="0.25">
      <c r="A76" s="48"/>
      <c r="B76" s="52"/>
      <c r="C76" s="214" t="s">
        <v>4750</v>
      </c>
      <c r="D76" s="214">
        <v>54.04</v>
      </c>
      <c r="E76" s="49"/>
      <c r="F76" s="50"/>
      <c r="G76" s="50"/>
      <c r="H76" s="251"/>
      <c r="I76" s="51"/>
      <c r="J76" s="54"/>
    </row>
    <row r="77" spans="1:10" s="4" customFormat="1" ht="15" x14ac:dyDescent="0.25">
      <c r="A77" s="48"/>
      <c r="B77" s="52"/>
      <c r="C77" s="214" t="s">
        <v>4751</v>
      </c>
      <c r="D77" s="216"/>
      <c r="E77" s="49"/>
      <c r="F77" s="50"/>
      <c r="G77" s="50"/>
      <c r="H77" s="251"/>
      <c r="I77" s="51"/>
      <c r="J77" s="54"/>
    </row>
    <row r="78" spans="1:10" s="4" customFormat="1" ht="22.5" x14ac:dyDescent="0.25">
      <c r="A78" s="48"/>
      <c r="B78" s="52"/>
      <c r="C78" s="214" t="s">
        <v>4752</v>
      </c>
      <c r="D78" s="214">
        <v>147.9</v>
      </c>
      <c r="E78" s="49"/>
      <c r="F78" s="50"/>
      <c r="G78" s="50"/>
      <c r="H78" s="251"/>
      <c r="I78" s="51"/>
      <c r="J78" s="54"/>
    </row>
    <row r="79" spans="1:10" s="4" customFormat="1" ht="15" x14ac:dyDescent="0.25">
      <c r="A79" s="48"/>
      <c r="B79" s="52"/>
      <c r="C79" s="214" t="s">
        <v>4753</v>
      </c>
      <c r="D79" s="214">
        <v>22.23</v>
      </c>
      <c r="E79" s="49"/>
      <c r="F79" s="50"/>
      <c r="G79" s="50"/>
      <c r="H79" s="251"/>
      <c r="I79" s="51"/>
      <c r="J79" s="54"/>
    </row>
    <row r="80" spans="1:10" s="4" customFormat="1" ht="15" x14ac:dyDescent="0.25">
      <c r="A80" s="48"/>
      <c r="B80" s="52"/>
      <c r="C80" s="214" t="s">
        <v>4754</v>
      </c>
      <c r="D80" s="216"/>
      <c r="E80" s="49"/>
      <c r="F80" s="50"/>
      <c r="G80" s="50"/>
      <c r="H80" s="251"/>
      <c r="I80" s="51"/>
      <c r="J80" s="54"/>
    </row>
    <row r="81" spans="1:10" s="4" customFormat="1" ht="15" x14ac:dyDescent="0.25">
      <c r="A81" s="48"/>
      <c r="B81" s="52"/>
      <c r="C81" s="214" t="s">
        <v>4755</v>
      </c>
      <c r="D81" s="214">
        <v>102</v>
      </c>
      <c r="E81" s="49"/>
      <c r="F81" s="50"/>
      <c r="G81" s="50"/>
      <c r="H81" s="251"/>
      <c r="I81" s="51"/>
      <c r="J81" s="54"/>
    </row>
    <row r="82" spans="1:10" s="4" customFormat="1" ht="15" x14ac:dyDescent="0.25">
      <c r="A82" s="48"/>
      <c r="B82" s="52"/>
      <c r="C82" s="214" t="s">
        <v>4756</v>
      </c>
      <c r="D82" s="216"/>
      <c r="E82" s="49"/>
      <c r="F82" s="50"/>
      <c r="G82" s="50"/>
      <c r="H82" s="251"/>
      <c r="I82" s="51"/>
      <c r="J82" s="54"/>
    </row>
    <row r="83" spans="1:10" s="4" customFormat="1" ht="33" x14ac:dyDescent="0.25">
      <c r="A83" s="48"/>
      <c r="B83" s="52"/>
      <c r="C83" s="214" t="s">
        <v>4757</v>
      </c>
      <c r="D83" s="214">
        <v>379.26</v>
      </c>
      <c r="E83" s="49"/>
      <c r="F83" s="50"/>
      <c r="G83" s="50"/>
      <c r="H83" s="251"/>
      <c r="I83" s="51"/>
      <c r="J83" s="54"/>
    </row>
    <row r="84" spans="1:10" s="4" customFormat="1" ht="15" x14ac:dyDescent="0.25">
      <c r="A84" s="48"/>
      <c r="B84" s="52"/>
      <c r="C84" s="214" t="s">
        <v>4758</v>
      </c>
      <c r="D84" s="214">
        <v>15.64</v>
      </c>
      <c r="E84" s="49"/>
      <c r="F84" s="50"/>
      <c r="G84" s="50"/>
      <c r="H84" s="251"/>
      <c r="I84" s="51"/>
      <c r="J84" s="54"/>
    </row>
    <row r="85" spans="1:10" s="4" customFormat="1" ht="15" x14ac:dyDescent="0.25">
      <c r="A85" s="48"/>
      <c r="B85" s="52"/>
      <c r="C85" s="214" t="s">
        <v>4759</v>
      </c>
      <c r="D85" s="214">
        <v>106.92</v>
      </c>
      <c r="E85" s="49"/>
      <c r="F85" s="50"/>
      <c r="G85" s="50"/>
      <c r="H85" s="251"/>
      <c r="I85" s="51"/>
      <c r="J85" s="54"/>
    </row>
    <row r="86" spans="1:10" s="4" customFormat="1" ht="15" x14ac:dyDescent="0.25">
      <c r="A86" s="48"/>
      <c r="B86" s="52"/>
      <c r="C86" s="214" t="s">
        <v>4760</v>
      </c>
      <c r="D86" s="214">
        <v>67.7</v>
      </c>
      <c r="E86" s="49"/>
      <c r="F86" s="50"/>
      <c r="G86" s="50"/>
      <c r="H86" s="251"/>
      <c r="I86" s="51"/>
      <c r="J86" s="54"/>
    </row>
    <row r="87" spans="1:10" s="4" customFormat="1" ht="15" x14ac:dyDescent="0.25">
      <c r="A87" s="48"/>
      <c r="B87" s="52"/>
      <c r="C87" s="214" t="s">
        <v>4761</v>
      </c>
      <c r="D87" s="214">
        <v>47.85</v>
      </c>
      <c r="E87" s="49"/>
      <c r="F87" s="50"/>
      <c r="G87" s="50"/>
      <c r="H87" s="251"/>
      <c r="I87" s="51"/>
      <c r="J87" s="54"/>
    </row>
    <row r="88" spans="1:10" s="4" customFormat="1" ht="15" x14ac:dyDescent="0.25">
      <c r="A88" s="48"/>
      <c r="B88" s="52"/>
      <c r="C88" s="214" t="s">
        <v>4762</v>
      </c>
      <c r="D88" s="216"/>
      <c r="E88" s="49"/>
      <c r="F88" s="50"/>
      <c r="G88" s="50"/>
      <c r="H88" s="251"/>
      <c r="I88" s="51"/>
      <c r="J88" s="54"/>
    </row>
    <row r="89" spans="1:10" s="4" customFormat="1" ht="22.5" x14ac:dyDescent="0.25">
      <c r="A89" s="48"/>
      <c r="B89" s="52"/>
      <c r="C89" s="214" t="s">
        <v>4763</v>
      </c>
      <c r="D89" s="214">
        <v>87</v>
      </c>
      <c r="E89" s="49"/>
      <c r="F89" s="50"/>
      <c r="G89" s="50"/>
      <c r="H89" s="251"/>
      <c r="I89" s="51"/>
      <c r="J89" s="54"/>
    </row>
    <row r="90" spans="1:10" s="4" customFormat="1" ht="22.5" x14ac:dyDescent="0.25">
      <c r="A90" s="48"/>
      <c r="B90" s="52"/>
      <c r="C90" s="214" t="s">
        <v>4764</v>
      </c>
      <c r="D90" s="214">
        <v>95.2</v>
      </c>
      <c r="E90" s="49"/>
      <c r="F90" s="50"/>
      <c r="G90" s="50"/>
      <c r="H90" s="251"/>
      <c r="I90" s="51"/>
      <c r="J90" s="54"/>
    </row>
    <row r="91" spans="1:10" s="4" customFormat="1" ht="22.5" x14ac:dyDescent="0.25">
      <c r="A91" s="48"/>
      <c r="B91" s="52"/>
      <c r="C91" s="214" t="s">
        <v>4765</v>
      </c>
      <c r="D91" s="216"/>
      <c r="E91" s="49"/>
      <c r="F91" s="50"/>
      <c r="G91" s="50"/>
      <c r="H91" s="251"/>
      <c r="I91" s="51"/>
      <c r="J91" s="54"/>
    </row>
    <row r="92" spans="1:10" s="4" customFormat="1" ht="15" x14ac:dyDescent="0.25">
      <c r="A92" s="48"/>
      <c r="B92" s="52"/>
      <c r="C92" s="214" t="s">
        <v>4766</v>
      </c>
      <c r="D92" s="214">
        <v>20.25</v>
      </c>
      <c r="E92" s="49"/>
      <c r="F92" s="50"/>
      <c r="G92" s="50"/>
      <c r="H92" s="251"/>
      <c r="I92" s="51"/>
      <c r="J92" s="54"/>
    </row>
    <row r="93" spans="1:10" s="4" customFormat="1" ht="22.5" x14ac:dyDescent="0.25">
      <c r="A93" s="48"/>
      <c r="B93" s="52"/>
      <c r="C93" s="214" t="s">
        <v>4767</v>
      </c>
      <c r="D93" s="216"/>
      <c r="E93" s="49"/>
      <c r="F93" s="50"/>
      <c r="G93" s="50"/>
      <c r="H93" s="251"/>
      <c r="I93" s="51"/>
      <c r="J93" s="54"/>
    </row>
    <row r="94" spans="1:10" s="4" customFormat="1" ht="15" x14ac:dyDescent="0.25">
      <c r="A94" s="48"/>
      <c r="B94" s="52"/>
      <c r="C94" s="214" t="s">
        <v>4768</v>
      </c>
      <c r="D94" s="214">
        <v>47.08</v>
      </c>
      <c r="E94" s="49"/>
      <c r="F94" s="50"/>
      <c r="G94" s="50"/>
      <c r="H94" s="251"/>
      <c r="I94" s="51"/>
      <c r="J94" s="54"/>
    </row>
    <row r="95" spans="1:10" s="4" customFormat="1" ht="15" x14ac:dyDescent="0.25">
      <c r="A95" s="48"/>
      <c r="B95" s="52"/>
      <c r="C95" s="214">
        <v>17.52</v>
      </c>
      <c r="D95" s="214">
        <v>17.52</v>
      </c>
      <c r="E95" s="49"/>
      <c r="F95" s="50"/>
      <c r="G95" s="50"/>
      <c r="H95" s="251"/>
      <c r="I95" s="51"/>
      <c r="J95" s="54"/>
    </row>
    <row r="96" spans="1:10" s="4" customFormat="1" ht="15" x14ac:dyDescent="0.25">
      <c r="A96" s="48"/>
      <c r="B96" s="52"/>
      <c r="C96" s="216"/>
      <c r="D96" s="214">
        <f>SUM(D74:D95)</f>
        <v>1400</v>
      </c>
      <c r="E96" s="49"/>
      <c r="F96" s="50"/>
      <c r="G96" s="50"/>
      <c r="H96" s="251"/>
      <c r="I96" s="51"/>
      <c r="J96" s="54"/>
    </row>
    <row r="97" spans="1:10" s="4" customFormat="1" ht="15" x14ac:dyDescent="0.2">
      <c r="A97" s="199">
        <v>24</v>
      </c>
      <c r="B97" s="200"/>
      <c r="C97" s="219"/>
      <c r="D97" s="218"/>
      <c r="E97" s="201" t="s">
        <v>4135</v>
      </c>
      <c r="F97" s="202">
        <v>1400</v>
      </c>
      <c r="G97" s="202"/>
      <c r="H97" s="252"/>
      <c r="I97" s="203" t="str">
        <f>IF($G$1=2,inParole(H97),inWorten(H97))</f>
        <v>null,00</v>
      </c>
      <c r="J97" s="204">
        <f>IF(G97=0,F97*H97,G97*H97)</f>
        <v>0</v>
      </c>
    </row>
    <row r="98" spans="1:10" s="4" customFormat="1" ht="15" x14ac:dyDescent="0.25">
      <c r="A98" s="48"/>
      <c r="B98" s="52"/>
      <c r="C98" s="216"/>
      <c r="D98" s="216"/>
      <c r="E98" s="49"/>
      <c r="F98" s="50"/>
      <c r="G98" s="50"/>
      <c r="H98" s="251"/>
      <c r="I98" s="51"/>
      <c r="J98" s="54"/>
    </row>
    <row r="99" spans="1:10" s="4" customFormat="1" ht="15" x14ac:dyDescent="0.25">
      <c r="A99" s="48"/>
      <c r="B99" s="52"/>
      <c r="C99" s="213" t="s">
        <v>4553</v>
      </c>
      <c r="D99" s="213" t="s">
        <v>4554</v>
      </c>
      <c r="E99" s="49"/>
      <c r="F99" s="50"/>
      <c r="G99" s="50"/>
      <c r="H99" s="251"/>
      <c r="I99" s="51"/>
      <c r="J99" s="54"/>
    </row>
    <row r="100" spans="1:10" s="4" customFormat="1" ht="22.5" x14ac:dyDescent="0.25">
      <c r="A100" s="48"/>
      <c r="B100" s="52"/>
      <c r="C100" s="214" t="s">
        <v>4769</v>
      </c>
      <c r="D100" s="216"/>
      <c r="E100" s="49"/>
      <c r="F100" s="50"/>
      <c r="G100" s="50"/>
      <c r="H100" s="251"/>
      <c r="I100" s="51"/>
      <c r="J100" s="54"/>
    </row>
    <row r="101" spans="1:10" s="4" customFormat="1" ht="15" x14ac:dyDescent="0.25">
      <c r="A101" s="48"/>
      <c r="B101" s="52"/>
      <c r="C101" s="214" t="s">
        <v>4770</v>
      </c>
      <c r="D101" s="214">
        <v>9.15</v>
      </c>
      <c r="E101" s="49"/>
      <c r="F101" s="50"/>
      <c r="G101" s="50"/>
      <c r="H101" s="251"/>
      <c r="I101" s="51"/>
      <c r="J101" s="54"/>
    </row>
    <row r="102" spans="1:10" s="4" customFormat="1" ht="15" x14ac:dyDescent="0.25">
      <c r="A102" s="48"/>
      <c r="B102" s="52"/>
      <c r="C102" s="214" t="s">
        <v>4771</v>
      </c>
      <c r="D102" s="216"/>
      <c r="E102" s="49"/>
      <c r="F102" s="50"/>
      <c r="G102" s="50"/>
      <c r="H102" s="251"/>
      <c r="I102" s="51"/>
      <c r="J102" s="54"/>
    </row>
    <row r="103" spans="1:10" s="4" customFormat="1" ht="15" x14ac:dyDescent="0.25">
      <c r="A103" s="48"/>
      <c r="B103" s="52"/>
      <c r="C103" s="214" t="s">
        <v>4772</v>
      </c>
      <c r="D103" s="214">
        <v>32.94</v>
      </c>
      <c r="E103" s="49"/>
      <c r="F103" s="50"/>
      <c r="G103" s="50"/>
      <c r="H103" s="251"/>
      <c r="I103" s="51"/>
      <c r="J103" s="54"/>
    </row>
    <row r="104" spans="1:10" s="4" customFormat="1" ht="15" x14ac:dyDescent="0.25">
      <c r="A104" s="48"/>
      <c r="B104" s="52"/>
      <c r="C104" s="214">
        <v>2.91</v>
      </c>
      <c r="D104" s="214">
        <v>2.91</v>
      </c>
      <c r="E104" s="49"/>
      <c r="F104" s="50"/>
      <c r="G104" s="50"/>
      <c r="H104" s="251"/>
      <c r="I104" s="51"/>
      <c r="J104" s="54"/>
    </row>
    <row r="105" spans="1:10" s="4" customFormat="1" ht="15" x14ac:dyDescent="0.25">
      <c r="A105" s="48"/>
      <c r="B105" s="52"/>
      <c r="C105" s="216"/>
      <c r="D105" s="214">
        <f>SUM(D100:D104)</f>
        <v>45</v>
      </c>
      <c r="E105" s="49"/>
      <c r="F105" s="50"/>
      <c r="G105" s="50"/>
      <c r="H105" s="251"/>
      <c r="I105" s="51"/>
      <c r="J105" s="54"/>
    </row>
    <row r="106" spans="1:10" s="4" customFormat="1" ht="15" x14ac:dyDescent="0.2">
      <c r="A106" s="199">
        <v>25</v>
      </c>
      <c r="B106" s="200"/>
      <c r="C106" s="219"/>
      <c r="D106" s="218"/>
      <c r="E106" s="201" t="s">
        <v>4135</v>
      </c>
      <c r="F106" s="202">
        <v>45</v>
      </c>
      <c r="G106" s="202"/>
      <c r="H106" s="252"/>
      <c r="I106" s="203" t="str">
        <f>IF($G$1=2,inParole(H106),inWorten(H106))</f>
        <v>null,00</v>
      </c>
      <c r="J106" s="204">
        <f>IF(G106=0,F106*H106,G106*H106)</f>
        <v>0</v>
      </c>
    </row>
    <row r="107" spans="1:10" s="4" customFormat="1" ht="15" x14ac:dyDescent="0.25">
      <c r="A107" s="48"/>
      <c r="B107" s="52"/>
      <c r="C107" s="216"/>
      <c r="D107" s="216"/>
      <c r="E107" s="49"/>
      <c r="F107" s="50"/>
      <c r="G107" s="50"/>
      <c r="H107" s="251"/>
      <c r="I107" s="51"/>
      <c r="J107" s="54"/>
    </row>
    <row r="108" spans="1:10" s="4" customFormat="1" ht="25.5" x14ac:dyDescent="0.25">
      <c r="A108" s="48"/>
      <c r="B108" s="52"/>
      <c r="C108" s="213" t="s">
        <v>4555</v>
      </c>
      <c r="D108" s="213" t="s">
        <v>4556</v>
      </c>
      <c r="E108" s="49"/>
      <c r="F108" s="50"/>
      <c r="G108" s="50"/>
      <c r="H108" s="251"/>
      <c r="I108" s="51"/>
      <c r="J108" s="54"/>
    </row>
    <row r="109" spans="1:10" s="4" customFormat="1" ht="15" x14ac:dyDescent="0.25">
      <c r="A109" s="48"/>
      <c r="B109" s="52"/>
      <c r="C109" s="214" t="s">
        <v>4756</v>
      </c>
      <c r="D109" s="216"/>
      <c r="E109" s="49"/>
      <c r="F109" s="50"/>
      <c r="G109" s="50"/>
      <c r="H109" s="251"/>
      <c r="I109" s="51"/>
      <c r="J109" s="54"/>
    </row>
    <row r="110" spans="1:10" s="4" customFormat="1" ht="22.5" x14ac:dyDescent="0.25">
      <c r="A110" s="48"/>
      <c r="B110" s="52"/>
      <c r="C110" s="214" t="s">
        <v>4773</v>
      </c>
      <c r="D110" s="214">
        <v>15.66</v>
      </c>
      <c r="E110" s="49"/>
      <c r="F110" s="50"/>
      <c r="G110" s="50"/>
      <c r="H110" s="251"/>
      <c r="I110" s="51"/>
      <c r="J110" s="54"/>
    </row>
    <row r="111" spans="1:10" s="4" customFormat="1" ht="15" x14ac:dyDescent="0.25">
      <c r="A111" s="48"/>
      <c r="B111" s="52"/>
      <c r="C111" s="214" t="s">
        <v>4774</v>
      </c>
      <c r="D111" s="214">
        <v>6.8</v>
      </c>
      <c r="E111" s="49"/>
      <c r="F111" s="50"/>
      <c r="G111" s="50"/>
      <c r="H111" s="251"/>
      <c r="I111" s="51"/>
      <c r="J111" s="54"/>
    </row>
    <row r="112" spans="1:10" s="4" customFormat="1" ht="15" x14ac:dyDescent="0.25">
      <c r="A112" s="48"/>
      <c r="B112" s="52"/>
      <c r="C112" s="214" t="s">
        <v>4775</v>
      </c>
      <c r="D112" s="214">
        <v>6.3</v>
      </c>
      <c r="E112" s="49"/>
      <c r="F112" s="50"/>
      <c r="G112" s="50"/>
      <c r="H112" s="251"/>
      <c r="I112" s="51"/>
      <c r="J112" s="54"/>
    </row>
    <row r="113" spans="1:10" s="4" customFormat="1" ht="33" x14ac:dyDescent="0.25">
      <c r="A113" s="48"/>
      <c r="B113" s="52"/>
      <c r="C113" s="214" t="s">
        <v>4776</v>
      </c>
      <c r="D113" s="214">
        <v>5.86</v>
      </c>
      <c r="E113" s="49"/>
      <c r="F113" s="50"/>
      <c r="G113" s="50"/>
      <c r="H113" s="251"/>
      <c r="I113" s="51"/>
      <c r="J113" s="54"/>
    </row>
    <row r="114" spans="1:10" s="4" customFormat="1" ht="15" x14ac:dyDescent="0.25">
      <c r="A114" s="48"/>
      <c r="B114" s="52"/>
      <c r="C114" s="214" t="s">
        <v>4777</v>
      </c>
      <c r="D114" s="216"/>
      <c r="E114" s="49"/>
      <c r="F114" s="50"/>
      <c r="G114" s="50"/>
      <c r="H114" s="251"/>
      <c r="I114" s="51"/>
      <c r="J114" s="54"/>
    </row>
    <row r="115" spans="1:10" s="4" customFormat="1" ht="15" x14ac:dyDescent="0.25">
      <c r="A115" s="48"/>
      <c r="B115" s="52"/>
      <c r="C115" s="214" t="s">
        <v>4778</v>
      </c>
      <c r="D115" s="214">
        <v>63.12</v>
      </c>
      <c r="E115" s="49"/>
      <c r="F115" s="50"/>
      <c r="G115" s="50"/>
      <c r="H115" s="251"/>
      <c r="I115" s="51"/>
      <c r="J115" s="54"/>
    </row>
    <row r="116" spans="1:10" s="4" customFormat="1" ht="15" x14ac:dyDescent="0.25">
      <c r="A116" s="48"/>
      <c r="B116" s="52"/>
      <c r="C116" s="214" t="s">
        <v>4779</v>
      </c>
      <c r="D116" s="214">
        <v>3.55</v>
      </c>
      <c r="E116" s="49"/>
      <c r="F116" s="50"/>
      <c r="G116" s="50"/>
      <c r="H116" s="251"/>
      <c r="I116" s="51"/>
      <c r="J116" s="54"/>
    </row>
    <row r="117" spans="1:10" s="4" customFormat="1" ht="15" x14ac:dyDescent="0.25">
      <c r="A117" s="48"/>
      <c r="B117" s="52"/>
      <c r="C117" s="214" t="s">
        <v>4780</v>
      </c>
      <c r="D117" s="214">
        <v>0.2</v>
      </c>
      <c r="E117" s="49"/>
      <c r="F117" s="50"/>
      <c r="G117" s="50"/>
      <c r="H117" s="251"/>
      <c r="I117" s="51"/>
      <c r="J117" s="54"/>
    </row>
    <row r="118" spans="1:10" s="4" customFormat="1" ht="15" x14ac:dyDescent="0.25">
      <c r="A118" s="48"/>
      <c r="B118" s="52"/>
      <c r="C118" s="214" t="s">
        <v>4781</v>
      </c>
      <c r="D118" s="216"/>
      <c r="E118" s="49"/>
      <c r="F118" s="50"/>
      <c r="G118" s="50"/>
      <c r="H118" s="251"/>
      <c r="I118" s="51"/>
      <c r="J118" s="54"/>
    </row>
    <row r="119" spans="1:10" s="4" customFormat="1" ht="15" x14ac:dyDescent="0.25">
      <c r="A119" s="48"/>
      <c r="B119" s="52"/>
      <c r="C119" s="214" t="s">
        <v>4782</v>
      </c>
      <c r="D119" s="214">
        <v>60.49</v>
      </c>
      <c r="E119" s="49"/>
      <c r="F119" s="50"/>
      <c r="G119" s="50"/>
      <c r="H119" s="251"/>
      <c r="I119" s="51"/>
      <c r="J119" s="54"/>
    </row>
    <row r="120" spans="1:10" s="4" customFormat="1" ht="15" x14ac:dyDescent="0.25">
      <c r="A120" s="48"/>
      <c r="B120" s="52"/>
      <c r="C120" s="214" t="s">
        <v>4783</v>
      </c>
      <c r="D120" s="214">
        <v>3.55</v>
      </c>
      <c r="E120" s="49"/>
      <c r="F120" s="50"/>
      <c r="G120" s="50"/>
      <c r="H120" s="251"/>
      <c r="I120" s="51"/>
      <c r="J120" s="54"/>
    </row>
    <row r="121" spans="1:10" s="4" customFormat="1" ht="15" x14ac:dyDescent="0.25">
      <c r="A121" s="48"/>
      <c r="B121" s="52"/>
      <c r="C121" s="214" t="s">
        <v>4784</v>
      </c>
      <c r="D121" s="216"/>
      <c r="E121" s="49"/>
      <c r="F121" s="50"/>
      <c r="G121" s="50"/>
      <c r="H121" s="251"/>
      <c r="I121" s="51"/>
      <c r="J121" s="54"/>
    </row>
    <row r="122" spans="1:10" s="4" customFormat="1" ht="15" x14ac:dyDescent="0.25">
      <c r="A122" s="48"/>
      <c r="B122" s="52"/>
      <c r="C122" s="214" t="s">
        <v>4785</v>
      </c>
      <c r="D122" s="214">
        <v>18.96</v>
      </c>
      <c r="E122" s="49"/>
      <c r="F122" s="50"/>
      <c r="G122" s="50"/>
      <c r="H122" s="251"/>
      <c r="I122" s="51"/>
      <c r="J122" s="54"/>
    </row>
    <row r="123" spans="1:10" s="4" customFormat="1" ht="15" x14ac:dyDescent="0.25">
      <c r="A123" s="48"/>
      <c r="B123" s="52"/>
      <c r="C123" s="214" t="s">
        <v>4786</v>
      </c>
      <c r="D123" s="214">
        <v>2.82</v>
      </c>
      <c r="E123" s="49"/>
      <c r="F123" s="50"/>
      <c r="G123" s="50"/>
      <c r="H123" s="251"/>
      <c r="I123" s="51"/>
      <c r="J123" s="54"/>
    </row>
    <row r="124" spans="1:10" s="4" customFormat="1" ht="15" x14ac:dyDescent="0.25">
      <c r="A124" s="48"/>
      <c r="B124" s="52"/>
      <c r="C124" s="214" t="s">
        <v>4787</v>
      </c>
      <c r="D124" s="214">
        <v>5.63</v>
      </c>
      <c r="E124" s="49"/>
      <c r="F124" s="50"/>
      <c r="G124" s="50"/>
      <c r="H124" s="251"/>
      <c r="I124" s="51"/>
      <c r="J124" s="54"/>
    </row>
    <row r="125" spans="1:10" s="4" customFormat="1" ht="15" x14ac:dyDescent="0.25">
      <c r="A125" s="48"/>
      <c r="B125" s="52"/>
      <c r="C125" s="214" t="s">
        <v>4788</v>
      </c>
      <c r="D125" s="216"/>
      <c r="E125" s="49"/>
      <c r="F125" s="50"/>
      <c r="G125" s="50"/>
      <c r="H125" s="251"/>
      <c r="I125" s="51"/>
      <c r="J125" s="54"/>
    </row>
    <row r="126" spans="1:10" s="4" customFormat="1" ht="22.5" x14ac:dyDescent="0.25">
      <c r="A126" s="48"/>
      <c r="B126" s="52"/>
      <c r="C126" s="214" t="s">
        <v>4789</v>
      </c>
      <c r="D126" s="216"/>
      <c r="E126" s="49"/>
      <c r="F126" s="50"/>
      <c r="G126" s="50"/>
      <c r="H126" s="251"/>
      <c r="I126" s="51"/>
      <c r="J126" s="54"/>
    </row>
    <row r="127" spans="1:10" s="4" customFormat="1" ht="15" x14ac:dyDescent="0.25">
      <c r="A127" s="48"/>
      <c r="B127" s="52"/>
      <c r="C127" s="214" t="s">
        <v>4790</v>
      </c>
      <c r="D127" s="214">
        <v>1.94</v>
      </c>
      <c r="E127" s="49"/>
      <c r="F127" s="50"/>
      <c r="G127" s="50"/>
      <c r="H127" s="251"/>
      <c r="I127" s="51"/>
      <c r="J127" s="54"/>
    </row>
    <row r="128" spans="1:10" s="4" customFormat="1" ht="15" x14ac:dyDescent="0.25">
      <c r="A128" s="48"/>
      <c r="B128" s="52"/>
      <c r="C128" s="214" t="s">
        <v>4791</v>
      </c>
      <c r="D128" s="214">
        <v>0.8</v>
      </c>
      <c r="E128" s="49"/>
      <c r="F128" s="50"/>
      <c r="G128" s="50"/>
      <c r="H128" s="251"/>
      <c r="I128" s="51"/>
      <c r="J128" s="54"/>
    </row>
    <row r="129" spans="1:10" s="4" customFormat="1" ht="15" x14ac:dyDescent="0.25">
      <c r="A129" s="48"/>
      <c r="B129" s="52"/>
      <c r="C129" s="214" t="s">
        <v>4792</v>
      </c>
      <c r="D129" s="214">
        <v>1.51</v>
      </c>
      <c r="E129" s="49"/>
      <c r="F129" s="50"/>
      <c r="G129" s="50"/>
      <c r="H129" s="251"/>
      <c r="I129" s="51"/>
      <c r="J129" s="54"/>
    </row>
    <row r="130" spans="1:10" s="4" customFormat="1" ht="15" x14ac:dyDescent="0.25">
      <c r="A130" s="48"/>
      <c r="B130" s="52"/>
      <c r="C130" s="214" t="s">
        <v>4793</v>
      </c>
      <c r="D130" s="214">
        <v>9.74</v>
      </c>
      <c r="E130" s="49"/>
      <c r="F130" s="50"/>
      <c r="G130" s="50"/>
      <c r="H130" s="251"/>
      <c r="I130" s="51"/>
      <c r="J130" s="54"/>
    </row>
    <row r="131" spans="1:10" s="4" customFormat="1" ht="15" x14ac:dyDescent="0.25">
      <c r="A131" s="48"/>
      <c r="B131" s="52"/>
      <c r="C131" s="214" t="s">
        <v>4794</v>
      </c>
      <c r="D131" s="214">
        <v>8.4700000000000006</v>
      </c>
      <c r="E131" s="49"/>
      <c r="F131" s="50"/>
      <c r="G131" s="50"/>
      <c r="H131" s="251"/>
      <c r="I131" s="51"/>
      <c r="J131" s="54"/>
    </row>
    <row r="132" spans="1:10" s="4" customFormat="1" ht="15" x14ac:dyDescent="0.25">
      <c r="A132" s="48"/>
      <c r="B132" s="52"/>
      <c r="C132" s="214" t="s">
        <v>4795</v>
      </c>
      <c r="D132" s="214">
        <v>0.95</v>
      </c>
      <c r="E132" s="49"/>
      <c r="F132" s="50"/>
      <c r="G132" s="50"/>
      <c r="H132" s="251"/>
      <c r="I132" s="51"/>
      <c r="J132" s="54"/>
    </row>
    <row r="133" spans="1:10" s="4" customFormat="1" ht="15" x14ac:dyDescent="0.25">
      <c r="A133" s="48"/>
      <c r="B133" s="52"/>
      <c r="C133" s="214" t="s">
        <v>4796</v>
      </c>
      <c r="D133" s="214">
        <v>2.95</v>
      </c>
      <c r="E133" s="49"/>
      <c r="F133" s="50"/>
      <c r="G133" s="50"/>
      <c r="H133" s="251"/>
      <c r="I133" s="51"/>
      <c r="J133" s="54"/>
    </row>
    <row r="134" spans="1:10" s="4" customFormat="1" ht="15" x14ac:dyDescent="0.25">
      <c r="A134" s="48"/>
      <c r="B134" s="52"/>
      <c r="C134" s="214" t="s">
        <v>4797</v>
      </c>
      <c r="D134" s="214">
        <v>6.63</v>
      </c>
      <c r="E134" s="49"/>
      <c r="F134" s="50"/>
      <c r="G134" s="50"/>
      <c r="H134" s="251"/>
      <c r="I134" s="51"/>
      <c r="J134" s="54"/>
    </row>
    <row r="135" spans="1:10" s="4" customFormat="1" ht="15" x14ac:dyDescent="0.25">
      <c r="A135" s="48"/>
      <c r="B135" s="52"/>
      <c r="C135" s="214" t="s">
        <v>4798</v>
      </c>
      <c r="D135" s="214">
        <v>5</v>
      </c>
      <c r="E135" s="49"/>
      <c r="F135" s="50"/>
      <c r="G135" s="50"/>
      <c r="H135" s="251"/>
      <c r="I135" s="51"/>
      <c r="J135" s="54"/>
    </row>
    <row r="136" spans="1:10" s="4" customFormat="1" ht="33" x14ac:dyDescent="0.25">
      <c r="A136" s="48"/>
      <c r="B136" s="52"/>
      <c r="C136" s="214" t="s">
        <v>4799</v>
      </c>
      <c r="D136" s="216"/>
      <c r="E136" s="49"/>
      <c r="F136" s="50"/>
      <c r="G136" s="50"/>
      <c r="H136" s="251"/>
      <c r="I136" s="51"/>
      <c r="J136" s="54"/>
    </row>
    <row r="137" spans="1:10" s="4" customFormat="1" ht="15" x14ac:dyDescent="0.25">
      <c r="A137" s="48"/>
      <c r="B137" s="52"/>
      <c r="C137" s="214" t="s">
        <v>4800</v>
      </c>
      <c r="D137" s="214">
        <v>5.5</v>
      </c>
      <c r="E137" s="49"/>
      <c r="F137" s="50"/>
      <c r="G137" s="50"/>
      <c r="H137" s="251"/>
      <c r="I137" s="51"/>
      <c r="J137" s="54"/>
    </row>
    <row r="138" spans="1:10" s="4" customFormat="1" ht="15" x14ac:dyDescent="0.25">
      <c r="A138" s="48"/>
      <c r="B138" s="52"/>
      <c r="C138" s="214" t="s">
        <v>4801</v>
      </c>
      <c r="D138" s="214">
        <v>5.5</v>
      </c>
      <c r="E138" s="49"/>
      <c r="F138" s="50"/>
      <c r="G138" s="50"/>
      <c r="H138" s="251"/>
      <c r="I138" s="51"/>
      <c r="J138" s="54"/>
    </row>
    <row r="139" spans="1:10" s="4" customFormat="1" ht="15" x14ac:dyDescent="0.25">
      <c r="A139" s="48"/>
      <c r="B139" s="52"/>
      <c r="C139" s="214" t="s">
        <v>4802</v>
      </c>
      <c r="D139" s="214">
        <v>15.6</v>
      </c>
      <c r="E139" s="49"/>
      <c r="F139" s="50"/>
      <c r="G139" s="50"/>
      <c r="H139" s="251"/>
      <c r="I139" s="51"/>
      <c r="J139" s="54"/>
    </row>
    <row r="140" spans="1:10" s="4" customFormat="1" ht="15" x14ac:dyDescent="0.25">
      <c r="A140" s="48"/>
      <c r="B140" s="52"/>
      <c r="C140" s="214" t="s">
        <v>4803</v>
      </c>
      <c r="D140" s="214">
        <v>2.8</v>
      </c>
      <c r="E140" s="49"/>
      <c r="F140" s="50"/>
      <c r="G140" s="50"/>
      <c r="H140" s="251"/>
      <c r="I140" s="51"/>
      <c r="J140" s="54"/>
    </row>
    <row r="141" spans="1:10" s="4" customFormat="1" ht="15" x14ac:dyDescent="0.25">
      <c r="A141" s="48"/>
      <c r="B141" s="52"/>
      <c r="C141" s="214" t="s">
        <v>4804</v>
      </c>
      <c r="D141" s="214">
        <v>5.4</v>
      </c>
      <c r="E141" s="49"/>
      <c r="F141" s="50"/>
      <c r="G141" s="50"/>
      <c r="H141" s="251"/>
      <c r="I141" s="51"/>
      <c r="J141" s="54"/>
    </row>
    <row r="142" spans="1:10" s="4" customFormat="1" ht="15" x14ac:dyDescent="0.25">
      <c r="A142" s="48"/>
      <c r="B142" s="52"/>
      <c r="C142" s="214" t="s">
        <v>4805</v>
      </c>
      <c r="D142" s="214">
        <v>3.1</v>
      </c>
      <c r="E142" s="49"/>
      <c r="F142" s="50"/>
      <c r="G142" s="50"/>
      <c r="H142" s="251"/>
      <c r="I142" s="51"/>
      <c r="J142" s="54"/>
    </row>
    <row r="143" spans="1:10" s="4" customFormat="1" ht="15" x14ac:dyDescent="0.25">
      <c r="A143" s="48"/>
      <c r="B143" s="52"/>
      <c r="C143" s="214" t="s">
        <v>4806</v>
      </c>
      <c r="D143" s="214">
        <v>8.5</v>
      </c>
      <c r="E143" s="49"/>
      <c r="F143" s="50"/>
      <c r="G143" s="50"/>
      <c r="H143" s="251"/>
      <c r="I143" s="51"/>
      <c r="J143" s="54"/>
    </row>
    <row r="144" spans="1:10" s="4" customFormat="1" ht="15" x14ac:dyDescent="0.25">
      <c r="A144" s="48"/>
      <c r="B144" s="52"/>
      <c r="C144" s="214" t="s">
        <v>4807</v>
      </c>
      <c r="D144" s="214">
        <v>15</v>
      </c>
      <c r="E144" s="49"/>
      <c r="F144" s="50"/>
      <c r="G144" s="50"/>
      <c r="H144" s="251"/>
      <c r="I144" s="51"/>
      <c r="J144" s="54"/>
    </row>
    <row r="145" spans="1:10" s="4" customFormat="1" ht="15" x14ac:dyDescent="0.25">
      <c r="A145" s="48"/>
      <c r="B145" s="52"/>
      <c r="C145" s="214" t="s">
        <v>4808</v>
      </c>
      <c r="D145" s="214">
        <v>21.6</v>
      </c>
      <c r="E145" s="49"/>
      <c r="F145" s="50"/>
      <c r="G145" s="50"/>
      <c r="H145" s="251"/>
      <c r="I145" s="51"/>
      <c r="J145" s="54"/>
    </row>
    <row r="146" spans="1:10" s="4" customFormat="1" ht="15" x14ac:dyDescent="0.25">
      <c r="A146" s="48"/>
      <c r="B146" s="52"/>
      <c r="C146" s="214" t="s">
        <v>4809</v>
      </c>
      <c r="D146" s="214">
        <v>5.8</v>
      </c>
      <c r="E146" s="49"/>
      <c r="F146" s="50"/>
      <c r="G146" s="50"/>
      <c r="H146" s="251"/>
      <c r="I146" s="51"/>
      <c r="J146" s="54"/>
    </row>
    <row r="147" spans="1:10" s="4" customFormat="1" ht="15" x14ac:dyDescent="0.25">
      <c r="A147" s="48"/>
      <c r="B147" s="52"/>
      <c r="C147" s="214" t="s">
        <v>4810</v>
      </c>
      <c r="D147" s="216"/>
      <c r="E147" s="49"/>
      <c r="F147" s="50"/>
      <c r="G147" s="50"/>
      <c r="H147" s="251"/>
      <c r="I147" s="51"/>
      <c r="J147" s="54"/>
    </row>
    <row r="148" spans="1:10" s="4" customFormat="1" ht="22.5" x14ac:dyDescent="0.25">
      <c r="A148" s="48"/>
      <c r="B148" s="52"/>
      <c r="C148" s="214" t="s">
        <v>4789</v>
      </c>
      <c r="D148" s="216"/>
      <c r="E148" s="49"/>
      <c r="F148" s="50"/>
      <c r="G148" s="50"/>
      <c r="H148" s="251"/>
      <c r="I148" s="51"/>
      <c r="J148" s="54"/>
    </row>
    <row r="149" spans="1:10" s="4" customFormat="1" ht="15" x14ac:dyDescent="0.25">
      <c r="A149" s="48"/>
      <c r="B149" s="52"/>
      <c r="C149" s="214" t="s">
        <v>4811</v>
      </c>
      <c r="D149" s="214">
        <v>1.55</v>
      </c>
      <c r="E149" s="49"/>
      <c r="F149" s="50"/>
      <c r="G149" s="50"/>
      <c r="H149" s="251"/>
      <c r="I149" s="51"/>
      <c r="J149" s="54"/>
    </row>
    <row r="150" spans="1:10" s="4" customFormat="1" ht="15" x14ac:dyDescent="0.25">
      <c r="A150" s="48"/>
      <c r="B150" s="52"/>
      <c r="C150" s="214" t="s">
        <v>4812</v>
      </c>
      <c r="D150" s="214">
        <v>1.45</v>
      </c>
      <c r="E150" s="49"/>
      <c r="F150" s="50"/>
      <c r="G150" s="50"/>
      <c r="H150" s="251"/>
      <c r="I150" s="51"/>
      <c r="J150" s="54"/>
    </row>
    <row r="151" spans="1:10" s="4" customFormat="1" ht="15" x14ac:dyDescent="0.25">
      <c r="A151" s="48"/>
      <c r="B151" s="52"/>
      <c r="C151" s="214" t="s">
        <v>4813</v>
      </c>
      <c r="D151" s="214">
        <v>0.85</v>
      </c>
      <c r="E151" s="49"/>
      <c r="F151" s="50"/>
      <c r="G151" s="50"/>
      <c r="H151" s="251"/>
      <c r="I151" s="51"/>
      <c r="J151" s="54"/>
    </row>
    <row r="152" spans="1:10" s="4" customFormat="1" ht="22.5" x14ac:dyDescent="0.25">
      <c r="A152" s="48"/>
      <c r="B152" s="52"/>
      <c r="C152" s="214" t="s">
        <v>4814</v>
      </c>
      <c r="D152" s="216"/>
      <c r="E152" s="49"/>
      <c r="F152" s="50"/>
      <c r="G152" s="50"/>
      <c r="H152" s="251"/>
      <c r="I152" s="51"/>
      <c r="J152" s="54"/>
    </row>
    <row r="153" spans="1:10" s="4" customFormat="1" ht="15" x14ac:dyDescent="0.25">
      <c r="A153" s="48"/>
      <c r="B153" s="52"/>
      <c r="C153" s="214" t="s">
        <v>4815</v>
      </c>
      <c r="D153" s="214">
        <v>9.7799999999999994</v>
      </c>
      <c r="E153" s="49"/>
      <c r="F153" s="50"/>
      <c r="G153" s="50"/>
      <c r="H153" s="251"/>
      <c r="I153" s="51"/>
      <c r="J153" s="54"/>
    </row>
    <row r="154" spans="1:10" s="4" customFormat="1" ht="15" x14ac:dyDescent="0.25">
      <c r="A154" s="48"/>
      <c r="B154" s="52"/>
      <c r="C154" s="214" t="s">
        <v>4816</v>
      </c>
      <c r="D154" s="214">
        <v>9.91</v>
      </c>
      <c r="E154" s="49"/>
      <c r="F154" s="50"/>
      <c r="G154" s="50"/>
      <c r="H154" s="251"/>
      <c r="I154" s="51"/>
      <c r="J154" s="54"/>
    </row>
    <row r="155" spans="1:10" s="4" customFormat="1" ht="33" x14ac:dyDescent="0.25">
      <c r="A155" s="48"/>
      <c r="B155" s="52"/>
      <c r="C155" s="214" t="s">
        <v>4799</v>
      </c>
      <c r="D155" s="216"/>
      <c r="E155" s="49"/>
      <c r="F155" s="50"/>
      <c r="G155" s="50"/>
      <c r="H155" s="251"/>
      <c r="I155" s="51"/>
      <c r="J155" s="54"/>
    </row>
    <row r="156" spans="1:10" s="4" customFormat="1" ht="15" x14ac:dyDescent="0.25">
      <c r="A156" s="48"/>
      <c r="B156" s="52"/>
      <c r="C156" s="214" t="s">
        <v>4817</v>
      </c>
      <c r="D156" s="214">
        <v>1.8</v>
      </c>
      <c r="E156" s="49"/>
      <c r="F156" s="50"/>
      <c r="G156" s="50"/>
      <c r="H156" s="251"/>
      <c r="I156" s="51"/>
      <c r="J156" s="54"/>
    </row>
    <row r="157" spans="1:10" s="4" customFormat="1" ht="22.5" x14ac:dyDescent="0.25">
      <c r="A157" s="48"/>
      <c r="B157" s="52"/>
      <c r="C157" s="214" t="s">
        <v>4818</v>
      </c>
      <c r="D157" s="216"/>
      <c r="E157" s="49"/>
      <c r="F157" s="50"/>
      <c r="G157" s="50"/>
      <c r="H157" s="251"/>
      <c r="I157" s="51"/>
      <c r="J157" s="54"/>
    </row>
    <row r="158" spans="1:10" s="4" customFormat="1" ht="15" x14ac:dyDescent="0.25">
      <c r="A158" s="48"/>
      <c r="B158" s="52"/>
      <c r="C158" s="214" t="s">
        <v>4819</v>
      </c>
      <c r="D158" s="214">
        <v>32.06</v>
      </c>
      <c r="E158" s="49"/>
      <c r="F158" s="50"/>
      <c r="G158" s="50"/>
      <c r="H158" s="251"/>
      <c r="I158" s="51"/>
      <c r="J158" s="54"/>
    </row>
    <row r="159" spans="1:10" s="4" customFormat="1" ht="15" x14ac:dyDescent="0.25">
      <c r="A159" s="48"/>
      <c r="B159" s="52"/>
      <c r="C159" s="214" t="s">
        <v>4771</v>
      </c>
      <c r="D159" s="216"/>
      <c r="E159" s="49"/>
      <c r="F159" s="50"/>
      <c r="G159" s="50"/>
      <c r="H159" s="251"/>
      <c r="I159" s="51"/>
      <c r="J159" s="54"/>
    </row>
    <row r="160" spans="1:10" s="4" customFormat="1" ht="15" x14ac:dyDescent="0.25">
      <c r="A160" s="48"/>
      <c r="B160" s="52"/>
      <c r="C160" s="214" t="s">
        <v>4820</v>
      </c>
      <c r="D160" s="214">
        <v>10.64</v>
      </c>
      <c r="E160" s="49"/>
      <c r="F160" s="50"/>
      <c r="G160" s="50"/>
      <c r="H160" s="251"/>
      <c r="I160" s="51"/>
      <c r="J160" s="54"/>
    </row>
    <row r="161" spans="1:10" s="4" customFormat="1" ht="15" x14ac:dyDescent="0.25">
      <c r="A161" s="48"/>
      <c r="B161" s="52"/>
      <c r="C161" s="214">
        <v>12.23</v>
      </c>
      <c r="D161" s="214">
        <v>12.23</v>
      </c>
      <c r="E161" s="49"/>
      <c r="F161" s="50"/>
      <c r="G161" s="50"/>
      <c r="H161" s="251"/>
      <c r="I161" s="51"/>
      <c r="J161" s="54"/>
    </row>
    <row r="162" spans="1:10" s="4" customFormat="1" ht="15" x14ac:dyDescent="0.25">
      <c r="A162" s="48"/>
      <c r="B162" s="52"/>
      <c r="C162" s="216"/>
      <c r="D162" s="214">
        <f>SUM(D109:D161)</f>
        <v>400</v>
      </c>
      <c r="E162" s="49"/>
      <c r="F162" s="50"/>
      <c r="G162" s="50"/>
      <c r="H162" s="251"/>
      <c r="I162" s="51"/>
      <c r="J162" s="54"/>
    </row>
    <row r="163" spans="1:10" s="4" customFormat="1" ht="15" x14ac:dyDescent="0.2">
      <c r="A163" s="199">
        <v>26</v>
      </c>
      <c r="B163" s="200"/>
      <c r="C163" s="219"/>
      <c r="D163" s="218"/>
      <c r="E163" s="201" t="s">
        <v>4135</v>
      </c>
      <c r="F163" s="202">
        <v>400</v>
      </c>
      <c r="G163" s="202"/>
      <c r="H163" s="252"/>
      <c r="I163" s="203" t="str">
        <f>IF($G$1=2,inParole(H163),inWorten(H163))</f>
        <v>null,00</v>
      </c>
      <c r="J163" s="204">
        <f>IF(G163=0,F163*H163,G163*H163)</f>
        <v>0</v>
      </c>
    </row>
    <row r="164" spans="1:10" s="4" customFormat="1" ht="15" x14ac:dyDescent="0.25">
      <c r="A164" s="48"/>
      <c r="B164" s="52"/>
      <c r="C164" s="216"/>
      <c r="D164" s="216"/>
      <c r="E164" s="49"/>
      <c r="F164" s="50"/>
      <c r="G164" s="50"/>
      <c r="H164" s="251"/>
      <c r="I164" s="51"/>
      <c r="J164" s="54"/>
    </row>
    <row r="165" spans="1:10" s="4" customFormat="1" ht="25.5" x14ac:dyDescent="0.25">
      <c r="A165" s="48"/>
      <c r="B165" s="52"/>
      <c r="C165" s="213" t="s">
        <v>4557</v>
      </c>
      <c r="D165" s="213" t="s">
        <v>4558</v>
      </c>
      <c r="E165" s="49"/>
      <c r="F165" s="50"/>
      <c r="G165" s="50"/>
      <c r="H165" s="251"/>
      <c r="I165" s="51"/>
      <c r="J165" s="54"/>
    </row>
    <row r="166" spans="1:10" s="4" customFormat="1" ht="15" x14ac:dyDescent="0.25">
      <c r="A166" s="48"/>
      <c r="B166" s="52"/>
      <c r="C166" s="214" t="s">
        <v>4821</v>
      </c>
      <c r="D166" s="216"/>
      <c r="E166" s="49"/>
      <c r="F166" s="50"/>
      <c r="G166" s="50"/>
      <c r="H166" s="251"/>
      <c r="I166" s="51"/>
      <c r="J166" s="54"/>
    </row>
    <row r="167" spans="1:10" s="4" customFormat="1" ht="22.5" x14ac:dyDescent="0.25">
      <c r="A167" s="48"/>
      <c r="B167" s="52"/>
      <c r="C167" s="214" t="s">
        <v>4822</v>
      </c>
      <c r="D167" s="216"/>
      <c r="E167" s="49"/>
      <c r="F167" s="50"/>
      <c r="G167" s="50"/>
      <c r="H167" s="251"/>
      <c r="I167" s="51"/>
      <c r="J167" s="54"/>
    </row>
    <row r="168" spans="1:10" s="4" customFormat="1" ht="15" x14ac:dyDescent="0.25">
      <c r="A168" s="48"/>
      <c r="B168" s="52"/>
      <c r="C168" s="214" t="s">
        <v>4823</v>
      </c>
      <c r="D168" s="214">
        <v>33.15</v>
      </c>
      <c r="E168" s="49"/>
      <c r="F168" s="50"/>
      <c r="G168" s="50"/>
      <c r="H168" s="251"/>
      <c r="I168" s="51"/>
      <c r="J168" s="54"/>
    </row>
    <row r="169" spans="1:10" s="4" customFormat="1" ht="22.5" x14ac:dyDescent="0.25">
      <c r="A169" s="48"/>
      <c r="B169" s="52"/>
      <c r="C169" s="214" t="s">
        <v>4824</v>
      </c>
      <c r="D169" s="216"/>
      <c r="E169" s="49"/>
      <c r="F169" s="50"/>
      <c r="G169" s="50"/>
      <c r="H169" s="251"/>
      <c r="I169" s="51"/>
      <c r="J169" s="54"/>
    </row>
    <row r="170" spans="1:10" s="4" customFormat="1" ht="15" x14ac:dyDescent="0.25">
      <c r="A170" s="48"/>
      <c r="B170" s="52"/>
      <c r="C170" s="214" t="s">
        <v>4825</v>
      </c>
      <c r="D170" s="214">
        <v>4.05</v>
      </c>
      <c r="E170" s="49"/>
      <c r="F170" s="50"/>
      <c r="G170" s="50"/>
      <c r="H170" s="251"/>
      <c r="I170" s="51"/>
      <c r="J170" s="54"/>
    </row>
    <row r="171" spans="1:10" s="4" customFormat="1" ht="22.5" x14ac:dyDescent="0.25">
      <c r="A171" s="48"/>
      <c r="B171" s="52"/>
      <c r="C171" s="214" t="s">
        <v>4826</v>
      </c>
      <c r="D171" s="216"/>
      <c r="E171" s="49"/>
      <c r="F171" s="50"/>
      <c r="G171" s="50"/>
      <c r="H171" s="251"/>
      <c r="I171" s="51"/>
      <c r="J171" s="54"/>
    </row>
    <row r="172" spans="1:10" s="4" customFormat="1" ht="15" x14ac:dyDescent="0.25">
      <c r="A172" s="48"/>
      <c r="B172" s="52"/>
      <c r="C172" s="214" t="s">
        <v>4827</v>
      </c>
      <c r="D172" s="214">
        <v>30</v>
      </c>
      <c r="E172" s="49"/>
      <c r="F172" s="50"/>
      <c r="G172" s="50"/>
      <c r="H172" s="251"/>
      <c r="I172" s="51"/>
      <c r="J172" s="54"/>
    </row>
    <row r="173" spans="1:10" s="4" customFormat="1" ht="15" x14ac:dyDescent="0.25">
      <c r="A173" s="48"/>
      <c r="B173" s="52"/>
      <c r="C173" s="214">
        <v>2.8</v>
      </c>
      <c r="D173" s="214">
        <v>2.8</v>
      </c>
      <c r="E173" s="49"/>
      <c r="F173" s="50"/>
      <c r="G173" s="50"/>
      <c r="H173" s="251"/>
      <c r="I173" s="51"/>
      <c r="J173" s="54"/>
    </row>
    <row r="174" spans="1:10" s="4" customFormat="1" ht="15" x14ac:dyDescent="0.25">
      <c r="A174" s="48"/>
      <c r="B174" s="52"/>
      <c r="C174" s="216"/>
      <c r="D174" s="214">
        <f>SUM(D166:D173)</f>
        <v>70</v>
      </c>
      <c r="E174" s="49"/>
      <c r="F174" s="50"/>
      <c r="G174" s="50"/>
      <c r="H174" s="251"/>
      <c r="I174" s="51"/>
      <c r="J174" s="54"/>
    </row>
    <row r="175" spans="1:10" s="4" customFormat="1" ht="15" x14ac:dyDescent="0.2">
      <c r="A175" s="199">
        <v>27</v>
      </c>
      <c r="B175" s="200"/>
      <c r="C175" s="219"/>
      <c r="D175" s="218"/>
      <c r="E175" s="201" t="s">
        <v>4135</v>
      </c>
      <c r="F175" s="202">
        <v>70</v>
      </c>
      <c r="G175" s="202"/>
      <c r="H175" s="252"/>
      <c r="I175" s="203" t="str">
        <f>IF($G$1=2,inParole(H175),inWorten(H175))</f>
        <v>null,00</v>
      </c>
      <c r="J175" s="204">
        <f>IF(G175=0,F175*H175,G175*H175)</f>
        <v>0</v>
      </c>
    </row>
    <row r="176" spans="1:10" s="4" customFormat="1" ht="15" x14ac:dyDescent="0.25">
      <c r="A176" s="48"/>
      <c r="B176" s="52"/>
      <c r="C176" s="216"/>
      <c r="D176" s="216"/>
      <c r="E176" s="49"/>
      <c r="F176" s="50"/>
      <c r="G176" s="50"/>
      <c r="H176" s="251"/>
      <c r="I176" s="51"/>
      <c r="J176" s="54"/>
    </row>
    <row r="177" spans="1:10" s="4" customFormat="1" ht="15" x14ac:dyDescent="0.25">
      <c r="A177" s="48"/>
      <c r="B177" s="52" t="s">
        <v>4568</v>
      </c>
      <c r="C177" s="212" t="s">
        <v>4569</v>
      </c>
      <c r="D177" s="212" t="s">
        <v>4570</v>
      </c>
      <c r="E177" s="49"/>
      <c r="F177" s="50"/>
      <c r="G177" s="50"/>
      <c r="H177" s="251"/>
      <c r="I177" s="51"/>
      <c r="J177" s="54"/>
    </row>
    <row r="178" spans="1:10" s="4" customFormat="1" ht="15" x14ac:dyDescent="0.25">
      <c r="A178" s="48"/>
      <c r="B178" s="52" t="s">
        <v>4571</v>
      </c>
      <c r="C178" s="213" t="s">
        <v>4572</v>
      </c>
      <c r="D178" s="213" t="s">
        <v>4573</v>
      </c>
      <c r="E178" s="49"/>
      <c r="F178" s="50"/>
      <c r="G178" s="50"/>
      <c r="H178" s="251"/>
      <c r="I178" s="51"/>
      <c r="J178" s="54"/>
    </row>
    <row r="179" spans="1:10" s="4" customFormat="1" ht="25.5" x14ac:dyDescent="0.25">
      <c r="A179" s="48"/>
      <c r="B179" s="52"/>
      <c r="C179" s="213" t="s">
        <v>4574</v>
      </c>
      <c r="D179" s="213" t="s">
        <v>4575</v>
      </c>
      <c r="E179" s="49"/>
      <c r="F179" s="50"/>
      <c r="G179" s="50"/>
      <c r="H179" s="251"/>
      <c r="I179" s="51"/>
      <c r="J179" s="54"/>
    </row>
    <row r="180" spans="1:10" s="4" customFormat="1" ht="33" x14ac:dyDescent="0.25">
      <c r="A180" s="48"/>
      <c r="B180" s="52"/>
      <c r="C180" s="214" t="s">
        <v>4828</v>
      </c>
      <c r="D180" s="216"/>
      <c r="E180" s="49"/>
      <c r="F180" s="50"/>
      <c r="G180" s="50"/>
      <c r="H180" s="251"/>
      <c r="I180" s="51"/>
      <c r="J180" s="54"/>
    </row>
    <row r="181" spans="1:10" s="4" customFormat="1" ht="15" x14ac:dyDescent="0.25">
      <c r="A181" s="48"/>
      <c r="B181" s="52"/>
      <c r="C181" s="214" t="s">
        <v>4829</v>
      </c>
      <c r="D181" s="214">
        <v>274.47000000000003</v>
      </c>
      <c r="E181" s="49"/>
      <c r="F181" s="50"/>
      <c r="G181" s="50"/>
      <c r="H181" s="251"/>
      <c r="I181" s="51"/>
      <c r="J181" s="54"/>
    </row>
    <row r="182" spans="1:10" s="4" customFormat="1" ht="15" x14ac:dyDescent="0.25">
      <c r="A182" s="48"/>
      <c r="B182" s="52"/>
      <c r="C182" s="214" t="s">
        <v>4830</v>
      </c>
      <c r="D182" s="214">
        <v>4101.3</v>
      </c>
      <c r="E182" s="49"/>
      <c r="F182" s="50"/>
      <c r="G182" s="50"/>
      <c r="H182" s="251"/>
      <c r="I182" s="51"/>
      <c r="J182" s="54"/>
    </row>
    <row r="183" spans="1:10" s="4" customFormat="1" ht="15" x14ac:dyDescent="0.25">
      <c r="A183" s="48"/>
      <c r="B183" s="52"/>
      <c r="C183" s="214" t="s">
        <v>4831</v>
      </c>
      <c r="D183" s="214">
        <v>1641.9</v>
      </c>
      <c r="E183" s="49"/>
      <c r="F183" s="50"/>
      <c r="G183" s="50"/>
      <c r="H183" s="251"/>
      <c r="I183" s="51"/>
      <c r="J183" s="54"/>
    </row>
    <row r="184" spans="1:10" s="4" customFormat="1" ht="15" x14ac:dyDescent="0.25">
      <c r="A184" s="48"/>
      <c r="B184" s="52"/>
      <c r="C184" s="214" t="s">
        <v>4832</v>
      </c>
      <c r="D184" s="214">
        <v>3207.63</v>
      </c>
      <c r="E184" s="49"/>
      <c r="F184" s="50"/>
      <c r="G184" s="50"/>
      <c r="H184" s="251"/>
      <c r="I184" s="51"/>
      <c r="J184" s="54"/>
    </row>
    <row r="185" spans="1:10" s="4" customFormat="1" ht="15" x14ac:dyDescent="0.25">
      <c r="A185" s="48"/>
      <c r="B185" s="52"/>
      <c r="C185" s="214" t="s">
        <v>4833</v>
      </c>
      <c r="D185" s="214">
        <v>929.82</v>
      </c>
      <c r="E185" s="49"/>
      <c r="F185" s="50"/>
      <c r="G185" s="50"/>
      <c r="H185" s="251"/>
      <c r="I185" s="51"/>
      <c r="J185" s="54"/>
    </row>
    <row r="186" spans="1:10" s="4" customFormat="1" ht="15" x14ac:dyDescent="0.25">
      <c r="A186" s="48"/>
      <c r="B186" s="52"/>
      <c r="C186" s="214" t="s">
        <v>4834</v>
      </c>
      <c r="D186" s="214">
        <v>715.03</v>
      </c>
      <c r="E186" s="49"/>
      <c r="F186" s="50"/>
      <c r="G186" s="50"/>
      <c r="H186" s="251"/>
      <c r="I186" s="51"/>
      <c r="J186" s="54"/>
    </row>
    <row r="187" spans="1:10" s="4" customFormat="1" ht="15" x14ac:dyDescent="0.25">
      <c r="A187" s="48"/>
      <c r="B187" s="52"/>
      <c r="C187" s="214" t="s">
        <v>4835</v>
      </c>
      <c r="D187" s="214">
        <v>1410.46</v>
      </c>
      <c r="E187" s="49"/>
      <c r="F187" s="50"/>
      <c r="G187" s="50"/>
      <c r="H187" s="251"/>
      <c r="I187" s="51"/>
      <c r="J187" s="54"/>
    </row>
    <row r="188" spans="1:10" s="4" customFormat="1" ht="15" x14ac:dyDescent="0.25">
      <c r="A188" s="48"/>
      <c r="B188" s="52"/>
      <c r="C188" s="214" t="s">
        <v>4836</v>
      </c>
      <c r="D188" s="214">
        <v>3120.82</v>
      </c>
      <c r="E188" s="49"/>
      <c r="F188" s="50"/>
      <c r="G188" s="50"/>
      <c r="H188" s="251"/>
      <c r="I188" s="51"/>
      <c r="J188" s="54"/>
    </row>
    <row r="189" spans="1:10" s="4" customFormat="1" ht="15" x14ac:dyDescent="0.25">
      <c r="A189" s="48"/>
      <c r="B189" s="52"/>
      <c r="C189" s="214" t="s">
        <v>4837</v>
      </c>
      <c r="D189" s="214">
        <v>1481.12</v>
      </c>
      <c r="E189" s="49"/>
      <c r="F189" s="50"/>
      <c r="G189" s="50"/>
      <c r="H189" s="251"/>
      <c r="I189" s="51"/>
      <c r="J189" s="54"/>
    </row>
    <row r="190" spans="1:10" s="4" customFormat="1" ht="15" x14ac:dyDescent="0.25">
      <c r="A190" s="48"/>
      <c r="B190" s="52"/>
      <c r="C190" s="214" t="s">
        <v>4838</v>
      </c>
      <c r="D190" s="214">
        <v>1333.48</v>
      </c>
      <c r="E190" s="49"/>
      <c r="F190" s="50"/>
      <c r="G190" s="50"/>
      <c r="H190" s="251"/>
      <c r="I190" s="51"/>
      <c r="J190" s="54"/>
    </row>
    <row r="191" spans="1:10" s="4" customFormat="1" ht="15" x14ac:dyDescent="0.25">
      <c r="A191" s="48"/>
      <c r="B191" s="52"/>
      <c r="C191" s="214" t="s">
        <v>4839</v>
      </c>
      <c r="D191" s="214">
        <v>1426.01</v>
      </c>
      <c r="E191" s="49"/>
      <c r="F191" s="50"/>
      <c r="G191" s="50"/>
      <c r="H191" s="251"/>
      <c r="I191" s="51"/>
      <c r="J191" s="54"/>
    </row>
    <row r="192" spans="1:10" s="4" customFormat="1" ht="15" x14ac:dyDescent="0.25">
      <c r="A192" s="48"/>
      <c r="B192" s="52"/>
      <c r="C192" s="214" t="s">
        <v>4840</v>
      </c>
      <c r="D192" s="214">
        <v>467.44</v>
      </c>
      <c r="E192" s="49"/>
      <c r="F192" s="50"/>
      <c r="G192" s="50"/>
      <c r="H192" s="251"/>
      <c r="I192" s="51"/>
      <c r="J192" s="54"/>
    </row>
    <row r="193" spans="1:10" s="4" customFormat="1" ht="15" x14ac:dyDescent="0.25">
      <c r="A193" s="48"/>
      <c r="B193" s="52"/>
      <c r="C193" s="214" t="s">
        <v>4841</v>
      </c>
      <c r="D193" s="214">
        <v>2184.96</v>
      </c>
      <c r="E193" s="49"/>
      <c r="F193" s="50"/>
      <c r="G193" s="50"/>
      <c r="H193" s="251"/>
      <c r="I193" s="51"/>
      <c r="J193" s="54"/>
    </row>
    <row r="194" spans="1:10" s="4" customFormat="1" ht="15" x14ac:dyDescent="0.25">
      <c r="A194" s="48"/>
      <c r="B194" s="52"/>
      <c r="C194" s="214" t="s">
        <v>4842</v>
      </c>
      <c r="D194" s="214">
        <v>1841.2</v>
      </c>
      <c r="E194" s="49"/>
      <c r="F194" s="50"/>
      <c r="G194" s="50"/>
      <c r="H194" s="251"/>
      <c r="I194" s="51"/>
      <c r="J194" s="54"/>
    </row>
    <row r="195" spans="1:10" s="4" customFormat="1" ht="15" x14ac:dyDescent="0.25">
      <c r="A195" s="48"/>
      <c r="B195" s="52"/>
      <c r="C195" s="214" t="s">
        <v>4843</v>
      </c>
      <c r="D195" s="214">
        <v>1644.6</v>
      </c>
      <c r="E195" s="49"/>
      <c r="F195" s="50"/>
      <c r="G195" s="50"/>
      <c r="H195" s="251"/>
      <c r="I195" s="51"/>
      <c r="J195" s="54"/>
    </row>
    <row r="196" spans="1:10" s="4" customFormat="1" ht="15" x14ac:dyDescent="0.25">
      <c r="A196" s="48"/>
      <c r="B196" s="52"/>
      <c r="C196" s="214" t="s">
        <v>4844</v>
      </c>
      <c r="D196" s="214">
        <v>2130.9</v>
      </c>
      <c r="E196" s="49"/>
      <c r="F196" s="50"/>
      <c r="G196" s="50"/>
      <c r="H196" s="251"/>
      <c r="I196" s="51"/>
      <c r="J196" s="54"/>
    </row>
    <row r="197" spans="1:10" s="4" customFormat="1" ht="15" x14ac:dyDescent="0.25">
      <c r="A197" s="48"/>
      <c r="B197" s="52"/>
      <c r="C197" s="214" t="s">
        <v>4845</v>
      </c>
      <c r="D197" s="214">
        <v>1923.7</v>
      </c>
      <c r="E197" s="49"/>
      <c r="F197" s="50"/>
      <c r="G197" s="50"/>
      <c r="H197" s="251"/>
      <c r="I197" s="51"/>
      <c r="J197" s="54"/>
    </row>
    <row r="198" spans="1:10" s="4" customFormat="1" ht="15" x14ac:dyDescent="0.25">
      <c r="A198" s="48"/>
      <c r="B198" s="52"/>
      <c r="C198" s="214" t="s">
        <v>4846</v>
      </c>
      <c r="D198" s="214">
        <v>274.39</v>
      </c>
      <c r="E198" s="49"/>
      <c r="F198" s="50"/>
      <c r="G198" s="50"/>
      <c r="H198" s="251"/>
      <c r="I198" s="51"/>
      <c r="J198" s="54"/>
    </row>
    <row r="199" spans="1:10" s="4" customFormat="1" ht="15" x14ac:dyDescent="0.25">
      <c r="A199" s="48"/>
      <c r="B199" s="52"/>
      <c r="C199" s="214">
        <v>890.77</v>
      </c>
      <c r="D199" s="214">
        <v>890.77</v>
      </c>
      <c r="E199" s="49"/>
      <c r="F199" s="50"/>
      <c r="G199" s="50"/>
      <c r="H199" s="251"/>
      <c r="I199" s="51"/>
      <c r="J199" s="54"/>
    </row>
    <row r="200" spans="1:10" s="4" customFormat="1" ht="15" x14ac:dyDescent="0.25">
      <c r="A200" s="48"/>
      <c r="B200" s="52"/>
      <c r="C200" s="216"/>
      <c r="D200" s="214">
        <f>SUM(D181:D199)</f>
        <v>31000</v>
      </c>
      <c r="E200" s="49"/>
      <c r="F200" s="50"/>
      <c r="G200" s="50"/>
      <c r="H200" s="251"/>
      <c r="I200" s="51"/>
      <c r="J200" s="54"/>
    </row>
    <row r="201" spans="1:10" s="4" customFormat="1" ht="15" x14ac:dyDescent="0.2">
      <c r="A201" s="199">
        <v>28</v>
      </c>
      <c r="B201" s="200"/>
      <c r="C201" s="219"/>
      <c r="D201" s="218"/>
      <c r="E201" s="201" t="s">
        <v>4185</v>
      </c>
      <c r="F201" s="202">
        <v>31000</v>
      </c>
      <c r="G201" s="202"/>
      <c r="H201" s="252"/>
      <c r="I201" s="203" t="str">
        <f>IF($G$1=2,inParole(H201),inWorten(H201))</f>
        <v>null,00</v>
      </c>
      <c r="J201" s="204">
        <f>IF(G201=0,F201*H201,G201*H201)</f>
        <v>0</v>
      </c>
    </row>
    <row r="202" spans="1:10" s="4" customFormat="1" ht="15" x14ac:dyDescent="0.25">
      <c r="A202" s="48"/>
      <c r="B202" s="52"/>
      <c r="C202" s="216"/>
      <c r="D202" s="216"/>
      <c r="E202" s="49"/>
      <c r="F202" s="50"/>
      <c r="G202" s="50"/>
      <c r="H202" s="251"/>
      <c r="I202" s="51"/>
      <c r="J202" s="54"/>
    </row>
    <row r="203" spans="1:10" s="4" customFormat="1" ht="25.5" x14ac:dyDescent="0.25">
      <c r="A203" s="48"/>
      <c r="B203" s="52"/>
      <c r="C203" s="213" t="s">
        <v>4578</v>
      </c>
      <c r="D203" s="213" t="s">
        <v>4579</v>
      </c>
      <c r="E203" s="49"/>
      <c r="F203" s="50"/>
      <c r="G203" s="50"/>
      <c r="H203" s="251"/>
      <c r="I203" s="51"/>
      <c r="J203" s="54"/>
    </row>
    <row r="204" spans="1:10" s="4" customFormat="1" ht="15" x14ac:dyDescent="0.25">
      <c r="A204" s="48"/>
      <c r="B204" s="52"/>
      <c r="C204" s="214" t="s">
        <v>4847</v>
      </c>
      <c r="D204" s="216"/>
      <c r="E204" s="49"/>
      <c r="F204" s="50"/>
      <c r="G204" s="50"/>
      <c r="H204" s="251"/>
      <c r="I204" s="51"/>
      <c r="J204" s="54"/>
    </row>
    <row r="205" spans="1:10" s="4" customFormat="1" ht="15" x14ac:dyDescent="0.25">
      <c r="A205" s="48"/>
      <c r="B205" s="52"/>
      <c r="C205" s="214" t="s">
        <v>4756</v>
      </c>
      <c r="D205" s="216"/>
      <c r="E205" s="49"/>
      <c r="F205" s="50"/>
      <c r="G205" s="50"/>
      <c r="H205" s="251"/>
      <c r="I205" s="51"/>
      <c r="J205" s="54"/>
    </row>
    <row r="206" spans="1:10" s="4" customFormat="1" ht="15" x14ac:dyDescent="0.25">
      <c r="A206" s="48"/>
      <c r="B206" s="52"/>
      <c r="C206" s="214" t="s">
        <v>4848</v>
      </c>
      <c r="D206" s="214">
        <v>730.19</v>
      </c>
      <c r="E206" s="49"/>
      <c r="F206" s="50"/>
      <c r="G206" s="50"/>
      <c r="H206" s="251"/>
      <c r="I206" s="51"/>
      <c r="J206" s="54"/>
    </row>
    <row r="207" spans="1:10" s="4" customFormat="1" ht="43.5" x14ac:dyDescent="0.25">
      <c r="A207" s="48"/>
      <c r="B207" s="52"/>
      <c r="C207" s="214" t="s">
        <v>4849</v>
      </c>
      <c r="D207" s="214">
        <v>2401.1799999999998</v>
      </c>
      <c r="E207" s="49"/>
      <c r="F207" s="50"/>
      <c r="G207" s="50"/>
      <c r="H207" s="251"/>
      <c r="I207" s="51"/>
      <c r="J207" s="54"/>
    </row>
    <row r="208" spans="1:10" s="4" customFormat="1" ht="15" x14ac:dyDescent="0.25">
      <c r="A208" s="48"/>
      <c r="B208" s="52"/>
      <c r="C208" s="214" t="s">
        <v>4850</v>
      </c>
      <c r="D208" s="214">
        <v>277.41000000000003</v>
      </c>
      <c r="E208" s="49"/>
      <c r="F208" s="50"/>
      <c r="G208" s="50"/>
      <c r="H208" s="251"/>
      <c r="I208" s="51"/>
      <c r="J208" s="54"/>
    </row>
    <row r="209" spans="1:10" s="4" customFormat="1" ht="15" x14ac:dyDescent="0.25">
      <c r="A209" s="48"/>
      <c r="B209" s="52"/>
      <c r="C209" s="214" t="s">
        <v>4851</v>
      </c>
      <c r="D209" s="214">
        <v>952.3</v>
      </c>
      <c r="E209" s="49"/>
      <c r="F209" s="50"/>
      <c r="G209" s="50"/>
      <c r="H209" s="251"/>
      <c r="I209" s="51"/>
      <c r="J209" s="54"/>
    </row>
    <row r="210" spans="1:10" s="4" customFormat="1" ht="15" x14ac:dyDescent="0.25">
      <c r="A210" s="48"/>
      <c r="B210" s="52"/>
      <c r="C210" s="214" t="s">
        <v>4852</v>
      </c>
      <c r="D210" s="216"/>
      <c r="E210" s="49"/>
      <c r="F210" s="50"/>
      <c r="G210" s="50"/>
      <c r="H210" s="251"/>
      <c r="I210" s="51"/>
      <c r="J210" s="54"/>
    </row>
    <row r="211" spans="1:10" s="4" customFormat="1" ht="15" x14ac:dyDescent="0.25">
      <c r="A211" s="48"/>
      <c r="B211" s="52"/>
      <c r="C211" s="214" t="s">
        <v>4853</v>
      </c>
      <c r="D211" s="214">
        <v>650.9</v>
      </c>
      <c r="E211" s="49"/>
      <c r="F211" s="50"/>
      <c r="G211" s="50"/>
      <c r="H211" s="251"/>
      <c r="I211" s="51"/>
      <c r="J211" s="54"/>
    </row>
    <row r="212" spans="1:10" s="4" customFormat="1" ht="15" x14ac:dyDescent="0.25">
      <c r="A212" s="48"/>
      <c r="B212" s="52"/>
      <c r="C212" s="214" t="s">
        <v>4854</v>
      </c>
      <c r="D212" s="214">
        <v>550.04999999999995</v>
      </c>
      <c r="E212" s="49"/>
      <c r="F212" s="50"/>
      <c r="G212" s="50"/>
      <c r="H212" s="251"/>
      <c r="I212" s="51"/>
      <c r="J212" s="54"/>
    </row>
    <row r="213" spans="1:10" s="4" customFormat="1" ht="15" x14ac:dyDescent="0.25">
      <c r="A213" s="48"/>
      <c r="B213" s="52"/>
      <c r="C213" s="214" t="s">
        <v>4855</v>
      </c>
      <c r="D213" s="214">
        <v>158.57</v>
      </c>
      <c r="E213" s="49"/>
      <c r="F213" s="50"/>
      <c r="G213" s="50"/>
      <c r="H213" s="251"/>
      <c r="I213" s="51"/>
      <c r="J213" s="54"/>
    </row>
    <row r="214" spans="1:10" s="4" customFormat="1" ht="15" x14ac:dyDescent="0.25">
      <c r="A214" s="48"/>
      <c r="B214" s="52"/>
      <c r="C214" s="214" t="s">
        <v>4749</v>
      </c>
      <c r="D214" s="216"/>
      <c r="E214" s="49"/>
      <c r="F214" s="50"/>
      <c r="G214" s="50"/>
      <c r="H214" s="251"/>
      <c r="I214" s="51"/>
      <c r="J214" s="54"/>
    </row>
    <row r="215" spans="1:10" s="4" customFormat="1" ht="15" x14ac:dyDescent="0.25">
      <c r="A215" s="48"/>
      <c r="B215" s="52"/>
      <c r="C215" s="214" t="s">
        <v>4856</v>
      </c>
      <c r="D215" s="216"/>
      <c r="E215" s="49"/>
      <c r="F215" s="50"/>
      <c r="G215" s="50"/>
      <c r="H215" s="251"/>
      <c r="I215" s="51"/>
      <c r="J215" s="54"/>
    </row>
    <row r="216" spans="1:10" s="4" customFormat="1" ht="15" x14ac:dyDescent="0.25">
      <c r="A216" s="48"/>
      <c r="B216" s="52"/>
      <c r="C216" s="214" t="s">
        <v>4857</v>
      </c>
      <c r="D216" s="214">
        <v>447.01</v>
      </c>
      <c r="E216" s="49"/>
      <c r="F216" s="50"/>
      <c r="G216" s="50"/>
      <c r="H216" s="251"/>
      <c r="I216" s="51"/>
      <c r="J216" s="54"/>
    </row>
    <row r="217" spans="1:10" s="4" customFormat="1" ht="15" x14ac:dyDescent="0.25">
      <c r="A217" s="48"/>
      <c r="B217" s="52"/>
      <c r="C217" s="214" t="s">
        <v>4858</v>
      </c>
      <c r="D217" s="216"/>
      <c r="E217" s="49"/>
      <c r="F217" s="50"/>
      <c r="G217" s="50"/>
      <c r="H217" s="251"/>
      <c r="I217" s="51"/>
      <c r="J217" s="54"/>
    </row>
    <row r="218" spans="1:10" s="4" customFormat="1" ht="15" x14ac:dyDescent="0.25">
      <c r="A218" s="48"/>
      <c r="B218" s="52"/>
      <c r="C218" s="214" t="s">
        <v>4859</v>
      </c>
      <c r="D218" s="214">
        <v>129.56</v>
      </c>
      <c r="E218" s="49"/>
      <c r="F218" s="50"/>
      <c r="G218" s="50"/>
      <c r="H218" s="251"/>
      <c r="I218" s="51"/>
      <c r="J218" s="54"/>
    </row>
    <row r="219" spans="1:10" s="4" customFormat="1" ht="15" x14ac:dyDescent="0.25">
      <c r="A219" s="48"/>
      <c r="B219" s="52"/>
      <c r="C219" s="214" t="s">
        <v>4860</v>
      </c>
      <c r="D219" s="214">
        <v>1144.7</v>
      </c>
      <c r="E219" s="49"/>
      <c r="F219" s="50"/>
      <c r="G219" s="50"/>
      <c r="H219" s="251"/>
      <c r="I219" s="51"/>
      <c r="J219" s="54"/>
    </row>
    <row r="220" spans="1:10" s="4" customFormat="1" ht="15" x14ac:dyDescent="0.25">
      <c r="A220" s="48"/>
      <c r="B220" s="52"/>
      <c r="C220" s="214" t="s">
        <v>4861</v>
      </c>
      <c r="D220" s="216"/>
      <c r="E220" s="49"/>
      <c r="F220" s="50"/>
      <c r="G220" s="50"/>
      <c r="H220" s="251"/>
      <c r="I220" s="51"/>
      <c r="J220" s="54"/>
    </row>
    <row r="221" spans="1:10" s="4" customFormat="1" ht="15" x14ac:dyDescent="0.25">
      <c r="A221" s="48"/>
      <c r="B221" s="52"/>
      <c r="C221" s="214" t="s">
        <v>4862</v>
      </c>
      <c r="D221" s="214">
        <v>596.02</v>
      </c>
      <c r="E221" s="49"/>
      <c r="F221" s="50"/>
      <c r="G221" s="50"/>
      <c r="H221" s="251"/>
      <c r="I221" s="51"/>
      <c r="J221" s="54"/>
    </row>
    <row r="222" spans="1:10" s="4" customFormat="1" ht="15" x14ac:dyDescent="0.25">
      <c r="A222" s="48"/>
      <c r="B222" s="52"/>
      <c r="C222" s="214" t="s">
        <v>4863</v>
      </c>
      <c r="D222" s="214">
        <v>381.57</v>
      </c>
      <c r="E222" s="49"/>
      <c r="F222" s="50"/>
      <c r="G222" s="50"/>
      <c r="H222" s="251"/>
      <c r="I222" s="51"/>
      <c r="J222" s="54"/>
    </row>
    <row r="223" spans="1:10" s="4" customFormat="1" ht="15" x14ac:dyDescent="0.25">
      <c r="A223" s="48"/>
      <c r="B223" s="52"/>
      <c r="C223" s="214" t="s">
        <v>4863</v>
      </c>
      <c r="D223" s="214">
        <v>381.57</v>
      </c>
      <c r="E223" s="49"/>
      <c r="F223" s="50"/>
      <c r="G223" s="50"/>
      <c r="H223" s="251"/>
      <c r="I223" s="51"/>
      <c r="J223" s="54"/>
    </row>
    <row r="224" spans="1:10" s="4" customFormat="1" ht="15" x14ac:dyDescent="0.25">
      <c r="A224" s="48"/>
      <c r="B224" s="52"/>
      <c r="C224" s="214" t="s">
        <v>4864</v>
      </c>
      <c r="D224" s="216"/>
      <c r="E224" s="49"/>
      <c r="F224" s="50"/>
      <c r="G224" s="50"/>
      <c r="H224" s="251"/>
      <c r="I224" s="51"/>
      <c r="J224" s="54"/>
    </row>
    <row r="225" spans="1:10" s="4" customFormat="1" ht="22.5" x14ac:dyDescent="0.25">
      <c r="A225" s="48"/>
      <c r="B225" s="52"/>
      <c r="C225" s="214" t="s">
        <v>4865</v>
      </c>
      <c r="D225" s="216"/>
      <c r="E225" s="49"/>
      <c r="F225" s="50"/>
      <c r="G225" s="50"/>
      <c r="H225" s="251"/>
      <c r="I225" s="51"/>
      <c r="J225" s="54"/>
    </row>
    <row r="226" spans="1:10" s="4" customFormat="1" ht="22.5" x14ac:dyDescent="0.25">
      <c r="A226" s="48"/>
      <c r="B226" s="52"/>
      <c r="C226" s="214" t="s">
        <v>4866</v>
      </c>
      <c r="D226" s="214">
        <v>2356.9299999999998</v>
      </c>
      <c r="E226" s="49"/>
      <c r="F226" s="50"/>
      <c r="G226" s="50"/>
      <c r="H226" s="251"/>
      <c r="I226" s="51"/>
      <c r="J226" s="54"/>
    </row>
    <row r="227" spans="1:10" s="4" customFormat="1" ht="22.5" x14ac:dyDescent="0.25">
      <c r="A227" s="48"/>
      <c r="B227" s="52"/>
      <c r="C227" s="214" t="s">
        <v>4867</v>
      </c>
      <c r="D227" s="216"/>
      <c r="E227" s="49"/>
      <c r="F227" s="50"/>
      <c r="G227" s="50"/>
      <c r="H227" s="251"/>
      <c r="I227" s="51"/>
      <c r="J227" s="54"/>
    </row>
    <row r="228" spans="1:10" s="4" customFormat="1" ht="22.5" x14ac:dyDescent="0.25">
      <c r="A228" s="48"/>
      <c r="B228" s="52"/>
      <c r="C228" s="214" t="s">
        <v>4868</v>
      </c>
      <c r="D228" s="214">
        <v>2038.99</v>
      </c>
      <c r="E228" s="49"/>
      <c r="F228" s="50"/>
      <c r="G228" s="50"/>
      <c r="H228" s="251"/>
      <c r="I228" s="51"/>
      <c r="J228" s="54"/>
    </row>
    <row r="229" spans="1:10" s="4" customFormat="1" ht="22.5" x14ac:dyDescent="0.25">
      <c r="A229" s="48"/>
      <c r="B229" s="52"/>
      <c r="C229" s="214" t="s">
        <v>4869</v>
      </c>
      <c r="D229" s="216"/>
      <c r="E229" s="49"/>
      <c r="F229" s="50"/>
      <c r="G229" s="50"/>
      <c r="H229" s="251"/>
      <c r="I229" s="51"/>
      <c r="J229" s="54"/>
    </row>
    <row r="230" spans="1:10" s="4" customFormat="1" ht="15" x14ac:dyDescent="0.25">
      <c r="A230" s="48"/>
      <c r="B230" s="52"/>
      <c r="C230" s="214">
        <v>47.695999999999998</v>
      </c>
      <c r="D230" s="214">
        <v>47.7</v>
      </c>
      <c r="E230" s="49"/>
      <c r="F230" s="50"/>
      <c r="G230" s="50"/>
      <c r="H230" s="251"/>
      <c r="I230" s="51"/>
      <c r="J230" s="54"/>
    </row>
    <row r="231" spans="1:10" s="4" customFormat="1" ht="15" x14ac:dyDescent="0.25">
      <c r="A231" s="48"/>
      <c r="B231" s="52"/>
      <c r="C231" s="214">
        <v>255.35</v>
      </c>
      <c r="D231" s="214">
        <v>255.35</v>
      </c>
      <c r="E231" s="49"/>
      <c r="F231" s="50"/>
      <c r="G231" s="50"/>
      <c r="H231" s="251"/>
      <c r="I231" s="51"/>
      <c r="J231" s="54"/>
    </row>
    <row r="232" spans="1:10" s="4" customFormat="1" ht="15" x14ac:dyDescent="0.25">
      <c r="A232" s="48"/>
      <c r="B232" s="52"/>
      <c r="C232" s="216"/>
      <c r="D232" s="214">
        <f>SUM(D204:D231)</f>
        <v>13500</v>
      </c>
      <c r="E232" s="49"/>
      <c r="F232" s="50"/>
      <c r="G232" s="50"/>
      <c r="H232" s="251"/>
      <c r="I232" s="51"/>
      <c r="J232" s="54"/>
    </row>
    <row r="233" spans="1:10" s="4" customFormat="1" ht="15" x14ac:dyDescent="0.2">
      <c r="A233" s="199">
        <v>29</v>
      </c>
      <c r="B233" s="200"/>
      <c r="C233" s="219"/>
      <c r="D233" s="218"/>
      <c r="E233" s="201" t="s">
        <v>4185</v>
      </c>
      <c r="F233" s="202">
        <v>13500</v>
      </c>
      <c r="G233" s="202"/>
      <c r="H233" s="252"/>
      <c r="I233" s="203" t="str">
        <f>IF($G$1=2,inParole(H233),inWorten(H233))</f>
        <v>null,00</v>
      </c>
      <c r="J233" s="204">
        <f>IF(G233=0,F233*H233,G233*H233)</f>
        <v>0</v>
      </c>
    </row>
    <row r="234" spans="1:10" s="4" customFormat="1" ht="15" x14ac:dyDescent="0.25">
      <c r="A234" s="48"/>
      <c r="B234" s="52"/>
      <c r="C234" s="216"/>
      <c r="D234" s="216"/>
      <c r="E234" s="49"/>
      <c r="F234" s="50"/>
      <c r="G234" s="50"/>
      <c r="H234" s="251"/>
      <c r="I234" s="51"/>
      <c r="J234" s="54"/>
    </row>
    <row r="235" spans="1:10" s="4" customFormat="1" ht="15" x14ac:dyDescent="0.25">
      <c r="A235" s="48"/>
      <c r="B235" s="52" t="s">
        <v>4582</v>
      </c>
      <c r="C235" s="212" t="s">
        <v>4583</v>
      </c>
      <c r="D235" s="212" t="s">
        <v>4134</v>
      </c>
      <c r="E235" s="49"/>
      <c r="F235" s="50"/>
      <c r="G235" s="50"/>
      <c r="H235" s="251"/>
      <c r="I235" s="51"/>
      <c r="J235" s="54"/>
    </row>
    <row r="236" spans="1:10" s="4" customFormat="1" ht="25.5" x14ac:dyDescent="0.25">
      <c r="A236" s="48"/>
      <c r="B236" s="52" t="s">
        <v>4584</v>
      </c>
      <c r="C236" s="213" t="s">
        <v>4585</v>
      </c>
      <c r="D236" s="213" t="s">
        <v>4586</v>
      </c>
      <c r="E236" s="49"/>
      <c r="F236" s="50"/>
      <c r="G236" s="50"/>
      <c r="H236" s="251"/>
      <c r="I236" s="51"/>
      <c r="J236" s="54"/>
    </row>
    <row r="237" spans="1:10" s="4" customFormat="1" ht="25.5" x14ac:dyDescent="0.25">
      <c r="A237" s="48"/>
      <c r="B237" s="52"/>
      <c r="C237" s="213" t="s">
        <v>4587</v>
      </c>
      <c r="D237" s="213" t="s">
        <v>4588</v>
      </c>
      <c r="E237" s="49"/>
      <c r="F237" s="50"/>
      <c r="G237" s="50"/>
      <c r="H237" s="251"/>
      <c r="I237" s="51"/>
      <c r="J237" s="54"/>
    </row>
    <row r="238" spans="1:10" s="4" customFormat="1" ht="15" x14ac:dyDescent="0.25">
      <c r="A238" s="48"/>
      <c r="B238" s="52"/>
      <c r="C238" s="214" t="s">
        <v>4870</v>
      </c>
      <c r="D238" s="214">
        <v>0.69</v>
      </c>
      <c r="E238" s="49"/>
      <c r="F238" s="50"/>
      <c r="G238" s="50"/>
      <c r="H238" s="251"/>
      <c r="I238" s="51"/>
      <c r="J238" s="54"/>
    </row>
    <row r="239" spans="1:10" s="4" customFormat="1" ht="15" x14ac:dyDescent="0.25">
      <c r="A239" s="48"/>
      <c r="B239" s="52"/>
      <c r="C239" s="214" t="s">
        <v>4871</v>
      </c>
      <c r="D239" s="214">
        <v>2.74</v>
      </c>
      <c r="E239" s="49"/>
      <c r="F239" s="50"/>
      <c r="G239" s="50"/>
      <c r="H239" s="251"/>
      <c r="I239" s="51"/>
      <c r="J239" s="54"/>
    </row>
    <row r="240" spans="1:10" s="4" customFormat="1" ht="15" x14ac:dyDescent="0.25">
      <c r="A240" s="48"/>
      <c r="B240" s="52"/>
      <c r="C240" s="214" t="s">
        <v>4872</v>
      </c>
      <c r="D240" s="214">
        <v>1.29</v>
      </c>
      <c r="E240" s="49"/>
      <c r="F240" s="50"/>
      <c r="G240" s="50"/>
      <c r="H240" s="251"/>
      <c r="I240" s="51"/>
      <c r="J240" s="54"/>
    </row>
    <row r="241" spans="1:10" s="4" customFormat="1" ht="15" x14ac:dyDescent="0.25">
      <c r="A241" s="48"/>
      <c r="B241" s="52"/>
      <c r="C241" s="214" t="s">
        <v>4873</v>
      </c>
      <c r="D241" s="214">
        <v>0.47</v>
      </c>
      <c r="E241" s="49"/>
      <c r="F241" s="50"/>
      <c r="G241" s="50"/>
      <c r="H241" s="251"/>
      <c r="I241" s="51"/>
      <c r="J241" s="54"/>
    </row>
    <row r="242" spans="1:10" s="4" customFormat="1" ht="15" x14ac:dyDescent="0.25">
      <c r="A242" s="48"/>
      <c r="B242" s="52"/>
      <c r="C242" s="214" t="s">
        <v>4874</v>
      </c>
      <c r="D242" s="214">
        <v>2.56</v>
      </c>
      <c r="E242" s="49"/>
      <c r="F242" s="50"/>
      <c r="G242" s="50"/>
      <c r="H242" s="251"/>
      <c r="I242" s="51"/>
      <c r="J242" s="54"/>
    </row>
    <row r="243" spans="1:10" s="4" customFormat="1" ht="15" x14ac:dyDescent="0.25">
      <c r="A243" s="48"/>
      <c r="B243" s="52"/>
      <c r="C243" s="216"/>
      <c r="D243" s="216"/>
      <c r="E243" s="49"/>
      <c r="F243" s="50"/>
      <c r="G243" s="50"/>
      <c r="H243" s="251"/>
      <c r="I243" s="51"/>
      <c r="J243" s="54"/>
    </row>
    <row r="244" spans="1:10" s="4" customFormat="1" ht="15" x14ac:dyDescent="0.25">
      <c r="A244" s="48"/>
      <c r="B244" s="52"/>
      <c r="C244" s="214" t="s">
        <v>4875</v>
      </c>
      <c r="D244" s="214">
        <v>6.3</v>
      </c>
      <c r="E244" s="49"/>
      <c r="F244" s="50"/>
      <c r="G244" s="50"/>
      <c r="H244" s="251"/>
      <c r="I244" s="51"/>
      <c r="J244" s="54"/>
    </row>
    <row r="245" spans="1:10" s="4" customFormat="1" ht="22.5" x14ac:dyDescent="0.25">
      <c r="A245" s="48"/>
      <c r="B245" s="52"/>
      <c r="C245" s="214" t="s">
        <v>4876</v>
      </c>
      <c r="D245" s="214">
        <v>7.59</v>
      </c>
      <c r="E245" s="49"/>
      <c r="F245" s="50"/>
      <c r="G245" s="50"/>
      <c r="H245" s="251"/>
      <c r="I245" s="51"/>
      <c r="J245" s="54"/>
    </row>
    <row r="246" spans="1:10" s="4" customFormat="1" ht="33" x14ac:dyDescent="0.25">
      <c r="A246" s="48"/>
      <c r="B246" s="52"/>
      <c r="C246" s="214" t="s">
        <v>4877</v>
      </c>
      <c r="D246" s="216"/>
      <c r="E246" s="49"/>
      <c r="F246" s="50"/>
      <c r="G246" s="50"/>
      <c r="H246" s="251"/>
      <c r="I246" s="51"/>
      <c r="J246" s="54"/>
    </row>
    <row r="247" spans="1:10" s="4" customFormat="1" ht="15" x14ac:dyDescent="0.25">
      <c r="A247" s="48"/>
      <c r="B247" s="52"/>
      <c r="C247" s="214" t="s">
        <v>4878</v>
      </c>
      <c r="D247" s="214">
        <v>8.36</v>
      </c>
      <c r="E247" s="49"/>
      <c r="F247" s="50"/>
      <c r="G247" s="50"/>
      <c r="H247" s="251"/>
      <c r="I247" s="51"/>
      <c r="J247" s="54"/>
    </row>
    <row r="248" spans="1:10" s="4" customFormat="1" ht="15" x14ac:dyDescent="0.25">
      <c r="A248" s="48"/>
      <c r="B248" s="52"/>
      <c r="C248" s="216"/>
      <c r="D248" s="214">
        <f>SUM(D238:D247)</f>
        <v>30</v>
      </c>
      <c r="E248" s="49"/>
      <c r="F248" s="50"/>
      <c r="G248" s="50"/>
      <c r="H248" s="251"/>
      <c r="I248" s="51"/>
      <c r="J248" s="54"/>
    </row>
    <row r="249" spans="1:10" s="4" customFormat="1" ht="15" x14ac:dyDescent="0.2">
      <c r="A249" s="199">
        <v>30</v>
      </c>
      <c r="B249" s="200"/>
      <c r="C249" s="219"/>
      <c r="D249" s="218"/>
      <c r="E249" s="201" t="s">
        <v>4124</v>
      </c>
      <c r="F249" s="202">
        <v>30</v>
      </c>
      <c r="G249" s="202"/>
      <c r="H249" s="252"/>
      <c r="I249" s="203" t="str">
        <f>IF($G$1=2,inParole(H249),inWorten(H249))</f>
        <v>null,00</v>
      </c>
      <c r="J249" s="204">
        <f>IF(G249=0,F249*H249,G249*H249)</f>
        <v>0</v>
      </c>
    </row>
    <row r="250" spans="1:10" s="4" customFormat="1" ht="15" x14ac:dyDescent="0.25">
      <c r="A250" s="48"/>
      <c r="B250" s="52"/>
      <c r="C250" s="216"/>
      <c r="D250" s="216"/>
      <c r="E250" s="49"/>
      <c r="F250" s="50"/>
      <c r="G250" s="50"/>
      <c r="H250" s="251"/>
      <c r="I250" s="51"/>
      <c r="J250" s="54"/>
    </row>
    <row r="251" spans="1:10" s="4" customFormat="1" ht="51" x14ac:dyDescent="0.25">
      <c r="A251" s="48"/>
      <c r="B251" s="52"/>
      <c r="C251" s="213" t="s">
        <v>4879</v>
      </c>
      <c r="D251" s="213" t="s">
        <v>4592</v>
      </c>
      <c r="E251" s="49"/>
      <c r="F251" s="50"/>
      <c r="G251" s="50"/>
      <c r="H251" s="251"/>
      <c r="I251" s="51"/>
      <c r="J251" s="54"/>
    </row>
    <row r="252" spans="1:10" s="4" customFormat="1" ht="15" x14ac:dyDescent="0.25">
      <c r="A252" s="48"/>
      <c r="B252" s="52"/>
      <c r="C252" s="214" t="s">
        <v>4880</v>
      </c>
      <c r="D252" s="214">
        <v>1.76</v>
      </c>
      <c r="E252" s="49"/>
      <c r="F252" s="50"/>
      <c r="G252" s="50"/>
      <c r="H252" s="251"/>
      <c r="I252" s="51"/>
      <c r="J252" s="54"/>
    </row>
    <row r="253" spans="1:10" s="4" customFormat="1" ht="33" x14ac:dyDescent="0.25">
      <c r="A253" s="48"/>
      <c r="B253" s="52"/>
      <c r="C253" s="214" t="s">
        <v>4881</v>
      </c>
      <c r="D253" s="214">
        <v>61.74</v>
      </c>
      <c r="E253" s="49"/>
      <c r="F253" s="50"/>
      <c r="G253" s="50"/>
      <c r="H253" s="251"/>
      <c r="I253" s="51"/>
      <c r="J253" s="54"/>
    </row>
    <row r="254" spans="1:10" s="4" customFormat="1" ht="15" x14ac:dyDescent="0.25">
      <c r="A254" s="48"/>
      <c r="B254" s="52"/>
      <c r="C254" s="214" t="s">
        <v>4882</v>
      </c>
      <c r="D254" s="214">
        <v>25</v>
      </c>
      <c r="E254" s="49"/>
      <c r="F254" s="50"/>
      <c r="G254" s="50"/>
      <c r="H254" s="251"/>
      <c r="I254" s="51"/>
      <c r="J254" s="54"/>
    </row>
    <row r="255" spans="1:10" s="4" customFormat="1" ht="15" x14ac:dyDescent="0.25">
      <c r="A255" s="48"/>
      <c r="B255" s="52"/>
      <c r="C255" s="214">
        <v>6.5</v>
      </c>
      <c r="D255" s="214">
        <v>6.5</v>
      </c>
      <c r="E255" s="49"/>
      <c r="F255" s="50"/>
      <c r="G255" s="50"/>
      <c r="H255" s="251"/>
      <c r="I255" s="51"/>
      <c r="J255" s="54"/>
    </row>
    <row r="256" spans="1:10" s="4" customFormat="1" ht="15" x14ac:dyDescent="0.25">
      <c r="A256" s="48"/>
      <c r="B256" s="52"/>
      <c r="C256" s="216"/>
      <c r="D256" s="214">
        <f>SUM(D252:D255)</f>
        <v>95</v>
      </c>
      <c r="E256" s="49"/>
      <c r="F256" s="50"/>
      <c r="G256" s="50"/>
      <c r="H256" s="251"/>
      <c r="I256" s="51"/>
      <c r="J256" s="54"/>
    </row>
    <row r="257" spans="1:10" s="4" customFormat="1" ht="15" x14ac:dyDescent="0.2">
      <c r="A257" s="199">
        <v>31</v>
      </c>
      <c r="B257" s="200"/>
      <c r="C257" s="219"/>
      <c r="D257" s="218"/>
      <c r="E257" s="201" t="s">
        <v>4124</v>
      </c>
      <c r="F257" s="202">
        <v>95</v>
      </c>
      <c r="G257" s="202"/>
      <c r="H257" s="252"/>
      <c r="I257" s="203" t="str">
        <f>IF($G$1=2,inParole(H257),inWorten(H257))</f>
        <v>null,00</v>
      </c>
      <c r="J257" s="204">
        <f>IF(G257=0,F257*H257,G257*H257)</f>
        <v>0</v>
      </c>
    </row>
    <row r="258" spans="1:10" s="4" customFormat="1" ht="15" x14ac:dyDescent="0.25">
      <c r="A258" s="48"/>
      <c r="B258" s="52"/>
      <c r="C258" s="216"/>
      <c r="D258" s="216"/>
      <c r="E258" s="49"/>
      <c r="F258" s="50"/>
      <c r="G258" s="50"/>
      <c r="H258" s="251"/>
      <c r="I258" s="51"/>
      <c r="J258" s="54"/>
    </row>
    <row r="259" spans="1:10" s="4" customFormat="1" ht="25.5" x14ac:dyDescent="0.25">
      <c r="A259" s="48"/>
      <c r="B259" s="52"/>
      <c r="C259" s="213" t="s">
        <v>4595</v>
      </c>
      <c r="D259" s="213" t="s">
        <v>4596</v>
      </c>
      <c r="E259" s="49"/>
      <c r="F259" s="50"/>
      <c r="G259" s="50"/>
      <c r="H259" s="251"/>
      <c r="I259" s="51"/>
      <c r="J259" s="54"/>
    </row>
    <row r="260" spans="1:10" s="4" customFormat="1" ht="15" x14ac:dyDescent="0.25">
      <c r="A260" s="48"/>
      <c r="B260" s="52"/>
      <c r="C260" s="214" t="s">
        <v>4749</v>
      </c>
      <c r="D260" s="216"/>
      <c r="E260" s="49"/>
      <c r="F260" s="50"/>
      <c r="G260" s="50"/>
      <c r="H260" s="251"/>
      <c r="I260" s="51"/>
      <c r="J260" s="54"/>
    </row>
    <row r="261" spans="1:10" s="4" customFormat="1" ht="15" x14ac:dyDescent="0.25">
      <c r="A261" s="48"/>
      <c r="B261" s="52"/>
      <c r="C261" s="214" t="s">
        <v>4883</v>
      </c>
      <c r="D261" s="214">
        <v>8.24</v>
      </c>
      <c r="E261" s="49"/>
      <c r="F261" s="50"/>
      <c r="G261" s="50"/>
      <c r="H261" s="251"/>
      <c r="I261" s="51"/>
      <c r="J261" s="54"/>
    </row>
    <row r="262" spans="1:10" s="4" customFormat="1" ht="22.5" x14ac:dyDescent="0.25">
      <c r="A262" s="48"/>
      <c r="B262" s="52"/>
      <c r="C262" s="214" t="s">
        <v>4884</v>
      </c>
      <c r="D262" s="214">
        <v>20.54</v>
      </c>
      <c r="E262" s="49"/>
      <c r="F262" s="50"/>
      <c r="G262" s="50"/>
      <c r="H262" s="251"/>
      <c r="I262" s="51"/>
      <c r="J262" s="54"/>
    </row>
    <row r="263" spans="1:10" s="4" customFormat="1" ht="15" x14ac:dyDescent="0.25">
      <c r="A263" s="48"/>
      <c r="B263" s="52"/>
      <c r="C263" s="214" t="s">
        <v>4885</v>
      </c>
      <c r="D263" s="216"/>
      <c r="E263" s="49"/>
      <c r="F263" s="50"/>
      <c r="G263" s="50"/>
      <c r="H263" s="251"/>
      <c r="I263" s="51"/>
      <c r="J263" s="54"/>
    </row>
    <row r="264" spans="1:10" s="4" customFormat="1" ht="15" x14ac:dyDescent="0.25">
      <c r="A264" s="48"/>
      <c r="B264" s="52"/>
      <c r="C264" s="214" t="s">
        <v>4886</v>
      </c>
      <c r="D264" s="214">
        <v>2.3199999999999998</v>
      </c>
      <c r="E264" s="49"/>
      <c r="F264" s="50"/>
      <c r="G264" s="50"/>
      <c r="H264" s="251"/>
      <c r="I264" s="51"/>
      <c r="J264" s="54"/>
    </row>
    <row r="265" spans="1:10" s="4" customFormat="1" ht="22.5" x14ac:dyDescent="0.25">
      <c r="A265" s="48"/>
      <c r="B265" s="52"/>
      <c r="C265" s="214" t="s">
        <v>4887</v>
      </c>
      <c r="D265" s="214">
        <v>7.93</v>
      </c>
      <c r="E265" s="49"/>
      <c r="F265" s="50"/>
      <c r="G265" s="50"/>
      <c r="H265" s="251"/>
      <c r="I265" s="51"/>
      <c r="J265" s="54"/>
    </row>
    <row r="266" spans="1:10" s="4" customFormat="1" ht="15" x14ac:dyDescent="0.25">
      <c r="A266" s="48"/>
      <c r="B266" s="52"/>
      <c r="C266" s="214" t="s">
        <v>4888</v>
      </c>
      <c r="D266" s="214">
        <v>3.83</v>
      </c>
      <c r="E266" s="49"/>
      <c r="F266" s="50"/>
      <c r="G266" s="50"/>
      <c r="H266" s="251"/>
      <c r="I266" s="51"/>
      <c r="J266" s="54"/>
    </row>
    <row r="267" spans="1:10" s="4" customFormat="1" ht="15" x14ac:dyDescent="0.25">
      <c r="A267" s="48"/>
      <c r="B267" s="52"/>
      <c r="C267" s="214" t="s">
        <v>4889</v>
      </c>
      <c r="D267" s="214">
        <v>5.39</v>
      </c>
      <c r="E267" s="49"/>
      <c r="F267" s="50"/>
      <c r="G267" s="50"/>
      <c r="H267" s="251"/>
      <c r="I267" s="51"/>
      <c r="J267" s="54"/>
    </row>
    <row r="268" spans="1:10" s="4" customFormat="1" ht="15" x14ac:dyDescent="0.25">
      <c r="A268" s="48"/>
      <c r="B268" s="52"/>
      <c r="C268" s="214" t="s">
        <v>4890</v>
      </c>
      <c r="D268" s="216"/>
      <c r="E268" s="49"/>
      <c r="F268" s="50"/>
      <c r="G268" s="50"/>
      <c r="H268" s="251"/>
      <c r="I268" s="51"/>
      <c r="J268" s="54"/>
    </row>
    <row r="269" spans="1:10" s="4" customFormat="1" ht="15" x14ac:dyDescent="0.25">
      <c r="A269" s="48"/>
      <c r="B269" s="52"/>
      <c r="C269" s="214" t="s">
        <v>4891</v>
      </c>
      <c r="D269" s="214">
        <v>5.55</v>
      </c>
      <c r="E269" s="49"/>
      <c r="F269" s="50"/>
      <c r="G269" s="50"/>
      <c r="H269" s="251"/>
      <c r="I269" s="51"/>
      <c r="J269" s="54"/>
    </row>
    <row r="270" spans="1:10" s="4" customFormat="1" ht="15" x14ac:dyDescent="0.25">
      <c r="A270" s="48"/>
      <c r="B270" s="52"/>
      <c r="C270" s="214" t="s">
        <v>4892</v>
      </c>
      <c r="D270" s="214">
        <v>0.77</v>
      </c>
      <c r="E270" s="49"/>
      <c r="F270" s="50"/>
      <c r="G270" s="50"/>
      <c r="H270" s="251"/>
      <c r="I270" s="51"/>
      <c r="J270" s="54"/>
    </row>
    <row r="271" spans="1:10" s="4" customFormat="1" ht="15" x14ac:dyDescent="0.25">
      <c r="A271" s="48"/>
      <c r="B271" s="52"/>
      <c r="C271" s="214" t="s">
        <v>4893</v>
      </c>
      <c r="D271" s="214">
        <v>14.2</v>
      </c>
      <c r="E271" s="49"/>
      <c r="F271" s="50"/>
      <c r="G271" s="50"/>
      <c r="H271" s="251"/>
      <c r="I271" s="51"/>
      <c r="J271" s="54"/>
    </row>
    <row r="272" spans="1:10" s="4" customFormat="1" ht="15" x14ac:dyDescent="0.25">
      <c r="A272" s="48"/>
      <c r="B272" s="52"/>
      <c r="C272" s="214" t="s">
        <v>4894</v>
      </c>
      <c r="D272" s="214">
        <v>1.59</v>
      </c>
      <c r="E272" s="49"/>
      <c r="F272" s="50"/>
      <c r="G272" s="50"/>
      <c r="H272" s="251"/>
      <c r="I272" s="51"/>
      <c r="J272" s="54"/>
    </row>
    <row r="273" spans="1:10" s="4" customFormat="1" ht="15" x14ac:dyDescent="0.25">
      <c r="A273" s="48"/>
      <c r="B273" s="52"/>
      <c r="C273" s="214" t="s">
        <v>4895</v>
      </c>
      <c r="D273" s="214">
        <v>4.9800000000000004</v>
      </c>
      <c r="E273" s="49"/>
      <c r="F273" s="50"/>
      <c r="G273" s="50"/>
      <c r="H273" s="251"/>
      <c r="I273" s="51"/>
      <c r="J273" s="54"/>
    </row>
    <row r="274" spans="1:10" s="4" customFormat="1" ht="15" x14ac:dyDescent="0.25">
      <c r="A274" s="48"/>
      <c r="B274" s="52"/>
      <c r="C274" s="214" t="s">
        <v>4896</v>
      </c>
      <c r="D274" s="214">
        <v>6.51</v>
      </c>
      <c r="E274" s="49"/>
      <c r="F274" s="50"/>
      <c r="G274" s="50"/>
      <c r="H274" s="251"/>
      <c r="I274" s="51"/>
      <c r="J274" s="54"/>
    </row>
    <row r="275" spans="1:10" s="4" customFormat="1" ht="15" x14ac:dyDescent="0.25">
      <c r="A275" s="48"/>
      <c r="B275" s="52"/>
      <c r="C275" s="214" t="s">
        <v>4897</v>
      </c>
      <c r="D275" s="214">
        <v>0.47</v>
      </c>
      <c r="E275" s="49"/>
      <c r="F275" s="50"/>
      <c r="G275" s="50"/>
      <c r="H275" s="251"/>
      <c r="I275" s="51"/>
      <c r="J275" s="54"/>
    </row>
    <row r="276" spans="1:10" s="4" customFormat="1" ht="15" x14ac:dyDescent="0.25">
      <c r="A276" s="48"/>
      <c r="B276" s="52"/>
      <c r="C276" s="214" t="s">
        <v>4898</v>
      </c>
      <c r="D276" s="214">
        <v>0.97</v>
      </c>
      <c r="E276" s="49"/>
      <c r="F276" s="50"/>
      <c r="G276" s="50"/>
      <c r="H276" s="251"/>
      <c r="I276" s="51"/>
      <c r="J276" s="54"/>
    </row>
    <row r="277" spans="1:10" s="4" customFormat="1" ht="15" x14ac:dyDescent="0.25">
      <c r="A277" s="48"/>
      <c r="B277" s="52"/>
      <c r="C277" s="214" t="s">
        <v>4899</v>
      </c>
      <c r="D277" s="214">
        <v>14.59</v>
      </c>
      <c r="E277" s="49"/>
      <c r="F277" s="50"/>
      <c r="G277" s="50"/>
      <c r="H277" s="251"/>
      <c r="I277" s="51"/>
      <c r="J277" s="54"/>
    </row>
    <row r="278" spans="1:10" s="4" customFormat="1" ht="15" x14ac:dyDescent="0.25">
      <c r="A278" s="48"/>
      <c r="B278" s="52"/>
      <c r="C278" s="214" t="s">
        <v>4900</v>
      </c>
      <c r="D278" s="214">
        <v>14.31</v>
      </c>
      <c r="E278" s="49"/>
      <c r="F278" s="50"/>
      <c r="G278" s="50"/>
      <c r="H278" s="251"/>
      <c r="I278" s="51"/>
      <c r="J278" s="54"/>
    </row>
    <row r="279" spans="1:10" s="4" customFormat="1" ht="15" x14ac:dyDescent="0.25">
      <c r="A279" s="48"/>
      <c r="B279" s="52"/>
      <c r="C279" s="214" t="s">
        <v>4901</v>
      </c>
      <c r="D279" s="214">
        <v>3.05</v>
      </c>
      <c r="E279" s="49"/>
      <c r="F279" s="50"/>
      <c r="G279" s="50"/>
      <c r="H279" s="251"/>
      <c r="I279" s="51"/>
      <c r="J279" s="54"/>
    </row>
    <row r="280" spans="1:10" s="4" customFormat="1" ht="15" x14ac:dyDescent="0.25">
      <c r="A280" s="48"/>
      <c r="B280" s="52"/>
      <c r="C280" s="214" t="s">
        <v>4902</v>
      </c>
      <c r="D280" s="214">
        <v>8.27</v>
      </c>
      <c r="E280" s="49"/>
      <c r="F280" s="50"/>
      <c r="G280" s="50"/>
      <c r="H280" s="251"/>
      <c r="I280" s="51"/>
      <c r="J280" s="54"/>
    </row>
    <row r="281" spans="1:10" s="4" customFormat="1" ht="15" x14ac:dyDescent="0.25">
      <c r="A281" s="48"/>
      <c r="B281" s="52"/>
      <c r="C281" s="214" t="s">
        <v>4903</v>
      </c>
      <c r="D281" s="214">
        <v>2.4</v>
      </c>
      <c r="E281" s="49"/>
      <c r="F281" s="50"/>
      <c r="G281" s="50"/>
      <c r="H281" s="251"/>
      <c r="I281" s="51"/>
      <c r="J281" s="54"/>
    </row>
    <row r="282" spans="1:10" s="4" customFormat="1" ht="15" x14ac:dyDescent="0.25">
      <c r="A282" s="48"/>
      <c r="B282" s="52"/>
      <c r="C282" s="214" t="s">
        <v>4904</v>
      </c>
      <c r="D282" s="214">
        <v>1.06</v>
      </c>
      <c r="E282" s="49"/>
      <c r="F282" s="50"/>
      <c r="G282" s="50"/>
      <c r="H282" s="251"/>
      <c r="I282" s="51"/>
      <c r="J282" s="54"/>
    </row>
    <row r="283" spans="1:10" s="4" customFormat="1" ht="15" x14ac:dyDescent="0.25">
      <c r="A283" s="48"/>
      <c r="B283" s="52"/>
      <c r="C283" s="214" t="s">
        <v>4905</v>
      </c>
      <c r="D283" s="214">
        <v>3.35</v>
      </c>
      <c r="E283" s="49"/>
      <c r="F283" s="50"/>
      <c r="G283" s="50"/>
      <c r="H283" s="251"/>
      <c r="I283" s="51"/>
      <c r="J283" s="54"/>
    </row>
    <row r="284" spans="1:10" s="4" customFormat="1" ht="15" x14ac:dyDescent="0.25">
      <c r="A284" s="48"/>
      <c r="B284" s="52"/>
      <c r="C284" s="214" t="s">
        <v>4754</v>
      </c>
      <c r="D284" s="216"/>
      <c r="E284" s="49"/>
      <c r="F284" s="50"/>
      <c r="G284" s="50"/>
      <c r="H284" s="251"/>
      <c r="I284" s="51"/>
      <c r="J284" s="54"/>
    </row>
    <row r="285" spans="1:10" s="4" customFormat="1" ht="15" x14ac:dyDescent="0.25">
      <c r="A285" s="48"/>
      <c r="B285" s="52"/>
      <c r="C285" s="214" t="s">
        <v>4906</v>
      </c>
      <c r="D285" s="214">
        <v>14.29</v>
      </c>
      <c r="E285" s="49"/>
      <c r="F285" s="50"/>
      <c r="G285" s="50"/>
      <c r="H285" s="251"/>
      <c r="I285" s="51"/>
      <c r="J285" s="54"/>
    </row>
    <row r="286" spans="1:10" s="4" customFormat="1" ht="15" x14ac:dyDescent="0.25">
      <c r="A286" s="48"/>
      <c r="B286" s="52"/>
      <c r="C286" s="214" t="s">
        <v>4907</v>
      </c>
      <c r="D286" s="216"/>
      <c r="E286" s="49"/>
      <c r="F286" s="50"/>
      <c r="G286" s="50"/>
      <c r="H286" s="251"/>
      <c r="I286" s="51"/>
      <c r="J286" s="54"/>
    </row>
    <row r="287" spans="1:10" s="4" customFormat="1" ht="15" x14ac:dyDescent="0.25">
      <c r="A287" s="48"/>
      <c r="B287" s="52"/>
      <c r="C287" s="214" t="s">
        <v>4908</v>
      </c>
      <c r="D287" s="214">
        <v>9.52</v>
      </c>
      <c r="E287" s="49"/>
      <c r="F287" s="50"/>
      <c r="G287" s="50"/>
      <c r="H287" s="251"/>
      <c r="I287" s="51"/>
      <c r="J287" s="54"/>
    </row>
    <row r="288" spans="1:10" s="4" customFormat="1" ht="15" x14ac:dyDescent="0.25">
      <c r="A288" s="48"/>
      <c r="B288" s="52"/>
      <c r="C288" s="214" t="s">
        <v>4909</v>
      </c>
      <c r="D288" s="216"/>
      <c r="E288" s="49"/>
      <c r="F288" s="50"/>
      <c r="G288" s="50"/>
      <c r="H288" s="251"/>
      <c r="I288" s="51"/>
      <c r="J288" s="54"/>
    </row>
    <row r="289" spans="1:10" s="4" customFormat="1" ht="15" x14ac:dyDescent="0.25">
      <c r="A289" s="48"/>
      <c r="B289" s="52"/>
      <c r="C289" s="214" t="s">
        <v>4910</v>
      </c>
      <c r="D289" s="214">
        <v>2.82</v>
      </c>
      <c r="E289" s="49"/>
      <c r="F289" s="50"/>
      <c r="G289" s="50"/>
      <c r="H289" s="251"/>
      <c r="I289" s="51"/>
      <c r="J289" s="54"/>
    </row>
    <row r="290" spans="1:10" s="4" customFormat="1" ht="15" x14ac:dyDescent="0.25">
      <c r="A290" s="48"/>
      <c r="B290" s="52"/>
      <c r="C290" s="214" t="s">
        <v>4911</v>
      </c>
      <c r="D290" s="216"/>
      <c r="E290" s="49"/>
      <c r="F290" s="50"/>
      <c r="G290" s="50"/>
      <c r="H290" s="251"/>
      <c r="I290" s="51"/>
      <c r="J290" s="54"/>
    </row>
    <row r="291" spans="1:10" s="4" customFormat="1" ht="15" x14ac:dyDescent="0.25">
      <c r="A291" s="48"/>
      <c r="B291" s="52"/>
      <c r="C291" s="214" t="s">
        <v>4912</v>
      </c>
      <c r="D291" s="214">
        <v>5.28</v>
      </c>
      <c r="E291" s="49"/>
      <c r="F291" s="50"/>
      <c r="G291" s="50"/>
      <c r="H291" s="251"/>
      <c r="I291" s="51"/>
      <c r="J291" s="54"/>
    </row>
    <row r="292" spans="1:10" s="4" customFormat="1" ht="15" x14ac:dyDescent="0.25">
      <c r="A292" s="48"/>
      <c r="B292" s="52"/>
      <c r="C292" s="214">
        <v>2.77</v>
      </c>
      <c r="D292" s="214">
        <v>2.77</v>
      </c>
      <c r="E292" s="49"/>
      <c r="F292" s="50"/>
      <c r="G292" s="50"/>
      <c r="H292" s="251"/>
      <c r="I292" s="51"/>
      <c r="J292" s="54"/>
    </row>
    <row r="293" spans="1:10" s="4" customFormat="1" ht="15" x14ac:dyDescent="0.25">
      <c r="A293" s="48"/>
      <c r="B293" s="52"/>
      <c r="C293" s="216"/>
      <c r="D293" s="214">
        <f>SUM(D260:D292)</f>
        <v>165</v>
      </c>
      <c r="E293" s="49"/>
      <c r="F293" s="50"/>
      <c r="G293" s="50"/>
      <c r="H293" s="251"/>
      <c r="I293" s="51"/>
      <c r="J293" s="54"/>
    </row>
    <row r="294" spans="1:10" s="4" customFormat="1" ht="15" x14ac:dyDescent="0.2">
      <c r="A294" s="199">
        <v>32</v>
      </c>
      <c r="B294" s="200"/>
      <c r="C294" s="219"/>
      <c r="D294" s="218"/>
      <c r="E294" s="201" t="s">
        <v>4124</v>
      </c>
      <c r="F294" s="202">
        <v>165</v>
      </c>
      <c r="G294" s="202"/>
      <c r="H294" s="252"/>
      <c r="I294" s="203" t="str">
        <f>IF($G$1=2,inParole(H294),inWorten(H294))</f>
        <v>null,00</v>
      </c>
      <c r="J294" s="204">
        <f>IF(G294=0,F294*H294,G294*H294)</f>
        <v>0</v>
      </c>
    </row>
    <row r="295" spans="1:10" s="4" customFormat="1" ht="15" x14ac:dyDescent="0.25">
      <c r="A295" s="48"/>
      <c r="B295" s="52"/>
      <c r="C295" s="216"/>
      <c r="D295" s="216"/>
      <c r="E295" s="49"/>
      <c r="F295" s="50"/>
      <c r="G295" s="50"/>
      <c r="H295" s="251"/>
      <c r="I295" s="51"/>
      <c r="J295" s="54"/>
    </row>
    <row r="296" spans="1:10" s="4" customFormat="1" ht="76.5" x14ac:dyDescent="0.25">
      <c r="A296" s="48"/>
      <c r="B296" s="52"/>
      <c r="C296" s="213" t="s">
        <v>4599</v>
      </c>
      <c r="D296" s="213" t="s">
        <v>4600</v>
      </c>
      <c r="E296" s="49"/>
      <c r="F296" s="50"/>
      <c r="G296" s="50"/>
      <c r="H296" s="251"/>
      <c r="I296" s="51"/>
      <c r="J296" s="54"/>
    </row>
    <row r="297" spans="1:10" s="4" customFormat="1" ht="15" x14ac:dyDescent="0.25">
      <c r="A297" s="48"/>
      <c r="B297" s="52"/>
      <c r="C297" s="214" t="s">
        <v>4913</v>
      </c>
      <c r="D297" s="216"/>
      <c r="E297" s="49"/>
      <c r="F297" s="50"/>
      <c r="G297" s="50"/>
      <c r="H297" s="251"/>
      <c r="I297" s="51"/>
      <c r="J297" s="54"/>
    </row>
    <row r="298" spans="1:10" s="4" customFormat="1" ht="15" x14ac:dyDescent="0.25">
      <c r="A298" s="48"/>
      <c r="B298" s="52"/>
      <c r="C298" s="214" t="s">
        <v>4890</v>
      </c>
      <c r="D298" s="216"/>
      <c r="E298" s="49"/>
      <c r="F298" s="50"/>
      <c r="G298" s="50"/>
      <c r="H298" s="251"/>
      <c r="I298" s="51"/>
      <c r="J298" s="54"/>
    </row>
    <row r="299" spans="1:10" s="4" customFormat="1" ht="15" x14ac:dyDescent="0.25">
      <c r="A299" s="48"/>
      <c r="B299" s="52"/>
      <c r="C299" s="214" t="s">
        <v>4914</v>
      </c>
      <c r="D299" s="214">
        <v>0.95</v>
      </c>
      <c r="E299" s="49"/>
      <c r="F299" s="50"/>
      <c r="G299" s="50"/>
      <c r="H299" s="251"/>
      <c r="I299" s="51"/>
      <c r="J299" s="54"/>
    </row>
    <row r="300" spans="1:10" s="4" customFormat="1" ht="15" x14ac:dyDescent="0.25">
      <c r="A300" s="48"/>
      <c r="B300" s="52"/>
      <c r="C300" s="214" t="s">
        <v>4915</v>
      </c>
      <c r="D300" s="214">
        <v>0.56000000000000005</v>
      </c>
      <c r="E300" s="49"/>
      <c r="F300" s="50"/>
      <c r="G300" s="50"/>
      <c r="H300" s="251"/>
      <c r="I300" s="51"/>
      <c r="J300" s="54"/>
    </row>
    <row r="301" spans="1:10" s="4" customFormat="1" ht="15" x14ac:dyDescent="0.25">
      <c r="A301" s="48"/>
      <c r="B301" s="52"/>
      <c r="C301" s="214" t="s">
        <v>4916</v>
      </c>
      <c r="D301" s="214">
        <v>0.87</v>
      </c>
      <c r="E301" s="49"/>
      <c r="F301" s="50"/>
      <c r="G301" s="50"/>
      <c r="H301" s="251"/>
      <c r="I301" s="51"/>
      <c r="J301" s="54"/>
    </row>
    <row r="302" spans="1:10" s="4" customFormat="1" ht="15" x14ac:dyDescent="0.25">
      <c r="A302" s="48"/>
      <c r="B302" s="52"/>
      <c r="C302" s="214" t="s">
        <v>4909</v>
      </c>
      <c r="D302" s="216"/>
      <c r="E302" s="49"/>
      <c r="F302" s="50"/>
      <c r="G302" s="50"/>
      <c r="H302" s="251"/>
      <c r="I302" s="51"/>
      <c r="J302" s="54"/>
    </row>
    <row r="303" spans="1:10" s="4" customFormat="1" ht="15" x14ac:dyDescent="0.25">
      <c r="A303" s="48"/>
      <c r="B303" s="52"/>
      <c r="C303" s="214" t="s">
        <v>4917</v>
      </c>
      <c r="D303" s="214">
        <v>3.95</v>
      </c>
      <c r="E303" s="49"/>
      <c r="F303" s="50"/>
      <c r="G303" s="50"/>
      <c r="H303" s="251"/>
      <c r="I303" s="51"/>
      <c r="J303" s="54"/>
    </row>
    <row r="304" spans="1:10" s="4" customFormat="1" ht="15" x14ac:dyDescent="0.25">
      <c r="A304" s="48"/>
      <c r="B304" s="52"/>
      <c r="C304" s="214" t="s">
        <v>4918</v>
      </c>
      <c r="D304" s="214">
        <v>0.18</v>
      </c>
      <c r="E304" s="49"/>
      <c r="F304" s="50"/>
      <c r="G304" s="50"/>
      <c r="H304" s="251"/>
      <c r="I304" s="51"/>
      <c r="J304" s="54"/>
    </row>
    <row r="305" spans="1:10" s="4" customFormat="1" ht="15" x14ac:dyDescent="0.25">
      <c r="A305" s="48"/>
      <c r="B305" s="52"/>
      <c r="C305" s="214" t="s">
        <v>4919</v>
      </c>
      <c r="D305" s="214">
        <v>0.3</v>
      </c>
      <c r="E305" s="49"/>
      <c r="F305" s="50"/>
      <c r="G305" s="50"/>
      <c r="H305" s="251"/>
      <c r="I305" s="51"/>
      <c r="J305" s="54"/>
    </row>
    <row r="306" spans="1:10" s="4" customFormat="1" ht="15" x14ac:dyDescent="0.25">
      <c r="A306" s="48"/>
      <c r="B306" s="52"/>
      <c r="C306" s="214" t="s">
        <v>4920</v>
      </c>
      <c r="D306" s="214">
        <v>0.01</v>
      </c>
      <c r="E306" s="49"/>
      <c r="F306" s="50"/>
      <c r="G306" s="50"/>
      <c r="H306" s="251"/>
      <c r="I306" s="51"/>
      <c r="J306" s="54"/>
    </row>
    <row r="307" spans="1:10" s="4" customFormat="1" ht="15" x14ac:dyDescent="0.25">
      <c r="A307" s="48"/>
      <c r="B307" s="52"/>
      <c r="C307" s="214" t="s">
        <v>4911</v>
      </c>
      <c r="D307" s="216"/>
      <c r="E307" s="49"/>
      <c r="F307" s="50"/>
      <c r="G307" s="50"/>
      <c r="H307" s="251"/>
      <c r="I307" s="51"/>
      <c r="J307" s="54"/>
    </row>
    <row r="308" spans="1:10" s="4" customFormat="1" ht="15" x14ac:dyDescent="0.25">
      <c r="A308" s="48"/>
      <c r="B308" s="52"/>
      <c r="C308" s="214" t="s">
        <v>4921</v>
      </c>
      <c r="D308" s="214">
        <v>3.78</v>
      </c>
      <c r="E308" s="49"/>
      <c r="F308" s="50"/>
      <c r="G308" s="50"/>
      <c r="H308" s="251"/>
      <c r="I308" s="51"/>
      <c r="J308" s="54"/>
    </row>
    <row r="309" spans="1:10" s="4" customFormat="1" ht="15" x14ac:dyDescent="0.25">
      <c r="A309" s="48"/>
      <c r="B309" s="52"/>
      <c r="C309" s="214" t="s">
        <v>4922</v>
      </c>
      <c r="D309" s="214">
        <v>0.3</v>
      </c>
      <c r="E309" s="49"/>
      <c r="F309" s="50"/>
      <c r="G309" s="50"/>
      <c r="H309" s="251"/>
      <c r="I309" s="51"/>
      <c r="J309" s="54"/>
    </row>
    <row r="310" spans="1:10" s="4" customFormat="1" ht="15" x14ac:dyDescent="0.25">
      <c r="A310" s="48"/>
      <c r="B310" s="52"/>
      <c r="C310" s="214" t="s">
        <v>4923</v>
      </c>
      <c r="D310" s="216"/>
      <c r="E310" s="49"/>
      <c r="F310" s="50"/>
      <c r="G310" s="50"/>
      <c r="H310" s="251"/>
      <c r="I310" s="51"/>
      <c r="J310" s="54"/>
    </row>
    <row r="311" spans="1:10" s="4" customFormat="1" ht="15" x14ac:dyDescent="0.25">
      <c r="A311" s="48"/>
      <c r="B311" s="52"/>
      <c r="C311" s="214" t="s">
        <v>4924</v>
      </c>
      <c r="D311" s="214">
        <v>1.19</v>
      </c>
      <c r="E311" s="49"/>
      <c r="F311" s="50"/>
      <c r="G311" s="50"/>
      <c r="H311" s="251"/>
      <c r="I311" s="51"/>
      <c r="J311" s="54"/>
    </row>
    <row r="312" spans="1:10" s="4" customFormat="1" ht="15" x14ac:dyDescent="0.25">
      <c r="A312" s="48"/>
      <c r="B312" s="52"/>
      <c r="C312" s="214" t="s">
        <v>4925</v>
      </c>
      <c r="D312" s="214">
        <v>0.32</v>
      </c>
      <c r="E312" s="49"/>
      <c r="F312" s="50"/>
      <c r="G312" s="50"/>
      <c r="H312" s="251"/>
      <c r="I312" s="51"/>
      <c r="J312" s="54"/>
    </row>
    <row r="313" spans="1:10" s="4" customFormat="1" ht="15" x14ac:dyDescent="0.25">
      <c r="A313" s="48"/>
      <c r="B313" s="52"/>
      <c r="C313" s="214" t="s">
        <v>4926</v>
      </c>
      <c r="D313" s="214">
        <v>0.14000000000000001</v>
      </c>
      <c r="E313" s="49"/>
      <c r="F313" s="50"/>
      <c r="G313" s="50"/>
      <c r="H313" s="251"/>
      <c r="I313" s="51"/>
      <c r="J313" s="54"/>
    </row>
    <row r="314" spans="1:10" s="4" customFormat="1" ht="15" x14ac:dyDescent="0.25">
      <c r="A314" s="48"/>
      <c r="B314" s="52"/>
      <c r="C314" s="214">
        <v>2.4500000000000002</v>
      </c>
      <c r="D314" s="214">
        <v>2.4500000000000002</v>
      </c>
      <c r="E314" s="49"/>
      <c r="F314" s="50"/>
      <c r="G314" s="50"/>
      <c r="H314" s="251"/>
      <c r="I314" s="51"/>
      <c r="J314" s="54"/>
    </row>
    <row r="315" spans="1:10" s="4" customFormat="1" ht="15" x14ac:dyDescent="0.25">
      <c r="A315" s="48"/>
      <c r="B315" s="52"/>
      <c r="C315" s="216"/>
      <c r="D315" s="214">
        <f>SUM(D297:D314)</f>
        <v>15</v>
      </c>
      <c r="E315" s="49"/>
      <c r="F315" s="50"/>
      <c r="G315" s="50"/>
      <c r="H315" s="251"/>
      <c r="I315" s="51"/>
      <c r="J315" s="54"/>
    </row>
    <row r="316" spans="1:10" s="4" customFormat="1" ht="15" x14ac:dyDescent="0.2">
      <c r="A316" s="199">
        <v>33</v>
      </c>
      <c r="B316" s="200"/>
      <c r="C316" s="219"/>
      <c r="D316" s="218"/>
      <c r="E316" s="201" t="s">
        <v>4124</v>
      </c>
      <c r="F316" s="202">
        <v>15</v>
      </c>
      <c r="G316" s="202"/>
      <c r="H316" s="252"/>
      <c r="I316" s="203" t="str">
        <f>IF($G$1=2,inParole(H316),inWorten(H316))</f>
        <v>null,00</v>
      </c>
      <c r="J316" s="204">
        <f>IF(G316=0,F316*H316,G316*H316)</f>
        <v>0</v>
      </c>
    </row>
    <row r="317" spans="1:10" s="4" customFormat="1" ht="15" x14ac:dyDescent="0.25">
      <c r="A317" s="48"/>
      <c r="B317" s="52"/>
      <c r="C317" s="216"/>
      <c r="D317" s="216"/>
      <c r="E317" s="49"/>
      <c r="F317" s="50"/>
      <c r="G317" s="50"/>
      <c r="H317" s="251"/>
      <c r="I317" s="51"/>
      <c r="J317" s="54"/>
    </row>
    <row r="318" spans="1:10" s="4" customFormat="1" ht="76.5" x14ac:dyDescent="0.25">
      <c r="A318" s="48"/>
      <c r="B318" s="52"/>
      <c r="C318" s="213" t="s">
        <v>4601</v>
      </c>
      <c r="D318" s="213" t="s">
        <v>3472</v>
      </c>
      <c r="E318" s="49"/>
      <c r="F318" s="50"/>
      <c r="G318" s="50"/>
      <c r="H318" s="251"/>
      <c r="I318" s="51"/>
      <c r="J318" s="54"/>
    </row>
    <row r="319" spans="1:10" s="4" customFormat="1" ht="15" x14ac:dyDescent="0.25">
      <c r="A319" s="48"/>
      <c r="B319" s="52"/>
      <c r="C319" s="214" t="s">
        <v>4927</v>
      </c>
      <c r="D319" s="216"/>
      <c r="E319" s="49"/>
      <c r="F319" s="50"/>
      <c r="G319" s="50"/>
      <c r="H319" s="251"/>
      <c r="I319" s="51"/>
      <c r="J319" s="54"/>
    </row>
    <row r="320" spans="1:10" s="4" customFormat="1" ht="15" x14ac:dyDescent="0.25">
      <c r="A320" s="48"/>
      <c r="B320" s="52"/>
      <c r="C320" s="214" t="s">
        <v>4928</v>
      </c>
      <c r="D320" s="216"/>
      <c r="E320" s="49"/>
      <c r="F320" s="50"/>
      <c r="G320" s="50"/>
      <c r="H320" s="251"/>
      <c r="I320" s="51"/>
      <c r="J320" s="54"/>
    </row>
    <row r="321" spans="1:10" s="4" customFormat="1" ht="15" x14ac:dyDescent="0.25">
      <c r="A321" s="48"/>
      <c r="B321" s="52"/>
      <c r="C321" s="214" t="s">
        <v>4929</v>
      </c>
      <c r="D321" s="214">
        <v>2.5299999999999998</v>
      </c>
      <c r="E321" s="49"/>
      <c r="F321" s="50"/>
      <c r="G321" s="50"/>
      <c r="H321" s="251"/>
      <c r="I321" s="51"/>
      <c r="J321" s="54"/>
    </row>
    <row r="322" spans="1:10" s="4" customFormat="1" ht="15" x14ac:dyDescent="0.25">
      <c r="A322" s="48"/>
      <c r="B322" s="52"/>
      <c r="C322" s="214" t="s">
        <v>4930</v>
      </c>
      <c r="D322" s="216"/>
      <c r="E322" s="49"/>
      <c r="F322" s="50"/>
      <c r="G322" s="50"/>
      <c r="H322" s="251"/>
      <c r="I322" s="51"/>
      <c r="J322" s="54"/>
    </row>
    <row r="323" spans="1:10" s="4" customFormat="1" ht="22.5" x14ac:dyDescent="0.25">
      <c r="A323" s="48"/>
      <c r="B323" s="52"/>
      <c r="C323" s="214" t="s">
        <v>4931</v>
      </c>
      <c r="D323" s="214">
        <v>2.69</v>
      </c>
      <c r="E323" s="49"/>
      <c r="F323" s="50"/>
      <c r="G323" s="50"/>
      <c r="H323" s="251"/>
      <c r="I323" s="51"/>
      <c r="J323" s="54"/>
    </row>
    <row r="324" spans="1:10" s="4" customFormat="1" ht="15" x14ac:dyDescent="0.25">
      <c r="A324" s="48"/>
      <c r="B324" s="52"/>
      <c r="C324" s="214" t="s">
        <v>4932</v>
      </c>
      <c r="D324" s="214">
        <v>1.74</v>
      </c>
      <c r="E324" s="49"/>
      <c r="F324" s="50"/>
      <c r="G324" s="50"/>
      <c r="H324" s="251"/>
      <c r="I324" s="51"/>
      <c r="J324" s="54"/>
    </row>
    <row r="325" spans="1:10" s="4" customFormat="1" ht="15" x14ac:dyDescent="0.25">
      <c r="A325" s="48"/>
      <c r="B325" s="52"/>
      <c r="C325" s="214" t="s">
        <v>4933</v>
      </c>
      <c r="D325" s="214">
        <v>1.76</v>
      </c>
      <c r="E325" s="49"/>
      <c r="F325" s="50"/>
      <c r="G325" s="50"/>
      <c r="H325" s="251"/>
      <c r="I325" s="51"/>
      <c r="J325" s="54"/>
    </row>
    <row r="326" spans="1:10" s="4" customFormat="1" ht="15" x14ac:dyDescent="0.25">
      <c r="A326" s="48"/>
      <c r="B326" s="52"/>
      <c r="C326" s="214" t="s">
        <v>4934</v>
      </c>
      <c r="D326" s="216"/>
      <c r="E326" s="49"/>
      <c r="F326" s="50"/>
      <c r="G326" s="50"/>
      <c r="H326" s="251"/>
      <c r="I326" s="51"/>
      <c r="J326" s="54"/>
    </row>
    <row r="327" spans="1:10" s="4" customFormat="1" ht="15" x14ac:dyDescent="0.25">
      <c r="A327" s="48"/>
      <c r="B327" s="52"/>
      <c r="C327" s="214" t="s">
        <v>4935</v>
      </c>
      <c r="D327" s="214">
        <v>4.1399999999999997</v>
      </c>
      <c r="E327" s="49"/>
      <c r="F327" s="50"/>
      <c r="G327" s="50"/>
      <c r="H327" s="251"/>
      <c r="I327" s="51"/>
      <c r="J327" s="54"/>
    </row>
    <row r="328" spans="1:10" s="4" customFormat="1" ht="22.5" x14ac:dyDescent="0.25">
      <c r="A328" s="48"/>
      <c r="B328" s="52"/>
      <c r="C328" s="214" t="s">
        <v>4936</v>
      </c>
      <c r="D328" s="216"/>
      <c r="E328" s="49"/>
      <c r="F328" s="50"/>
      <c r="G328" s="50"/>
      <c r="H328" s="251"/>
      <c r="I328" s="51"/>
      <c r="J328" s="54"/>
    </row>
    <row r="329" spans="1:10" s="4" customFormat="1" ht="15" x14ac:dyDescent="0.25">
      <c r="A329" s="48"/>
      <c r="B329" s="52"/>
      <c r="C329" s="214" t="s">
        <v>4937</v>
      </c>
      <c r="D329" s="216"/>
      <c r="E329" s="49"/>
      <c r="F329" s="50"/>
      <c r="G329" s="50"/>
      <c r="H329" s="251"/>
      <c r="I329" s="51"/>
      <c r="J329" s="54"/>
    </row>
    <row r="330" spans="1:10" s="4" customFormat="1" ht="43.5" x14ac:dyDescent="0.25">
      <c r="A330" s="48"/>
      <c r="B330" s="52"/>
      <c r="C330" s="214" t="s">
        <v>4938</v>
      </c>
      <c r="D330" s="214">
        <v>24.19</v>
      </c>
      <c r="E330" s="49"/>
      <c r="F330" s="50"/>
      <c r="G330" s="50"/>
      <c r="H330" s="251"/>
      <c r="I330" s="51"/>
      <c r="J330" s="54"/>
    </row>
    <row r="331" spans="1:10" s="4" customFormat="1" ht="15" x14ac:dyDescent="0.25">
      <c r="A331" s="48"/>
      <c r="B331" s="52"/>
      <c r="C331" s="214" t="s">
        <v>4939</v>
      </c>
      <c r="D331" s="214">
        <v>1.81</v>
      </c>
      <c r="E331" s="49"/>
      <c r="F331" s="50"/>
      <c r="G331" s="50"/>
      <c r="H331" s="251"/>
      <c r="I331" s="51"/>
      <c r="J331" s="54"/>
    </row>
    <row r="332" spans="1:10" s="4" customFormat="1" ht="15" x14ac:dyDescent="0.25">
      <c r="A332" s="48"/>
      <c r="B332" s="52"/>
      <c r="C332" s="214" t="s">
        <v>4940</v>
      </c>
      <c r="D332" s="214">
        <v>4.42</v>
      </c>
      <c r="E332" s="49"/>
      <c r="F332" s="50"/>
      <c r="G332" s="50"/>
      <c r="H332" s="251"/>
      <c r="I332" s="51"/>
      <c r="J332" s="54"/>
    </row>
    <row r="333" spans="1:10" s="4" customFormat="1" ht="15" x14ac:dyDescent="0.25">
      <c r="A333" s="48"/>
      <c r="B333" s="52"/>
      <c r="C333" s="214" t="s">
        <v>4941</v>
      </c>
      <c r="D333" s="214">
        <v>8.81</v>
      </c>
      <c r="E333" s="49"/>
      <c r="F333" s="50"/>
      <c r="G333" s="50"/>
      <c r="H333" s="251"/>
      <c r="I333" s="51"/>
      <c r="J333" s="54"/>
    </row>
    <row r="334" spans="1:10" s="4" customFormat="1" ht="22.5" x14ac:dyDescent="0.25">
      <c r="A334" s="48"/>
      <c r="B334" s="52"/>
      <c r="C334" s="214" t="s">
        <v>4942</v>
      </c>
      <c r="D334" s="214">
        <v>2.67</v>
      </c>
      <c r="E334" s="49"/>
      <c r="F334" s="50"/>
      <c r="G334" s="50"/>
      <c r="H334" s="251"/>
      <c r="I334" s="51"/>
      <c r="J334" s="54"/>
    </row>
    <row r="335" spans="1:10" s="4" customFormat="1" ht="22.5" x14ac:dyDescent="0.25">
      <c r="A335" s="48"/>
      <c r="B335" s="52"/>
      <c r="C335" s="214" t="s">
        <v>4943</v>
      </c>
      <c r="D335" s="216"/>
      <c r="E335" s="49"/>
      <c r="F335" s="50"/>
      <c r="G335" s="50"/>
      <c r="H335" s="251"/>
      <c r="I335" s="51"/>
      <c r="J335" s="54"/>
    </row>
    <row r="336" spans="1:10" s="4" customFormat="1" ht="22.5" x14ac:dyDescent="0.25">
      <c r="A336" s="48"/>
      <c r="B336" s="52"/>
      <c r="C336" s="214" t="s">
        <v>4944</v>
      </c>
      <c r="D336" s="214">
        <v>44.61</v>
      </c>
      <c r="E336" s="49"/>
      <c r="F336" s="50"/>
      <c r="G336" s="50"/>
      <c r="H336" s="251"/>
      <c r="I336" s="51"/>
      <c r="J336" s="54"/>
    </row>
    <row r="337" spans="1:10" s="4" customFormat="1" ht="22.5" x14ac:dyDescent="0.25">
      <c r="A337" s="48"/>
      <c r="B337" s="52"/>
      <c r="C337" s="214" t="s">
        <v>4945</v>
      </c>
      <c r="D337" s="216"/>
      <c r="E337" s="49"/>
      <c r="F337" s="50"/>
      <c r="G337" s="50"/>
      <c r="H337" s="251"/>
      <c r="I337" s="51"/>
      <c r="J337" s="54"/>
    </row>
    <row r="338" spans="1:10" s="4" customFormat="1" ht="15" x14ac:dyDescent="0.25">
      <c r="A338" s="48"/>
      <c r="B338" s="52"/>
      <c r="C338" s="214" t="s">
        <v>4946</v>
      </c>
      <c r="D338" s="214">
        <v>0.52</v>
      </c>
      <c r="E338" s="49"/>
      <c r="F338" s="50"/>
      <c r="G338" s="50"/>
      <c r="H338" s="251"/>
      <c r="I338" s="51"/>
      <c r="J338" s="54"/>
    </row>
    <row r="339" spans="1:10" s="4" customFormat="1" ht="15" x14ac:dyDescent="0.25">
      <c r="A339" s="48"/>
      <c r="B339" s="52"/>
      <c r="C339" s="214" t="s">
        <v>4947</v>
      </c>
      <c r="D339" s="216"/>
      <c r="E339" s="49"/>
      <c r="F339" s="50"/>
      <c r="G339" s="50"/>
      <c r="H339" s="251"/>
      <c r="I339" s="51"/>
      <c r="J339" s="54"/>
    </row>
    <row r="340" spans="1:10" s="4" customFormat="1" ht="22.5" x14ac:dyDescent="0.25">
      <c r="A340" s="48"/>
      <c r="B340" s="52"/>
      <c r="C340" s="214" t="s">
        <v>4948</v>
      </c>
      <c r="D340" s="214">
        <v>6.26</v>
      </c>
      <c r="E340" s="49"/>
      <c r="F340" s="50"/>
      <c r="G340" s="50"/>
      <c r="H340" s="251"/>
      <c r="I340" s="51"/>
      <c r="J340" s="54"/>
    </row>
    <row r="341" spans="1:10" s="4" customFormat="1" ht="15" x14ac:dyDescent="0.25">
      <c r="A341" s="48"/>
      <c r="B341" s="52"/>
      <c r="C341" s="214" t="s">
        <v>4949</v>
      </c>
      <c r="D341" s="216"/>
      <c r="E341" s="49"/>
      <c r="F341" s="50"/>
      <c r="G341" s="50"/>
      <c r="H341" s="251"/>
      <c r="I341" s="51"/>
      <c r="J341" s="54"/>
    </row>
    <row r="342" spans="1:10" s="4" customFormat="1" ht="15" x14ac:dyDescent="0.25">
      <c r="A342" s="48"/>
      <c r="B342" s="52"/>
      <c r="C342" s="214" t="s">
        <v>4937</v>
      </c>
      <c r="D342" s="216"/>
      <c r="E342" s="49"/>
      <c r="F342" s="50"/>
      <c r="G342" s="50"/>
      <c r="H342" s="251"/>
      <c r="I342" s="51"/>
      <c r="J342" s="54"/>
    </row>
    <row r="343" spans="1:10" s="4" customFormat="1" ht="33" x14ac:dyDescent="0.25">
      <c r="A343" s="48"/>
      <c r="B343" s="52"/>
      <c r="C343" s="214" t="s">
        <v>4950</v>
      </c>
      <c r="D343" s="214">
        <v>4.53</v>
      </c>
      <c r="E343" s="49"/>
      <c r="F343" s="50"/>
      <c r="G343" s="50"/>
      <c r="H343" s="251"/>
      <c r="I343" s="51"/>
      <c r="J343" s="54"/>
    </row>
    <row r="344" spans="1:10" s="4" customFormat="1" ht="33" x14ac:dyDescent="0.25">
      <c r="A344" s="48"/>
      <c r="B344" s="52"/>
      <c r="C344" s="214" t="s">
        <v>4951</v>
      </c>
      <c r="D344" s="214">
        <v>4.63</v>
      </c>
      <c r="E344" s="49"/>
      <c r="F344" s="50"/>
      <c r="G344" s="50"/>
      <c r="H344" s="251"/>
      <c r="I344" s="51"/>
      <c r="J344" s="54"/>
    </row>
    <row r="345" spans="1:10" s="4" customFormat="1" ht="15" x14ac:dyDescent="0.25">
      <c r="A345" s="48"/>
      <c r="B345" s="52"/>
      <c r="C345" s="214" t="s">
        <v>4952</v>
      </c>
      <c r="D345" s="214">
        <v>0.32</v>
      </c>
      <c r="E345" s="49"/>
      <c r="F345" s="50"/>
      <c r="G345" s="50"/>
      <c r="H345" s="251"/>
      <c r="I345" s="51"/>
      <c r="J345" s="54"/>
    </row>
    <row r="346" spans="1:10" s="4" customFormat="1" ht="15" x14ac:dyDescent="0.25">
      <c r="A346" s="48"/>
      <c r="B346" s="52"/>
      <c r="C346" s="214" t="s">
        <v>4953</v>
      </c>
      <c r="D346" s="214">
        <v>0.55000000000000004</v>
      </c>
      <c r="E346" s="49"/>
      <c r="F346" s="50"/>
      <c r="G346" s="50"/>
      <c r="H346" s="251"/>
      <c r="I346" s="51"/>
      <c r="J346" s="54"/>
    </row>
    <row r="347" spans="1:10" s="4" customFormat="1" ht="15" x14ac:dyDescent="0.25">
      <c r="A347" s="48"/>
      <c r="B347" s="52"/>
      <c r="C347" s="214" t="s">
        <v>4954</v>
      </c>
      <c r="D347" s="214">
        <v>1.65</v>
      </c>
      <c r="E347" s="49"/>
      <c r="F347" s="50"/>
      <c r="G347" s="50"/>
      <c r="H347" s="251"/>
      <c r="I347" s="51"/>
      <c r="J347" s="54"/>
    </row>
    <row r="348" spans="1:10" s="4" customFormat="1" ht="15" x14ac:dyDescent="0.25">
      <c r="A348" s="48"/>
      <c r="B348" s="52"/>
      <c r="C348" s="214" t="s">
        <v>4955</v>
      </c>
      <c r="D348" s="214">
        <v>0.26</v>
      </c>
      <c r="E348" s="49"/>
      <c r="F348" s="50"/>
      <c r="G348" s="50"/>
      <c r="H348" s="251"/>
      <c r="I348" s="51"/>
      <c r="J348" s="54"/>
    </row>
    <row r="349" spans="1:10" s="4" customFormat="1" ht="15" x14ac:dyDescent="0.25">
      <c r="A349" s="48"/>
      <c r="B349" s="52"/>
      <c r="C349" s="214" t="s">
        <v>4956</v>
      </c>
      <c r="D349" s="214">
        <v>0.64</v>
      </c>
      <c r="E349" s="49"/>
      <c r="F349" s="50"/>
      <c r="G349" s="50"/>
      <c r="H349" s="251"/>
      <c r="I349" s="51"/>
      <c r="J349" s="54"/>
    </row>
    <row r="350" spans="1:10" s="4" customFormat="1" ht="15" x14ac:dyDescent="0.25">
      <c r="A350" s="48"/>
      <c r="B350" s="52"/>
      <c r="C350" s="214" t="s">
        <v>4957</v>
      </c>
      <c r="D350" s="214">
        <v>0.54</v>
      </c>
      <c r="E350" s="49"/>
      <c r="F350" s="50"/>
      <c r="G350" s="50"/>
      <c r="H350" s="251"/>
      <c r="I350" s="51"/>
      <c r="J350" s="54"/>
    </row>
    <row r="351" spans="1:10" s="4" customFormat="1" ht="15" x14ac:dyDescent="0.25">
      <c r="A351" s="48"/>
      <c r="B351" s="52"/>
      <c r="C351" s="214" t="s">
        <v>4958</v>
      </c>
      <c r="D351" s="214">
        <v>1.26</v>
      </c>
      <c r="E351" s="49"/>
      <c r="F351" s="50"/>
      <c r="G351" s="50"/>
      <c r="H351" s="251"/>
      <c r="I351" s="51"/>
      <c r="J351" s="54"/>
    </row>
    <row r="352" spans="1:10" s="4" customFormat="1" ht="22.5" x14ac:dyDescent="0.25">
      <c r="A352" s="48"/>
      <c r="B352" s="52"/>
      <c r="C352" s="214" t="s">
        <v>4943</v>
      </c>
      <c r="D352" s="216"/>
      <c r="E352" s="49"/>
      <c r="F352" s="50"/>
      <c r="G352" s="50"/>
      <c r="H352" s="251"/>
      <c r="I352" s="51"/>
      <c r="J352" s="54"/>
    </row>
    <row r="353" spans="1:10" s="4" customFormat="1" ht="15" x14ac:dyDescent="0.25">
      <c r="A353" s="48"/>
      <c r="B353" s="52"/>
      <c r="C353" s="214" t="s">
        <v>4959</v>
      </c>
      <c r="D353" s="214">
        <v>1.86</v>
      </c>
      <c r="E353" s="49"/>
      <c r="F353" s="50"/>
      <c r="G353" s="50"/>
      <c r="H353" s="251"/>
      <c r="I353" s="51"/>
      <c r="J353" s="54"/>
    </row>
    <row r="354" spans="1:10" s="4" customFormat="1" ht="15" x14ac:dyDescent="0.25">
      <c r="A354" s="48"/>
      <c r="B354" s="52"/>
      <c r="C354" s="214" t="s">
        <v>4960</v>
      </c>
      <c r="D354" s="214">
        <v>6.64</v>
      </c>
      <c r="E354" s="49"/>
      <c r="F354" s="50"/>
      <c r="G354" s="50"/>
      <c r="H354" s="251"/>
      <c r="I354" s="51"/>
      <c r="J354" s="54"/>
    </row>
    <row r="355" spans="1:10" s="4" customFormat="1" ht="15" x14ac:dyDescent="0.25">
      <c r="A355" s="48"/>
      <c r="B355" s="52"/>
      <c r="C355" s="214" t="s">
        <v>4961</v>
      </c>
      <c r="D355" s="214">
        <v>3.12</v>
      </c>
      <c r="E355" s="49"/>
      <c r="F355" s="50"/>
      <c r="G355" s="50"/>
      <c r="H355" s="251"/>
      <c r="I355" s="51"/>
      <c r="J355" s="54"/>
    </row>
    <row r="356" spans="1:10" s="4" customFormat="1" ht="15" x14ac:dyDescent="0.25">
      <c r="A356" s="48"/>
      <c r="B356" s="52"/>
      <c r="C356" s="214" t="s">
        <v>4962</v>
      </c>
      <c r="D356" s="214">
        <v>1.23</v>
      </c>
      <c r="E356" s="49"/>
      <c r="F356" s="50"/>
      <c r="G356" s="50"/>
      <c r="H356" s="251"/>
      <c r="I356" s="51"/>
      <c r="J356" s="54"/>
    </row>
    <row r="357" spans="1:10" s="4" customFormat="1" ht="15" x14ac:dyDescent="0.25">
      <c r="A357" s="48"/>
      <c r="B357" s="52"/>
      <c r="C357" s="214" t="s">
        <v>4963</v>
      </c>
      <c r="D357" s="214">
        <v>1.84</v>
      </c>
      <c r="E357" s="49"/>
      <c r="F357" s="50"/>
      <c r="G357" s="50"/>
      <c r="H357" s="251"/>
      <c r="I357" s="51"/>
      <c r="J357" s="54"/>
    </row>
    <row r="358" spans="1:10" s="4" customFormat="1" ht="15" x14ac:dyDescent="0.25">
      <c r="A358" s="48"/>
      <c r="B358" s="52"/>
      <c r="C358" s="214" t="s">
        <v>4964</v>
      </c>
      <c r="D358" s="214">
        <v>1.57</v>
      </c>
      <c r="E358" s="49"/>
      <c r="F358" s="50"/>
      <c r="G358" s="50"/>
      <c r="H358" s="251"/>
      <c r="I358" s="51"/>
      <c r="J358" s="54"/>
    </row>
    <row r="359" spans="1:10" s="4" customFormat="1" ht="15" x14ac:dyDescent="0.25">
      <c r="A359" s="48"/>
      <c r="B359" s="52"/>
      <c r="C359" s="214" t="s">
        <v>4965</v>
      </c>
      <c r="D359" s="214">
        <v>1.67</v>
      </c>
      <c r="E359" s="49"/>
      <c r="F359" s="50"/>
      <c r="G359" s="50"/>
      <c r="H359" s="251"/>
      <c r="I359" s="51"/>
      <c r="J359" s="54"/>
    </row>
    <row r="360" spans="1:10" s="4" customFormat="1" ht="15" x14ac:dyDescent="0.25">
      <c r="A360" s="48"/>
      <c r="B360" s="52"/>
      <c r="C360" s="214" t="s">
        <v>4966</v>
      </c>
      <c r="D360" s="214">
        <v>3</v>
      </c>
      <c r="E360" s="49"/>
      <c r="F360" s="50"/>
      <c r="G360" s="50"/>
      <c r="H360" s="251"/>
      <c r="I360" s="51"/>
      <c r="J360" s="54"/>
    </row>
    <row r="361" spans="1:10" s="4" customFormat="1" ht="15" x14ac:dyDescent="0.25">
      <c r="A361" s="48"/>
      <c r="B361" s="52"/>
      <c r="C361" s="214" t="s">
        <v>4967</v>
      </c>
      <c r="D361" s="214">
        <v>4</v>
      </c>
      <c r="E361" s="49"/>
      <c r="F361" s="50"/>
      <c r="G361" s="50"/>
      <c r="H361" s="251"/>
      <c r="I361" s="51"/>
      <c r="J361" s="54"/>
    </row>
    <row r="362" spans="1:10" s="4" customFormat="1" ht="15" x14ac:dyDescent="0.25">
      <c r="A362" s="48"/>
      <c r="B362" s="52"/>
      <c r="C362" s="214" t="s">
        <v>4968</v>
      </c>
      <c r="D362" s="214">
        <v>1.79</v>
      </c>
      <c r="E362" s="49"/>
      <c r="F362" s="50"/>
      <c r="G362" s="50"/>
      <c r="H362" s="251"/>
      <c r="I362" s="51"/>
      <c r="J362" s="54"/>
    </row>
    <row r="363" spans="1:10" s="4" customFormat="1" ht="15" x14ac:dyDescent="0.25">
      <c r="A363" s="48"/>
      <c r="B363" s="52"/>
      <c r="C363" s="214" t="s">
        <v>4969</v>
      </c>
      <c r="D363" s="214">
        <v>1.7</v>
      </c>
      <c r="E363" s="49"/>
      <c r="F363" s="50"/>
      <c r="G363" s="50"/>
      <c r="H363" s="251"/>
      <c r="I363" s="51"/>
      <c r="J363" s="54"/>
    </row>
    <row r="364" spans="1:10" s="4" customFormat="1" ht="15" x14ac:dyDescent="0.25">
      <c r="A364" s="48"/>
      <c r="B364" s="52"/>
      <c r="C364" s="214" t="s">
        <v>4970</v>
      </c>
      <c r="D364" s="214">
        <v>0.34</v>
      </c>
      <c r="E364" s="49"/>
      <c r="F364" s="50"/>
      <c r="G364" s="50"/>
      <c r="H364" s="251"/>
      <c r="I364" s="51"/>
      <c r="J364" s="54"/>
    </row>
    <row r="365" spans="1:10" s="4" customFormat="1" ht="15" x14ac:dyDescent="0.25">
      <c r="A365" s="48"/>
      <c r="B365" s="52"/>
      <c r="C365" s="214" t="s">
        <v>4971</v>
      </c>
      <c r="D365" s="214">
        <v>0.68</v>
      </c>
      <c r="E365" s="49"/>
      <c r="F365" s="50"/>
      <c r="G365" s="50"/>
      <c r="H365" s="251"/>
      <c r="I365" s="51"/>
      <c r="J365" s="54"/>
    </row>
    <row r="366" spans="1:10" s="4" customFormat="1" ht="22.5" x14ac:dyDescent="0.25">
      <c r="A366" s="48"/>
      <c r="B366" s="52"/>
      <c r="C366" s="214" t="s">
        <v>4972</v>
      </c>
      <c r="D366" s="216"/>
      <c r="E366" s="49"/>
      <c r="F366" s="50"/>
      <c r="G366" s="50"/>
      <c r="H366" s="251"/>
      <c r="I366" s="51"/>
      <c r="J366" s="54"/>
    </row>
    <row r="367" spans="1:10" s="4" customFormat="1" ht="15" x14ac:dyDescent="0.25">
      <c r="A367" s="48"/>
      <c r="B367" s="52"/>
      <c r="C367" s="214" t="s">
        <v>4973</v>
      </c>
      <c r="D367" s="214">
        <v>0.26</v>
      </c>
      <c r="E367" s="49"/>
      <c r="F367" s="50"/>
      <c r="G367" s="50"/>
      <c r="H367" s="251"/>
      <c r="I367" s="51"/>
      <c r="J367" s="54"/>
    </row>
    <row r="368" spans="1:10" s="4" customFormat="1" ht="15" x14ac:dyDescent="0.25">
      <c r="A368" s="48"/>
      <c r="B368" s="52"/>
      <c r="C368" s="214">
        <v>4.7699999999999996</v>
      </c>
      <c r="D368" s="214">
        <v>4.7699999999999996</v>
      </c>
      <c r="E368" s="49"/>
      <c r="F368" s="50"/>
      <c r="G368" s="50"/>
      <c r="H368" s="251"/>
      <c r="I368" s="51"/>
      <c r="J368" s="54"/>
    </row>
    <row r="369" spans="1:10" s="4" customFormat="1" ht="15" x14ac:dyDescent="0.25">
      <c r="A369" s="48"/>
      <c r="B369" s="52"/>
      <c r="C369" s="216"/>
      <c r="D369" s="214">
        <f>SUM(D319:D368)</f>
        <v>155</v>
      </c>
      <c r="E369" s="49"/>
      <c r="F369" s="50"/>
      <c r="G369" s="50"/>
      <c r="H369" s="251"/>
      <c r="I369" s="51"/>
      <c r="J369" s="54"/>
    </row>
    <row r="370" spans="1:10" s="4" customFormat="1" ht="15" x14ac:dyDescent="0.2">
      <c r="A370" s="199">
        <v>34</v>
      </c>
      <c r="B370" s="200"/>
      <c r="C370" s="219"/>
      <c r="D370" s="218"/>
      <c r="E370" s="201" t="s">
        <v>4124</v>
      </c>
      <c r="F370" s="202">
        <v>155</v>
      </c>
      <c r="G370" s="202"/>
      <c r="H370" s="252"/>
      <c r="I370" s="203" t="str">
        <f>IF($G$1=2,inParole(H370),inWorten(H370))</f>
        <v>null,00</v>
      </c>
      <c r="J370" s="204">
        <f>IF(G370=0,F370*H370,G370*H370)</f>
        <v>0</v>
      </c>
    </row>
    <row r="371" spans="1:10" s="4" customFormat="1" ht="15" x14ac:dyDescent="0.25">
      <c r="A371" s="48"/>
      <c r="B371" s="52"/>
      <c r="C371" s="216"/>
      <c r="D371" s="216"/>
      <c r="E371" s="49"/>
      <c r="F371" s="50"/>
      <c r="G371" s="50"/>
      <c r="H371" s="251"/>
      <c r="I371" s="51"/>
      <c r="J371" s="54"/>
    </row>
    <row r="372" spans="1:10" s="4" customFormat="1" ht="51" x14ac:dyDescent="0.25">
      <c r="A372" s="48"/>
      <c r="B372" s="52"/>
      <c r="C372" s="213" t="s">
        <v>3473</v>
      </c>
      <c r="D372" s="213" t="s">
        <v>3474</v>
      </c>
      <c r="E372" s="49"/>
      <c r="F372" s="50"/>
      <c r="G372" s="50"/>
      <c r="H372" s="251"/>
      <c r="I372" s="51"/>
      <c r="J372" s="54"/>
    </row>
    <row r="373" spans="1:10" s="4" customFormat="1" ht="22.5" x14ac:dyDescent="0.25">
      <c r="A373" s="48"/>
      <c r="B373" s="52"/>
      <c r="C373" s="214" t="s">
        <v>4822</v>
      </c>
      <c r="D373" s="216"/>
      <c r="E373" s="49"/>
      <c r="F373" s="50"/>
      <c r="G373" s="50"/>
      <c r="H373" s="251"/>
      <c r="I373" s="51"/>
      <c r="J373" s="54"/>
    </row>
    <row r="374" spans="1:10" s="4" customFormat="1" ht="15" x14ac:dyDescent="0.25">
      <c r="A374" s="48"/>
      <c r="B374" s="52"/>
      <c r="C374" s="214" t="s">
        <v>4974</v>
      </c>
      <c r="D374" s="214">
        <v>293.39999999999998</v>
      </c>
      <c r="E374" s="49"/>
      <c r="F374" s="50"/>
      <c r="G374" s="50"/>
      <c r="H374" s="251"/>
      <c r="I374" s="51"/>
      <c r="J374" s="54"/>
    </row>
    <row r="375" spans="1:10" s="4" customFormat="1" ht="22.5" x14ac:dyDescent="0.25">
      <c r="A375" s="48"/>
      <c r="B375" s="52"/>
      <c r="C375" s="214" t="s">
        <v>4943</v>
      </c>
      <c r="D375" s="216"/>
      <c r="E375" s="49"/>
      <c r="F375" s="50"/>
      <c r="G375" s="50"/>
      <c r="H375" s="251"/>
      <c r="I375" s="51"/>
      <c r="J375" s="54"/>
    </row>
    <row r="376" spans="1:10" s="4" customFormat="1" ht="15" x14ac:dyDescent="0.25">
      <c r="A376" s="48"/>
      <c r="B376" s="52"/>
      <c r="C376" s="214" t="s">
        <v>4975</v>
      </c>
      <c r="D376" s="214">
        <v>398</v>
      </c>
      <c r="E376" s="49"/>
      <c r="F376" s="50"/>
      <c r="G376" s="50"/>
      <c r="H376" s="251"/>
      <c r="I376" s="51"/>
      <c r="J376" s="54"/>
    </row>
    <row r="377" spans="1:10" s="4" customFormat="1" ht="15" x14ac:dyDescent="0.25">
      <c r="A377" s="48"/>
      <c r="B377" s="52"/>
      <c r="C377" s="214" t="s">
        <v>4771</v>
      </c>
      <c r="D377" s="216"/>
      <c r="E377" s="49"/>
      <c r="F377" s="50"/>
      <c r="G377" s="50"/>
      <c r="H377" s="251"/>
      <c r="I377" s="51"/>
      <c r="J377" s="54"/>
    </row>
    <row r="378" spans="1:10" s="4" customFormat="1" ht="15" x14ac:dyDescent="0.25">
      <c r="A378" s="48"/>
      <c r="B378" s="52"/>
      <c r="C378" s="214" t="s">
        <v>4976</v>
      </c>
      <c r="D378" s="214">
        <v>32.94</v>
      </c>
      <c r="E378" s="49"/>
      <c r="F378" s="50"/>
      <c r="G378" s="50"/>
      <c r="H378" s="251"/>
      <c r="I378" s="51"/>
      <c r="J378" s="54"/>
    </row>
    <row r="379" spans="1:10" s="4" customFormat="1" ht="15" x14ac:dyDescent="0.25">
      <c r="A379" s="48"/>
      <c r="B379" s="52"/>
      <c r="C379" s="214">
        <v>5.66</v>
      </c>
      <c r="D379" s="214">
        <v>5.66</v>
      </c>
      <c r="E379" s="49"/>
      <c r="F379" s="50"/>
      <c r="G379" s="50"/>
      <c r="H379" s="251"/>
      <c r="I379" s="51"/>
      <c r="J379" s="54"/>
    </row>
    <row r="380" spans="1:10" s="4" customFormat="1" ht="15" x14ac:dyDescent="0.25">
      <c r="A380" s="48"/>
      <c r="B380" s="52"/>
      <c r="C380" s="216"/>
      <c r="D380" s="214">
        <f>SUM(D373:D379)</f>
        <v>730</v>
      </c>
      <c r="E380" s="49"/>
      <c r="F380" s="50"/>
      <c r="G380" s="50"/>
      <c r="H380" s="251"/>
      <c r="I380" s="51"/>
      <c r="J380" s="54"/>
    </row>
    <row r="381" spans="1:10" s="4" customFormat="1" ht="15" x14ac:dyDescent="0.2">
      <c r="A381" s="199">
        <v>35</v>
      </c>
      <c r="B381" s="200"/>
      <c r="C381" s="219"/>
      <c r="D381" s="218"/>
      <c r="E381" s="201" t="s">
        <v>4135</v>
      </c>
      <c r="F381" s="202">
        <v>730</v>
      </c>
      <c r="G381" s="202"/>
      <c r="H381" s="252"/>
      <c r="I381" s="203" t="str">
        <f>IF($G$1=2,inParole(H381),inWorten(H381))</f>
        <v>null,00</v>
      </c>
      <c r="J381" s="204">
        <f>IF(G381=0,F381*H381,G381*H381)</f>
        <v>0</v>
      </c>
    </row>
    <row r="382" spans="1:10" s="4" customFormat="1" ht="15" x14ac:dyDescent="0.25">
      <c r="A382" s="48"/>
      <c r="B382" s="52"/>
      <c r="C382" s="216"/>
      <c r="D382" s="216"/>
      <c r="E382" s="49"/>
      <c r="F382" s="50"/>
      <c r="G382" s="50"/>
      <c r="H382" s="251"/>
      <c r="I382" s="51"/>
      <c r="J382" s="54"/>
    </row>
    <row r="383" spans="1:10" s="4" customFormat="1" ht="15" x14ac:dyDescent="0.25">
      <c r="A383" s="48"/>
      <c r="B383" s="52" t="s">
        <v>3477</v>
      </c>
      <c r="C383" s="212" t="s">
        <v>3478</v>
      </c>
      <c r="D383" s="212" t="s">
        <v>3479</v>
      </c>
      <c r="E383" s="49"/>
      <c r="F383" s="50"/>
      <c r="G383" s="50"/>
      <c r="H383" s="251"/>
      <c r="I383" s="51"/>
      <c r="J383" s="54"/>
    </row>
    <row r="384" spans="1:10" s="4" customFormat="1" ht="153" x14ac:dyDescent="0.25">
      <c r="A384" s="48"/>
      <c r="B384" s="52" t="s">
        <v>4977</v>
      </c>
      <c r="C384" s="213" t="s">
        <v>4978</v>
      </c>
      <c r="D384" s="213" t="s">
        <v>4979</v>
      </c>
      <c r="E384" s="49"/>
      <c r="F384" s="50"/>
      <c r="G384" s="50"/>
      <c r="H384" s="251"/>
      <c r="I384" s="51"/>
      <c r="J384" s="54"/>
    </row>
    <row r="385" spans="1:10" s="4" customFormat="1" ht="38.25" x14ac:dyDescent="0.25">
      <c r="A385" s="48"/>
      <c r="B385" s="52"/>
      <c r="C385" s="213" t="s">
        <v>4980</v>
      </c>
      <c r="D385" s="213" t="s">
        <v>4981</v>
      </c>
      <c r="E385" s="49"/>
      <c r="F385" s="50"/>
      <c r="G385" s="50"/>
      <c r="H385" s="251"/>
      <c r="I385" s="51"/>
      <c r="J385" s="54"/>
    </row>
    <row r="386" spans="1:10" s="4" customFormat="1" ht="15" x14ac:dyDescent="0.25">
      <c r="A386" s="48"/>
      <c r="B386" s="52"/>
      <c r="C386" s="214" t="s">
        <v>4937</v>
      </c>
      <c r="D386" s="216"/>
      <c r="E386" s="49"/>
      <c r="F386" s="50"/>
      <c r="G386" s="50"/>
      <c r="H386" s="251"/>
      <c r="I386" s="51"/>
      <c r="J386" s="54"/>
    </row>
    <row r="387" spans="1:10" s="4" customFormat="1" ht="33" x14ac:dyDescent="0.25">
      <c r="A387" s="48"/>
      <c r="B387" s="52"/>
      <c r="C387" s="214" t="s">
        <v>4982</v>
      </c>
      <c r="D387" s="214">
        <v>228.67</v>
      </c>
      <c r="E387" s="49"/>
      <c r="F387" s="50"/>
      <c r="G387" s="50"/>
      <c r="H387" s="251"/>
      <c r="I387" s="51"/>
      <c r="J387" s="54"/>
    </row>
    <row r="388" spans="1:10" s="4" customFormat="1" ht="22.5" x14ac:dyDescent="0.25">
      <c r="A388" s="48"/>
      <c r="B388" s="52"/>
      <c r="C388" s="214" t="s">
        <v>4943</v>
      </c>
      <c r="D388" s="216"/>
      <c r="E388" s="49"/>
      <c r="F388" s="50"/>
      <c r="G388" s="50"/>
      <c r="H388" s="251"/>
      <c r="I388" s="51"/>
      <c r="J388" s="54"/>
    </row>
    <row r="389" spans="1:10" s="4" customFormat="1" ht="22.5" x14ac:dyDescent="0.25">
      <c r="A389" s="48"/>
      <c r="B389" s="52"/>
      <c r="C389" s="214" t="s">
        <v>4983</v>
      </c>
      <c r="D389" s="214">
        <v>278.77999999999997</v>
      </c>
      <c r="E389" s="49"/>
      <c r="F389" s="50"/>
      <c r="G389" s="50"/>
      <c r="H389" s="251"/>
      <c r="I389" s="51"/>
      <c r="J389" s="54"/>
    </row>
    <row r="390" spans="1:10" s="4" customFormat="1" ht="22.5" x14ac:dyDescent="0.25">
      <c r="A390" s="48"/>
      <c r="B390" s="52"/>
      <c r="C390" s="214" t="s">
        <v>4945</v>
      </c>
      <c r="D390" s="216"/>
      <c r="E390" s="49"/>
      <c r="F390" s="50"/>
      <c r="G390" s="50"/>
      <c r="H390" s="251"/>
      <c r="I390" s="51"/>
      <c r="J390" s="54"/>
    </row>
    <row r="391" spans="1:10" s="4" customFormat="1" ht="15" x14ac:dyDescent="0.25">
      <c r="A391" s="48"/>
      <c r="B391" s="52"/>
      <c r="C391" s="214">
        <v>3.23</v>
      </c>
      <c r="D391" s="214">
        <v>3.23</v>
      </c>
      <c r="E391" s="49"/>
      <c r="F391" s="50"/>
      <c r="G391" s="50"/>
      <c r="H391" s="251"/>
      <c r="I391" s="51"/>
      <c r="J391" s="54"/>
    </row>
    <row r="392" spans="1:10" s="4" customFormat="1" ht="15" x14ac:dyDescent="0.25">
      <c r="A392" s="48"/>
      <c r="B392" s="52"/>
      <c r="C392" s="214">
        <v>4.32</v>
      </c>
      <c r="D392" s="214">
        <v>4.32</v>
      </c>
      <c r="E392" s="49"/>
      <c r="F392" s="50"/>
      <c r="G392" s="50"/>
      <c r="H392" s="251"/>
      <c r="I392" s="51"/>
      <c r="J392" s="54"/>
    </row>
    <row r="393" spans="1:10" s="4" customFormat="1" ht="15" x14ac:dyDescent="0.25">
      <c r="A393" s="48"/>
      <c r="B393" s="52"/>
      <c r="C393" s="216"/>
      <c r="D393" s="214">
        <f>SUM(D386:D392)</f>
        <v>515</v>
      </c>
      <c r="E393" s="49"/>
      <c r="F393" s="50"/>
      <c r="G393" s="50"/>
      <c r="H393" s="251"/>
      <c r="I393" s="51"/>
      <c r="J393" s="54"/>
    </row>
    <row r="394" spans="1:10" s="4" customFormat="1" ht="15" x14ac:dyDescent="0.2">
      <c r="A394" s="199">
        <v>36</v>
      </c>
      <c r="B394" s="200"/>
      <c r="C394" s="219"/>
      <c r="D394" s="218"/>
      <c r="E394" s="201" t="s">
        <v>4135</v>
      </c>
      <c r="F394" s="202">
        <v>515</v>
      </c>
      <c r="G394" s="202"/>
      <c r="H394" s="252"/>
      <c r="I394" s="203" t="str">
        <f>IF($G$1=2,inParole(H394),inWorten(H394))</f>
        <v>null,00</v>
      </c>
      <c r="J394" s="204">
        <f>IF(G394=0,F394*H394,G394*H394)</f>
        <v>0</v>
      </c>
    </row>
    <row r="395" spans="1:10" s="4" customFormat="1" ht="15" x14ac:dyDescent="0.25">
      <c r="A395" s="48"/>
      <c r="B395" s="52"/>
      <c r="C395" s="216"/>
      <c r="D395" s="216"/>
      <c r="E395" s="49"/>
      <c r="F395" s="50"/>
      <c r="G395" s="50"/>
      <c r="H395" s="251"/>
      <c r="I395" s="51"/>
      <c r="J395" s="54"/>
    </row>
    <row r="396" spans="1:10" s="4" customFormat="1" ht="38.25" x14ac:dyDescent="0.25">
      <c r="A396" s="48"/>
      <c r="B396" s="52"/>
      <c r="C396" s="213" t="s">
        <v>4984</v>
      </c>
      <c r="D396" s="213" t="s">
        <v>4985</v>
      </c>
      <c r="E396" s="49"/>
      <c r="F396" s="50"/>
      <c r="G396" s="50"/>
      <c r="H396" s="251"/>
      <c r="I396" s="51"/>
      <c r="J396" s="54"/>
    </row>
    <row r="397" spans="1:10" s="4" customFormat="1" ht="15" x14ac:dyDescent="0.25">
      <c r="A397" s="48"/>
      <c r="B397" s="52"/>
      <c r="C397" s="214" t="s">
        <v>4937</v>
      </c>
      <c r="D397" s="216"/>
      <c r="E397" s="49"/>
      <c r="F397" s="50"/>
      <c r="G397" s="50"/>
      <c r="H397" s="251"/>
      <c r="I397" s="51"/>
      <c r="J397" s="54"/>
    </row>
    <row r="398" spans="1:10" s="4" customFormat="1" ht="15" x14ac:dyDescent="0.25">
      <c r="A398" s="48"/>
      <c r="B398" s="52"/>
      <c r="C398" s="214" t="s">
        <v>4986</v>
      </c>
      <c r="D398" s="214">
        <v>92.74</v>
      </c>
      <c r="E398" s="49"/>
      <c r="F398" s="50"/>
      <c r="G398" s="50"/>
      <c r="H398" s="251"/>
      <c r="I398" s="51"/>
      <c r="J398" s="54"/>
    </row>
    <row r="399" spans="1:10" s="4" customFormat="1" ht="15" x14ac:dyDescent="0.25">
      <c r="A399" s="48"/>
      <c r="B399" s="52"/>
      <c r="C399" s="214">
        <v>2.2599999999999998</v>
      </c>
      <c r="D399" s="214">
        <v>2.2599999999999998</v>
      </c>
      <c r="E399" s="49"/>
      <c r="F399" s="50"/>
      <c r="G399" s="50"/>
      <c r="H399" s="251"/>
      <c r="I399" s="51"/>
      <c r="J399" s="54"/>
    </row>
    <row r="400" spans="1:10" s="4" customFormat="1" ht="15" x14ac:dyDescent="0.25">
      <c r="A400" s="48"/>
      <c r="B400" s="52"/>
      <c r="C400" s="216"/>
      <c r="D400" s="214">
        <f>SUM(D397:D399)</f>
        <v>95</v>
      </c>
      <c r="E400" s="49"/>
      <c r="F400" s="50"/>
      <c r="G400" s="50"/>
      <c r="H400" s="251"/>
      <c r="I400" s="51"/>
      <c r="J400" s="54"/>
    </row>
    <row r="401" spans="1:10" s="4" customFormat="1" ht="15" x14ac:dyDescent="0.2">
      <c r="A401" s="199">
        <v>37</v>
      </c>
      <c r="B401" s="200"/>
      <c r="C401" s="219"/>
      <c r="D401" s="218"/>
      <c r="E401" s="201" t="s">
        <v>4135</v>
      </c>
      <c r="F401" s="202">
        <v>95</v>
      </c>
      <c r="G401" s="202"/>
      <c r="H401" s="252"/>
      <c r="I401" s="203" t="str">
        <f>IF($G$1=2,inParole(H401),inWorten(H401))</f>
        <v>null,00</v>
      </c>
      <c r="J401" s="204">
        <f>IF(G401=0,F401*H401,G401*H401)</f>
        <v>0</v>
      </c>
    </row>
    <row r="402" spans="1:10" s="4" customFormat="1" ht="15" x14ac:dyDescent="0.25">
      <c r="A402" s="48"/>
      <c r="B402" s="52"/>
      <c r="C402" s="216"/>
      <c r="D402" s="216"/>
      <c r="E402" s="49"/>
      <c r="F402" s="50"/>
      <c r="G402" s="50"/>
      <c r="H402" s="251"/>
      <c r="I402" s="51"/>
      <c r="J402" s="54"/>
    </row>
    <row r="403" spans="1:10" s="4" customFormat="1" ht="90" x14ac:dyDescent="0.25">
      <c r="A403" s="48"/>
      <c r="B403" s="52" t="s">
        <v>3509</v>
      </c>
      <c r="C403" s="212" t="s">
        <v>3510</v>
      </c>
      <c r="D403" s="212" t="s">
        <v>3511</v>
      </c>
      <c r="E403" s="49"/>
      <c r="F403" s="50"/>
      <c r="G403" s="50"/>
      <c r="H403" s="251"/>
      <c r="I403" s="51"/>
      <c r="J403" s="54"/>
    </row>
    <row r="404" spans="1:10" s="4" customFormat="1" ht="25.5" x14ac:dyDescent="0.25">
      <c r="A404" s="48"/>
      <c r="B404" s="52" t="s">
        <v>3512</v>
      </c>
      <c r="C404" s="213" t="s">
        <v>3513</v>
      </c>
      <c r="D404" s="213" t="s">
        <v>3514</v>
      </c>
      <c r="E404" s="49"/>
      <c r="F404" s="50"/>
      <c r="G404" s="50"/>
      <c r="H404" s="251"/>
      <c r="I404" s="51"/>
      <c r="J404" s="54"/>
    </row>
    <row r="405" spans="1:10" s="4" customFormat="1" ht="178.5" x14ac:dyDescent="0.25">
      <c r="A405" s="48"/>
      <c r="B405" s="52"/>
      <c r="C405" s="213" t="s">
        <v>4608</v>
      </c>
      <c r="D405" s="213" t="s">
        <v>4609</v>
      </c>
      <c r="E405" s="49"/>
      <c r="F405" s="50"/>
      <c r="G405" s="50"/>
      <c r="H405" s="251"/>
      <c r="I405" s="51"/>
      <c r="J405" s="54"/>
    </row>
    <row r="406" spans="1:10" s="4" customFormat="1" ht="22.5" x14ac:dyDescent="0.25">
      <c r="A406" s="48"/>
      <c r="B406" s="52"/>
      <c r="C406" s="214" t="s">
        <v>4987</v>
      </c>
      <c r="D406" s="216"/>
      <c r="E406" s="49"/>
      <c r="F406" s="50"/>
      <c r="G406" s="50"/>
      <c r="H406" s="251"/>
      <c r="I406" s="51"/>
      <c r="J406" s="54"/>
    </row>
    <row r="407" spans="1:10" s="4" customFormat="1" ht="15" x14ac:dyDescent="0.25">
      <c r="A407" s="48"/>
      <c r="B407" s="52"/>
      <c r="C407" s="214" t="s">
        <v>4886</v>
      </c>
      <c r="D407" s="214">
        <v>2.3199999999999998</v>
      </c>
      <c r="E407" s="49"/>
      <c r="F407" s="50"/>
      <c r="G407" s="50"/>
      <c r="H407" s="251"/>
      <c r="I407" s="51"/>
      <c r="J407" s="54"/>
    </row>
    <row r="408" spans="1:10" s="4" customFormat="1" ht="22.5" x14ac:dyDescent="0.25">
      <c r="A408" s="48"/>
      <c r="B408" s="52"/>
      <c r="C408" s="214" t="s">
        <v>4887</v>
      </c>
      <c r="D408" s="214">
        <v>7.93</v>
      </c>
      <c r="E408" s="49"/>
      <c r="F408" s="50"/>
      <c r="G408" s="50"/>
      <c r="H408" s="251"/>
      <c r="I408" s="51"/>
      <c r="J408" s="54"/>
    </row>
    <row r="409" spans="1:10" s="4" customFormat="1" ht="15" x14ac:dyDescent="0.25">
      <c r="A409" s="48"/>
      <c r="B409" s="52"/>
      <c r="C409" s="214" t="s">
        <v>4888</v>
      </c>
      <c r="D409" s="214">
        <v>3.83</v>
      </c>
      <c r="E409" s="49"/>
      <c r="F409" s="50"/>
      <c r="G409" s="50"/>
      <c r="H409" s="251"/>
      <c r="I409" s="51"/>
      <c r="J409" s="54"/>
    </row>
    <row r="410" spans="1:10" s="4" customFormat="1" ht="15" x14ac:dyDescent="0.25">
      <c r="A410" s="48"/>
      <c r="B410" s="52"/>
      <c r="C410" s="214" t="s">
        <v>4889</v>
      </c>
      <c r="D410" s="214">
        <v>5.39</v>
      </c>
      <c r="E410" s="49"/>
      <c r="F410" s="50"/>
      <c r="G410" s="50"/>
      <c r="H410" s="251"/>
      <c r="I410" s="51"/>
      <c r="J410" s="54"/>
    </row>
    <row r="411" spans="1:10" s="4" customFormat="1" ht="15" x14ac:dyDescent="0.25">
      <c r="A411" s="48"/>
      <c r="B411" s="52"/>
      <c r="C411" s="214">
        <v>0.53</v>
      </c>
      <c r="D411" s="214">
        <v>0.53</v>
      </c>
      <c r="E411" s="49"/>
      <c r="F411" s="50"/>
      <c r="G411" s="50"/>
      <c r="H411" s="251"/>
      <c r="I411" s="51"/>
      <c r="J411" s="54"/>
    </row>
    <row r="412" spans="1:10" s="4" customFormat="1" ht="15" x14ac:dyDescent="0.25">
      <c r="A412" s="48"/>
      <c r="B412" s="52"/>
      <c r="C412" s="216"/>
      <c r="D412" s="214">
        <f>SUM(D406:D411)</f>
        <v>20</v>
      </c>
      <c r="E412" s="49"/>
      <c r="F412" s="50"/>
      <c r="G412" s="50"/>
      <c r="H412" s="251"/>
      <c r="I412" s="51"/>
      <c r="J412" s="54"/>
    </row>
    <row r="413" spans="1:10" s="4" customFormat="1" ht="15" x14ac:dyDescent="0.2">
      <c r="A413" s="199">
        <v>38</v>
      </c>
      <c r="B413" s="200"/>
      <c r="C413" s="219"/>
      <c r="D413" s="218"/>
      <c r="E413" s="201" t="s">
        <v>4124</v>
      </c>
      <c r="F413" s="202">
        <v>20</v>
      </c>
      <c r="G413" s="202"/>
      <c r="H413" s="252"/>
      <c r="I413" s="203" t="str">
        <f>IF($G$1=2,inParole(H413),inWorten(H413))</f>
        <v>null,00</v>
      </c>
      <c r="J413" s="204">
        <f>IF(G413=0,F413*H413,G413*H413)</f>
        <v>0</v>
      </c>
    </row>
    <row r="414" spans="1:10" s="4" customFormat="1" ht="15" x14ac:dyDescent="0.25">
      <c r="A414" s="48"/>
      <c r="B414" s="52"/>
      <c r="C414" s="216"/>
      <c r="D414" s="216"/>
      <c r="E414" s="49"/>
      <c r="F414" s="50"/>
      <c r="G414" s="50"/>
      <c r="H414" s="251"/>
      <c r="I414" s="51"/>
      <c r="J414" s="54"/>
    </row>
    <row r="415" spans="1:10" s="4" customFormat="1" ht="267.75" x14ac:dyDescent="0.25">
      <c r="A415" s="48"/>
      <c r="B415" s="52" t="s">
        <v>3519</v>
      </c>
      <c r="C415" s="213" t="s">
        <v>4988</v>
      </c>
      <c r="D415" s="213" t="s">
        <v>4611</v>
      </c>
      <c r="E415" s="49"/>
      <c r="F415" s="50"/>
      <c r="G415" s="50"/>
      <c r="H415" s="251"/>
      <c r="I415" s="51"/>
      <c r="J415" s="54"/>
    </row>
    <row r="416" spans="1:10" s="4" customFormat="1" ht="15" x14ac:dyDescent="0.25">
      <c r="A416" s="48"/>
      <c r="B416" s="52"/>
      <c r="C416" s="213" t="s">
        <v>3522</v>
      </c>
      <c r="D416" s="213" t="s">
        <v>3523</v>
      </c>
      <c r="E416" s="49"/>
      <c r="F416" s="50"/>
      <c r="G416" s="50"/>
      <c r="H416" s="251"/>
      <c r="I416" s="51"/>
      <c r="J416" s="54"/>
    </row>
    <row r="417" spans="1:10" s="4" customFormat="1" ht="15" x14ac:dyDescent="0.25">
      <c r="A417" s="48"/>
      <c r="B417" s="52"/>
      <c r="C417" s="214" t="s">
        <v>4771</v>
      </c>
      <c r="D417" s="216"/>
      <c r="E417" s="49"/>
      <c r="F417" s="50"/>
      <c r="G417" s="50"/>
      <c r="H417" s="251"/>
      <c r="I417" s="51"/>
      <c r="J417" s="54"/>
    </row>
    <row r="418" spans="1:10" s="4" customFormat="1" ht="22.5" x14ac:dyDescent="0.25">
      <c r="A418" s="48"/>
      <c r="B418" s="52"/>
      <c r="C418" s="214" t="s">
        <v>4948</v>
      </c>
      <c r="D418" s="214">
        <v>6.26</v>
      </c>
      <c r="E418" s="49"/>
      <c r="F418" s="50"/>
      <c r="G418" s="50"/>
      <c r="H418" s="251"/>
      <c r="I418" s="51"/>
      <c r="J418" s="54"/>
    </row>
    <row r="419" spans="1:10" s="4" customFormat="1" ht="15" x14ac:dyDescent="0.25">
      <c r="A419" s="48"/>
      <c r="B419" s="52"/>
      <c r="C419" s="214" t="s">
        <v>4989</v>
      </c>
      <c r="D419" s="216"/>
      <c r="E419" s="49"/>
      <c r="F419" s="50"/>
      <c r="G419" s="50"/>
      <c r="H419" s="251"/>
      <c r="I419" s="51"/>
      <c r="J419" s="54"/>
    </row>
    <row r="420" spans="1:10" s="4" customFormat="1" ht="15" x14ac:dyDescent="0.25">
      <c r="A420" s="48"/>
      <c r="B420" s="52"/>
      <c r="C420" s="214" t="s">
        <v>4935</v>
      </c>
      <c r="D420" s="214">
        <v>4.1399999999999997</v>
      </c>
      <c r="E420" s="49"/>
      <c r="F420" s="50"/>
      <c r="G420" s="50"/>
      <c r="H420" s="251"/>
      <c r="I420" s="51"/>
      <c r="J420" s="54"/>
    </row>
    <row r="421" spans="1:10" s="4" customFormat="1" ht="15" x14ac:dyDescent="0.25">
      <c r="A421" s="48"/>
      <c r="B421" s="52"/>
      <c r="C421" s="214">
        <v>4.5999999999999996</v>
      </c>
      <c r="D421" s="214">
        <v>4.5999999999999996</v>
      </c>
      <c r="E421" s="49"/>
      <c r="F421" s="50"/>
      <c r="G421" s="50"/>
      <c r="H421" s="251"/>
      <c r="I421" s="51"/>
      <c r="J421" s="54"/>
    </row>
    <row r="422" spans="1:10" s="4" customFormat="1" ht="15" x14ac:dyDescent="0.25">
      <c r="A422" s="48"/>
      <c r="B422" s="52"/>
      <c r="C422" s="216"/>
      <c r="D422" s="214">
        <f>SUM(D417:D421)</f>
        <v>15</v>
      </c>
      <c r="E422" s="49"/>
      <c r="F422" s="50"/>
      <c r="G422" s="50"/>
      <c r="H422" s="251"/>
      <c r="I422" s="51"/>
      <c r="J422" s="54"/>
    </row>
    <row r="423" spans="1:10" s="4" customFormat="1" ht="15" x14ac:dyDescent="0.2">
      <c r="A423" s="199">
        <v>39</v>
      </c>
      <c r="B423" s="200"/>
      <c r="C423" s="219"/>
      <c r="D423" s="218"/>
      <c r="E423" s="201" t="s">
        <v>4124</v>
      </c>
      <c r="F423" s="202">
        <v>15</v>
      </c>
      <c r="G423" s="202"/>
      <c r="H423" s="252"/>
      <c r="I423" s="203" t="str">
        <f>IF($G$1=2,inParole(H423),inWorten(H423))</f>
        <v>null,00</v>
      </c>
      <c r="J423" s="204">
        <f>IF(G423=0,F423*H423,G423*H423)</f>
        <v>0</v>
      </c>
    </row>
    <row r="424" spans="1:10" s="4" customFormat="1" ht="15" x14ac:dyDescent="0.25">
      <c r="A424" s="48"/>
      <c r="B424" s="52"/>
      <c r="C424" s="216"/>
      <c r="D424" s="216"/>
      <c r="E424" s="49"/>
      <c r="F424" s="50"/>
      <c r="G424" s="50"/>
      <c r="H424" s="251"/>
      <c r="I424" s="51"/>
      <c r="J424" s="54"/>
    </row>
    <row r="425" spans="1:10" s="4" customFormat="1" ht="114.75" x14ac:dyDescent="0.25">
      <c r="A425" s="48"/>
      <c r="B425" s="52" t="s">
        <v>3545</v>
      </c>
      <c r="C425" s="213" t="s">
        <v>4612</v>
      </c>
      <c r="D425" s="213" t="s">
        <v>3546</v>
      </c>
      <c r="E425" s="49"/>
      <c r="F425" s="50"/>
      <c r="G425" s="50"/>
      <c r="H425" s="251"/>
      <c r="I425" s="51"/>
      <c r="J425" s="54"/>
    </row>
    <row r="426" spans="1:10" s="4" customFormat="1" ht="25.5" x14ac:dyDescent="0.25">
      <c r="A426" s="48"/>
      <c r="B426" s="52"/>
      <c r="C426" s="213" t="s">
        <v>3549</v>
      </c>
      <c r="D426" s="213" t="s">
        <v>3550</v>
      </c>
      <c r="E426" s="49"/>
      <c r="F426" s="50"/>
      <c r="G426" s="50"/>
      <c r="H426" s="251"/>
      <c r="I426" s="51"/>
      <c r="J426" s="54"/>
    </row>
    <row r="427" spans="1:10" s="4" customFormat="1" ht="22.5" x14ac:dyDescent="0.25">
      <c r="A427" s="48"/>
      <c r="B427" s="52"/>
      <c r="C427" s="214" t="s">
        <v>4990</v>
      </c>
      <c r="D427" s="216"/>
      <c r="E427" s="49"/>
      <c r="F427" s="50"/>
      <c r="G427" s="50"/>
      <c r="H427" s="251"/>
      <c r="I427" s="51"/>
      <c r="J427" s="54"/>
    </row>
    <row r="428" spans="1:10" s="4" customFormat="1" ht="15" x14ac:dyDescent="0.25">
      <c r="A428" s="48"/>
      <c r="B428" s="52"/>
      <c r="C428" s="214">
        <v>5</v>
      </c>
      <c r="D428" s="214">
        <v>5</v>
      </c>
      <c r="E428" s="49"/>
      <c r="F428" s="50"/>
      <c r="G428" s="50"/>
      <c r="H428" s="251"/>
      <c r="I428" s="51"/>
      <c r="J428" s="54"/>
    </row>
    <row r="429" spans="1:10" s="4" customFormat="1" ht="15" x14ac:dyDescent="0.25">
      <c r="A429" s="48"/>
      <c r="B429" s="52"/>
      <c r="C429" s="216"/>
      <c r="D429" s="214">
        <f>SUM(D427:D428)</f>
        <v>5</v>
      </c>
      <c r="E429" s="49"/>
      <c r="F429" s="50"/>
      <c r="G429" s="50"/>
      <c r="H429" s="251"/>
      <c r="I429" s="51"/>
      <c r="J429" s="54"/>
    </row>
    <row r="430" spans="1:10" s="4" customFormat="1" ht="15" x14ac:dyDescent="0.2">
      <c r="A430" s="199">
        <v>40</v>
      </c>
      <c r="B430" s="200"/>
      <c r="C430" s="219"/>
      <c r="D430" s="218"/>
      <c r="E430" s="201" t="s">
        <v>4185</v>
      </c>
      <c r="F430" s="202">
        <v>5</v>
      </c>
      <c r="G430" s="202"/>
      <c r="H430" s="252"/>
      <c r="I430" s="203" t="str">
        <f>IF($G$1=2,inParole(H430),inWorten(H430))</f>
        <v>null,00</v>
      </c>
      <c r="J430" s="204">
        <f>IF(G430=0,F430*H430,G430*H430)</f>
        <v>0</v>
      </c>
    </row>
    <row r="431" spans="1:10" s="4" customFormat="1" ht="15" x14ac:dyDescent="0.25">
      <c r="A431" s="48"/>
      <c r="B431" s="52"/>
      <c r="C431" s="216"/>
      <c r="D431" s="216"/>
      <c r="E431" s="49"/>
      <c r="F431" s="50"/>
      <c r="G431" s="50"/>
      <c r="H431" s="251"/>
      <c r="I431" s="51"/>
      <c r="J431" s="54"/>
    </row>
    <row r="432" spans="1:10" s="4" customFormat="1" ht="30" x14ac:dyDescent="0.25">
      <c r="A432" s="48"/>
      <c r="B432" s="52" t="s">
        <v>4991</v>
      </c>
      <c r="C432" s="212" t="s">
        <v>4992</v>
      </c>
      <c r="D432" s="212" t="s">
        <v>4993</v>
      </c>
      <c r="E432" s="49"/>
      <c r="F432" s="50"/>
      <c r="G432" s="50"/>
      <c r="H432" s="251"/>
      <c r="I432" s="51"/>
      <c r="J432" s="54"/>
    </row>
    <row r="433" spans="1:10" s="4" customFormat="1" ht="25.5" x14ac:dyDescent="0.25">
      <c r="A433" s="48"/>
      <c r="B433" s="52" t="s">
        <v>4994</v>
      </c>
      <c r="C433" s="213" t="s">
        <v>4995</v>
      </c>
      <c r="D433" s="213" t="s">
        <v>4996</v>
      </c>
      <c r="E433" s="49"/>
      <c r="F433" s="50"/>
      <c r="G433" s="50"/>
      <c r="H433" s="251"/>
      <c r="I433" s="51"/>
      <c r="J433" s="54"/>
    </row>
    <row r="434" spans="1:10" s="4" customFormat="1" ht="204" x14ac:dyDescent="0.25">
      <c r="A434" s="48"/>
      <c r="B434" s="52"/>
      <c r="C434" s="213" t="s">
        <v>4997</v>
      </c>
      <c r="D434" s="213" t="s">
        <v>4998</v>
      </c>
      <c r="E434" s="49"/>
      <c r="F434" s="50"/>
      <c r="G434" s="50"/>
      <c r="H434" s="251"/>
      <c r="I434" s="51"/>
      <c r="J434" s="54"/>
    </row>
    <row r="435" spans="1:10" s="4" customFormat="1" ht="15" x14ac:dyDescent="0.25">
      <c r="A435" s="48"/>
      <c r="B435" s="52"/>
      <c r="C435" s="214" t="s">
        <v>4999</v>
      </c>
      <c r="D435" s="216"/>
      <c r="E435" s="49"/>
      <c r="F435" s="50"/>
      <c r="G435" s="50"/>
      <c r="H435" s="251"/>
      <c r="I435" s="51"/>
      <c r="J435" s="54"/>
    </row>
    <row r="436" spans="1:10" s="4" customFormat="1" ht="15" x14ac:dyDescent="0.25">
      <c r="A436" s="48"/>
      <c r="B436" s="52"/>
      <c r="C436" s="214" t="s">
        <v>5000</v>
      </c>
      <c r="D436" s="214">
        <v>2.4</v>
      </c>
      <c r="E436" s="49"/>
      <c r="F436" s="50"/>
      <c r="G436" s="50"/>
      <c r="H436" s="251"/>
      <c r="I436" s="51"/>
      <c r="J436" s="54"/>
    </row>
    <row r="437" spans="1:10" s="4" customFormat="1" ht="15" x14ac:dyDescent="0.25">
      <c r="A437" s="48"/>
      <c r="B437" s="52"/>
      <c r="C437" s="214" t="s">
        <v>5001</v>
      </c>
      <c r="D437" s="214">
        <v>2.4</v>
      </c>
      <c r="E437" s="49"/>
      <c r="F437" s="50"/>
      <c r="G437" s="50"/>
      <c r="H437" s="251"/>
      <c r="I437" s="51"/>
      <c r="J437" s="54"/>
    </row>
    <row r="438" spans="1:10" s="4" customFormat="1" ht="15" x14ac:dyDescent="0.25">
      <c r="A438" s="48"/>
      <c r="B438" s="52"/>
      <c r="C438" s="214" t="s">
        <v>5002</v>
      </c>
      <c r="D438" s="214">
        <v>2.4</v>
      </c>
      <c r="E438" s="49"/>
      <c r="F438" s="50"/>
      <c r="G438" s="50"/>
      <c r="H438" s="251"/>
      <c r="I438" s="51"/>
      <c r="J438" s="54"/>
    </row>
    <row r="439" spans="1:10" s="4" customFormat="1" ht="15" x14ac:dyDescent="0.25">
      <c r="A439" s="48"/>
      <c r="B439" s="52"/>
      <c r="C439" s="216"/>
      <c r="D439" s="214">
        <f>SUM(D435:D438)</f>
        <v>7.2</v>
      </c>
      <c r="E439" s="49"/>
      <c r="F439" s="50"/>
      <c r="G439" s="50"/>
      <c r="H439" s="251"/>
      <c r="I439" s="51"/>
      <c r="J439" s="54"/>
    </row>
    <row r="440" spans="1:10" s="4" customFormat="1" ht="15" x14ac:dyDescent="0.2">
      <c r="A440" s="199">
        <v>41</v>
      </c>
      <c r="B440" s="200"/>
      <c r="C440" s="219"/>
      <c r="D440" s="218"/>
      <c r="E440" s="201" t="s">
        <v>5003</v>
      </c>
      <c r="F440" s="202">
        <v>7.2</v>
      </c>
      <c r="G440" s="202"/>
      <c r="H440" s="252"/>
      <c r="I440" s="203" t="str">
        <f>IF($G$1=2,inParole(H440),inWorten(H440))</f>
        <v>null,00</v>
      </c>
      <c r="J440" s="204">
        <f>IF(G440=0,F440*H440,G440*H440)</f>
        <v>0</v>
      </c>
    </row>
    <row r="441" spans="1:10" s="4" customFormat="1" ht="15" x14ac:dyDescent="0.25">
      <c r="A441" s="48"/>
      <c r="B441" s="52"/>
      <c r="C441" s="216"/>
      <c r="D441" s="216"/>
      <c r="E441" s="49"/>
      <c r="F441" s="50"/>
      <c r="G441" s="50"/>
      <c r="H441" s="251"/>
      <c r="I441" s="51"/>
      <c r="J441" s="54"/>
    </row>
    <row r="442" spans="1:10" s="4" customFormat="1" ht="229.5" x14ac:dyDescent="0.25">
      <c r="A442" s="48"/>
      <c r="B442" s="52"/>
      <c r="C442" s="213" t="s">
        <v>5004</v>
      </c>
      <c r="D442" s="213" t="s">
        <v>5005</v>
      </c>
      <c r="E442" s="49"/>
      <c r="F442" s="50"/>
      <c r="G442" s="50"/>
      <c r="H442" s="251"/>
      <c r="I442" s="51"/>
      <c r="J442" s="54"/>
    </row>
    <row r="443" spans="1:10" s="4" customFormat="1" ht="15" x14ac:dyDescent="0.25">
      <c r="A443" s="48"/>
      <c r="B443" s="52"/>
      <c r="C443" s="214" t="s">
        <v>5006</v>
      </c>
      <c r="D443" s="216"/>
      <c r="E443" s="49"/>
      <c r="F443" s="50"/>
      <c r="G443" s="50"/>
      <c r="H443" s="251"/>
      <c r="I443" s="51"/>
      <c r="J443" s="54"/>
    </row>
    <row r="444" spans="1:10" s="4" customFormat="1" ht="15" x14ac:dyDescent="0.25">
      <c r="A444" s="48"/>
      <c r="B444" s="52"/>
      <c r="C444" s="214">
        <v>4</v>
      </c>
      <c r="D444" s="214">
        <v>4</v>
      </c>
      <c r="E444" s="49"/>
      <c r="F444" s="50"/>
      <c r="G444" s="50"/>
      <c r="H444" s="251"/>
      <c r="I444" s="51"/>
      <c r="J444" s="54"/>
    </row>
    <row r="445" spans="1:10" s="4" customFormat="1" ht="15" x14ac:dyDescent="0.25">
      <c r="A445" s="48"/>
      <c r="B445" s="52"/>
      <c r="C445" s="216"/>
      <c r="D445" s="214">
        <f>SUM(D443:D444)</f>
        <v>4</v>
      </c>
      <c r="E445" s="49"/>
      <c r="F445" s="50"/>
      <c r="G445" s="50"/>
      <c r="H445" s="251"/>
      <c r="I445" s="51"/>
      <c r="J445" s="54"/>
    </row>
    <row r="446" spans="1:10" s="4" customFormat="1" ht="15" x14ac:dyDescent="0.2">
      <c r="A446" s="199">
        <v>42</v>
      </c>
      <c r="B446" s="200"/>
      <c r="C446" s="219"/>
      <c r="D446" s="218"/>
      <c r="E446" s="201" t="s">
        <v>5007</v>
      </c>
      <c r="F446" s="202">
        <v>4</v>
      </c>
      <c r="G446" s="202"/>
      <c r="H446" s="252"/>
      <c r="I446" s="203" t="str">
        <f>IF($G$1=2,inParole(H446),inWorten(H446))</f>
        <v>null,00</v>
      </c>
      <c r="J446" s="204">
        <f>IF(G446=0,F446*H446,G446*H446)</f>
        <v>0</v>
      </c>
    </row>
    <row r="447" spans="1:10" s="4" customFormat="1" ht="15" x14ac:dyDescent="0.25">
      <c r="A447" s="48"/>
      <c r="B447" s="52"/>
      <c r="C447" s="216"/>
      <c r="D447" s="216"/>
      <c r="E447" s="49"/>
      <c r="F447" s="50"/>
      <c r="G447" s="50"/>
      <c r="H447" s="251"/>
      <c r="I447" s="51"/>
      <c r="J447" s="54"/>
    </row>
    <row r="448" spans="1:10" s="4" customFormat="1" ht="25.5" x14ac:dyDescent="0.25">
      <c r="A448" s="48"/>
      <c r="B448" s="52" t="s">
        <v>5008</v>
      </c>
      <c r="C448" s="213" t="s">
        <v>5009</v>
      </c>
      <c r="D448" s="213" t="s">
        <v>5010</v>
      </c>
      <c r="E448" s="49"/>
      <c r="F448" s="50"/>
      <c r="G448" s="50"/>
      <c r="H448" s="251"/>
      <c r="I448" s="51"/>
      <c r="J448" s="54"/>
    </row>
    <row r="449" spans="1:10" s="4" customFormat="1" ht="51" x14ac:dyDescent="0.25">
      <c r="A449" s="48"/>
      <c r="B449" s="52"/>
      <c r="C449" s="213" t="s">
        <v>5011</v>
      </c>
      <c r="D449" s="213" t="s">
        <v>5012</v>
      </c>
      <c r="E449" s="49"/>
      <c r="F449" s="50"/>
      <c r="G449" s="50"/>
      <c r="H449" s="251"/>
      <c r="I449" s="51"/>
      <c r="J449" s="54"/>
    </row>
    <row r="450" spans="1:10" s="4" customFormat="1" ht="22.5" x14ac:dyDescent="0.25">
      <c r="A450" s="48"/>
      <c r="B450" s="52"/>
      <c r="C450" s="214" t="s">
        <v>5013</v>
      </c>
      <c r="D450" s="216"/>
      <c r="E450" s="49"/>
      <c r="F450" s="50"/>
      <c r="G450" s="50"/>
      <c r="H450" s="251"/>
      <c r="I450" s="51"/>
      <c r="J450" s="54"/>
    </row>
    <row r="451" spans="1:10" s="4" customFormat="1" ht="15" x14ac:dyDescent="0.25">
      <c r="A451" s="48"/>
      <c r="B451" s="52"/>
      <c r="C451" s="214" t="s">
        <v>5014</v>
      </c>
      <c r="D451" s="214">
        <v>12.3</v>
      </c>
      <c r="E451" s="49"/>
      <c r="F451" s="50"/>
      <c r="G451" s="50"/>
      <c r="H451" s="251"/>
      <c r="I451" s="51"/>
      <c r="J451" s="54"/>
    </row>
    <row r="452" spans="1:10" s="4" customFormat="1" ht="15" x14ac:dyDescent="0.25">
      <c r="A452" s="48"/>
      <c r="B452" s="52"/>
      <c r="C452" s="214" t="s">
        <v>5015</v>
      </c>
      <c r="D452" s="214">
        <v>5.2</v>
      </c>
      <c r="E452" s="49"/>
      <c r="F452" s="50"/>
      <c r="G452" s="50"/>
      <c r="H452" s="251"/>
      <c r="I452" s="51"/>
      <c r="J452" s="54"/>
    </row>
    <row r="453" spans="1:10" s="4" customFormat="1" ht="15" x14ac:dyDescent="0.25">
      <c r="A453" s="48"/>
      <c r="B453" s="52"/>
      <c r="C453" s="214">
        <v>2.5</v>
      </c>
      <c r="D453" s="214">
        <v>2.5</v>
      </c>
      <c r="E453" s="49"/>
      <c r="F453" s="50"/>
      <c r="G453" s="50"/>
      <c r="H453" s="251"/>
      <c r="I453" s="51"/>
      <c r="J453" s="54"/>
    </row>
    <row r="454" spans="1:10" s="4" customFormat="1" ht="15" x14ac:dyDescent="0.25">
      <c r="A454" s="48"/>
      <c r="B454" s="52"/>
      <c r="C454" s="216"/>
      <c r="D454" s="214">
        <f>SUM(D450:D453)</f>
        <v>20</v>
      </c>
      <c r="E454" s="49"/>
      <c r="F454" s="50"/>
      <c r="G454" s="50"/>
      <c r="H454" s="251"/>
      <c r="I454" s="51"/>
      <c r="J454" s="54"/>
    </row>
    <row r="455" spans="1:10" s="4" customFormat="1" ht="15" x14ac:dyDescent="0.2">
      <c r="A455" s="199">
        <v>43</v>
      </c>
      <c r="B455" s="200"/>
      <c r="C455" s="219"/>
      <c r="D455" s="218"/>
      <c r="E455" s="201" t="s">
        <v>5003</v>
      </c>
      <c r="F455" s="202">
        <v>20</v>
      </c>
      <c r="G455" s="202"/>
      <c r="H455" s="252"/>
      <c r="I455" s="203" t="str">
        <f>IF($G$1=2,inParole(H455),inWorten(H455))</f>
        <v>null,00</v>
      </c>
      <c r="J455" s="204">
        <f>IF(G455=0,F455*H455,G455*H455)</f>
        <v>0</v>
      </c>
    </row>
    <row r="456" spans="1:10" s="4" customFormat="1" ht="15" x14ac:dyDescent="0.25">
      <c r="A456" s="48"/>
      <c r="B456" s="52"/>
      <c r="C456" s="216"/>
      <c r="D456" s="216"/>
      <c r="E456" s="49"/>
      <c r="F456" s="50"/>
      <c r="G456" s="50"/>
      <c r="H456" s="251"/>
      <c r="I456" s="51"/>
      <c r="J456" s="54"/>
    </row>
    <row r="457" spans="1:10" s="4" customFormat="1" ht="51" x14ac:dyDescent="0.25">
      <c r="A457" s="48"/>
      <c r="B457" s="52"/>
      <c r="C457" s="213" t="s">
        <v>5016</v>
      </c>
      <c r="D457" s="213" t="s">
        <v>5017</v>
      </c>
      <c r="E457" s="49"/>
      <c r="F457" s="50"/>
      <c r="G457" s="50"/>
      <c r="H457" s="251"/>
      <c r="I457" s="51"/>
      <c r="J457" s="54"/>
    </row>
    <row r="458" spans="1:10" s="4" customFormat="1" ht="22.5" x14ac:dyDescent="0.25">
      <c r="A458" s="48"/>
      <c r="B458" s="52"/>
      <c r="C458" s="214" t="s">
        <v>5018</v>
      </c>
      <c r="D458" s="216"/>
      <c r="E458" s="49"/>
      <c r="F458" s="50"/>
      <c r="G458" s="50"/>
      <c r="H458" s="251"/>
      <c r="I458" s="51"/>
      <c r="J458" s="54"/>
    </row>
    <row r="459" spans="1:10" s="4" customFormat="1" ht="15" x14ac:dyDescent="0.25">
      <c r="A459" s="48"/>
      <c r="B459" s="52"/>
      <c r="C459" s="214" t="s">
        <v>5019</v>
      </c>
      <c r="D459" s="214">
        <v>10.4</v>
      </c>
      <c r="E459" s="49"/>
      <c r="F459" s="50"/>
      <c r="G459" s="50"/>
      <c r="H459" s="251"/>
      <c r="I459" s="51"/>
      <c r="J459" s="54"/>
    </row>
    <row r="460" spans="1:10" s="4" customFormat="1" ht="15" x14ac:dyDescent="0.25">
      <c r="A460" s="48"/>
      <c r="B460" s="52"/>
      <c r="C460" s="214">
        <v>4.5999999999999996</v>
      </c>
      <c r="D460" s="214">
        <v>4.5999999999999996</v>
      </c>
      <c r="E460" s="49"/>
      <c r="F460" s="50"/>
      <c r="G460" s="50"/>
      <c r="H460" s="251"/>
      <c r="I460" s="51"/>
      <c r="J460" s="54"/>
    </row>
    <row r="461" spans="1:10" s="4" customFormat="1" ht="15" x14ac:dyDescent="0.25">
      <c r="A461" s="48"/>
      <c r="B461" s="52"/>
      <c r="C461" s="216"/>
      <c r="D461" s="214">
        <f>SUM(D458:D460)</f>
        <v>15</v>
      </c>
      <c r="E461" s="49"/>
      <c r="F461" s="50"/>
      <c r="G461" s="50"/>
      <c r="H461" s="251"/>
      <c r="I461" s="51"/>
      <c r="J461" s="54"/>
    </row>
    <row r="462" spans="1:10" s="4" customFormat="1" ht="15" x14ac:dyDescent="0.2">
      <c r="A462" s="199">
        <v>44</v>
      </c>
      <c r="B462" s="200"/>
      <c r="C462" s="219"/>
      <c r="D462" s="218"/>
      <c r="E462" s="201" t="s">
        <v>5003</v>
      </c>
      <c r="F462" s="202">
        <v>15</v>
      </c>
      <c r="G462" s="202"/>
      <c r="H462" s="252"/>
      <c r="I462" s="203" t="str">
        <f>IF($G$1=2,inParole(H462),inWorten(H462))</f>
        <v>null,00</v>
      </c>
      <c r="J462" s="204">
        <f>IF(G462=0,F462*H462,G462*H462)</f>
        <v>0</v>
      </c>
    </row>
    <row r="463" spans="1:10" s="4" customFormat="1" ht="15" x14ac:dyDescent="0.25">
      <c r="A463" s="48"/>
      <c r="B463" s="52"/>
      <c r="C463" s="211"/>
      <c r="D463" s="211"/>
      <c r="E463" s="49"/>
      <c r="F463" s="50"/>
      <c r="G463" s="50"/>
      <c r="H463" s="251"/>
      <c r="I463" s="51"/>
      <c r="J463" s="54"/>
    </row>
    <row r="464" spans="1:10" s="4" customFormat="1" ht="15" x14ac:dyDescent="0.25">
      <c r="A464" s="48"/>
      <c r="B464" s="52"/>
      <c r="C464" s="211"/>
      <c r="D464" s="211"/>
      <c r="E464" s="49"/>
      <c r="F464" s="50"/>
      <c r="G464" s="50"/>
      <c r="H464" s="251"/>
      <c r="I464" s="51"/>
      <c r="J464" s="54"/>
    </row>
    <row r="465" spans="1:10" s="4" customFormat="1" ht="22.5" x14ac:dyDescent="0.25">
      <c r="A465" s="48"/>
      <c r="B465" s="52" t="s">
        <v>3574</v>
      </c>
      <c r="C465" s="211" t="s">
        <v>4136</v>
      </c>
      <c r="D465" s="211" t="s">
        <v>4137</v>
      </c>
      <c r="E465" s="49"/>
      <c r="F465" s="50"/>
      <c r="G465" s="50"/>
      <c r="H465" s="251"/>
      <c r="I465" s="51"/>
      <c r="J465" s="54"/>
    </row>
    <row r="466" spans="1:10" s="4" customFormat="1" ht="15" x14ac:dyDescent="0.25">
      <c r="A466" s="48"/>
      <c r="B466" s="52" t="s">
        <v>3575</v>
      </c>
      <c r="C466" s="211" t="s">
        <v>4138</v>
      </c>
      <c r="D466" s="211" t="s">
        <v>4139</v>
      </c>
      <c r="E466" s="49"/>
      <c r="F466" s="50"/>
      <c r="G466" s="50"/>
      <c r="H466" s="251"/>
      <c r="I466" s="51"/>
      <c r="J466" s="54"/>
    </row>
    <row r="467" spans="1:10" s="4" customFormat="1" ht="45" x14ac:dyDescent="0.25">
      <c r="A467" s="48"/>
      <c r="B467" s="52" t="s">
        <v>3576</v>
      </c>
      <c r="C467" s="211" t="s">
        <v>4140</v>
      </c>
      <c r="D467" s="211" t="s">
        <v>3577</v>
      </c>
      <c r="E467" s="49"/>
      <c r="F467" s="50"/>
      <c r="G467" s="50"/>
      <c r="H467" s="251"/>
      <c r="I467" s="51"/>
      <c r="J467" s="54"/>
    </row>
    <row r="468" spans="1:10" s="4" customFormat="1" ht="15" x14ac:dyDescent="0.2">
      <c r="A468" s="199">
        <v>45</v>
      </c>
      <c r="B468" s="200"/>
      <c r="C468" s="210" t="s">
        <v>3578</v>
      </c>
      <c r="D468" s="210" t="s">
        <v>4144</v>
      </c>
      <c r="E468" s="201" t="s">
        <v>4135</v>
      </c>
      <c r="F468" s="202">
        <v>364.13</v>
      </c>
      <c r="G468" s="202"/>
      <c r="H468" s="252"/>
      <c r="I468" s="203" t="str">
        <f>IF($G$1=2,inParole(H468),inWorten(H468))</f>
        <v>null,00</v>
      </c>
      <c r="J468" s="204">
        <f>IF(G468=0,F468*H468,G468*H468)</f>
        <v>0</v>
      </c>
    </row>
    <row r="469" spans="1:10" s="4" customFormat="1" ht="213.75" x14ac:dyDescent="0.2">
      <c r="A469" s="199">
        <v>46</v>
      </c>
      <c r="B469" s="200" t="s">
        <v>5020</v>
      </c>
      <c r="C469" s="210" t="s">
        <v>5021</v>
      </c>
      <c r="D469" s="210" t="s">
        <v>5022</v>
      </c>
      <c r="E469" s="201" t="s">
        <v>4124</v>
      </c>
      <c r="F469" s="202">
        <v>42.14</v>
      </c>
      <c r="G469" s="202"/>
      <c r="H469" s="252"/>
      <c r="I469" s="203" t="str">
        <f>IF($G$1=2,inParole(H469),inWorten(H469))</f>
        <v>null,00</v>
      </c>
      <c r="J469" s="204">
        <f>IF(G469=0,F469*H469,G469*H469)</f>
        <v>0</v>
      </c>
    </row>
    <row r="470" spans="1:10" s="4" customFormat="1" ht="101.25" x14ac:dyDescent="0.2">
      <c r="A470" s="199">
        <v>47</v>
      </c>
      <c r="B470" s="200" t="s">
        <v>5023</v>
      </c>
      <c r="C470" s="210" t="s">
        <v>5024</v>
      </c>
      <c r="D470" s="210" t="s">
        <v>5025</v>
      </c>
      <c r="E470" s="201" t="s">
        <v>4135</v>
      </c>
      <c r="F470" s="202">
        <v>337.4</v>
      </c>
      <c r="G470" s="202"/>
      <c r="H470" s="252"/>
      <c r="I470" s="203" t="str">
        <f>IF($G$1=2,inParole(H470),inWorten(H470))</f>
        <v>null,00</v>
      </c>
      <c r="J470" s="204">
        <f>IF(G470=0,F470*H470,G470*H470)</f>
        <v>0</v>
      </c>
    </row>
    <row r="471" spans="1:10" s="4" customFormat="1" ht="101.25" x14ac:dyDescent="0.2">
      <c r="A471" s="199">
        <v>48</v>
      </c>
      <c r="B471" s="200" t="s">
        <v>5026</v>
      </c>
      <c r="C471" s="210" t="s">
        <v>5027</v>
      </c>
      <c r="D471" s="210" t="s">
        <v>5028</v>
      </c>
      <c r="E471" s="201" t="s">
        <v>4135</v>
      </c>
      <c r="F471" s="202">
        <v>102.43</v>
      </c>
      <c r="G471" s="202"/>
      <c r="H471" s="252"/>
      <c r="I471" s="203" t="str">
        <f>IF($G$1=2,inParole(H471),inWorten(H471))</f>
        <v>null,00</v>
      </c>
      <c r="J471" s="204">
        <f>IF(G471=0,F471*H471,G471*H471)</f>
        <v>0</v>
      </c>
    </row>
    <row r="472" spans="1:10" s="4" customFormat="1" ht="15" x14ac:dyDescent="0.25">
      <c r="A472" s="48"/>
      <c r="B472" s="52" t="s">
        <v>3585</v>
      </c>
      <c r="C472" s="211" t="s">
        <v>4158</v>
      </c>
      <c r="D472" s="211" t="s">
        <v>4159</v>
      </c>
      <c r="E472" s="49"/>
      <c r="F472" s="50"/>
      <c r="G472" s="50"/>
      <c r="H472" s="251"/>
      <c r="I472" s="51"/>
      <c r="J472" s="54"/>
    </row>
    <row r="473" spans="1:10" s="4" customFormat="1" ht="15" x14ac:dyDescent="0.2">
      <c r="A473" s="199">
        <v>49</v>
      </c>
      <c r="B473" s="200"/>
      <c r="C473" s="210" t="s">
        <v>3586</v>
      </c>
      <c r="D473" s="210" t="s">
        <v>4160</v>
      </c>
      <c r="E473" s="201" t="s">
        <v>4135</v>
      </c>
      <c r="F473" s="202">
        <v>50</v>
      </c>
      <c r="G473" s="202"/>
      <c r="H473" s="252"/>
      <c r="I473" s="203" t="str">
        <f>IF($G$1=2,inParole(H473),inWorten(H473))</f>
        <v>null,00</v>
      </c>
      <c r="J473" s="204">
        <f>IF(G473=0,F473*H473,G473*H473)</f>
        <v>0</v>
      </c>
    </row>
    <row r="474" spans="1:10" s="4" customFormat="1" ht="15" x14ac:dyDescent="0.25">
      <c r="A474" s="48"/>
      <c r="B474" s="52" t="s">
        <v>3588</v>
      </c>
      <c r="C474" s="211" t="s">
        <v>3589</v>
      </c>
      <c r="D474" s="211" t="s">
        <v>3590</v>
      </c>
      <c r="E474" s="49"/>
      <c r="F474" s="50"/>
      <c r="G474" s="50"/>
      <c r="H474" s="251"/>
      <c r="I474" s="51"/>
      <c r="J474" s="54"/>
    </row>
    <row r="475" spans="1:10" s="4" customFormat="1" ht="22.5" x14ac:dyDescent="0.25">
      <c r="A475" s="48"/>
      <c r="B475" s="52" t="s">
        <v>3591</v>
      </c>
      <c r="C475" s="211" t="s">
        <v>3592</v>
      </c>
      <c r="D475" s="211" t="s">
        <v>3593</v>
      </c>
      <c r="E475" s="49"/>
      <c r="F475" s="50"/>
      <c r="G475" s="50"/>
      <c r="H475" s="251"/>
      <c r="I475" s="51"/>
      <c r="J475" s="54"/>
    </row>
    <row r="476" spans="1:10" s="4" customFormat="1" ht="15" x14ac:dyDescent="0.2">
      <c r="A476" s="199">
        <v>50</v>
      </c>
      <c r="B476" s="200"/>
      <c r="C476" s="210" t="s">
        <v>3594</v>
      </c>
      <c r="D476" s="210" t="s">
        <v>3595</v>
      </c>
      <c r="E476" s="201" t="s">
        <v>4135</v>
      </c>
      <c r="F476" s="202">
        <v>97.49</v>
      </c>
      <c r="G476" s="202"/>
      <c r="H476" s="252"/>
      <c r="I476" s="203" t="str">
        <f>IF($G$1=2,inParole(H476),inWorten(H476))</f>
        <v>null,00</v>
      </c>
      <c r="J476" s="204">
        <f>IF(G476=0,F476*H476,G476*H476)</f>
        <v>0</v>
      </c>
    </row>
    <row r="477" spans="1:10" s="4" customFormat="1" ht="15" x14ac:dyDescent="0.25">
      <c r="A477" s="48"/>
      <c r="B477" s="52" t="s">
        <v>3608</v>
      </c>
      <c r="C477" s="211" t="s">
        <v>3609</v>
      </c>
      <c r="D477" s="211" t="s">
        <v>3610</v>
      </c>
      <c r="E477" s="49"/>
      <c r="F477" s="50"/>
      <c r="G477" s="50"/>
      <c r="H477" s="251"/>
      <c r="I477" s="51"/>
      <c r="J477" s="54"/>
    </row>
    <row r="478" spans="1:10" s="4" customFormat="1" ht="15" x14ac:dyDescent="0.25">
      <c r="A478" s="48"/>
      <c r="B478" s="52" t="s">
        <v>3611</v>
      </c>
      <c r="C478" s="211" t="s">
        <v>3612</v>
      </c>
      <c r="D478" s="211" t="s">
        <v>3613</v>
      </c>
      <c r="E478" s="49"/>
      <c r="F478" s="50"/>
      <c r="G478" s="50"/>
      <c r="H478" s="251"/>
      <c r="I478" s="51"/>
      <c r="J478" s="54"/>
    </row>
    <row r="479" spans="1:10" s="4" customFormat="1" ht="22.5" x14ac:dyDescent="0.2">
      <c r="A479" s="199">
        <v>51</v>
      </c>
      <c r="B479" s="200"/>
      <c r="C479" s="210" t="s">
        <v>3616</v>
      </c>
      <c r="D479" s="210" t="s">
        <v>3617</v>
      </c>
      <c r="E479" s="201" t="s">
        <v>4135</v>
      </c>
      <c r="F479" s="202">
        <v>80.180000000000007</v>
      </c>
      <c r="G479" s="202"/>
      <c r="H479" s="252"/>
      <c r="I479" s="203" t="str">
        <f>IF($G$1=2,inParole(H479),inWorten(H479))</f>
        <v>null,00</v>
      </c>
      <c r="J479" s="204">
        <f>IF(G479=0,F479*H479,G479*H479)</f>
        <v>0</v>
      </c>
    </row>
    <row r="480" spans="1:10" s="4" customFormat="1" ht="15" x14ac:dyDescent="0.25">
      <c r="A480" s="48"/>
      <c r="B480" s="52" t="s">
        <v>3620</v>
      </c>
      <c r="C480" s="211" t="s">
        <v>3621</v>
      </c>
      <c r="D480" s="211" t="s">
        <v>3622</v>
      </c>
      <c r="E480" s="49"/>
      <c r="F480" s="50"/>
      <c r="G480" s="50"/>
      <c r="H480" s="251"/>
      <c r="I480" s="51"/>
      <c r="J480" s="54"/>
    </row>
    <row r="481" spans="1:10" s="4" customFormat="1" ht="15" x14ac:dyDescent="0.2">
      <c r="A481" s="199">
        <v>52</v>
      </c>
      <c r="B481" s="200"/>
      <c r="C481" s="210" t="s">
        <v>5029</v>
      </c>
      <c r="D481" s="210" t="s">
        <v>5030</v>
      </c>
      <c r="E481" s="201" t="s">
        <v>4237</v>
      </c>
      <c r="F481" s="202">
        <v>44.6</v>
      </c>
      <c r="G481" s="202"/>
      <c r="H481" s="252"/>
      <c r="I481" s="203" t="str">
        <f>IF($G$1=2,inParole(H481),inWorten(H481))</f>
        <v>null,00</v>
      </c>
      <c r="J481" s="204">
        <f>IF(G481=0,F481*H481,G481*H481)</f>
        <v>0</v>
      </c>
    </row>
    <row r="482" spans="1:10" s="4" customFormat="1" ht="15" x14ac:dyDescent="0.25">
      <c r="A482" s="48"/>
      <c r="B482" s="52" t="s">
        <v>3625</v>
      </c>
      <c r="C482" s="211" t="s">
        <v>3626</v>
      </c>
      <c r="D482" s="211" t="s">
        <v>3627</v>
      </c>
      <c r="E482" s="49"/>
      <c r="F482" s="50"/>
      <c r="G482" s="50"/>
      <c r="H482" s="251"/>
      <c r="I482" s="51"/>
      <c r="J482" s="54"/>
    </row>
    <row r="483" spans="1:10" s="4" customFormat="1" ht="236.25" x14ac:dyDescent="0.2">
      <c r="A483" s="199">
        <v>53</v>
      </c>
      <c r="B483" s="200" t="s">
        <v>5031</v>
      </c>
      <c r="C483" s="210" t="s">
        <v>5032</v>
      </c>
      <c r="D483" s="210" t="s">
        <v>5033</v>
      </c>
      <c r="E483" s="201" t="s">
        <v>4237</v>
      </c>
      <c r="F483" s="202">
        <v>45.3</v>
      </c>
      <c r="G483" s="202"/>
      <c r="H483" s="252"/>
      <c r="I483" s="203" t="str">
        <f>IF($G$1=2,inParole(H483),inWorten(H483))</f>
        <v>null,00</v>
      </c>
      <c r="J483" s="204">
        <f>IF(G483=0,F483*H483,G483*H483)</f>
        <v>0</v>
      </c>
    </row>
    <row r="484" spans="1:10" s="4" customFormat="1" ht="15" x14ac:dyDescent="0.25">
      <c r="A484" s="48"/>
      <c r="B484" s="52" t="s">
        <v>3635</v>
      </c>
      <c r="C484" s="211" t="s">
        <v>3636</v>
      </c>
      <c r="D484" s="211" t="s">
        <v>3637</v>
      </c>
      <c r="E484" s="49"/>
      <c r="F484" s="50"/>
      <c r="G484" s="50"/>
      <c r="H484" s="251"/>
      <c r="I484" s="51"/>
      <c r="J484" s="54"/>
    </row>
    <row r="485" spans="1:10" s="4" customFormat="1" ht="15" x14ac:dyDescent="0.25">
      <c r="A485" s="48"/>
      <c r="B485" s="52" t="s">
        <v>3638</v>
      </c>
      <c r="C485" s="211" t="s">
        <v>3639</v>
      </c>
      <c r="D485" s="211" t="s">
        <v>3640</v>
      </c>
      <c r="E485" s="49"/>
      <c r="F485" s="50"/>
      <c r="G485" s="50"/>
      <c r="H485" s="251"/>
      <c r="I485" s="51"/>
      <c r="J485" s="54"/>
    </row>
    <row r="486" spans="1:10" s="4" customFormat="1" ht="33.75" x14ac:dyDescent="0.2">
      <c r="A486" s="199">
        <v>54</v>
      </c>
      <c r="B486" s="200" t="s">
        <v>3641</v>
      </c>
      <c r="C486" s="210" t="s">
        <v>3642</v>
      </c>
      <c r="D486" s="210" t="s">
        <v>3643</v>
      </c>
      <c r="E486" s="201" t="s">
        <v>4135</v>
      </c>
      <c r="F486" s="202">
        <v>550</v>
      </c>
      <c r="G486" s="202"/>
      <c r="H486" s="252"/>
      <c r="I486" s="203" t="str">
        <f>IF($G$1=2,inParole(H486),inWorten(H486))</f>
        <v>null,00</v>
      </c>
      <c r="J486" s="204">
        <f>IF(G486=0,F486*H486,G486*H486)</f>
        <v>0</v>
      </c>
    </row>
    <row r="487" spans="1:10" s="4" customFormat="1" ht="15" x14ac:dyDescent="0.25">
      <c r="A487" s="48"/>
      <c r="B487" s="52" t="s">
        <v>3644</v>
      </c>
      <c r="C487" s="220" t="s">
        <v>3645</v>
      </c>
      <c r="D487" s="220" t="s">
        <v>3646</v>
      </c>
      <c r="E487" s="49"/>
      <c r="F487" s="50"/>
      <c r="G487" s="50"/>
      <c r="H487" s="251"/>
      <c r="I487" s="51"/>
      <c r="J487" s="54"/>
    </row>
    <row r="488" spans="1:10" s="4" customFormat="1" ht="45" x14ac:dyDescent="0.2">
      <c r="A488" s="199">
        <v>55</v>
      </c>
      <c r="B488" s="200"/>
      <c r="C488" s="210" t="s">
        <v>3651</v>
      </c>
      <c r="D488" s="210" t="s">
        <v>3652</v>
      </c>
      <c r="E488" s="201" t="s">
        <v>4135</v>
      </c>
      <c r="F488" s="202">
        <v>179.34</v>
      </c>
      <c r="G488" s="202"/>
      <c r="H488" s="252"/>
      <c r="I488" s="203" t="str">
        <f>IF($G$1=2,inParole(H488),inWorten(H488))</f>
        <v>null,00</v>
      </c>
      <c r="J488" s="204">
        <f>IF(G488=0,F488*H488,G488*H488)</f>
        <v>0</v>
      </c>
    </row>
    <row r="489" spans="1:10" s="4" customFormat="1" ht="15" x14ac:dyDescent="0.25">
      <c r="A489" s="48"/>
      <c r="B489" s="52" t="s">
        <v>3653</v>
      </c>
      <c r="C489" s="211" t="s">
        <v>3654</v>
      </c>
      <c r="D489" s="211" t="s">
        <v>3655</v>
      </c>
      <c r="E489" s="49"/>
      <c r="F489" s="50"/>
      <c r="G489" s="50"/>
      <c r="H489" s="251"/>
      <c r="I489" s="51"/>
      <c r="J489" s="54"/>
    </row>
    <row r="490" spans="1:10" s="4" customFormat="1" ht="56.25" x14ac:dyDescent="0.2">
      <c r="A490" s="199">
        <v>56</v>
      </c>
      <c r="B490" s="200"/>
      <c r="C490" s="210" t="s">
        <v>3660</v>
      </c>
      <c r="D490" s="210" t="s">
        <v>3661</v>
      </c>
      <c r="E490" s="201" t="s">
        <v>4135</v>
      </c>
      <c r="F490" s="202">
        <v>2599.6799999999998</v>
      </c>
      <c r="G490" s="202"/>
      <c r="H490" s="252"/>
      <c r="I490" s="203" t="str">
        <f>IF($G$1=2,inParole(H490),inWorten(H490))</f>
        <v>null,00</v>
      </c>
      <c r="J490" s="204">
        <f>IF(G490=0,F490*H490,G490*H490)</f>
        <v>0</v>
      </c>
    </row>
    <row r="491" spans="1:10" s="4" customFormat="1" ht="15" x14ac:dyDescent="0.25">
      <c r="A491" s="48"/>
      <c r="B491" s="52"/>
      <c r="C491" s="211"/>
      <c r="D491" s="211"/>
      <c r="E491" s="49"/>
      <c r="F491" s="50"/>
      <c r="G491" s="50"/>
      <c r="H491" s="251"/>
      <c r="I491" s="51"/>
      <c r="J491" s="54"/>
    </row>
    <row r="492" spans="1:10" s="4" customFormat="1" ht="15" x14ac:dyDescent="0.25">
      <c r="A492" s="48"/>
      <c r="B492" s="52"/>
      <c r="C492" s="211"/>
      <c r="D492" s="211"/>
      <c r="E492" s="49"/>
      <c r="F492" s="50"/>
      <c r="G492" s="50"/>
      <c r="H492" s="251"/>
      <c r="I492" s="51"/>
      <c r="J492" s="54"/>
    </row>
    <row r="493" spans="1:10" s="4" customFormat="1" ht="15" x14ac:dyDescent="0.25">
      <c r="A493" s="48"/>
      <c r="B493" s="52"/>
      <c r="C493" s="211"/>
      <c r="D493" s="211"/>
      <c r="E493" s="49"/>
      <c r="F493" s="50"/>
      <c r="G493" s="50"/>
      <c r="H493" s="251"/>
      <c r="I493" s="51"/>
      <c r="J493" s="54"/>
    </row>
    <row r="494" spans="1:10" s="4" customFormat="1" ht="15" x14ac:dyDescent="0.25">
      <c r="A494" s="48"/>
      <c r="B494" s="52"/>
      <c r="C494" s="211"/>
      <c r="D494" s="211"/>
      <c r="E494" s="49"/>
      <c r="F494" s="50"/>
      <c r="G494" s="50"/>
      <c r="H494" s="251"/>
      <c r="I494" s="51"/>
      <c r="J494" s="54"/>
    </row>
    <row r="495" spans="1:10" s="4" customFormat="1" ht="15" x14ac:dyDescent="0.25">
      <c r="A495" s="48"/>
      <c r="B495" s="52"/>
      <c r="C495" s="211"/>
      <c r="D495" s="211"/>
      <c r="E495" s="49"/>
      <c r="F495" s="50"/>
      <c r="G495" s="50"/>
      <c r="H495" s="251"/>
      <c r="I495" s="51"/>
      <c r="J495" s="54"/>
    </row>
    <row r="496" spans="1:10" s="4" customFormat="1" ht="15" x14ac:dyDescent="0.25">
      <c r="A496" s="48"/>
      <c r="B496" s="52"/>
      <c r="C496" s="211"/>
      <c r="D496" s="211"/>
      <c r="E496" s="49"/>
      <c r="F496" s="50"/>
      <c r="G496" s="50"/>
      <c r="H496" s="251"/>
      <c r="I496" s="51"/>
      <c r="J496" s="54"/>
    </row>
    <row r="497" spans="1:10" s="4" customFormat="1" ht="15" x14ac:dyDescent="0.25">
      <c r="A497" s="48"/>
      <c r="B497" s="52"/>
      <c r="C497" s="211"/>
      <c r="D497" s="211"/>
      <c r="E497" s="49"/>
      <c r="F497" s="50"/>
      <c r="G497" s="50"/>
      <c r="H497" s="251"/>
      <c r="I497" s="51"/>
      <c r="J497" s="54"/>
    </row>
    <row r="498" spans="1:10" s="4" customFormat="1" ht="15" x14ac:dyDescent="0.25">
      <c r="A498" s="48"/>
      <c r="B498" s="52"/>
      <c r="C498" s="211"/>
      <c r="D498" s="211"/>
      <c r="E498" s="49"/>
      <c r="F498" s="50"/>
      <c r="G498" s="50"/>
      <c r="H498" s="251"/>
      <c r="I498" s="51"/>
      <c r="J498" s="54"/>
    </row>
    <row r="499" spans="1:10" s="4" customFormat="1" ht="15" x14ac:dyDescent="0.25">
      <c r="A499" s="48"/>
      <c r="B499" s="52"/>
      <c r="C499" s="211"/>
      <c r="D499" s="211"/>
      <c r="E499" s="49"/>
      <c r="F499" s="50"/>
      <c r="G499" s="50"/>
      <c r="H499" s="251"/>
      <c r="I499" s="51"/>
      <c r="J499" s="54"/>
    </row>
    <row r="500" spans="1:10" s="4" customFormat="1" ht="15" x14ac:dyDescent="0.25">
      <c r="A500" s="48"/>
      <c r="B500" s="52"/>
      <c r="C500" s="211"/>
      <c r="D500" s="211"/>
      <c r="E500" s="49"/>
      <c r="F500" s="50"/>
      <c r="G500" s="50"/>
      <c r="H500" s="251"/>
      <c r="I500" s="51"/>
      <c r="J500" s="54"/>
    </row>
    <row r="501" spans="1:10" s="4" customFormat="1" ht="15" x14ac:dyDescent="0.25">
      <c r="A501" s="48"/>
      <c r="B501" s="52"/>
      <c r="C501" s="211"/>
      <c r="D501" s="211"/>
      <c r="E501" s="49"/>
      <c r="F501" s="50"/>
      <c r="G501" s="50"/>
      <c r="H501" s="251"/>
      <c r="I501" s="51"/>
      <c r="J501" s="54"/>
    </row>
    <row r="502" spans="1:10" s="4" customFormat="1" ht="15" x14ac:dyDescent="0.25">
      <c r="A502" s="48"/>
      <c r="B502" s="52"/>
      <c r="C502" s="211"/>
      <c r="D502" s="211"/>
      <c r="E502" s="49"/>
      <c r="F502" s="50"/>
      <c r="G502" s="50"/>
      <c r="H502" s="251"/>
      <c r="I502" s="51"/>
      <c r="J502" s="54"/>
    </row>
    <row r="503" spans="1:10" s="4" customFormat="1" ht="15" x14ac:dyDescent="0.25">
      <c r="A503" s="48"/>
      <c r="B503" s="52" t="s">
        <v>3669</v>
      </c>
      <c r="C503" s="211" t="s">
        <v>3670</v>
      </c>
      <c r="D503" s="211" t="s">
        <v>3671</v>
      </c>
      <c r="E503" s="49"/>
      <c r="F503" s="50"/>
      <c r="G503" s="50"/>
      <c r="H503" s="251"/>
      <c r="I503" s="51"/>
      <c r="J503" s="54"/>
    </row>
    <row r="504" spans="1:10" s="4" customFormat="1" ht="56.25" x14ac:dyDescent="0.2">
      <c r="A504" s="199">
        <v>57</v>
      </c>
      <c r="B504" s="200"/>
      <c r="C504" s="210" t="s">
        <v>3676</v>
      </c>
      <c r="D504" s="210" t="s">
        <v>3677</v>
      </c>
      <c r="E504" s="201" t="s">
        <v>4135</v>
      </c>
      <c r="F504" s="202">
        <v>23.94</v>
      </c>
      <c r="G504" s="202"/>
      <c r="H504" s="252"/>
      <c r="I504" s="203" t="str">
        <f>IF($G$1=2,inParole(H504),inWorten(H504))</f>
        <v>null,00</v>
      </c>
      <c r="J504" s="204">
        <f>IF(G504=0,F504*H504,G504*H504)</f>
        <v>0</v>
      </c>
    </row>
    <row r="505" spans="1:10" s="4" customFormat="1" ht="22.5" x14ac:dyDescent="0.25">
      <c r="A505" s="48"/>
      <c r="B505" s="52" t="s">
        <v>3689</v>
      </c>
      <c r="C505" s="211" t="s">
        <v>3690</v>
      </c>
      <c r="D505" s="211" t="s">
        <v>3691</v>
      </c>
      <c r="E505" s="49"/>
      <c r="F505" s="50"/>
      <c r="G505" s="50"/>
      <c r="H505" s="251"/>
      <c r="I505" s="51"/>
      <c r="J505" s="54"/>
    </row>
    <row r="506" spans="1:10" s="4" customFormat="1" ht="15" x14ac:dyDescent="0.25">
      <c r="A506" s="48"/>
      <c r="B506" s="52" t="s">
        <v>3708</v>
      </c>
      <c r="C506" s="211" t="s">
        <v>3709</v>
      </c>
      <c r="D506" s="211" t="s">
        <v>3710</v>
      </c>
      <c r="E506" s="49"/>
      <c r="F506" s="50"/>
      <c r="G506" s="50"/>
      <c r="H506" s="251"/>
      <c r="I506" s="51"/>
      <c r="J506" s="54"/>
    </row>
    <row r="507" spans="1:10" s="4" customFormat="1" ht="22.5" x14ac:dyDescent="0.2">
      <c r="A507" s="199">
        <v>58</v>
      </c>
      <c r="B507" s="200"/>
      <c r="C507" s="210" t="s">
        <v>3711</v>
      </c>
      <c r="D507" s="210" t="s">
        <v>3712</v>
      </c>
      <c r="E507" s="201" t="s">
        <v>4135</v>
      </c>
      <c r="F507" s="202">
        <v>150</v>
      </c>
      <c r="G507" s="202"/>
      <c r="H507" s="252"/>
      <c r="I507" s="203" t="str">
        <f>IF($G$1=2,inParole(H507),inWorten(H507))</f>
        <v>null,00</v>
      </c>
      <c r="J507" s="204">
        <f>IF(G507=0,F507*H507,G507*H507)</f>
        <v>0</v>
      </c>
    </row>
    <row r="508" spans="1:10" s="4" customFormat="1" ht="22.5" x14ac:dyDescent="0.2">
      <c r="A508" s="199">
        <v>59</v>
      </c>
      <c r="B508" s="200"/>
      <c r="C508" s="210" t="s">
        <v>3713</v>
      </c>
      <c r="D508" s="210" t="s">
        <v>3714</v>
      </c>
      <c r="E508" s="201" t="s">
        <v>4135</v>
      </c>
      <c r="F508" s="202">
        <v>150</v>
      </c>
      <c r="G508" s="202"/>
      <c r="H508" s="252"/>
      <c r="I508" s="203" t="str">
        <f>IF($G$1=2,inParole(H508),inWorten(H508))</f>
        <v>null,00</v>
      </c>
      <c r="J508" s="204">
        <f>IF(G508=0,F508*H508,G508*H508)</f>
        <v>0</v>
      </c>
    </row>
    <row r="509" spans="1:10" s="4" customFormat="1" ht="15" x14ac:dyDescent="0.25">
      <c r="A509" s="48"/>
      <c r="B509" s="52" t="s">
        <v>3717</v>
      </c>
      <c r="C509" s="211" t="s">
        <v>3718</v>
      </c>
      <c r="D509" s="211" t="s">
        <v>3719</v>
      </c>
      <c r="E509" s="49"/>
      <c r="F509" s="50"/>
      <c r="G509" s="50"/>
      <c r="H509" s="251"/>
      <c r="I509" s="51"/>
      <c r="J509" s="54"/>
    </row>
    <row r="510" spans="1:10" s="4" customFormat="1" ht="22.5" x14ac:dyDescent="0.25">
      <c r="A510" s="48"/>
      <c r="B510" s="52" t="s">
        <v>3733</v>
      </c>
      <c r="C510" s="211" t="s">
        <v>3734</v>
      </c>
      <c r="D510" s="211" t="s">
        <v>3735</v>
      </c>
      <c r="E510" s="49"/>
      <c r="F510" s="50"/>
      <c r="G510" s="50"/>
      <c r="H510" s="251"/>
      <c r="I510" s="51"/>
      <c r="J510" s="54"/>
    </row>
    <row r="511" spans="1:10" s="4" customFormat="1" ht="15" x14ac:dyDescent="0.2">
      <c r="A511" s="199">
        <v>60</v>
      </c>
      <c r="B511" s="200"/>
      <c r="C511" s="210" t="s">
        <v>5034</v>
      </c>
      <c r="D511" s="210" t="s">
        <v>5035</v>
      </c>
      <c r="E511" s="201" t="s">
        <v>4135</v>
      </c>
      <c r="F511" s="202">
        <v>586.95000000000005</v>
      </c>
      <c r="G511" s="202"/>
      <c r="H511" s="252"/>
      <c r="I511" s="203" t="str">
        <f>IF($G$1=2,inParole(H511),inWorten(H511))</f>
        <v>null,00</v>
      </c>
      <c r="J511" s="204">
        <f>IF(G511=0,F511*H511,G511*H511)</f>
        <v>0</v>
      </c>
    </row>
    <row r="512" spans="1:10" s="4" customFormat="1" ht="15" x14ac:dyDescent="0.25">
      <c r="A512" s="48"/>
      <c r="B512" s="52"/>
      <c r="C512" s="211"/>
      <c r="D512" s="211"/>
      <c r="E512" s="49"/>
      <c r="F512" s="50"/>
      <c r="G512" s="50"/>
      <c r="H512" s="251"/>
      <c r="I512" s="51"/>
      <c r="J512" s="54"/>
    </row>
    <row r="513" spans="1:10" s="4" customFormat="1" ht="15" x14ac:dyDescent="0.25">
      <c r="A513" s="48"/>
      <c r="B513" s="52"/>
      <c r="C513" s="211"/>
      <c r="D513" s="211"/>
      <c r="E513" s="49"/>
      <c r="F513" s="50"/>
      <c r="G513" s="50"/>
      <c r="H513" s="251"/>
      <c r="I513" s="51"/>
      <c r="J513" s="54"/>
    </row>
    <row r="514" spans="1:10" s="4" customFormat="1" ht="15" x14ac:dyDescent="0.25">
      <c r="A514" s="48"/>
      <c r="B514" s="52"/>
      <c r="C514" s="211"/>
      <c r="D514" s="211"/>
      <c r="E514" s="49"/>
      <c r="F514" s="50"/>
      <c r="G514" s="50"/>
      <c r="H514" s="251"/>
      <c r="I514" s="51"/>
      <c r="J514" s="54"/>
    </row>
    <row r="515" spans="1:10" s="4" customFormat="1" ht="15" x14ac:dyDescent="0.25">
      <c r="A515" s="48"/>
      <c r="B515" s="52"/>
      <c r="C515" s="211"/>
      <c r="D515" s="211"/>
      <c r="E515" s="49"/>
      <c r="F515" s="50"/>
      <c r="G515" s="50"/>
      <c r="H515" s="251"/>
      <c r="I515" s="51"/>
      <c r="J515" s="54"/>
    </row>
    <row r="516" spans="1:10" s="4" customFormat="1" ht="15" x14ac:dyDescent="0.25">
      <c r="A516" s="48"/>
      <c r="B516" s="52"/>
      <c r="C516" s="211"/>
      <c r="D516" s="211"/>
      <c r="E516" s="49"/>
      <c r="F516" s="50"/>
      <c r="G516" s="50"/>
      <c r="H516" s="251"/>
      <c r="I516" s="51"/>
      <c r="J516" s="54"/>
    </row>
    <row r="517" spans="1:10" s="4" customFormat="1" ht="15" x14ac:dyDescent="0.25">
      <c r="A517" s="48"/>
      <c r="B517" s="52"/>
      <c r="C517" s="211"/>
      <c r="D517" s="211"/>
      <c r="E517" s="49"/>
      <c r="F517" s="50"/>
      <c r="G517" s="50"/>
      <c r="H517" s="251"/>
      <c r="I517" s="51"/>
      <c r="J517" s="54"/>
    </row>
    <row r="518" spans="1:10" s="4" customFormat="1" ht="22.5" x14ac:dyDescent="0.25">
      <c r="A518" s="48"/>
      <c r="B518" s="52" t="s">
        <v>3739</v>
      </c>
      <c r="C518" s="211" t="s">
        <v>3740</v>
      </c>
      <c r="D518" s="211" t="s">
        <v>3741</v>
      </c>
      <c r="E518" s="49"/>
      <c r="F518" s="50"/>
      <c r="G518" s="50"/>
      <c r="H518" s="251"/>
      <c r="I518" s="51"/>
      <c r="J518" s="54"/>
    </row>
    <row r="519" spans="1:10" s="4" customFormat="1" ht="22.5" x14ac:dyDescent="0.25">
      <c r="A519" s="48"/>
      <c r="B519" s="52" t="s">
        <v>3742</v>
      </c>
      <c r="C519" s="211" t="s">
        <v>3743</v>
      </c>
      <c r="D519" s="211" t="s">
        <v>3744</v>
      </c>
      <c r="E519" s="49"/>
      <c r="F519" s="50"/>
      <c r="G519" s="50"/>
      <c r="H519" s="251"/>
      <c r="I519" s="51"/>
      <c r="J519" s="54"/>
    </row>
    <row r="520" spans="1:10" s="4" customFormat="1" ht="15" x14ac:dyDescent="0.2">
      <c r="A520" s="199">
        <v>61</v>
      </c>
      <c r="B520" s="200"/>
      <c r="C520" s="210" t="s">
        <v>3745</v>
      </c>
      <c r="D520" s="210" t="s">
        <v>3746</v>
      </c>
      <c r="E520" s="201" t="s">
        <v>4135</v>
      </c>
      <c r="F520" s="202">
        <v>185.59</v>
      </c>
      <c r="G520" s="202"/>
      <c r="H520" s="252"/>
      <c r="I520" s="203" t="str">
        <f>IF($G$1=2,inParole(H520),inWorten(H520))</f>
        <v>null,00</v>
      </c>
      <c r="J520" s="204">
        <f>IF(G520=0,F520*H520,G520*H520)</f>
        <v>0</v>
      </c>
    </row>
    <row r="521" spans="1:10" s="4" customFormat="1" ht="15" x14ac:dyDescent="0.25">
      <c r="A521" s="48"/>
      <c r="B521" s="52" t="s">
        <v>3747</v>
      </c>
      <c r="C521" s="211" t="s">
        <v>3748</v>
      </c>
      <c r="D521" s="211" t="s">
        <v>3749</v>
      </c>
      <c r="E521" s="49"/>
      <c r="F521" s="50"/>
      <c r="G521" s="50"/>
      <c r="H521" s="251"/>
      <c r="I521" s="51"/>
      <c r="J521" s="54"/>
    </row>
    <row r="522" spans="1:10" s="4" customFormat="1" ht="15" x14ac:dyDescent="0.25">
      <c r="A522" s="48"/>
      <c r="B522" s="52" t="s">
        <v>3750</v>
      </c>
      <c r="C522" s="211" t="s">
        <v>3751</v>
      </c>
      <c r="D522" s="211" t="s">
        <v>3752</v>
      </c>
      <c r="E522" s="49"/>
      <c r="F522" s="50"/>
      <c r="G522" s="50"/>
      <c r="H522" s="251"/>
      <c r="I522" s="51"/>
      <c r="J522" s="54"/>
    </row>
    <row r="523" spans="1:10" s="4" customFormat="1" ht="33.75" x14ac:dyDescent="0.2">
      <c r="A523" s="199">
        <v>62</v>
      </c>
      <c r="B523" s="200" t="s">
        <v>3762</v>
      </c>
      <c r="C523" s="210" t="s">
        <v>3763</v>
      </c>
      <c r="D523" s="210" t="s">
        <v>3764</v>
      </c>
      <c r="E523" s="201" t="s">
        <v>4135</v>
      </c>
      <c r="F523" s="202">
        <v>294</v>
      </c>
      <c r="G523" s="202"/>
      <c r="H523" s="252"/>
      <c r="I523" s="203" t="str">
        <f>IF($G$1=2,inParole(H523),inWorten(H523))</f>
        <v>null,00</v>
      </c>
      <c r="J523" s="204">
        <f>IF(G523=0,F523*H523,G523*H523)</f>
        <v>0</v>
      </c>
    </row>
    <row r="524" spans="1:10" s="4" customFormat="1" ht="22.5" x14ac:dyDescent="0.25">
      <c r="A524" s="48"/>
      <c r="B524" s="52" t="s">
        <v>3768</v>
      </c>
      <c r="C524" s="211" t="s">
        <v>3769</v>
      </c>
      <c r="D524" s="211" t="s">
        <v>3770</v>
      </c>
      <c r="E524" s="49"/>
      <c r="F524" s="50"/>
      <c r="G524" s="50"/>
      <c r="H524" s="251"/>
      <c r="I524" s="51"/>
      <c r="J524" s="54"/>
    </row>
    <row r="525" spans="1:10" s="4" customFormat="1" ht="45" x14ac:dyDescent="0.2">
      <c r="A525" s="199">
        <v>63</v>
      </c>
      <c r="B525" s="200" t="s">
        <v>3771</v>
      </c>
      <c r="C525" s="210" t="s">
        <v>3772</v>
      </c>
      <c r="D525" s="210" t="s">
        <v>3773</v>
      </c>
      <c r="E525" s="201" t="s">
        <v>4135</v>
      </c>
      <c r="F525" s="202">
        <v>86.14</v>
      </c>
      <c r="G525" s="202"/>
      <c r="H525" s="252"/>
      <c r="I525" s="203" t="str">
        <f>IF($G$1=2,inParole(H525),inWorten(H525))</f>
        <v>null,00</v>
      </c>
      <c r="J525" s="204">
        <f>IF(G525=0,F525*H525,G525*H525)</f>
        <v>0</v>
      </c>
    </row>
    <row r="526" spans="1:10" s="4" customFormat="1" ht="45" x14ac:dyDescent="0.2">
      <c r="A526" s="199">
        <v>64</v>
      </c>
      <c r="B526" s="200" t="s">
        <v>3777</v>
      </c>
      <c r="C526" s="210" t="s">
        <v>3778</v>
      </c>
      <c r="D526" s="210" t="s">
        <v>3779</v>
      </c>
      <c r="E526" s="201" t="s">
        <v>4135</v>
      </c>
      <c r="F526" s="202">
        <v>86.87</v>
      </c>
      <c r="G526" s="202"/>
      <c r="H526" s="252"/>
      <c r="I526" s="203" t="str">
        <f>IF($G$1=2,inParole(H526),inWorten(H526))</f>
        <v>null,00</v>
      </c>
      <c r="J526" s="204">
        <f>IF(G526=0,F526*H526,G526*H526)</f>
        <v>0</v>
      </c>
    </row>
    <row r="527" spans="1:10" s="4" customFormat="1" ht="45" x14ac:dyDescent="0.2">
      <c r="A527" s="199">
        <v>65</v>
      </c>
      <c r="B527" s="200" t="s">
        <v>3780</v>
      </c>
      <c r="C527" s="210" t="s">
        <v>3781</v>
      </c>
      <c r="D527" s="210" t="s">
        <v>3782</v>
      </c>
      <c r="E527" s="201" t="s">
        <v>4135</v>
      </c>
      <c r="F527" s="202">
        <v>20.5</v>
      </c>
      <c r="G527" s="202"/>
      <c r="H527" s="252"/>
      <c r="I527" s="203" t="str">
        <f>IF($G$1=2,inParole(H527),inWorten(H527))</f>
        <v>null,00</v>
      </c>
      <c r="J527" s="204">
        <f>IF(G527=0,F527*H527,G527*H527)</f>
        <v>0</v>
      </c>
    </row>
    <row r="528" spans="1:10" s="4" customFormat="1" ht="15" x14ac:dyDescent="0.25">
      <c r="A528" s="48"/>
      <c r="B528" s="52" t="s">
        <v>3783</v>
      </c>
      <c r="C528" s="211" t="s">
        <v>3784</v>
      </c>
      <c r="D528" s="211" t="s">
        <v>3785</v>
      </c>
      <c r="E528" s="49"/>
      <c r="F528" s="50"/>
      <c r="G528" s="50"/>
      <c r="H528" s="251"/>
      <c r="I528" s="51"/>
      <c r="J528" s="54"/>
    </row>
    <row r="529" spans="1:10" s="4" customFormat="1" ht="33.75" x14ac:dyDescent="0.2">
      <c r="A529" s="199">
        <v>66</v>
      </c>
      <c r="B529" s="200" t="s">
        <v>3786</v>
      </c>
      <c r="C529" s="210" t="s">
        <v>3787</v>
      </c>
      <c r="D529" s="210" t="s">
        <v>3788</v>
      </c>
      <c r="E529" s="201" t="s">
        <v>4135</v>
      </c>
      <c r="F529" s="202">
        <v>56.29</v>
      </c>
      <c r="G529" s="202"/>
      <c r="H529" s="252"/>
      <c r="I529" s="203" t="str">
        <f>IF($G$1=2,inParole(H529),inWorten(H529))</f>
        <v>null,00</v>
      </c>
      <c r="J529" s="204">
        <f>IF(G529=0,F529*H529,G529*H529)</f>
        <v>0</v>
      </c>
    </row>
    <row r="530" spans="1:10" s="4" customFormat="1" ht="22.5" x14ac:dyDescent="0.25">
      <c r="A530" s="48"/>
      <c r="B530" s="52" t="s">
        <v>3789</v>
      </c>
      <c r="C530" s="211" t="s">
        <v>3790</v>
      </c>
      <c r="D530" s="211" t="s">
        <v>3791</v>
      </c>
      <c r="E530" s="49"/>
      <c r="F530" s="50"/>
      <c r="G530" s="50"/>
      <c r="H530" s="251"/>
      <c r="I530" s="51"/>
      <c r="J530" s="54"/>
    </row>
    <row r="531" spans="1:10" s="4" customFormat="1" ht="45" x14ac:dyDescent="0.2">
      <c r="A531" s="199">
        <v>67</v>
      </c>
      <c r="B531" s="200" t="s">
        <v>3795</v>
      </c>
      <c r="C531" s="210" t="s">
        <v>3796</v>
      </c>
      <c r="D531" s="210" t="s">
        <v>3797</v>
      </c>
      <c r="E531" s="201" t="s">
        <v>4135</v>
      </c>
      <c r="F531" s="202">
        <v>447.16</v>
      </c>
      <c r="G531" s="202"/>
      <c r="H531" s="252"/>
      <c r="I531" s="203" t="str">
        <f>IF($G$1=2,inParole(H531),inWorten(H531))</f>
        <v>null,00</v>
      </c>
      <c r="J531" s="204">
        <f>IF(G531=0,F531*H531,G531*H531)</f>
        <v>0</v>
      </c>
    </row>
    <row r="532" spans="1:10" s="4" customFormat="1" ht="22.5" x14ac:dyDescent="0.25">
      <c r="A532" s="48"/>
      <c r="B532" s="52" t="s">
        <v>3801</v>
      </c>
      <c r="C532" s="211" t="s">
        <v>3802</v>
      </c>
      <c r="D532" s="211" t="s">
        <v>3803</v>
      </c>
      <c r="E532" s="49"/>
      <c r="F532" s="50"/>
      <c r="G532" s="50"/>
      <c r="H532" s="251"/>
      <c r="I532" s="51"/>
      <c r="J532" s="54"/>
    </row>
    <row r="533" spans="1:10" s="4" customFormat="1" ht="33.75" x14ac:dyDescent="0.2">
      <c r="A533" s="199">
        <v>68</v>
      </c>
      <c r="B533" s="200" t="s">
        <v>3807</v>
      </c>
      <c r="C533" s="210" t="s">
        <v>3808</v>
      </c>
      <c r="D533" s="210" t="s">
        <v>3809</v>
      </c>
      <c r="E533" s="201" t="s">
        <v>4135</v>
      </c>
      <c r="F533" s="202">
        <v>90</v>
      </c>
      <c r="G533" s="202"/>
      <c r="H533" s="252"/>
      <c r="I533" s="203" t="str">
        <f>IF($G$1=2,inParole(H533),inWorten(H533))</f>
        <v>null,00</v>
      </c>
      <c r="J533" s="204">
        <f>IF(G533=0,F533*H533,G533*H533)</f>
        <v>0</v>
      </c>
    </row>
    <row r="534" spans="1:10" s="4" customFormat="1" ht="22.5" x14ac:dyDescent="0.25">
      <c r="A534" s="48"/>
      <c r="B534" s="52" t="s">
        <v>3810</v>
      </c>
      <c r="C534" s="211" t="s">
        <v>3811</v>
      </c>
      <c r="D534" s="211" t="s">
        <v>3812</v>
      </c>
      <c r="E534" s="49"/>
      <c r="F534" s="50"/>
      <c r="G534" s="50"/>
      <c r="H534" s="251"/>
      <c r="I534" s="51"/>
      <c r="J534" s="54"/>
    </row>
    <row r="535" spans="1:10" s="4" customFormat="1" ht="33.75" x14ac:dyDescent="0.2">
      <c r="A535" s="199">
        <v>69</v>
      </c>
      <c r="B535" s="200" t="s">
        <v>3813</v>
      </c>
      <c r="C535" s="210" t="s">
        <v>3814</v>
      </c>
      <c r="D535" s="210" t="s">
        <v>3815</v>
      </c>
      <c r="E535" s="201" t="s">
        <v>4135</v>
      </c>
      <c r="F535" s="202">
        <v>150</v>
      </c>
      <c r="G535" s="202"/>
      <c r="H535" s="252"/>
      <c r="I535" s="203" t="str">
        <f>IF($G$1=2,inParole(H535),inWorten(H535))</f>
        <v>null,00</v>
      </c>
      <c r="J535" s="204">
        <f>IF(G535=0,F535*H535,G535*H535)</f>
        <v>0</v>
      </c>
    </row>
    <row r="536" spans="1:10" s="4" customFormat="1" ht="15" x14ac:dyDescent="0.25">
      <c r="A536" s="48"/>
      <c r="B536" s="52" t="s">
        <v>3816</v>
      </c>
      <c r="C536" s="211" t="s">
        <v>3817</v>
      </c>
      <c r="D536" s="211" t="s">
        <v>3818</v>
      </c>
      <c r="E536" s="49"/>
      <c r="F536" s="50"/>
      <c r="G536" s="50"/>
      <c r="H536" s="251"/>
      <c r="I536" s="51"/>
      <c r="J536" s="54"/>
    </row>
    <row r="537" spans="1:10" s="4" customFormat="1" ht="15" x14ac:dyDescent="0.25">
      <c r="A537" s="48"/>
      <c r="B537" s="52" t="s">
        <v>3819</v>
      </c>
      <c r="C537" s="211" t="s">
        <v>3820</v>
      </c>
      <c r="D537" s="211" t="s">
        <v>3821</v>
      </c>
      <c r="E537" s="49"/>
      <c r="F537" s="50"/>
      <c r="G537" s="50"/>
      <c r="H537" s="251"/>
      <c r="I537" s="51"/>
      <c r="J537" s="54"/>
    </row>
    <row r="538" spans="1:10" s="4" customFormat="1" ht="45" x14ac:dyDescent="0.25">
      <c r="A538" s="48"/>
      <c r="B538" s="52" t="s">
        <v>3822</v>
      </c>
      <c r="C538" s="211" t="s">
        <v>3823</v>
      </c>
      <c r="D538" s="211" t="s">
        <v>5036</v>
      </c>
      <c r="E538" s="49"/>
      <c r="F538" s="50"/>
      <c r="G538" s="50"/>
      <c r="H538" s="251"/>
      <c r="I538" s="51"/>
      <c r="J538" s="54"/>
    </row>
    <row r="539" spans="1:10" s="4" customFormat="1" ht="15" x14ac:dyDescent="0.2">
      <c r="A539" s="199">
        <v>70</v>
      </c>
      <c r="B539" s="200"/>
      <c r="C539" s="210" t="s">
        <v>3831</v>
      </c>
      <c r="D539" s="210" t="s">
        <v>3832</v>
      </c>
      <c r="E539" s="201" t="s">
        <v>4135</v>
      </c>
      <c r="F539" s="202">
        <v>178.62</v>
      </c>
      <c r="G539" s="202"/>
      <c r="H539" s="252"/>
      <c r="I539" s="203" t="str">
        <f>IF($G$1=2,inParole(H539),inWorten(H539))</f>
        <v>null,00</v>
      </c>
      <c r="J539" s="204">
        <f>IF(G539=0,F539*H539,G539*H539)</f>
        <v>0</v>
      </c>
    </row>
    <row r="540" spans="1:10" s="4" customFormat="1" ht="22.5" x14ac:dyDescent="0.25">
      <c r="A540" s="48"/>
      <c r="B540" s="52" t="s">
        <v>3833</v>
      </c>
      <c r="C540" s="211" t="s">
        <v>3834</v>
      </c>
      <c r="D540" s="211" t="s">
        <v>3835</v>
      </c>
      <c r="E540" s="49"/>
      <c r="F540" s="50"/>
      <c r="G540" s="50"/>
      <c r="H540" s="251"/>
      <c r="I540" s="51"/>
      <c r="J540" s="54"/>
    </row>
    <row r="541" spans="1:10" s="4" customFormat="1" ht="15" x14ac:dyDescent="0.2">
      <c r="A541" s="199">
        <v>71</v>
      </c>
      <c r="B541" s="200"/>
      <c r="C541" s="210" t="s">
        <v>3840</v>
      </c>
      <c r="D541" s="210" t="s">
        <v>3841</v>
      </c>
      <c r="E541" s="201" t="s">
        <v>4135</v>
      </c>
      <c r="F541" s="202">
        <v>370</v>
      </c>
      <c r="G541" s="202"/>
      <c r="H541" s="252"/>
      <c r="I541" s="203" t="str">
        <f>IF($G$1=2,inParole(H541),inWorten(H541))</f>
        <v>null,00</v>
      </c>
      <c r="J541" s="204">
        <f>IF(G541=0,F541*H541,G541*H541)</f>
        <v>0</v>
      </c>
    </row>
    <row r="542" spans="1:10" s="4" customFormat="1" ht="15" x14ac:dyDescent="0.25">
      <c r="A542" s="48"/>
      <c r="B542" s="52" t="s">
        <v>3849</v>
      </c>
      <c r="C542" s="211" t="s">
        <v>3850</v>
      </c>
      <c r="D542" s="211" t="s">
        <v>3851</v>
      </c>
      <c r="E542" s="49"/>
      <c r="F542" s="50"/>
      <c r="G542" s="50"/>
      <c r="H542" s="251"/>
      <c r="I542" s="51"/>
      <c r="J542" s="54"/>
    </row>
    <row r="543" spans="1:10" s="4" customFormat="1" ht="33.75" x14ac:dyDescent="0.25">
      <c r="A543" s="48"/>
      <c r="B543" s="52" t="s">
        <v>3852</v>
      </c>
      <c r="C543" s="211" t="s">
        <v>3853</v>
      </c>
      <c r="D543" s="211" t="s">
        <v>3854</v>
      </c>
      <c r="E543" s="49"/>
      <c r="F543" s="50"/>
      <c r="G543" s="50"/>
      <c r="H543" s="251"/>
      <c r="I543" s="51"/>
      <c r="J543" s="54"/>
    </row>
    <row r="544" spans="1:10" s="4" customFormat="1" ht="15" x14ac:dyDescent="0.2">
      <c r="A544" s="199">
        <v>72</v>
      </c>
      <c r="B544" s="200"/>
      <c r="C544" s="210" t="s">
        <v>3855</v>
      </c>
      <c r="D544" s="210" t="s">
        <v>3826</v>
      </c>
      <c r="E544" s="201" t="s">
        <v>4135</v>
      </c>
      <c r="F544" s="202">
        <v>141.9</v>
      </c>
      <c r="G544" s="202"/>
      <c r="H544" s="252"/>
      <c r="I544" s="203" t="str">
        <f>IF($G$1=2,inParole(H544),inWorten(H544))</f>
        <v>null,00</v>
      </c>
      <c r="J544" s="204">
        <f>IF(G544=0,F544*H544,G544*H544)</f>
        <v>0</v>
      </c>
    </row>
    <row r="545" spans="1:10" s="4" customFormat="1" ht="33.75" x14ac:dyDescent="0.2">
      <c r="A545" s="199">
        <v>73</v>
      </c>
      <c r="B545" s="200" t="s">
        <v>3857</v>
      </c>
      <c r="C545" s="210" t="s">
        <v>3858</v>
      </c>
      <c r="D545" s="210" t="s">
        <v>3859</v>
      </c>
      <c r="E545" s="201" t="s">
        <v>4237</v>
      </c>
      <c r="F545" s="202">
        <v>167</v>
      </c>
      <c r="G545" s="202"/>
      <c r="H545" s="252"/>
      <c r="I545" s="203" t="str">
        <f>IF($G$1=2,inParole(H545),inWorten(H545))</f>
        <v>null,00</v>
      </c>
      <c r="J545" s="204">
        <f>IF(G545=0,F545*H545,G545*H545)</f>
        <v>0</v>
      </c>
    </row>
    <row r="546" spans="1:10" s="4" customFormat="1" ht="33.75" x14ac:dyDescent="0.2">
      <c r="A546" s="199">
        <v>74</v>
      </c>
      <c r="B546" s="200" t="s">
        <v>3860</v>
      </c>
      <c r="C546" s="210" t="s">
        <v>3861</v>
      </c>
      <c r="D546" s="210" t="s">
        <v>3862</v>
      </c>
      <c r="E546" s="201" t="s">
        <v>4237</v>
      </c>
      <c r="F546" s="202">
        <v>574.51</v>
      </c>
      <c r="G546" s="202"/>
      <c r="H546" s="252"/>
      <c r="I546" s="203" t="str">
        <f>IF($G$1=2,inParole(H546),inWorten(H546))</f>
        <v>null,00</v>
      </c>
      <c r="J546" s="204">
        <f>IF(G546=0,F546*H546,G546*H546)</f>
        <v>0</v>
      </c>
    </row>
    <row r="547" spans="1:10" s="4" customFormat="1" ht="146.25" x14ac:dyDescent="0.2">
      <c r="A547" s="199">
        <v>75</v>
      </c>
      <c r="B547" s="200" t="s">
        <v>5037</v>
      </c>
      <c r="C547" s="210" t="s">
        <v>5038</v>
      </c>
      <c r="D547" s="210" t="s">
        <v>5039</v>
      </c>
      <c r="E547" s="201" t="s">
        <v>4135</v>
      </c>
      <c r="F547" s="202">
        <v>598.46</v>
      </c>
      <c r="G547" s="202"/>
      <c r="H547" s="252"/>
      <c r="I547" s="203" t="str">
        <f>IF($G$1=2,inParole(H547),inWorten(H547))</f>
        <v>null,00</v>
      </c>
      <c r="J547" s="204">
        <f>IF(G547=0,F547*H547,G547*H547)</f>
        <v>0</v>
      </c>
    </row>
    <row r="548" spans="1:10" s="4" customFormat="1" ht="22.5" x14ac:dyDescent="0.25">
      <c r="A548" s="48"/>
      <c r="B548" s="52" t="s">
        <v>3866</v>
      </c>
      <c r="C548" s="211" t="s">
        <v>3867</v>
      </c>
      <c r="D548" s="211" t="s">
        <v>3868</v>
      </c>
      <c r="E548" s="49"/>
      <c r="F548" s="50"/>
      <c r="G548" s="50"/>
      <c r="H548" s="251"/>
      <c r="I548" s="51"/>
      <c r="J548" s="54"/>
    </row>
    <row r="549" spans="1:10" s="4" customFormat="1" ht="15" x14ac:dyDescent="0.25">
      <c r="A549" s="48"/>
      <c r="B549" s="52" t="s">
        <v>3869</v>
      </c>
      <c r="C549" s="211" t="s">
        <v>3870</v>
      </c>
      <c r="D549" s="211" t="s">
        <v>3871</v>
      </c>
      <c r="E549" s="49"/>
      <c r="F549" s="50"/>
      <c r="G549" s="50"/>
      <c r="H549" s="251"/>
      <c r="I549" s="51"/>
      <c r="J549" s="54"/>
    </row>
    <row r="550" spans="1:10" s="4" customFormat="1" ht="15" x14ac:dyDescent="0.25">
      <c r="A550" s="48"/>
      <c r="B550" s="52" t="s">
        <v>3872</v>
      </c>
      <c r="C550" s="211" t="s">
        <v>3873</v>
      </c>
      <c r="D550" s="211" t="s">
        <v>3874</v>
      </c>
      <c r="E550" s="49"/>
      <c r="F550" s="50"/>
      <c r="G550" s="50"/>
      <c r="H550" s="251"/>
      <c r="I550" s="51"/>
      <c r="J550" s="54"/>
    </row>
    <row r="551" spans="1:10" s="4" customFormat="1" ht="15" x14ac:dyDescent="0.2">
      <c r="A551" s="199">
        <v>76</v>
      </c>
      <c r="B551" s="200"/>
      <c r="C551" s="210" t="s">
        <v>3876</v>
      </c>
      <c r="D551" s="210" t="s">
        <v>3876</v>
      </c>
      <c r="E551" s="201" t="s">
        <v>4237</v>
      </c>
      <c r="F551" s="202">
        <v>60</v>
      </c>
      <c r="G551" s="202"/>
      <c r="H551" s="252"/>
      <c r="I551" s="203" t="str">
        <f>IF($G$1=2,inParole(H551),inWorten(H551))</f>
        <v>null,00</v>
      </c>
      <c r="J551" s="204">
        <f>IF(G551=0,F551*H551,G551*H551)</f>
        <v>0</v>
      </c>
    </row>
    <row r="552" spans="1:10" s="4" customFormat="1" ht="15" x14ac:dyDescent="0.25">
      <c r="A552" s="48"/>
      <c r="B552" s="52" t="s">
        <v>3878</v>
      </c>
      <c r="C552" s="211" t="s">
        <v>3879</v>
      </c>
      <c r="D552" s="211" t="s">
        <v>3880</v>
      </c>
      <c r="E552" s="49"/>
      <c r="F552" s="50"/>
      <c r="G552" s="50"/>
      <c r="H552" s="251"/>
      <c r="I552" s="51"/>
      <c r="J552" s="54"/>
    </row>
    <row r="553" spans="1:10" s="4" customFormat="1" ht="22.5" x14ac:dyDescent="0.2">
      <c r="A553" s="199">
        <v>77</v>
      </c>
      <c r="B553" s="200" t="s">
        <v>3881</v>
      </c>
      <c r="C553" s="210" t="s">
        <v>3882</v>
      </c>
      <c r="D553" s="210" t="s">
        <v>3883</v>
      </c>
      <c r="E553" s="201" t="s">
        <v>4135</v>
      </c>
      <c r="F553" s="202">
        <v>307.62</v>
      </c>
      <c r="G553" s="202"/>
      <c r="H553" s="252"/>
      <c r="I553" s="203" t="str">
        <f>IF($G$1=2,inParole(H553),inWorten(H553))</f>
        <v>null,00</v>
      </c>
      <c r="J553" s="204">
        <f>IF(G553=0,F553*H553,G553*H553)</f>
        <v>0</v>
      </c>
    </row>
    <row r="554" spans="1:10" s="4" customFormat="1" ht="15" x14ac:dyDescent="0.2">
      <c r="A554" s="199">
        <v>78</v>
      </c>
      <c r="B554" s="200" t="s">
        <v>3884</v>
      </c>
      <c r="C554" s="210" t="s">
        <v>3885</v>
      </c>
      <c r="D554" s="210" t="s">
        <v>3886</v>
      </c>
      <c r="E554" s="201" t="s">
        <v>4135</v>
      </c>
      <c r="F554" s="202">
        <v>250</v>
      </c>
      <c r="G554" s="202"/>
      <c r="H554" s="252"/>
      <c r="I554" s="203" t="str">
        <f>IF($G$1=2,inParole(H554),inWorten(H554))</f>
        <v>null,00</v>
      </c>
      <c r="J554" s="204">
        <f>IF(G554=0,F554*H554,G554*H554)</f>
        <v>0</v>
      </c>
    </row>
    <row r="555" spans="1:10" s="4" customFormat="1" ht="22.5" x14ac:dyDescent="0.2">
      <c r="A555" s="199">
        <v>79</v>
      </c>
      <c r="B555" s="200" t="s">
        <v>3887</v>
      </c>
      <c r="C555" s="210" t="s">
        <v>3888</v>
      </c>
      <c r="D555" s="210" t="s">
        <v>3889</v>
      </c>
      <c r="E555" s="201" t="s">
        <v>4135</v>
      </c>
      <c r="F555" s="202">
        <v>100</v>
      </c>
      <c r="G555" s="202"/>
      <c r="H555" s="252"/>
      <c r="I555" s="203" t="str">
        <f>IF($G$1=2,inParole(H555),inWorten(H555))</f>
        <v>null,00</v>
      </c>
      <c r="J555" s="204">
        <f>IF(G555=0,F555*H555,G555*H555)</f>
        <v>0</v>
      </c>
    </row>
    <row r="556" spans="1:10" s="4" customFormat="1" ht="22.5" x14ac:dyDescent="0.2">
      <c r="A556" s="199">
        <v>80</v>
      </c>
      <c r="B556" s="200" t="s">
        <v>3890</v>
      </c>
      <c r="C556" s="210" t="s">
        <v>3891</v>
      </c>
      <c r="D556" s="210" t="s">
        <v>3892</v>
      </c>
      <c r="E556" s="201" t="s">
        <v>4124</v>
      </c>
      <c r="F556" s="202">
        <v>250</v>
      </c>
      <c r="G556" s="202"/>
      <c r="H556" s="252"/>
      <c r="I556" s="203" t="str">
        <f>IF($G$1=2,inParole(H556),inWorten(H556))</f>
        <v>null,00</v>
      </c>
      <c r="J556" s="204">
        <f>IF(G556=0,F556*H556,G556*H556)</f>
        <v>0</v>
      </c>
    </row>
    <row r="557" spans="1:10" s="4" customFormat="1" ht="15" x14ac:dyDescent="0.25">
      <c r="A557" s="48"/>
      <c r="B557" s="52" t="s">
        <v>3929</v>
      </c>
      <c r="C557" s="211" t="s">
        <v>3930</v>
      </c>
      <c r="D557" s="211" t="s">
        <v>3931</v>
      </c>
      <c r="E557" s="49"/>
      <c r="F557" s="50"/>
      <c r="G557" s="50"/>
      <c r="H557" s="251"/>
      <c r="I557" s="51"/>
      <c r="J557" s="54"/>
    </row>
    <row r="558" spans="1:10" s="4" customFormat="1" ht="15" x14ac:dyDescent="0.25">
      <c r="A558" s="48"/>
      <c r="B558" s="52" t="s">
        <v>3932</v>
      </c>
      <c r="C558" s="211" t="s">
        <v>3933</v>
      </c>
      <c r="D558" s="211" t="s">
        <v>3934</v>
      </c>
      <c r="E558" s="49"/>
      <c r="F558" s="50"/>
      <c r="G558" s="50"/>
      <c r="H558" s="251"/>
      <c r="I558" s="51"/>
      <c r="J558" s="54"/>
    </row>
    <row r="559" spans="1:10" s="4" customFormat="1" ht="15" x14ac:dyDescent="0.2">
      <c r="A559" s="199">
        <v>81</v>
      </c>
      <c r="B559" s="200"/>
      <c r="C559" s="210" t="s">
        <v>3935</v>
      </c>
      <c r="D559" s="210" t="s">
        <v>3936</v>
      </c>
      <c r="E559" s="201" t="s">
        <v>5040</v>
      </c>
      <c r="F559" s="202">
        <v>10</v>
      </c>
      <c r="G559" s="202"/>
      <c r="H559" s="252"/>
      <c r="I559" s="203" t="str">
        <f>IF($G$1=2,inParole(H559),inWorten(H559))</f>
        <v>null,00</v>
      </c>
      <c r="J559" s="204">
        <f>IF(G559=0,F559*H559,G559*H559)</f>
        <v>0</v>
      </c>
    </row>
    <row r="560" spans="1:10" s="4" customFormat="1" ht="15" x14ac:dyDescent="0.2">
      <c r="A560" s="199">
        <v>82</v>
      </c>
      <c r="B560" s="200"/>
      <c r="C560" s="210" t="s">
        <v>3937</v>
      </c>
      <c r="D560" s="210" t="s">
        <v>3938</v>
      </c>
      <c r="E560" s="201" t="s">
        <v>5040</v>
      </c>
      <c r="F560" s="202">
        <v>5</v>
      </c>
      <c r="G560" s="202"/>
      <c r="H560" s="252"/>
      <c r="I560" s="203" t="str">
        <f>IF($G$1=2,inParole(H560),inWorten(H560))</f>
        <v>null,00</v>
      </c>
      <c r="J560" s="204">
        <f>IF(G560=0,F560*H560,G560*H560)</f>
        <v>0</v>
      </c>
    </row>
    <row r="561" spans="1:10" s="4" customFormat="1" ht="15" x14ac:dyDescent="0.2">
      <c r="A561" s="199">
        <v>83</v>
      </c>
      <c r="B561" s="200"/>
      <c r="C561" s="210" t="s">
        <v>3939</v>
      </c>
      <c r="D561" s="210" t="s">
        <v>3940</v>
      </c>
      <c r="E561" s="201" t="s">
        <v>5040</v>
      </c>
      <c r="F561" s="202">
        <v>5</v>
      </c>
      <c r="G561" s="202"/>
      <c r="H561" s="252"/>
      <c r="I561" s="203" t="str">
        <f>IF($G$1=2,inParole(H561),inWorten(H561))</f>
        <v>null,00</v>
      </c>
      <c r="J561" s="204">
        <f>IF(G561=0,F561*H561,G561*H561)</f>
        <v>0</v>
      </c>
    </row>
    <row r="562" spans="1:10" s="4" customFormat="1" ht="15" x14ac:dyDescent="0.25">
      <c r="A562" s="48"/>
      <c r="B562" s="52" t="s">
        <v>3943</v>
      </c>
      <c r="C562" s="211" t="s">
        <v>3944</v>
      </c>
      <c r="D562" s="211" t="s">
        <v>3945</v>
      </c>
      <c r="E562" s="49"/>
      <c r="F562" s="50"/>
      <c r="G562" s="50"/>
      <c r="H562" s="251"/>
      <c r="I562" s="51"/>
      <c r="J562" s="54"/>
    </row>
    <row r="563" spans="1:10" s="4" customFormat="1" ht="15" x14ac:dyDescent="0.2">
      <c r="A563" s="199">
        <v>84</v>
      </c>
      <c r="B563" s="200"/>
      <c r="C563" s="210" t="s">
        <v>3946</v>
      </c>
      <c r="D563" s="210" t="s">
        <v>3947</v>
      </c>
      <c r="E563" s="201" t="s">
        <v>5040</v>
      </c>
      <c r="F563" s="202">
        <v>1</v>
      </c>
      <c r="G563" s="202"/>
      <c r="H563" s="252"/>
      <c r="I563" s="203" t="str">
        <f>IF($G$1=2,inParole(H563),inWorten(H563))</f>
        <v>null,00</v>
      </c>
      <c r="J563" s="204">
        <f>IF(G563=0,F563*H563,G563*H563)</f>
        <v>0</v>
      </c>
    </row>
    <row r="564" spans="1:10" s="4" customFormat="1" ht="15" x14ac:dyDescent="0.2">
      <c r="A564" s="199">
        <v>85</v>
      </c>
      <c r="B564" s="200"/>
      <c r="C564" s="210" t="s">
        <v>3948</v>
      </c>
      <c r="D564" s="210" t="s">
        <v>3949</v>
      </c>
      <c r="E564" s="201" t="s">
        <v>5040</v>
      </c>
      <c r="F564" s="202">
        <v>1</v>
      </c>
      <c r="G564" s="202"/>
      <c r="H564" s="252"/>
      <c r="I564" s="203" t="str">
        <f>IF($G$1=2,inParole(H564),inWorten(H564))</f>
        <v>null,00</v>
      </c>
      <c r="J564" s="204">
        <f>IF(G564=0,F564*H564,G564*H564)</f>
        <v>0</v>
      </c>
    </row>
    <row r="565" spans="1:10" s="4" customFormat="1" ht="15" x14ac:dyDescent="0.2">
      <c r="A565" s="199">
        <v>86</v>
      </c>
      <c r="B565" s="200"/>
      <c r="C565" s="210" t="s">
        <v>3950</v>
      </c>
      <c r="D565" s="210" t="s">
        <v>3951</v>
      </c>
      <c r="E565" s="201" t="s">
        <v>5040</v>
      </c>
      <c r="F565" s="202">
        <v>1</v>
      </c>
      <c r="G565" s="202"/>
      <c r="H565" s="252"/>
      <c r="I565" s="203" t="str">
        <f>IF($G$1=2,inParole(H565),inWorten(H565))</f>
        <v>null,00</v>
      </c>
      <c r="J565" s="204">
        <f>IF(G565=0,F565*H565,G565*H565)</f>
        <v>0</v>
      </c>
    </row>
    <row r="566" spans="1:10" s="4" customFormat="1" ht="33.75" x14ac:dyDescent="0.25">
      <c r="A566" s="48"/>
      <c r="B566" s="52" t="s">
        <v>3952</v>
      </c>
      <c r="C566" s="211" t="s">
        <v>3953</v>
      </c>
      <c r="D566" s="211" t="s">
        <v>3954</v>
      </c>
      <c r="E566" s="49"/>
      <c r="F566" s="50"/>
      <c r="G566" s="50"/>
      <c r="H566" s="251"/>
      <c r="I566" s="51"/>
      <c r="J566" s="54"/>
    </row>
    <row r="567" spans="1:10" s="4" customFormat="1" ht="15" x14ac:dyDescent="0.2">
      <c r="A567" s="199">
        <v>87</v>
      </c>
      <c r="B567" s="200"/>
      <c r="C567" s="210" t="s">
        <v>3955</v>
      </c>
      <c r="D567" s="210" t="s">
        <v>3956</v>
      </c>
      <c r="E567" s="201" t="s">
        <v>5040</v>
      </c>
      <c r="F567" s="202">
        <v>2</v>
      </c>
      <c r="G567" s="202"/>
      <c r="H567" s="252"/>
      <c r="I567" s="203" t="str">
        <f>IF($G$1=2,inParole(H567),inWorten(H567))</f>
        <v>null,00</v>
      </c>
      <c r="J567" s="204">
        <f>IF(G567=0,F567*H567,G567*H567)</f>
        <v>0</v>
      </c>
    </row>
    <row r="568" spans="1:10" s="4" customFormat="1" ht="15" x14ac:dyDescent="0.2">
      <c r="A568" s="199">
        <v>88</v>
      </c>
      <c r="B568" s="200"/>
      <c r="C568" s="210" t="s">
        <v>3957</v>
      </c>
      <c r="D568" s="210" t="s">
        <v>3958</v>
      </c>
      <c r="E568" s="201" t="s">
        <v>5040</v>
      </c>
      <c r="F568" s="202">
        <v>2</v>
      </c>
      <c r="G568" s="202"/>
      <c r="H568" s="252"/>
      <c r="I568" s="203" t="str">
        <f>IF($G$1=2,inParole(H568),inWorten(H568))</f>
        <v>null,00</v>
      </c>
      <c r="J568" s="204">
        <f>IF(G568=0,F568*H568,G568*H568)</f>
        <v>0</v>
      </c>
    </row>
    <row r="569" spans="1:10" s="4" customFormat="1" ht="22.5" x14ac:dyDescent="0.25">
      <c r="A569" s="48"/>
      <c r="B569" s="52" t="s">
        <v>3959</v>
      </c>
      <c r="C569" s="211" t="s">
        <v>3960</v>
      </c>
      <c r="D569" s="211" t="s">
        <v>3961</v>
      </c>
      <c r="E569" s="49"/>
      <c r="F569" s="50"/>
      <c r="G569" s="50"/>
      <c r="H569" s="251"/>
      <c r="I569" s="51"/>
      <c r="J569" s="54"/>
    </row>
    <row r="570" spans="1:10" s="4" customFormat="1" ht="15" x14ac:dyDescent="0.2">
      <c r="A570" s="199">
        <v>89</v>
      </c>
      <c r="B570" s="200"/>
      <c r="C570" s="210" t="s">
        <v>3964</v>
      </c>
      <c r="D570" s="210" t="s">
        <v>3965</v>
      </c>
      <c r="E570" s="201" t="s">
        <v>4237</v>
      </c>
      <c r="F570" s="202">
        <v>10</v>
      </c>
      <c r="G570" s="202"/>
      <c r="H570" s="252"/>
      <c r="I570" s="203" t="str">
        <f>IF($G$1=2,inParole(H570),inWorten(H570))</f>
        <v>null,00</v>
      </c>
      <c r="J570" s="204">
        <f>IF(G570=0,F570*H570,G570*H570)</f>
        <v>0</v>
      </c>
    </row>
    <row r="571" spans="1:10" s="4" customFormat="1" ht="33.75" x14ac:dyDescent="0.25">
      <c r="A571" s="48"/>
      <c r="B571" s="52" t="s">
        <v>3980</v>
      </c>
      <c r="C571" s="211" t="s">
        <v>3981</v>
      </c>
      <c r="D571" s="211" t="s">
        <v>3982</v>
      </c>
      <c r="E571" s="49"/>
      <c r="F571" s="50"/>
      <c r="G571" s="50"/>
      <c r="H571" s="251"/>
      <c r="I571" s="51"/>
      <c r="J571" s="54"/>
    </row>
    <row r="572" spans="1:10" s="4" customFormat="1" ht="22.5" x14ac:dyDescent="0.25">
      <c r="A572" s="48"/>
      <c r="B572" s="52" t="s">
        <v>3983</v>
      </c>
      <c r="C572" s="211" t="s">
        <v>3984</v>
      </c>
      <c r="D572" s="211" t="s">
        <v>3985</v>
      </c>
      <c r="E572" s="49"/>
      <c r="F572" s="50"/>
      <c r="G572" s="50"/>
      <c r="H572" s="251"/>
      <c r="I572" s="51"/>
      <c r="J572" s="54"/>
    </row>
    <row r="573" spans="1:10" s="4" customFormat="1" ht="15" x14ac:dyDescent="0.2">
      <c r="A573" s="199">
        <v>90</v>
      </c>
      <c r="B573" s="200"/>
      <c r="C573" s="210" t="s">
        <v>3986</v>
      </c>
      <c r="D573" s="210" t="s">
        <v>3987</v>
      </c>
      <c r="E573" s="201" t="s">
        <v>5040</v>
      </c>
      <c r="F573" s="202">
        <v>5</v>
      </c>
      <c r="G573" s="202"/>
      <c r="H573" s="252"/>
      <c r="I573" s="203" t="str">
        <f>IF($G$1=2,inParole(H573),inWorten(H573))</f>
        <v>null,00</v>
      </c>
      <c r="J573" s="204">
        <f>IF(G573=0,F573*H573,G573*H573)</f>
        <v>0</v>
      </c>
    </row>
    <row r="574" spans="1:10" s="4" customFormat="1" ht="15" x14ac:dyDescent="0.2">
      <c r="A574" s="199">
        <v>91</v>
      </c>
      <c r="B574" s="200"/>
      <c r="C574" s="210" t="s">
        <v>3988</v>
      </c>
      <c r="D574" s="210" t="s">
        <v>3989</v>
      </c>
      <c r="E574" s="201" t="s">
        <v>5040</v>
      </c>
      <c r="F574" s="202">
        <v>5</v>
      </c>
      <c r="G574" s="202"/>
      <c r="H574" s="252"/>
      <c r="I574" s="203" t="str">
        <f>IF($G$1=2,inParole(H574),inWorten(H574))</f>
        <v>null,00</v>
      </c>
      <c r="J574" s="204">
        <f>IF(G574=0,F574*H574,G574*H574)</f>
        <v>0</v>
      </c>
    </row>
    <row r="575" spans="1:10" s="4" customFormat="1" ht="22.5" x14ac:dyDescent="0.2">
      <c r="A575" s="199">
        <v>92</v>
      </c>
      <c r="B575" s="200"/>
      <c r="C575" s="210" t="s">
        <v>3990</v>
      </c>
      <c r="D575" s="210" t="s">
        <v>3991</v>
      </c>
      <c r="E575" s="201" t="s">
        <v>5040</v>
      </c>
      <c r="F575" s="202">
        <v>5</v>
      </c>
      <c r="G575" s="202"/>
      <c r="H575" s="252"/>
      <c r="I575" s="203" t="str">
        <f>IF($G$1=2,inParole(H575),inWorten(H575))</f>
        <v>null,00</v>
      </c>
      <c r="J575" s="204">
        <f>IF(G575=0,F575*H575,G575*H575)</f>
        <v>0</v>
      </c>
    </row>
    <row r="576" spans="1:10" s="4" customFormat="1" ht="15" x14ac:dyDescent="0.25">
      <c r="A576" s="48"/>
      <c r="B576" s="52" t="s">
        <v>3992</v>
      </c>
      <c r="C576" s="211" t="s">
        <v>3993</v>
      </c>
      <c r="D576" s="211" t="s">
        <v>3994</v>
      </c>
      <c r="E576" s="49"/>
      <c r="F576" s="50"/>
      <c r="G576" s="50"/>
      <c r="H576" s="251"/>
      <c r="I576" s="51"/>
      <c r="J576" s="54"/>
    </row>
    <row r="577" spans="1:10" s="4" customFormat="1" ht="15" x14ac:dyDescent="0.2">
      <c r="A577" s="199">
        <v>93</v>
      </c>
      <c r="B577" s="200"/>
      <c r="C577" s="210" t="s">
        <v>3995</v>
      </c>
      <c r="D577" s="210" t="s">
        <v>3996</v>
      </c>
      <c r="E577" s="201" t="s">
        <v>5040</v>
      </c>
      <c r="F577" s="202">
        <v>5</v>
      </c>
      <c r="G577" s="202"/>
      <c r="H577" s="252"/>
      <c r="I577" s="203" t="str">
        <f>IF($G$1=2,inParole(H577),inWorten(H577))</f>
        <v>null,00</v>
      </c>
      <c r="J577" s="204">
        <f>IF(G577=0,F577*H577,G577*H577)</f>
        <v>0</v>
      </c>
    </row>
    <row r="578" spans="1:10" s="4" customFormat="1" ht="22.5" x14ac:dyDescent="0.25">
      <c r="A578" s="48"/>
      <c r="B578" s="52" t="s">
        <v>4001</v>
      </c>
      <c r="C578" s="211" t="s">
        <v>4002</v>
      </c>
      <c r="D578" s="211" t="s">
        <v>4003</v>
      </c>
      <c r="E578" s="49"/>
      <c r="F578" s="50"/>
      <c r="G578" s="50"/>
      <c r="H578" s="251"/>
      <c r="I578" s="51"/>
      <c r="J578" s="54"/>
    </row>
    <row r="579" spans="1:10" s="4" customFormat="1" ht="22.5" x14ac:dyDescent="0.2">
      <c r="A579" s="199">
        <v>94</v>
      </c>
      <c r="B579" s="200"/>
      <c r="C579" s="210" t="s">
        <v>4008</v>
      </c>
      <c r="D579" s="210" t="s">
        <v>4009</v>
      </c>
      <c r="E579" s="201" t="s">
        <v>4237</v>
      </c>
      <c r="F579" s="202">
        <v>8.8000000000000007</v>
      </c>
      <c r="G579" s="202"/>
      <c r="H579" s="252"/>
      <c r="I579" s="203" t="str">
        <f>IF($G$1=2,inParole(H579),inWorten(H579))</f>
        <v>null,00</v>
      </c>
      <c r="J579" s="204">
        <f>IF(G579=0,F579*H579,G579*H579)</f>
        <v>0</v>
      </c>
    </row>
    <row r="580" spans="1:10" s="4" customFormat="1" ht="15" x14ac:dyDescent="0.25">
      <c r="A580" s="48"/>
      <c r="B580" s="52" t="s">
        <v>4010</v>
      </c>
      <c r="C580" s="211" t="s">
        <v>4162</v>
      </c>
      <c r="D580" s="211" t="s">
        <v>4011</v>
      </c>
      <c r="E580" s="49"/>
      <c r="F580" s="50"/>
      <c r="G580" s="50"/>
      <c r="H580" s="251"/>
      <c r="I580" s="51"/>
      <c r="J580" s="54"/>
    </row>
    <row r="581" spans="1:10" s="4" customFormat="1" ht="15" x14ac:dyDescent="0.25">
      <c r="A581" s="48"/>
      <c r="B581" s="52" t="s">
        <v>4012</v>
      </c>
      <c r="C581" s="211" t="s">
        <v>4013</v>
      </c>
      <c r="D581" s="211" t="s">
        <v>4014</v>
      </c>
      <c r="E581" s="49"/>
      <c r="F581" s="50"/>
      <c r="G581" s="50"/>
      <c r="H581" s="251"/>
      <c r="I581" s="51"/>
      <c r="J581" s="54"/>
    </row>
    <row r="582" spans="1:10" s="4" customFormat="1" ht="33.75" x14ac:dyDescent="0.25">
      <c r="A582" s="48"/>
      <c r="B582" s="52" t="s">
        <v>4015</v>
      </c>
      <c r="C582" s="211" t="s">
        <v>4016</v>
      </c>
      <c r="D582" s="211" t="s">
        <v>4017</v>
      </c>
      <c r="E582" s="49"/>
      <c r="F582" s="50"/>
      <c r="G582" s="50"/>
      <c r="H582" s="251"/>
      <c r="I582" s="51"/>
      <c r="J582" s="54"/>
    </row>
    <row r="583" spans="1:10" s="4" customFormat="1" ht="15" x14ac:dyDescent="0.2">
      <c r="A583" s="199">
        <v>95</v>
      </c>
      <c r="B583" s="200"/>
      <c r="C583" s="210" t="s">
        <v>4022</v>
      </c>
      <c r="D583" s="210" t="s">
        <v>4023</v>
      </c>
      <c r="E583" s="201" t="s">
        <v>4135</v>
      </c>
      <c r="F583" s="202">
        <v>315</v>
      </c>
      <c r="G583" s="202"/>
      <c r="H583" s="252"/>
      <c r="I583" s="203" t="str">
        <f>IF($G$1=2,inParole(H583),inWorten(H583))</f>
        <v>null,00</v>
      </c>
      <c r="J583" s="204">
        <f>IF(G583=0,F583*H583,G583*H583)</f>
        <v>0</v>
      </c>
    </row>
    <row r="584" spans="1:10" s="4" customFormat="1" ht="15" x14ac:dyDescent="0.25">
      <c r="A584" s="48"/>
      <c r="B584" s="52" t="s">
        <v>4037</v>
      </c>
      <c r="C584" s="211" t="s">
        <v>4038</v>
      </c>
      <c r="D584" s="211" t="s">
        <v>4039</v>
      </c>
      <c r="E584" s="49"/>
      <c r="F584" s="50"/>
      <c r="G584" s="50"/>
      <c r="H584" s="251"/>
      <c r="I584" s="51"/>
      <c r="J584" s="54"/>
    </row>
    <row r="585" spans="1:10" s="4" customFormat="1" ht="15" x14ac:dyDescent="0.2">
      <c r="A585" s="199">
        <v>96</v>
      </c>
      <c r="B585" s="200"/>
      <c r="C585" s="210" t="s">
        <v>4040</v>
      </c>
      <c r="D585" s="210" t="s">
        <v>4041</v>
      </c>
      <c r="E585" s="201" t="s">
        <v>4135</v>
      </c>
      <c r="F585" s="202">
        <v>315</v>
      </c>
      <c r="G585" s="202"/>
      <c r="H585" s="252"/>
      <c r="I585" s="203" t="str">
        <f>IF($G$1=2,inParole(H585),inWorten(H585))</f>
        <v>null,00</v>
      </c>
      <c r="J585" s="204">
        <f>IF(G585=0,F585*H585,G585*H585)</f>
        <v>0</v>
      </c>
    </row>
    <row r="586" spans="1:10" s="4" customFormat="1" ht="15" x14ac:dyDescent="0.25">
      <c r="A586" s="48"/>
      <c r="B586" s="52" t="s">
        <v>4042</v>
      </c>
      <c r="C586" s="211" t="s">
        <v>4043</v>
      </c>
      <c r="D586" s="211" t="s">
        <v>4044</v>
      </c>
      <c r="E586" s="49"/>
      <c r="F586" s="50"/>
      <c r="G586" s="50"/>
      <c r="H586" s="251"/>
      <c r="I586" s="51"/>
      <c r="J586" s="54"/>
    </row>
    <row r="587" spans="1:10" s="4" customFormat="1" ht="15" x14ac:dyDescent="0.2">
      <c r="A587" s="199">
        <v>97</v>
      </c>
      <c r="B587" s="200" t="s">
        <v>4045</v>
      </c>
      <c r="C587" s="210" t="s">
        <v>4046</v>
      </c>
      <c r="D587" s="210" t="s">
        <v>4047</v>
      </c>
      <c r="E587" s="201" t="s">
        <v>4135</v>
      </c>
      <c r="F587" s="202">
        <v>50</v>
      </c>
      <c r="G587" s="202"/>
      <c r="H587" s="252"/>
      <c r="I587" s="203" t="str">
        <f>IF($G$1=2,inParole(H587),inWorten(H587))</f>
        <v>null,00</v>
      </c>
      <c r="J587" s="204">
        <f>IF(G587=0,F587*H587,G587*H587)</f>
        <v>0</v>
      </c>
    </row>
    <row r="588" spans="1:10" s="4" customFormat="1" ht="22.5" x14ac:dyDescent="0.25">
      <c r="A588" s="48"/>
      <c r="B588" s="52" t="s">
        <v>4053</v>
      </c>
      <c r="C588" s="211" t="s">
        <v>4054</v>
      </c>
      <c r="D588" s="211" t="s">
        <v>4055</v>
      </c>
      <c r="E588" s="49"/>
      <c r="F588" s="50"/>
      <c r="G588" s="50"/>
      <c r="H588" s="251"/>
      <c r="I588" s="51"/>
      <c r="J588" s="54"/>
    </row>
    <row r="589" spans="1:10" s="4" customFormat="1" ht="22.5" x14ac:dyDescent="0.2">
      <c r="A589" s="199">
        <v>98</v>
      </c>
      <c r="B589" s="200"/>
      <c r="C589" s="210" t="s">
        <v>4058</v>
      </c>
      <c r="D589" s="210" t="s">
        <v>4059</v>
      </c>
      <c r="E589" s="201" t="s">
        <v>4124</v>
      </c>
      <c r="F589" s="202">
        <v>5</v>
      </c>
      <c r="G589" s="202"/>
      <c r="H589" s="252"/>
      <c r="I589" s="203" t="str">
        <f>IF($G$1=2,inParole(H589),inWorten(H589))</f>
        <v>null,00</v>
      </c>
      <c r="J589" s="204">
        <f>IF(G589=0,F589*H589,G589*H589)</f>
        <v>0</v>
      </c>
    </row>
    <row r="590" spans="1:10" s="4" customFormat="1" ht="15" x14ac:dyDescent="0.25">
      <c r="A590" s="48"/>
      <c r="B590" s="52" t="s">
        <v>4060</v>
      </c>
      <c r="C590" s="211" t="s">
        <v>4061</v>
      </c>
      <c r="D590" s="211" t="s">
        <v>4062</v>
      </c>
      <c r="E590" s="49"/>
      <c r="F590" s="50"/>
      <c r="G590" s="50"/>
      <c r="H590" s="251"/>
      <c r="I590" s="51"/>
      <c r="J590" s="54"/>
    </row>
    <row r="591" spans="1:10" s="4" customFormat="1" ht="22.5" x14ac:dyDescent="0.25">
      <c r="A591" s="48"/>
      <c r="B591" s="52" t="s">
        <v>4063</v>
      </c>
      <c r="C591" s="211" t="s">
        <v>4064</v>
      </c>
      <c r="D591" s="211" t="s">
        <v>4065</v>
      </c>
      <c r="E591" s="49"/>
      <c r="F591" s="50"/>
      <c r="G591" s="50"/>
      <c r="H591" s="251"/>
      <c r="I591" s="51"/>
      <c r="J591" s="54"/>
    </row>
    <row r="592" spans="1:10" s="4" customFormat="1" ht="22.5" x14ac:dyDescent="0.2">
      <c r="A592" s="199">
        <v>99</v>
      </c>
      <c r="B592" s="200"/>
      <c r="C592" s="210" t="s">
        <v>4066</v>
      </c>
      <c r="D592" s="210" t="s">
        <v>4067</v>
      </c>
      <c r="E592" s="201" t="s">
        <v>4068</v>
      </c>
      <c r="F592" s="202">
        <v>2248</v>
      </c>
      <c r="G592" s="202"/>
      <c r="H592" s="252"/>
      <c r="I592" s="203" t="str">
        <f>IF($G$1=2,inParole(H592),inWorten(H592))</f>
        <v>null,00</v>
      </c>
      <c r="J592" s="204">
        <f>IF(G592=0,F592*H592,G592*H592)</f>
        <v>0</v>
      </c>
    </row>
    <row r="593" spans="1:10" s="4" customFormat="1" ht="22.5" x14ac:dyDescent="0.25">
      <c r="A593" s="48"/>
      <c r="B593" s="52" t="s">
        <v>4069</v>
      </c>
      <c r="C593" s="211" t="s">
        <v>4070</v>
      </c>
      <c r="D593" s="211" t="s">
        <v>4071</v>
      </c>
      <c r="E593" s="49"/>
      <c r="F593" s="50"/>
      <c r="G593" s="50"/>
      <c r="H593" s="251"/>
      <c r="I593" s="51"/>
      <c r="J593" s="54"/>
    </row>
    <row r="594" spans="1:10" s="4" customFormat="1" ht="15" x14ac:dyDescent="0.2">
      <c r="A594" s="199">
        <v>100</v>
      </c>
      <c r="B594" s="200"/>
      <c r="C594" s="210" t="s">
        <v>4074</v>
      </c>
      <c r="D594" s="210" t="s">
        <v>4075</v>
      </c>
      <c r="E594" s="201" t="s">
        <v>4135</v>
      </c>
      <c r="F594" s="202">
        <v>281</v>
      </c>
      <c r="G594" s="202"/>
      <c r="H594" s="252"/>
      <c r="I594" s="203" t="str">
        <f>IF($G$1=2,inParole(H594),inWorten(H594))</f>
        <v>null,00</v>
      </c>
      <c r="J594" s="204">
        <f>IF(G594=0,F594*H594,G594*H594)</f>
        <v>0</v>
      </c>
    </row>
    <row r="595" spans="1:10" s="4" customFormat="1" ht="22.5" x14ac:dyDescent="0.25">
      <c r="A595" s="48"/>
      <c r="B595" s="52" t="s">
        <v>4076</v>
      </c>
      <c r="C595" s="211" t="s">
        <v>4077</v>
      </c>
      <c r="D595" s="211" t="s">
        <v>4078</v>
      </c>
      <c r="E595" s="49"/>
      <c r="F595" s="50"/>
      <c r="G595" s="50"/>
      <c r="H595" s="251"/>
      <c r="I595" s="51"/>
      <c r="J595" s="54"/>
    </row>
    <row r="596" spans="1:10" s="4" customFormat="1" ht="33.75" x14ac:dyDescent="0.25">
      <c r="A596" s="48"/>
      <c r="B596" s="52" t="s">
        <v>4079</v>
      </c>
      <c r="C596" s="211" t="s">
        <v>4080</v>
      </c>
      <c r="D596" s="211" t="s">
        <v>4081</v>
      </c>
      <c r="E596" s="49"/>
      <c r="F596" s="50"/>
      <c r="G596" s="50"/>
      <c r="H596" s="251"/>
      <c r="I596" s="51"/>
      <c r="J596" s="54"/>
    </row>
    <row r="597" spans="1:10" s="4" customFormat="1" ht="15" x14ac:dyDescent="0.2">
      <c r="A597" s="199">
        <v>101</v>
      </c>
      <c r="B597" s="200"/>
      <c r="C597" s="210" t="s">
        <v>4084</v>
      </c>
      <c r="D597" s="210" t="s">
        <v>4085</v>
      </c>
      <c r="E597" s="201" t="s">
        <v>4135</v>
      </c>
      <c r="F597" s="202">
        <v>20</v>
      </c>
      <c r="G597" s="202"/>
      <c r="H597" s="252"/>
      <c r="I597" s="203" t="str">
        <f>IF($G$1=2,inParole(H597),inWorten(H597))</f>
        <v>null,00</v>
      </c>
      <c r="J597" s="204">
        <f>IF(G597=0,F597*H597,G597*H597)</f>
        <v>0</v>
      </c>
    </row>
    <row r="598" spans="1:10" s="4" customFormat="1" ht="56.25" x14ac:dyDescent="0.25">
      <c r="A598" s="48"/>
      <c r="B598" s="52" t="s">
        <v>2660</v>
      </c>
      <c r="C598" s="211" t="s">
        <v>2661</v>
      </c>
      <c r="D598" s="211" t="s">
        <v>2662</v>
      </c>
      <c r="E598" s="49"/>
      <c r="F598" s="50"/>
      <c r="G598" s="50"/>
      <c r="H598" s="251"/>
      <c r="I598" s="51"/>
      <c r="J598" s="54"/>
    </row>
    <row r="599" spans="1:10" s="4" customFormat="1" ht="22.5" x14ac:dyDescent="0.2">
      <c r="A599" s="199">
        <v>102</v>
      </c>
      <c r="B599" s="200"/>
      <c r="C599" s="210" t="s">
        <v>2663</v>
      </c>
      <c r="D599" s="210" t="s">
        <v>2657</v>
      </c>
      <c r="E599" s="201" t="s">
        <v>4135</v>
      </c>
      <c r="F599" s="202">
        <v>22.8</v>
      </c>
      <c r="G599" s="202"/>
      <c r="H599" s="252"/>
      <c r="I599" s="203" t="str">
        <f>IF($G$1=2,inParole(H599),inWorten(H599))</f>
        <v>null,00</v>
      </c>
      <c r="J599" s="204">
        <f>IF(G599=0,F599*H599,G599*H599)</f>
        <v>0</v>
      </c>
    </row>
    <row r="600" spans="1:10" s="4" customFormat="1" ht="15" x14ac:dyDescent="0.25">
      <c r="A600" s="48"/>
      <c r="B600" s="52" t="s">
        <v>2684</v>
      </c>
      <c r="C600" s="211" t="s">
        <v>2685</v>
      </c>
      <c r="D600" s="211" t="s">
        <v>2686</v>
      </c>
      <c r="E600" s="49"/>
      <c r="F600" s="50"/>
      <c r="G600" s="50"/>
      <c r="H600" s="251"/>
      <c r="I600" s="51"/>
      <c r="J600" s="54"/>
    </row>
    <row r="601" spans="1:10" s="4" customFormat="1" ht="15" x14ac:dyDescent="0.25">
      <c r="A601" s="48"/>
      <c r="B601" s="52" t="s">
        <v>2687</v>
      </c>
      <c r="C601" s="211" t="s">
        <v>2688</v>
      </c>
      <c r="D601" s="211" t="s">
        <v>2689</v>
      </c>
      <c r="E601" s="49"/>
      <c r="F601" s="50"/>
      <c r="G601" s="50"/>
      <c r="H601" s="251"/>
      <c r="I601" s="51"/>
      <c r="J601" s="54"/>
    </row>
    <row r="602" spans="1:10" s="4" customFormat="1" ht="22.5" x14ac:dyDescent="0.2">
      <c r="A602" s="199">
        <v>103</v>
      </c>
      <c r="B602" s="200"/>
      <c r="C602" s="210" t="s">
        <v>2700</v>
      </c>
      <c r="D602" s="210" t="s">
        <v>2701</v>
      </c>
      <c r="E602" s="201" t="s">
        <v>4237</v>
      </c>
      <c r="F602" s="202">
        <v>10</v>
      </c>
      <c r="G602" s="202"/>
      <c r="H602" s="252"/>
      <c r="I602" s="203" t="str">
        <f>IF($G$1=2,inParole(H602),inWorten(H602))</f>
        <v>null,00</v>
      </c>
      <c r="J602" s="204">
        <f>IF(G602=0,F602*H602,G602*H602)</f>
        <v>0</v>
      </c>
    </row>
    <row r="603" spans="1:10" s="4" customFormat="1" ht="15" x14ac:dyDescent="0.25">
      <c r="A603" s="48"/>
      <c r="B603" s="52" t="s">
        <v>2715</v>
      </c>
      <c r="C603" s="211" t="s">
        <v>2716</v>
      </c>
      <c r="D603" s="211" t="s">
        <v>2717</v>
      </c>
      <c r="E603" s="49"/>
      <c r="F603" s="50"/>
      <c r="G603" s="50"/>
      <c r="H603" s="251"/>
      <c r="I603" s="51"/>
      <c r="J603" s="54"/>
    </row>
    <row r="604" spans="1:10" s="4" customFormat="1" ht="15" x14ac:dyDescent="0.2">
      <c r="A604" s="199">
        <v>104</v>
      </c>
      <c r="B604" s="200"/>
      <c r="C604" s="210" t="s">
        <v>2720</v>
      </c>
      <c r="D604" s="210" t="s">
        <v>2721</v>
      </c>
      <c r="E604" s="201" t="s">
        <v>4237</v>
      </c>
      <c r="F604" s="202">
        <v>15</v>
      </c>
      <c r="G604" s="202"/>
      <c r="H604" s="252"/>
      <c r="I604" s="203" t="str">
        <f>IF($G$1=2,inParole(H604),inWorten(H604))</f>
        <v>null,00</v>
      </c>
      <c r="J604" s="204">
        <f>IF(G604=0,F604*H604,G604*H604)</f>
        <v>0</v>
      </c>
    </row>
    <row r="605" spans="1:10" s="4" customFormat="1" ht="15" x14ac:dyDescent="0.25">
      <c r="A605" s="48"/>
      <c r="B605" s="52" t="s">
        <v>2722</v>
      </c>
      <c r="C605" s="211" t="s">
        <v>2723</v>
      </c>
      <c r="D605" s="211" t="s">
        <v>2724</v>
      </c>
      <c r="E605" s="49"/>
      <c r="F605" s="50"/>
      <c r="G605" s="50"/>
      <c r="H605" s="251"/>
      <c r="I605" s="51"/>
      <c r="J605" s="54"/>
    </row>
    <row r="606" spans="1:10" s="4" customFormat="1" ht="45" x14ac:dyDescent="0.25">
      <c r="A606" s="48"/>
      <c r="B606" s="52" t="s">
        <v>2728</v>
      </c>
      <c r="C606" s="211" t="s">
        <v>2729</v>
      </c>
      <c r="D606" s="211" t="s">
        <v>2730</v>
      </c>
      <c r="E606" s="49"/>
      <c r="F606" s="50"/>
      <c r="G606" s="50"/>
      <c r="H606" s="251"/>
      <c r="I606" s="51"/>
      <c r="J606" s="54"/>
    </row>
    <row r="607" spans="1:10" s="4" customFormat="1" ht="15" x14ac:dyDescent="0.2">
      <c r="A607" s="199">
        <v>105</v>
      </c>
      <c r="B607" s="200"/>
      <c r="C607" s="210" t="s">
        <v>2667</v>
      </c>
      <c r="D607" s="210" t="s">
        <v>2668</v>
      </c>
      <c r="E607" s="201" t="s">
        <v>4237</v>
      </c>
      <c r="F607" s="202">
        <v>3.6</v>
      </c>
      <c r="G607" s="202"/>
      <c r="H607" s="252"/>
      <c r="I607" s="203" t="str">
        <f>IF($G$1=2,inParole(H607),inWorten(H607))</f>
        <v>null,00</v>
      </c>
      <c r="J607" s="204">
        <f>IF(G607=0,F607*H607,G607*H607)</f>
        <v>0</v>
      </c>
    </row>
    <row r="608" spans="1:10" s="4" customFormat="1" ht="22.5" x14ac:dyDescent="0.2">
      <c r="A608" s="199">
        <v>106</v>
      </c>
      <c r="B608" s="200"/>
      <c r="C608" s="210" t="s">
        <v>2731</v>
      </c>
      <c r="D608" s="210" t="s">
        <v>2732</v>
      </c>
      <c r="E608" s="201" t="s">
        <v>4133</v>
      </c>
      <c r="F608" s="202">
        <v>3.6</v>
      </c>
      <c r="G608" s="202"/>
      <c r="H608" s="252"/>
      <c r="I608" s="203" t="str">
        <f>IF($G$1=2,inParole(H608),inWorten(H608))</f>
        <v>null,00</v>
      </c>
      <c r="J608" s="204">
        <f>IF(G608=0,F608*H608,G608*H608)</f>
        <v>0</v>
      </c>
    </row>
    <row r="609" spans="1:10" s="4" customFormat="1" ht="22.5" x14ac:dyDescent="0.2">
      <c r="A609" s="199">
        <v>107</v>
      </c>
      <c r="B609" s="200"/>
      <c r="C609" s="210" t="s">
        <v>2733</v>
      </c>
      <c r="D609" s="210" t="s">
        <v>2734</v>
      </c>
      <c r="E609" s="201" t="s">
        <v>4237</v>
      </c>
      <c r="F609" s="202">
        <v>7.2</v>
      </c>
      <c r="G609" s="202"/>
      <c r="H609" s="252"/>
      <c r="I609" s="203" t="str">
        <f>IF($G$1=2,inParole(H609),inWorten(H609))</f>
        <v>null,00</v>
      </c>
      <c r="J609" s="204">
        <f>IF(G609=0,F609*H609,G609*H609)</f>
        <v>0</v>
      </c>
    </row>
    <row r="610" spans="1:10" s="4" customFormat="1" ht="15" x14ac:dyDescent="0.25">
      <c r="A610" s="48"/>
      <c r="B610" s="52" t="s">
        <v>2744</v>
      </c>
      <c r="C610" s="211" t="s">
        <v>2745</v>
      </c>
      <c r="D610" s="211" t="s">
        <v>2746</v>
      </c>
      <c r="E610" s="49"/>
      <c r="F610" s="50"/>
      <c r="G610" s="50"/>
      <c r="H610" s="251"/>
      <c r="I610" s="51"/>
      <c r="J610" s="54"/>
    </row>
    <row r="611" spans="1:10" s="4" customFormat="1" ht="15" x14ac:dyDescent="0.25">
      <c r="A611" s="48"/>
      <c r="B611" s="52" t="s">
        <v>2747</v>
      </c>
      <c r="C611" s="211" t="s">
        <v>2748</v>
      </c>
      <c r="D611" s="211" t="s">
        <v>2749</v>
      </c>
      <c r="E611" s="49"/>
      <c r="F611" s="50"/>
      <c r="G611" s="50"/>
      <c r="H611" s="251"/>
      <c r="I611" s="51"/>
      <c r="J611" s="54"/>
    </row>
    <row r="612" spans="1:10" s="4" customFormat="1" ht="15" x14ac:dyDescent="0.2">
      <c r="A612" s="199">
        <v>108</v>
      </c>
      <c r="B612" s="200"/>
      <c r="C612" s="210" t="s">
        <v>2750</v>
      </c>
      <c r="D612" s="210" t="s">
        <v>2751</v>
      </c>
      <c r="E612" s="201" t="s">
        <v>4124</v>
      </c>
      <c r="F612" s="202">
        <v>35</v>
      </c>
      <c r="G612" s="202"/>
      <c r="H612" s="252"/>
      <c r="I612" s="203" t="str">
        <f>IF($G$1=2,inParole(H612),inWorten(H612))</f>
        <v>null,00</v>
      </c>
      <c r="J612" s="204">
        <f>IF(G612=0,F612*H612,G612*H612)</f>
        <v>0</v>
      </c>
    </row>
    <row r="613" spans="1:10" s="4" customFormat="1" ht="15" x14ac:dyDescent="0.2">
      <c r="A613" s="199">
        <v>109</v>
      </c>
      <c r="B613" s="200"/>
      <c r="C613" s="210" t="s">
        <v>2752</v>
      </c>
      <c r="D613" s="210" t="s">
        <v>2753</v>
      </c>
      <c r="E613" s="201" t="s">
        <v>4124</v>
      </c>
      <c r="F613" s="202">
        <v>55</v>
      </c>
      <c r="G613" s="202"/>
      <c r="H613" s="252"/>
      <c r="I613" s="203" t="str">
        <f>IF($G$1=2,inParole(H613),inWorten(H613))</f>
        <v>null,00</v>
      </c>
      <c r="J613" s="204">
        <f>IF(G613=0,F613*H613,G613*H613)</f>
        <v>0</v>
      </c>
    </row>
    <row r="614" spans="1:10" s="4" customFormat="1" ht="15" x14ac:dyDescent="0.2">
      <c r="A614" s="199">
        <v>110</v>
      </c>
      <c r="B614" s="200" t="s">
        <v>2754</v>
      </c>
      <c r="C614" s="210" t="s">
        <v>2755</v>
      </c>
      <c r="D614" s="210" t="s">
        <v>2756</v>
      </c>
      <c r="E614" s="201" t="s">
        <v>4135</v>
      </c>
      <c r="F614" s="202">
        <v>90</v>
      </c>
      <c r="G614" s="202"/>
      <c r="H614" s="252"/>
      <c r="I614" s="203" t="str">
        <f>IF($G$1=2,inParole(H614),inWorten(H614))</f>
        <v>null,00</v>
      </c>
      <c r="J614" s="204">
        <f>IF(G614=0,F614*H614,G614*H614)</f>
        <v>0</v>
      </c>
    </row>
    <row r="615" spans="1:10" s="4" customFormat="1" ht="15" x14ac:dyDescent="0.25">
      <c r="A615" s="48"/>
      <c r="B615" s="52" t="s">
        <v>2757</v>
      </c>
      <c r="C615" s="211" t="s">
        <v>2758</v>
      </c>
      <c r="D615" s="211" t="s">
        <v>2759</v>
      </c>
      <c r="E615" s="49"/>
      <c r="F615" s="50"/>
      <c r="G615" s="50"/>
      <c r="H615" s="251"/>
      <c r="I615" s="51"/>
      <c r="J615" s="54"/>
    </row>
    <row r="616" spans="1:10" s="4" customFormat="1" ht="15" x14ac:dyDescent="0.25">
      <c r="A616" s="48"/>
      <c r="B616" s="52" t="s">
        <v>2760</v>
      </c>
      <c r="C616" s="211" t="s">
        <v>2761</v>
      </c>
      <c r="D616" s="211" t="s">
        <v>2762</v>
      </c>
      <c r="E616" s="49"/>
      <c r="F616" s="50"/>
      <c r="G616" s="50"/>
      <c r="H616" s="251"/>
      <c r="I616" s="51"/>
      <c r="J616" s="54"/>
    </row>
    <row r="617" spans="1:10" s="4" customFormat="1" ht="15" x14ac:dyDescent="0.2">
      <c r="A617" s="199">
        <v>111</v>
      </c>
      <c r="B617" s="200"/>
      <c r="C617" s="210" t="s">
        <v>2763</v>
      </c>
      <c r="D617" s="210" t="s">
        <v>2764</v>
      </c>
      <c r="E617" s="201" t="s">
        <v>4133</v>
      </c>
      <c r="F617" s="202">
        <v>25</v>
      </c>
      <c r="G617" s="202"/>
      <c r="H617" s="252"/>
      <c r="I617" s="203" t="str">
        <f>IF($G$1=2,inParole(H617),inWorten(H617))</f>
        <v>null,00</v>
      </c>
      <c r="J617" s="204">
        <f>IF(G617=0,F617*H617,G617*H617)</f>
        <v>0</v>
      </c>
    </row>
    <row r="618" spans="1:10" s="4" customFormat="1" ht="15" x14ac:dyDescent="0.25">
      <c r="A618" s="48"/>
      <c r="B618" s="52" t="s">
        <v>2765</v>
      </c>
      <c r="C618" s="211" t="s">
        <v>2766</v>
      </c>
      <c r="D618" s="211" t="s">
        <v>2767</v>
      </c>
      <c r="E618" s="49"/>
      <c r="F618" s="50"/>
      <c r="G618" s="50"/>
      <c r="H618" s="251"/>
      <c r="I618" s="51"/>
      <c r="J618" s="54"/>
    </row>
    <row r="619" spans="1:10" s="4" customFormat="1" ht="15" x14ac:dyDescent="0.2">
      <c r="A619" s="199">
        <v>112</v>
      </c>
      <c r="B619" s="200"/>
      <c r="C619" s="210" t="s">
        <v>2768</v>
      </c>
      <c r="D619" s="210" t="s">
        <v>2769</v>
      </c>
      <c r="E619" s="201" t="s">
        <v>4237</v>
      </c>
      <c r="F619" s="202">
        <v>10</v>
      </c>
      <c r="G619" s="202"/>
      <c r="H619" s="252"/>
      <c r="I619" s="203" t="str">
        <f>IF($G$1=2,inParole(H619),inWorten(H619))</f>
        <v>null,00</v>
      </c>
      <c r="J619" s="204">
        <f>IF(G619=0,F619*H619,G619*H619)</f>
        <v>0</v>
      </c>
    </row>
    <row r="620" spans="1:10" s="4" customFormat="1" ht="15" x14ac:dyDescent="0.2">
      <c r="A620" s="199">
        <v>113</v>
      </c>
      <c r="B620" s="200"/>
      <c r="C620" s="210" t="s">
        <v>2770</v>
      </c>
      <c r="D620" s="210" t="s">
        <v>2771</v>
      </c>
      <c r="E620" s="201" t="s">
        <v>4237</v>
      </c>
      <c r="F620" s="202">
        <v>10</v>
      </c>
      <c r="G620" s="202"/>
      <c r="H620" s="252"/>
      <c r="I620" s="203" t="str">
        <f>IF($G$1=2,inParole(H620),inWorten(H620))</f>
        <v>null,00</v>
      </c>
      <c r="J620" s="204">
        <f>IF(G620=0,F620*H620,G620*H620)</f>
        <v>0</v>
      </c>
    </row>
    <row r="621" spans="1:10" s="4" customFormat="1" ht="15" x14ac:dyDescent="0.2">
      <c r="A621" s="199">
        <v>114</v>
      </c>
      <c r="B621" s="200"/>
      <c r="C621" s="210" t="s">
        <v>2772</v>
      </c>
      <c r="D621" s="210" t="s">
        <v>2773</v>
      </c>
      <c r="E621" s="201" t="s">
        <v>4237</v>
      </c>
      <c r="F621" s="202">
        <v>10</v>
      </c>
      <c r="G621" s="202"/>
      <c r="H621" s="252"/>
      <c r="I621" s="203" t="str">
        <f>IF($G$1=2,inParole(H621),inWorten(H621))</f>
        <v>null,00</v>
      </c>
      <c r="J621" s="204">
        <f>IF(G621=0,F621*H621,G621*H621)</f>
        <v>0</v>
      </c>
    </row>
    <row r="622" spans="1:10" s="4" customFormat="1" ht="15" x14ac:dyDescent="0.25">
      <c r="A622" s="48"/>
      <c r="B622" s="52" t="s">
        <v>2774</v>
      </c>
      <c r="C622" s="211" t="s">
        <v>2775</v>
      </c>
      <c r="D622" s="211" t="s">
        <v>2776</v>
      </c>
      <c r="E622" s="49"/>
      <c r="F622" s="50"/>
      <c r="G622" s="50"/>
      <c r="H622" s="251"/>
      <c r="I622" s="51"/>
      <c r="J622" s="54"/>
    </row>
    <row r="623" spans="1:10" s="4" customFormat="1" ht="15" x14ac:dyDescent="0.25">
      <c r="A623" s="48"/>
      <c r="B623" s="52" t="s">
        <v>2777</v>
      </c>
      <c r="C623" s="211" t="s">
        <v>2778</v>
      </c>
      <c r="D623" s="211" t="s">
        <v>2779</v>
      </c>
      <c r="E623" s="49"/>
      <c r="F623" s="50"/>
      <c r="G623" s="50"/>
      <c r="H623" s="251"/>
      <c r="I623" s="51"/>
      <c r="J623" s="54"/>
    </row>
    <row r="624" spans="1:10" s="4" customFormat="1" ht="15" x14ac:dyDescent="0.2">
      <c r="A624" s="199">
        <v>115</v>
      </c>
      <c r="B624" s="200"/>
      <c r="C624" s="210" t="s">
        <v>2782</v>
      </c>
      <c r="D624" s="210" t="s">
        <v>2783</v>
      </c>
      <c r="E624" s="201" t="s">
        <v>5040</v>
      </c>
      <c r="F624" s="202">
        <v>1</v>
      </c>
      <c r="G624" s="202"/>
      <c r="H624" s="252"/>
      <c r="I624" s="203" t="str">
        <f>IF($G$1=2,inParole(H624),inWorten(H624))</f>
        <v>null,00</v>
      </c>
      <c r="J624" s="204">
        <f>IF(G624=0,F624*H624,G624*H624)</f>
        <v>0</v>
      </c>
    </row>
    <row r="625" spans="1:10" s="4" customFormat="1" ht="15" x14ac:dyDescent="0.25">
      <c r="A625" s="48"/>
      <c r="B625" s="52" t="s">
        <v>2784</v>
      </c>
      <c r="C625" s="211" t="s">
        <v>5041</v>
      </c>
      <c r="D625" s="211" t="s">
        <v>2786</v>
      </c>
      <c r="E625" s="49"/>
      <c r="F625" s="50"/>
      <c r="G625" s="50"/>
      <c r="H625" s="251"/>
      <c r="I625" s="51"/>
      <c r="J625" s="54"/>
    </row>
    <row r="626" spans="1:10" s="4" customFormat="1" ht="15" x14ac:dyDescent="0.2">
      <c r="A626" s="199">
        <v>116</v>
      </c>
      <c r="B626" s="200"/>
      <c r="C626" s="210" t="s">
        <v>2787</v>
      </c>
      <c r="D626" s="210" t="s">
        <v>2788</v>
      </c>
      <c r="E626" s="201" t="s">
        <v>5040</v>
      </c>
      <c r="F626" s="202">
        <v>1</v>
      </c>
      <c r="G626" s="202"/>
      <c r="H626" s="252"/>
      <c r="I626" s="203" t="str">
        <f>IF($G$1=2,inParole(H626),inWorten(H626))</f>
        <v>null,00</v>
      </c>
      <c r="J626" s="204">
        <f>IF(G626=0,F626*H626,G626*H626)</f>
        <v>0</v>
      </c>
    </row>
    <row r="627" spans="1:10" s="4" customFormat="1" ht="15" x14ac:dyDescent="0.2">
      <c r="A627" s="199">
        <v>117</v>
      </c>
      <c r="B627" s="200"/>
      <c r="C627" s="210" t="s">
        <v>2794</v>
      </c>
      <c r="D627" s="210" t="s">
        <v>2795</v>
      </c>
      <c r="E627" s="201" t="s">
        <v>5040</v>
      </c>
      <c r="F627" s="202">
        <v>2</v>
      </c>
      <c r="G627" s="202"/>
      <c r="H627" s="252"/>
      <c r="I627" s="203" t="str">
        <f>IF($G$1=2,inParole(H627),inWorten(H627))</f>
        <v>null,00</v>
      </c>
      <c r="J627" s="204">
        <f>IF(G627=0,F627*H627,G627*H627)</f>
        <v>0</v>
      </c>
    </row>
    <row r="628" spans="1:10" s="4" customFormat="1" ht="15" x14ac:dyDescent="0.25">
      <c r="A628" s="48"/>
      <c r="B628" s="52" t="s">
        <v>2804</v>
      </c>
      <c r="C628" s="211" t="s">
        <v>2805</v>
      </c>
      <c r="D628" s="211" t="s">
        <v>2806</v>
      </c>
      <c r="E628" s="49"/>
      <c r="F628" s="50"/>
      <c r="G628" s="50"/>
      <c r="H628" s="251"/>
      <c r="I628" s="51"/>
      <c r="J628" s="54"/>
    </row>
    <row r="629" spans="1:10" s="4" customFormat="1" ht="15" x14ac:dyDescent="0.2">
      <c r="A629" s="199">
        <v>118</v>
      </c>
      <c r="B629" s="200" t="s">
        <v>5042</v>
      </c>
      <c r="C629" s="210" t="s">
        <v>5043</v>
      </c>
      <c r="D629" s="210" t="s">
        <v>5044</v>
      </c>
      <c r="E629" s="201" t="s">
        <v>5040</v>
      </c>
      <c r="F629" s="202">
        <v>1</v>
      </c>
      <c r="G629" s="202"/>
      <c r="H629" s="252"/>
      <c r="I629" s="203" t="str">
        <f>IF($G$1=2,inParole(H629),inWorten(H629))</f>
        <v>null,00</v>
      </c>
      <c r="J629" s="204">
        <f>IF(G629=0,F629*H629,G629*H629)</f>
        <v>0</v>
      </c>
    </row>
    <row r="630" spans="1:10" s="4" customFormat="1" ht="15" x14ac:dyDescent="0.25">
      <c r="A630" s="48"/>
      <c r="B630" s="52" t="s">
        <v>2825</v>
      </c>
      <c r="C630" s="211" t="s">
        <v>4180</v>
      </c>
      <c r="D630" s="211" t="s">
        <v>2826</v>
      </c>
      <c r="E630" s="49"/>
      <c r="F630" s="50"/>
      <c r="G630" s="50"/>
      <c r="H630" s="251"/>
      <c r="I630" s="51"/>
      <c r="J630" s="54"/>
    </row>
    <row r="631" spans="1:10" s="4" customFormat="1" ht="30" x14ac:dyDescent="0.25">
      <c r="A631" s="48"/>
      <c r="B631" s="52" t="s">
        <v>2827</v>
      </c>
      <c r="C631" s="212" t="s">
        <v>4181</v>
      </c>
      <c r="D631" s="212" t="s">
        <v>2828</v>
      </c>
      <c r="E631" s="49"/>
      <c r="F631" s="50"/>
      <c r="G631" s="50"/>
      <c r="H631" s="251"/>
      <c r="I631" s="51"/>
      <c r="J631" s="54"/>
    </row>
    <row r="632" spans="1:10" s="4" customFormat="1" ht="30" x14ac:dyDescent="0.25">
      <c r="A632" s="48"/>
      <c r="B632" s="52" t="s">
        <v>2829</v>
      </c>
      <c r="C632" s="212" t="s">
        <v>4182</v>
      </c>
      <c r="D632" s="212" t="s">
        <v>2830</v>
      </c>
      <c r="E632" s="49"/>
      <c r="F632" s="50"/>
      <c r="G632" s="50"/>
      <c r="H632" s="251"/>
      <c r="I632" s="51"/>
      <c r="J632" s="54"/>
    </row>
    <row r="633" spans="1:10" s="4" customFormat="1" ht="255" x14ac:dyDescent="0.25">
      <c r="A633" s="48"/>
      <c r="B633" s="52" t="s">
        <v>2831</v>
      </c>
      <c r="C633" s="213" t="s">
        <v>5045</v>
      </c>
      <c r="D633" s="213" t="s">
        <v>5046</v>
      </c>
      <c r="E633" s="49"/>
      <c r="F633" s="50"/>
      <c r="G633" s="50"/>
      <c r="H633" s="251"/>
      <c r="I633" s="51"/>
      <c r="J633" s="54"/>
    </row>
    <row r="634" spans="1:10" s="4" customFormat="1" ht="15" x14ac:dyDescent="0.25">
      <c r="A634" s="48"/>
      <c r="B634" s="52"/>
      <c r="C634" s="213" t="s">
        <v>4184</v>
      </c>
      <c r="D634" s="213" t="s">
        <v>2833</v>
      </c>
      <c r="E634" s="49"/>
      <c r="F634" s="50"/>
      <c r="G634" s="50"/>
      <c r="H634" s="251"/>
      <c r="I634" s="51"/>
      <c r="J634" s="54"/>
    </row>
    <row r="635" spans="1:10" s="4" customFormat="1" ht="15" x14ac:dyDescent="0.25">
      <c r="A635" s="48"/>
      <c r="B635" s="52"/>
      <c r="C635" s="214" t="s">
        <v>5047</v>
      </c>
      <c r="D635" s="216"/>
      <c r="E635" s="49"/>
      <c r="F635" s="50"/>
      <c r="G635" s="50"/>
      <c r="H635" s="251"/>
      <c r="I635" s="51"/>
      <c r="J635" s="54"/>
    </row>
    <row r="636" spans="1:10" s="4" customFormat="1" ht="22.5" x14ac:dyDescent="0.25">
      <c r="A636" s="48"/>
      <c r="B636" s="52"/>
      <c r="C636" s="214" t="s">
        <v>5048</v>
      </c>
      <c r="D636" s="214">
        <v>1411.1</v>
      </c>
      <c r="E636" s="49"/>
      <c r="F636" s="50"/>
      <c r="G636" s="50"/>
      <c r="H636" s="251"/>
      <c r="I636" s="51"/>
      <c r="J636" s="54"/>
    </row>
    <row r="637" spans="1:10" s="4" customFormat="1" ht="22.5" x14ac:dyDescent="0.25">
      <c r="A637" s="48"/>
      <c r="B637" s="52"/>
      <c r="C637" s="214" t="s">
        <v>5049</v>
      </c>
      <c r="D637" s="214">
        <v>39.56</v>
      </c>
      <c r="E637" s="49"/>
      <c r="F637" s="50"/>
      <c r="G637" s="50"/>
      <c r="H637" s="251"/>
      <c r="I637" s="51"/>
      <c r="J637" s="54"/>
    </row>
    <row r="638" spans="1:10" s="4" customFormat="1" ht="22.5" x14ac:dyDescent="0.25">
      <c r="A638" s="48"/>
      <c r="B638" s="52"/>
      <c r="C638" s="214" t="s">
        <v>5050</v>
      </c>
      <c r="D638" s="214">
        <v>6.28</v>
      </c>
      <c r="E638" s="49"/>
      <c r="F638" s="50"/>
      <c r="G638" s="50"/>
      <c r="H638" s="251"/>
      <c r="I638" s="51"/>
      <c r="J638" s="54"/>
    </row>
    <row r="639" spans="1:10" s="4" customFormat="1" ht="22.5" x14ac:dyDescent="0.25">
      <c r="A639" s="48"/>
      <c r="B639" s="52"/>
      <c r="C639" s="214" t="s">
        <v>5051</v>
      </c>
      <c r="D639" s="214">
        <v>14.13</v>
      </c>
      <c r="E639" s="49"/>
      <c r="F639" s="50"/>
      <c r="G639" s="50"/>
      <c r="H639" s="251"/>
      <c r="I639" s="51"/>
      <c r="J639" s="54"/>
    </row>
    <row r="640" spans="1:10" s="4" customFormat="1" ht="22.5" x14ac:dyDescent="0.25">
      <c r="A640" s="48"/>
      <c r="B640" s="52"/>
      <c r="C640" s="214" t="s">
        <v>5052</v>
      </c>
      <c r="D640" s="214">
        <v>15.07</v>
      </c>
      <c r="E640" s="49"/>
      <c r="F640" s="50"/>
      <c r="G640" s="50"/>
      <c r="H640" s="251"/>
      <c r="I640" s="51"/>
      <c r="J640" s="54"/>
    </row>
    <row r="641" spans="1:10" s="4" customFormat="1" ht="22.5" x14ac:dyDescent="0.25">
      <c r="A641" s="48"/>
      <c r="B641" s="52"/>
      <c r="C641" s="214" t="s">
        <v>5053</v>
      </c>
      <c r="D641" s="214">
        <v>9.42</v>
      </c>
      <c r="E641" s="49"/>
      <c r="F641" s="50"/>
      <c r="G641" s="50"/>
      <c r="H641" s="251"/>
      <c r="I641" s="51"/>
      <c r="J641" s="54"/>
    </row>
    <row r="642" spans="1:10" s="4" customFormat="1" ht="22.5" x14ac:dyDescent="0.25">
      <c r="A642" s="48"/>
      <c r="B642" s="52"/>
      <c r="C642" s="214" t="s">
        <v>5054</v>
      </c>
      <c r="D642" s="214">
        <v>4.71</v>
      </c>
      <c r="E642" s="49"/>
      <c r="F642" s="50"/>
      <c r="G642" s="50"/>
      <c r="H642" s="251"/>
      <c r="I642" s="51"/>
      <c r="J642" s="54"/>
    </row>
    <row r="643" spans="1:10" s="4" customFormat="1" ht="22.5" x14ac:dyDescent="0.25">
      <c r="A643" s="48"/>
      <c r="B643" s="52"/>
      <c r="C643" s="214" t="s">
        <v>5055</v>
      </c>
      <c r="D643" s="214">
        <v>44.16</v>
      </c>
      <c r="E643" s="49"/>
      <c r="F643" s="50"/>
      <c r="G643" s="50"/>
      <c r="H643" s="251"/>
      <c r="I643" s="51"/>
      <c r="J643" s="54"/>
    </row>
    <row r="644" spans="1:10" s="4" customFormat="1" ht="15" x14ac:dyDescent="0.25">
      <c r="A644" s="48"/>
      <c r="B644" s="52"/>
      <c r="C644" s="214" t="s">
        <v>5056</v>
      </c>
      <c r="D644" s="214">
        <v>293.76</v>
      </c>
      <c r="E644" s="49"/>
      <c r="F644" s="50"/>
      <c r="G644" s="50"/>
      <c r="H644" s="251"/>
      <c r="I644" s="51"/>
      <c r="J644" s="54"/>
    </row>
    <row r="645" spans="1:10" s="4" customFormat="1" ht="33" x14ac:dyDescent="0.25">
      <c r="A645" s="48"/>
      <c r="B645" s="52"/>
      <c r="C645" s="214" t="s">
        <v>5057</v>
      </c>
      <c r="D645" s="216"/>
      <c r="E645" s="49"/>
      <c r="F645" s="50"/>
      <c r="G645" s="50"/>
      <c r="H645" s="251"/>
      <c r="I645" s="51"/>
      <c r="J645" s="54"/>
    </row>
    <row r="646" spans="1:10" s="4" customFormat="1" ht="15" x14ac:dyDescent="0.25">
      <c r="A646" s="48"/>
      <c r="B646" s="52"/>
      <c r="C646" s="214" t="s">
        <v>5058</v>
      </c>
      <c r="D646" s="214">
        <v>271.77</v>
      </c>
      <c r="E646" s="49"/>
      <c r="F646" s="50"/>
      <c r="G646" s="50"/>
      <c r="H646" s="251"/>
      <c r="I646" s="51"/>
      <c r="J646" s="54"/>
    </row>
    <row r="647" spans="1:10" s="4" customFormat="1" ht="43.5" x14ac:dyDescent="0.25">
      <c r="A647" s="48"/>
      <c r="B647" s="52"/>
      <c r="C647" s="214" t="s">
        <v>5059</v>
      </c>
      <c r="D647" s="216"/>
      <c r="E647" s="49"/>
      <c r="F647" s="50"/>
      <c r="G647" s="50"/>
      <c r="H647" s="251"/>
      <c r="I647" s="51"/>
      <c r="J647" s="54"/>
    </row>
    <row r="648" spans="1:10" s="4" customFormat="1" ht="22.5" x14ac:dyDescent="0.25">
      <c r="A648" s="48"/>
      <c r="B648" s="52"/>
      <c r="C648" s="214" t="s">
        <v>5060</v>
      </c>
      <c r="D648" s="214">
        <v>827.84</v>
      </c>
      <c r="E648" s="49"/>
      <c r="F648" s="50"/>
      <c r="G648" s="50"/>
      <c r="H648" s="251"/>
      <c r="I648" s="51"/>
      <c r="J648" s="54"/>
    </row>
    <row r="649" spans="1:10" s="4" customFormat="1" ht="15" x14ac:dyDescent="0.25">
      <c r="A649" s="48"/>
      <c r="B649" s="52"/>
      <c r="C649" s="214" t="s">
        <v>5061</v>
      </c>
      <c r="D649" s="214">
        <v>116.92</v>
      </c>
      <c r="E649" s="49"/>
      <c r="F649" s="50"/>
      <c r="G649" s="50"/>
      <c r="H649" s="251"/>
      <c r="I649" s="51"/>
      <c r="J649" s="54"/>
    </row>
    <row r="650" spans="1:10" s="4" customFormat="1" ht="15" x14ac:dyDescent="0.25">
      <c r="A650" s="48"/>
      <c r="B650" s="52"/>
      <c r="C650" s="214" t="s">
        <v>5062</v>
      </c>
      <c r="D650" s="214">
        <v>271.14999999999998</v>
      </c>
      <c r="E650" s="49"/>
      <c r="F650" s="50"/>
      <c r="G650" s="50"/>
      <c r="H650" s="251"/>
      <c r="I650" s="51"/>
      <c r="J650" s="54"/>
    </row>
    <row r="651" spans="1:10" s="4" customFormat="1" ht="15" x14ac:dyDescent="0.25">
      <c r="A651" s="48"/>
      <c r="B651" s="52"/>
      <c r="C651" s="214" t="s">
        <v>5063</v>
      </c>
      <c r="D651" s="216"/>
      <c r="E651" s="49"/>
      <c r="F651" s="50"/>
      <c r="G651" s="50"/>
      <c r="H651" s="251"/>
      <c r="I651" s="51"/>
      <c r="J651" s="54"/>
    </row>
    <row r="652" spans="1:10" s="4" customFormat="1" ht="33" x14ac:dyDescent="0.25">
      <c r="A652" s="48"/>
      <c r="B652" s="52"/>
      <c r="C652" s="214" t="s">
        <v>5064</v>
      </c>
      <c r="D652" s="214">
        <v>86.38</v>
      </c>
      <c r="E652" s="49"/>
      <c r="F652" s="50"/>
      <c r="G652" s="50"/>
      <c r="H652" s="251"/>
      <c r="I652" s="51"/>
      <c r="J652" s="54"/>
    </row>
    <row r="653" spans="1:10" s="4" customFormat="1" ht="15" x14ac:dyDescent="0.25">
      <c r="A653" s="48"/>
      <c r="B653" s="52"/>
      <c r="C653" s="214">
        <v>87.75</v>
      </c>
      <c r="D653" s="214">
        <v>87.75</v>
      </c>
      <c r="E653" s="49"/>
      <c r="F653" s="50"/>
      <c r="G653" s="50"/>
      <c r="H653" s="251"/>
      <c r="I653" s="51"/>
      <c r="J653" s="54"/>
    </row>
    <row r="654" spans="1:10" s="4" customFormat="1" ht="15" x14ac:dyDescent="0.25">
      <c r="A654" s="48"/>
      <c r="B654" s="52"/>
      <c r="C654" s="216"/>
      <c r="D654" s="214">
        <f>SUM(D635:D653)</f>
        <v>3500</v>
      </c>
      <c r="E654" s="49"/>
      <c r="F654" s="50"/>
      <c r="G654" s="50"/>
      <c r="H654" s="251"/>
      <c r="I654" s="51"/>
      <c r="J654" s="54"/>
    </row>
    <row r="655" spans="1:10" s="4" customFormat="1" ht="15" x14ac:dyDescent="0.2">
      <c r="A655" s="199">
        <v>119</v>
      </c>
      <c r="B655" s="200"/>
      <c r="C655" s="219"/>
      <c r="D655" s="218"/>
      <c r="E655" s="201" t="s">
        <v>4185</v>
      </c>
      <c r="F655" s="202">
        <v>3500</v>
      </c>
      <c r="G655" s="202"/>
      <c r="H655" s="252"/>
      <c r="I655" s="203" t="str">
        <f>IF($G$1=2,inParole(H655),inWorten(H655))</f>
        <v>null,00</v>
      </c>
      <c r="J655" s="204">
        <f>IF(G655=0,F655*H655,G655*H655)</f>
        <v>0</v>
      </c>
    </row>
    <row r="656" spans="1:10" s="4" customFormat="1" ht="15" x14ac:dyDescent="0.25">
      <c r="A656" s="48"/>
      <c r="B656" s="52"/>
      <c r="C656" s="216"/>
      <c r="D656" s="216"/>
      <c r="E656" s="49"/>
      <c r="F656" s="50"/>
      <c r="G656" s="50"/>
      <c r="H656" s="251"/>
      <c r="I656" s="51"/>
      <c r="J656" s="54"/>
    </row>
    <row r="657" spans="1:10" s="4" customFormat="1" ht="25.5" x14ac:dyDescent="0.25">
      <c r="A657" s="48"/>
      <c r="B657" s="52"/>
      <c r="C657" s="213" t="s">
        <v>5065</v>
      </c>
      <c r="D657" s="213" t="s">
        <v>5066</v>
      </c>
      <c r="E657" s="49"/>
      <c r="F657" s="50"/>
      <c r="G657" s="50"/>
      <c r="H657" s="251"/>
      <c r="I657" s="51"/>
      <c r="J657" s="54"/>
    </row>
    <row r="658" spans="1:10" s="4" customFormat="1" ht="15" x14ac:dyDescent="0.25">
      <c r="A658" s="48"/>
      <c r="B658" s="52"/>
      <c r="C658" s="214">
        <v>2200</v>
      </c>
      <c r="D658" s="214">
        <v>2200</v>
      </c>
      <c r="E658" s="49"/>
      <c r="F658" s="50"/>
      <c r="G658" s="50"/>
      <c r="H658" s="251"/>
      <c r="I658" s="51"/>
      <c r="J658" s="54"/>
    </row>
    <row r="659" spans="1:10" s="4" customFormat="1" ht="15" x14ac:dyDescent="0.25">
      <c r="A659" s="48"/>
      <c r="B659" s="52"/>
      <c r="C659" s="216"/>
      <c r="D659" s="214">
        <f>SUM(D658)</f>
        <v>2200</v>
      </c>
      <c r="E659" s="49"/>
      <c r="F659" s="50"/>
      <c r="G659" s="50"/>
      <c r="H659" s="251"/>
      <c r="I659" s="51"/>
      <c r="J659" s="54"/>
    </row>
    <row r="660" spans="1:10" s="4" customFormat="1" ht="15" x14ac:dyDescent="0.2">
      <c r="A660" s="199">
        <v>120</v>
      </c>
      <c r="B660" s="200"/>
      <c r="C660" s="221"/>
      <c r="D660" s="218"/>
      <c r="E660" s="201" t="s">
        <v>4185</v>
      </c>
      <c r="F660" s="202">
        <v>2200</v>
      </c>
      <c r="G660" s="202"/>
      <c r="H660" s="252"/>
      <c r="I660" s="203" t="str">
        <f>IF($G$1=2,inParole(H660),inWorten(H660))</f>
        <v>null,00</v>
      </c>
      <c r="J660" s="204">
        <f>IF(G660=0,F660*H660,G660*H660)</f>
        <v>0</v>
      </c>
    </row>
    <row r="661" spans="1:10" s="4" customFormat="1" ht="15" x14ac:dyDescent="0.25">
      <c r="A661" s="48"/>
      <c r="B661" s="52"/>
      <c r="C661" s="211"/>
      <c r="D661" s="211"/>
      <c r="E661" s="49"/>
      <c r="F661" s="50"/>
      <c r="G661" s="50"/>
      <c r="H661" s="251"/>
      <c r="I661" s="51"/>
      <c r="J661" s="54"/>
    </row>
    <row r="662" spans="1:10" s="4" customFormat="1" ht="22.5" x14ac:dyDescent="0.25">
      <c r="A662" s="48"/>
      <c r="B662" s="52" t="s">
        <v>2836</v>
      </c>
      <c r="C662" s="211" t="s">
        <v>4190</v>
      </c>
      <c r="D662" s="211" t="s">
        <v>4191</v>
      </c>
      <c r="E662" s="49"/>
      <c r="F662" s="50"/>
      <c r="G662" s="50"/>
      <c r="H662" s="251"/>
      <c r="I662" s="51"/>
      <c r="J662" s="54"/>
    </row>
    <row r="663" spans="1:10" s="4" customFormat="1" ht="15" x14ac:dyDescent="0.25">
      <c r="A663" s="48"/>
      <c r="B663" s="52" t="s">
        <v>2837</v>
      </c>
      <c r="C663" s="211" t="s">
        <v>4192</v>
      </c>
      <c r="D663" s="211" t="s">
        <v>4193</v>
      </c>
      <c r="E663" s="49"/>
      <c r="F663" s="50"/>
      <c r="G663" s="50"/>
      <c r="H663" s="251"/>
      <c r="I663" s="51"/>
      <c r="J663" s="54"/>
    </row>
    <row r="664" spans="1:10" s="4" customFormat="1" ht="15" x14ac:dyDescent="0.25">
      <c r="A664" s="48"/>
      <c r="B664" s="52" t="s">
        <v>2838</v>
      </c>
      <c r="C664" s="211" t="s">
        <v>4194</v>
      </c>
      <c r="D664" s="211" t="s">
        <v>4195</v>
      </c>
      <c r="E664" s="49"/>
      <c r="F664" s="50"/>
      <c r="G664" s="50"/>
      <c r="H664" s="251"/>
      <c r="I664" s="51"/>
      <c r="J664" s="54"/>
    </row>
    <row r="665" spans="1:10" s="4" customFormat="1" ht="22.5" x14ac:dyDescent="0.2">
      <c r="A665" s="199">
        <v>121</v>
      </c>
      <c r="B665" s="200"/>
      <c r="C665" s="210" t="s">
        <v>4196</v>
      </c>
      <c r="D665" s="210" t="s">
        <v>4197</v>
      </c>
      <c r="E665" s="201" t="s">
        <v>5040</v>
      </c>
      <c r="F665" s="202">
        <v>3</v>
      </c>
      <c r="G665" s="202"/>
      <c r="H665" s="252"/>
      <c r="I665" s="203" t="str">
        <f>IF($G$1=2,inParole(H665),inWorten(H665))</f>
        <v>null,00</v>
      </c>
      <c r="J665" s="204">
        <f>IF(G665=0,F665*H665,G665*H665)</f>
        <v>0</v>
      </c>
    </row>
    <row r="666" spans="1:10" s="4" customFormat="1" ht="22.5" x14ac:dyDescent="0.2">
      <c r="A666" s="199">
        <v>122</v>
      </c>
      <c r="B666" s="200"/>
      <c r="C666" s="210" t="s">
        <v>4198</v>
      </c>
      <c r="D666" s="210" t="s">
        <v>4199</v>
      </c>
      <c r="E666" s="201" t="s">
        <v>5040</v>
      </c>
      <c r="F666" s="202">
        <v>3</v>
      </c>
      <c r="G666" s="202"/>
      <c r="H666" s="252"/>
      <c r="I666" s="203" t="str">
        <f>IF($G$1=2,inParole(H666),inWorten(H666))</f>
        <v>null,00</v>
      </c>
      <c r="J666" s="204">
        <f>IF(G666=0,F666*H666,G666*H666)</f>
        <v>0</v>
      </c>
    </row>
    <row r="667" spans="1:10" s="4" customFormat="1" ht="22.5" x14ac:dyDescent="0.25">
      <c r="A667" s="48"/>
      <c r="B667" s="52" t="s">
        <v>2839</v>
      </c>
      <c r="C667" s="211" t="s">
        <v>4200</v>
      </c>
      <c r="D667" s="211" t="s">
        <v>4201</v>
      </c>
      <c r="E667" s="49"/>
      <c r="F667" s="50"/>
      <c r="G667" s="50"/>
      <c r="H667" s="251"/>
      <c r="I667" s="51"/>
      <c r="J667" s="54"/>
    </row>
    <row r="668" spans="1:10" s="4" customFormat="1" ht="15" x14ac:dyDescent="0.2">
      <c r="A668" s="199">
        <v>123</v>
      </c>
      <c r="B668" s="200"/>
      <c r="C668" s="210" t="s">
        <v>4202</v>
      </c>
      <c r="D668" s="210" t="s">
        <v>4203</v>
      </c>
      <c r="E668" s="201" t="s">
        <v>5040</v>
      </c>
      <c r="F668" s="202">
        <v>1</v>
      </c>
      <c r="G668" s="202"/>
      <c r="H668" s="252"/>
      <c r="I668" s="203" t="str">
        <f>IF($G$1=2,inParole(H668),inWorten(H668))</f>
        <v>null,00</v>
      </c>
      <c r="J668" s="204">
        <f>IF(G668=0,F668*H668,G668*H668)</f>
        <v>0</v>
      </c>
    </row>
    <row r="669" spans="1:10" s="4" customFormat="1" ht="15" x14ac:dyDescent="0.2">
      <c r="A669" s="199">
        <v>124</v>
      </c>
      <c r="B669" s="200"/>
      <c r="C669" s="210" t="s">
        <v>4204</v>
      </c>
      <c r="D669" s="210" t="s">
        <v>4205</v>
      </c>
      <c r="E669" s="201" t="s">
        <v>5040</v>
      </c>
      <c r="F669" s="202">
        <v>1</v>
      </c>
      <c r="G669" s="202"/>
      <c r="H669" s="252"/>
      <c r="I669" s="203" t="str">
        <f>IF($G$1=2,inParole(H669),inWorten(H669))</f>
        <v>null,00</v>
      </c>
      <c r="J669" s="204">
        <f>IF(G669=0,F669*H669,G669*H669)</f>
        <v>0</v>
      </c>
    </row>
    <row r="670" spans="1:10" s="4" customFormat="1" ht="191.25" x14ac:dyDescent="0.25">
      <c r="A670" s="48"/>
      <c r="B670" s="52" t="s">
        <v>2854</v>
      </c>
      <c r="C670" s="222" t="s">
        <v>5067</v>
      </c>
      <c r="D670" s="213" t="s">
        <v>5068</v>
      </c>
      <c r="E670" s="49"/>
      <c r="F670" s="50"/>
      <c r="G670" s="50"/>
      <c r="H670" s="251"/>
      <c r="I670" s="51"/>
      <c r="J670" s="54"/>
    </row>
    <row r="671" spans="1:10" s="4" customFormat="1" ht="114.75" x14ac:dyDescent="0.25">
      <c r="A671" s="48"/>
      <c r="B671" s="52"/>
      <c r="C671" s="213" t="s">
        <v>5069</v>
      </c>
      <c r="D671" s="213" t="s">
        <v>5070</v>
      </c>
      <c r="E671" s="49"/>
      <c r="F671" s="50"/>
      <c r="G671" s="50"/>
      <c r="H671" s="251"/>
      <c r="I671" s="51"/>
      <c r="J671" s="54"/>
    </row>
    <row r="672" spans="1:10" s="4" customFormat="1" ht="15" x14ac:dyDescent="0.25">
      <c r="A672" s="48"/>
      <c r="B672" s="52"/>
      <c r="C672" s="214" t="s">
        <v>4762</v>
      </c>
      <c r="D672" s="216"/>
      <c r="E672" s="49"/>
      <c r="F672" s="50"/>
      <c r="G672" s="50"/>
      <c r="H672" s="251"/>
      <c r="I672" s="51"/>
      <c r="J672" s="54"/>
    </row>
    <row r="673" spans="1:10" s="4" customFormat="1" ht="15" x14ac:dyDescent="0.25">
      <c r="A673" s="48"/>
      <c r="B673" s="52"/>
      <c r="C673" s="214" t="s">
        <v>5071</v>
      </c>
      <c r="D673" s="214">
        <v>3.84</v>
      </c>
      <c r="E673" s="49"/>
      <c r="F673" s="50"/>
      <c r="G673" s="50"/>
      <c r="H673" s="251"/>
      <c r="I673" s="51"/>
      <c r="J673" s="54"/>
    </row>
    <row r="674" spans="1:10" s="4" customFormat="1" ht="15" x14ac:dyDescent="0.25">
      <c r="A674" s="48"/>
      <c r="B674" s="52"/>
      <c r="C674" s="214">
        <v>1.1599999999999999</v>
      </c>
      <c r="D674" s="214">
        <v>1.1599999999999999</v>
      </c>
      <c r="E674" s="49"/>
      <c r="F674" s="50"/>
      <c r="G674" s="50"/>
      <c r="H674" s="251"/>
      <c r="I674" s="51"/>
      <c r="J674" s="54"/>
    </row>
    <row r="675" spans="1:10" s="4" customFormat="1" ht="15" x14ac:dyDescent="0.25">
      <c r="A675" s="48"/>
      <c r="B675" s="52"/>
      <c r="C675" s="216"/>
      <c r="D675" s="214">
        <f>SUM(D672:D674)</f>
        <v>5</v>
      </c>
      <c r="E675" s="49"/>
      <c r="F675" s="50"/>
      <c r="G675" s="50"/>
      <c r="H675" s="251"/>
      <c r="I675" s="51"/>
      <c r="J675" s="54"/>
    </row>
    <row r="676" spans="1:10" s="4" customFormat="1" ht="15" x14ac:dyDescent="0.2">
      <c r="A676" s="199">
        <v>125</v>
      </c>
      <c r="B676" s="200"/>
      <c r="C676" s="219"/>
      <c r="D676" s="218"/>
      <c r="E676" s="201" t="s">
        <v>4135</v>
      </c>
      <c r="F676" s="202">
        <v>5</v>
      </c>
      <c r="G676" s="202"/>
      <c r="H676" s="252"/>
      <c r="I676" s="203" t="str">
        <f>IF($G$1=2,inParole(H676),inWorten(H676))</f>
        <v>null,00</v>
      </c>
      <c r="J676" s="204">
        <f>IF(G676=0,F676*H676,G676*H676)</f>
        <v>0</v>
      </c>
    </row>
    <row r="677" spans="1:10" s="4" customFormat="1" ht="15" x14ac:dyDescent="0.25">
      <c r="A677" s="48"/>
      <c r="B677" s="52"/>
      <c r="C677" s="216"/>
      <c r="D677" s="216"/>
      <c r="E677" s="49"/>
      <c r="F677" s="50"/>
      <c r="G677" s="50"/>
      <c r="H677" s="251"/>
      <c r="I677" s="51"/>
      <c r="J677" s="54"/>
    </row>
    <row r="678" spans="1:10" s="4" customFormat="1" ht="127.5" x14ac:dyDescent="0.25">
      <c r="A678" s="48"/>
      <c r="B678" s="52"/>
      <c r="C678" s="213" t="s">
        <v>5072</v>
      </c>
      <c r="D678" s="213" t="s">
        <v>5073</v>
      </c>
      <c r="E678" s="49"/>
      <c r="F678" s="50"/>
      <c r="G678" s="50"/>
      <c r="H678" s="251"/>
      <c r="I678" s="51"/>
      <c r="J678" s="54"/>
    </row>
    <row r="679" spans="1:10" s="4" customFormat="1" ht="22.5" x14ac:dyDescent="0.25">
      <c r="A679" s="48"/>
      <c r="B679" s="52"/>
      <c r="C679" s="214" t="s">
        <v>5074</v>
      </c>
      <c r="D679" s="216"/>
      <c r="E679" s="49"/>
      <c r="F679" s="50"/>
      <c r="G679" s="50"/>
      <c r="H679" s="251"/>
      <c r="I679" s="51"/>
      <c r="J679" s="54"/>
    </row>
    <row r="680" spans="1:10" s="4" customFormat="1" ht="15" x14ac:dyDescent="0.25">
      <c r="A680" s="48"/>
      <c r="B680" s="52"/>
      <c r="C680" s="214" t="s">
        <v>5075</v>
      </c>
      <c r="D680" s="214">
        <v>1.8</v>
      </c>
      <c r="E680" s="49"/>
      <c r="F680" s="50"/>
      <c r="G680" s="50"/>
      <c r="H680" s="251"/>
      <c r="I680" s="51"/>
      <c r="J680" s="54"/>
    </row>
    <row r="681" spans="1:10" s="4" customFormat="1" ht="15" x14ac:dyDescent="0.25">
      <c r="A681" s="48"/>
      <c r="B681" s="52"/>
      <c r="C681" s="214">
        <v>0.2</v>
      </c>
      <c r="D681" s="214">
        <v>0.2</v>
      </c>
      <c r="E681" s="49"/>
      <c r="F681" s="50"/>
      <c r="G681" s="50"/>
      <c r="H681" s="251"/>
      <c r="I681" s="51"/>
      <c r="J681" s="54"/>
    </row>
    <row r="682" spans="1:10" s="4" customFormat="1" ht="15" x14ac:dyDescent="0.25">
      <c r="A682" s="48"/>
      <c r="B682" s="52"/>
      <c r="C682" s="216"/>
      <c r="D682" s="214">
        <f>SUM(D679:D681)</f>
        <v>2</v>
      </c>
      <c r="E682" s="49"/>
      <c r="F682" s="50"/>
      <c r="G682" s="50"/>
      <c r="H682" s="251"/>
      <c r="I682" s="51"/>
      <c r="J682" s="54"/>
    </row>
    <row r="683" spans="1:10" s="4" customFormat="1" ht="15" x14ac:dyDescent="0.2">
      <c r="A683" s="199">
        <v>126</v>
      </c>
      <c r="B683" s="200"/>
      <c r="C683" s="219"/>
      <c r="D683" s="218"/>
      <c r="E683" s="201" t="s">
        <v>4135</v>
      </c>
      <c r="F683" s="202">
        <v>2</v>
      </c>
      <c r="G683" s="202"/>
      <c r="H683" s="252"/>
      <c r="I683" s="203" t="str">
        <f>IF($G$1=2,inParole(H683),inWorten(H683))</f>
        <v>null,00</v>
      </c>
      <c r="J683" s="204">
        <f>IF(G683=0,F683*H683,G683*H683)</f>
        <v>0</v>
      </c>
    </row>
    <row r="684" spans="1:10" s="4" customFormat="1" ht="15" x14ac:dyDescent="0.25">
      <c r="A684" s="48"/>
      <c r="B684" s="52"/>
      <c r="C684" s="216"/>
      <c r="D684" s="216"/>
      <c r="E684" s="49"/>
      <c r="F684" s="50"/>
      <c r="G684" s="50"/>
      <c r="H684" s="251"/>
      <c r="I684" s="51"/>
      <c r="J684" s="54"/>
    </row>
    <row r="685" spans="1:10" s="4" customFormat="1" ht="127.5" x14ac:dyDescent="0.25">
      <c r="A685" s="48"/>
      <c r="B685" s="52"/>
      <c r="C685" s="213" t="s">
        <v>5076</v>
      </c>
      <c r="D685" s="213" t="s">
        <v>5077</v>
      </c>
      <c r="E685" s="49"/>
      <c r="F685" s="50"/>
      <c r="G685" s="50"/>
      <c r="H685" s="251"/>
      <c r="I685" s="51"/>
      <c r="J685" s="54"/>
    </row>
    <row r="686" spans="1:10" s="4" customFormat="1" ht="22.5" x14ac:dyDescent="0.25">
      <c r="A686" s="48"/>
      <c r="B686" s="52"/>
      <c r="C686" s="214" t="s">
        <v>5074</v>
      </c>
      <c r="D686" s="216"/>
      <c r="E686" s="49"/>
      <c r="F686" s="50"/>
      <c r="G686" s="50"/>
      <c r="H686" s="251"/>
      <c r="I686" s="51"/>
      <c r="J686" s="54"/>
    </row>
    <row r="687" spans="1:10" s="4" customFormat="1" ht="15" x14ac:dyDescent="0.25">
      <c r="A687" s="48"/>
      <c r="B687" s="52"/>
      <c r="C687" s="214" t="s">
        <v>5078</v>
      </c>
      <c r="D687" s="214">
        <v>2.84</v>
      </c>
      <c r="E687" s="49"/>
      <c r="F687" s="50"/>
      <c r="G687" s="50"/>
      <c r="H687" s="251"/>
      <c r="I687" s="51"/>
      <c r="J687" s="54"/>
    </row>
    <row r="688" spans="1:10" s="4" customFormat="1" ht="15" x14ac:dyDescent="0.25">
      <c r="A688" s="48"/>
      <c r="B688" s="52"/>
      <c r="C688" s="214">
        <v>0.16</v>
      </c>
      <c r="D688" s="214">
        <v>0.16</v>
      </c>
      <c r="E688" s="49"/>
      <c r="F688" s="50"/>
      <c r="G688" s="50"/>
      <c r="H688" s="251"/>
      <c r="I688" s="51"/>
      <c r="J688" s="54"/>
    </row>
    <row r="689" spans="1:10" s="4" customFormat="1" ht="15" x14ac:dyDescent="0.25">
      <c r="A689" s="48"/>
      <c r="B689" s="52"/>
      <c r="C689" s="216"/>
      <c r="D689" s="214">
        <f>SUM(D686:D688)</f>
        <v>3</v>
      </c>
      <c r="E689" s="49"/>
      <c r="F689" s="50"/>
      <c r="G689" s="50"/>
      <c r="H689" s="251"/>
      <c r="I689" s="51"/>
      <c r="J689" s="54"/>
    </row>
    <row r="690" spans="1:10" s="4" customFormat="1" ht="15" x14ac:dyDescent="0.2">
      <c r="A690" s="199">
        <v>127</v>
      </c>
      <c r="B690" s="200"/>
      <c r="C690" s="219"/>
      <c r="D690" s="218"/>
      <c r="E690" s="201" t="s">
        <v>4135</v>
      </c>
      <c r="F690" s="202">
        <v>3</v>
      </c>
      <c r="G690" s="202"/>
      <c r="H690" s="252"/>
      <c r="I690" s="203" t="str">
        <f>IF($G$1=2,inParole(H690),inWorten(H690))</f>
        <v>null,00</v>
      </c>
      <c r="J690" s="204">
        <f>IF(G690=0,F690*H690,G690*H690)</f>
        <v>0</v>
      </c>
    </row>
    <row r="691" spans="1:10" s="4" customFormat="1" ht="22.5" x14ac:dyDescent="0.25">
      <c r="A691" s="48"/>
      <c r="B691" s="52" t="s">
        <v>2870</v>
      </c>
      <c r="C691" s="211" t="s">
        <v>2871</v>
      </c>
      <c r="D691" s="211" t="s">
        <v>2872</v>
      </c>
      <c r="E691" s="49"/>
      <c r="F691" s="50"/>
      <c r="G691" s="50"/>
      <c r="H691" s="251"/>
      <c r="I691" s="51"/>
      <c r="J691" s="54"/>
    </row>
    <row r="692" spans="1:10" s="4" customFormat="1" ht="15" x14ac:dyDescent="0.25">
      <c r="A692" s="48"/>
      <c r="B692" s="52" t="s">
        <v>2873</v>
      </c>
      <c r="C692" s="211" t="s">
        <v>2874</v>
      </c>
      <c r="D692" s="211" t="s">
        <v>2875</v>
      </c>
      <c r="E692" s="49"/>
      <c r="F692" s="50"/>
      <c r="G692" s="50"/>
      <c r="H692" s="251"/>
      <c r="I692" s="51"/>
      <c r="J692" s="54"/>
    </row>
    <row r="693" spans="1:10" s="4" customFormat="1" ht="15" x14ac:dyDescent="0.25">
      <c r="A693" s="48"/>
      <c r="B693" s="52" t="s">
        <v>2886</v>
      </c>
      <c r="C693" s="211" t="s">
        <v>2887</v>
      </c>
      <c r="D693" s="211" t="s">
        <v>2888</v>
      </c>
      <c r="E693" s="49"/>
      <c r="F693" s="50"/>
      <c r="G693" s="50"/>
      <c r="H693" s="251"/>
      <c r="I693" s="51"/>
      <c r="J693" s="54"/>
    </row>
    <row r="694" spans="1:10" s="4" customFormat="1" ht="15" x14ac:dyDescent="0.2">
      <c r="A694" s="199">
        <v>128</v>
      </c>
      <c r="B694" s="200"/>
      <c r="C694" s="210" t="s">
        <v>2879</v>
      </c>
      <c r="D694" s="210" t="s">
        <v>2880</v>
      </c>
      <c r="E694" s="201" t="s">
        <v>4237</v>
      </c>
      <c r="F694" s="202">
        <v>14</v>
      </c>
      <c r="G694" s="202"/>
      <c r="H694" s="252"/>
      <c r="I694" s="203" t="str">
        <f>IF($G$1=2,inParole(H694),inWorten(H694))</f>
        <v>null,00</v>
      </c>
      <c r="J694" s="204">
        <f>IF(G694=0,F694*H694,G694*H694)</f>
        <v>0</v>
      </c>
    </row>
    <row r="695" spans="1:10" s="4" customFormat="1" ht="15" x14ac:dyDescent="0.25">
      <c r="A695" s="48"/>
      <c r="B695" s="52" t="s">
        <v>2910</v>
      </c>
      <c r="C695" s="211" t="s">
        <v>2911</v>
      </c>
      <c r="D695" s="211" t="s">
        <v>2912</v>
      </c>
      <c r="E695" s="49"/>
      <c r="F695" s="50"/>
      <c r="G695" s="50"/>
      <c r="H695" s="251"/>
      <c r="I695" s="51"/>
      <c r="J695" s="54"/>
    </row>
    <row r="696" spans="1:10" s="4" customFormat="1" ht="15" x14ac:dyDescent="0.25">
      <c r="A696" s="48"/>
      <c r="B696" s="52" t="s">
        <v>2920</v>
      </c>
      <c r="C696" s="211" t="s">
        <v>2921</v>
      </c>
      <c r="D696" s="211" t="s">
        <v>2922</v>
      </c>
      <c r="E696" s="49"/>
      <c r="F696" s="50"/>
      <c r="G696" s="50"/>
      <c r="H696" s="251"/>
      <c r="I696" s="51"/>
      <c r="J696" s="54"/>
    </row>
    <row r="697" spans="1:10" s="4" customFormat="1" ht="22.5" x14ac:dyDescent="0.2">
      <c r="A697" s="199">
        <v>129</v>
      </c>
      <c r="B697" s="200"/>
      <c r="C697" s="210" t="s">
        <v>2923</v>
      </c>
      <c r="D697" s="210" t="s">
        <v>2924</v>
      </c>
      <c r="E697" s="201" t="s">
        <v>4135</v>
      </c>
      <c r="F697" s="202">
        <v>86</v>
      </c>
      <c r="G697" s="202"/>
      <c r="H697" s="252"/>
      <c r="I697" s="203" t="str">
        <f>IF($G$1=2,inParole(H697),inWorten(H697))</f>
        <v>null,00</v>
      </c>
      <c r="J697" s="204">
        <f>IF(G697=0,F697*H697,G697*H697)</f>
        <v>0</v>
      </c>
    </row>
    <row r="698" spans="1:10" s="4" customFormat="1" ht="15" x14ac:dyDescent="0.25">
      <c r="A698" s="48"/>
      <c r="B698" s="52" t="s">
        <v>2973</v>
      </c>
      <c r="C698" s="211" t="s">
        <v>2974</v>
      </c>
      <c r="D698" s="211" t="s">
        <v>2975</v>
      </c>
      <c r="E698" s="49"/>
      <c r="F698" s="50"/>
      <c r="G698" s="50"/>
      <c r="H698" s="251"/>
      <c r="I698" s="51"/>
      <c r="J698" s="54"/>
    </row>
    <row r="699" spans="1:10" s="4" customFormat="1" ht="15" x14ac:dyDescent="0.25">
      <c r="A699" s="48"/>
      <c r="B699" s="52" t="s">
        <v>2976</v>
      </c>
      <c r="C699" s="211" t="s">
        <v>2977</v>
      </c>
      <c r="D699" s="211" t="s">
        <v>2978</v>
      </c>
      <c r="E699" s="49"/>
      <c r="F699" s="50"/>
      <c r="G699" s="50"/>
      <c r="H699" s="251"/>
      <c r="I699" s="51"/>
      <c r="J699" s="54"/>
    </row>
    <row r="700" spans="1:10" s="4" customFormat="1" ht="56.25" x14ac:dyDescent="0.2">
      <c r="A700" s="199">
        <v>130</v>
      </c>
      <c r="B700" s="200" t="s">
        <v>2979</v>
      </c>
      <c r="C700" s="210" t="s">
        <v>2980</v>
      </c>
      <c r="D700" s="210" t="s">
        <v>2981</v>
      </c>
      <c r="E700" s="201" t="s">
        <v>4135</v>
      </c>
      <c r="F700" s="202">
        <v>7</v>
      </c>
      <c r="G700" s="202"/>
      <c r="H700" s="252"/>
      <c r="I700" s="203" t="str">
        <f>IF($G$1=2,inParole(H700),inWorten(H700))</f>
        <v>null,00</v>
      </c>
      <c r="J700" s="204">
        <f>IF(G700=0,F700*H700,G700*H700)</f>
        <v>0</v>
      </c>
    </row>
    <row r="701" spans="1:10" s="4" customFormat="1" ht="15" x14ac:dyDescent="0.25">
      <c r="A701" s="48"/>
      <c r="B701" s="52" t="s">
        <v>2982</v>
      </c>
      <c r="C701" s="211" t="s">
        <v>2983</v>
      </c>
      <c r="D701" s="211" t="s">
        <v>2984</v>
      </c>
      <c r="E701" s="49"/>
      <c r="F701" s="50"/>
      <c r="G701" s="50"/>
      <c r="H701" s="251"/>
      <c r="I701" s="51"/>
      <c r="J701" s="54"/>
    </row>
    <row r="702" spans="1:10" s="4" customFormat="1" ht="15" x14ac:dyDescent="0.25">
      <c r="A702" s="48"/>
      <c r="B702" s="52" t="s">
        <v>2988</v>
      </c>
      <c r="C702" s="211" t="s">
        <v>2989</v>
      </c>
      <c r="D702" s="211" t="s">
        <v>2990</v>
      </c>
      <c r="E702" s="49"/>
      <c r="F702" s="50"/>
      <c r="G702" s="50"/>
      <c r="H702" s="251"/>
      <c r="I702" s="51"/>
      <c r="J702" s="54"/>
    </row>
    <row r="703" spans="1:10" s="4" customFormat="1" ht="22.5" x14ac:dyDescent="0.2">
      <c r="A703" s="199">
        <v>131</v>
      </c>
      <c r="B703" s="200" t="s">
        <v>2991</v>
      </c>
      <c r="C703" s="210" t="s">
        <v>2992</v>
      </c>
      <c r="D703" s="210" t="s">
        <v>2993</v>
      </c>
      <c r="E703" s="201" t="s">
        <v>4135</v>
      </c>
      <c r="F703" s="202">
        <v>22.23</v>
      </c>
      <c r="G703" s="202"/>
      <c r="H703" s="252"/>
      <c r="I703" s="203" t="str">
        <f>IF($G$1=2,inParole(H703),inWorten(H703))</f>
        <v>null,00</v>
      </c>
      <c r="J703" s="204">
        <f>IF(G703=0,F703*H703,G703*H703)</f>
        <v>0</v>
      </c>
    </row>
    <row r="704" spans="1:10" s="4" customFormat="1" ht="15" x14ac:dyDescent="0.2">
      <c r="A704" s="199">
        <v>132</v>
      </c>
      <c r="B704" s="200" t="s">
        <v>2994</v>
      </c>
      <c r="C704" s="210" t="s">
        <v>2995</v>
      </c>
      <c r="D704" s="210" t="s">
        <v>2996</v>
      </c>
      <c r="E704" s="201" t="s">
        <v>5040</v>
      </c>
      <c r="F704" s="202">
        <v>2</v>
      </c>
      <c r="G704" s="202"/>
      <c r="H704" s="252"/>
      <c r="I704" s="203" t="str">
        <f>IF($G$1=2,inParole(H704),inWorten(H704))</f>
        <v>null,00</v>
      </c>
      <c r="J704" s="204">
        <f>IF(G704=0,F704*H704,G704*H704)</f>
        <v>0</v>
      </c>
    </row>
    <row r="705" spans="1:10" s="4" customFormat="1" ht="15" x14ac:dyDescent="0.25">
      <c r="A705" s="48"/>
      <c r="B705" s="52" t="s">
        <v>2997</v>
      </c>
      <c r="C705" s="211" t="s">
        <v>2998</v>
      </c>
      <c r="D705" s="211" t="s">
        <v>2999</v>
      </c>
      <c r="E705" s="49"/>
      <c r="F705" s="50"/>
      <c r="G705" s="50"/>
      <c r="H705" s="251"/>
      <c r="I705" s="51"/>
      <c r="J705" s="54"/>
    </row>
    <row r="706" spans="1:10" s="4" customFormat="1" ht="15" x14ac:dyDescent="0.25">
      <c r="A706" s="48"/>
      <c r="B706" s="52" t="s">
        <v>3000</v>
      </c>
      <c r="C706" s="211" t="s">
        <v>3001</v>
      </c>
      <c r="D706" s="211" t="s">
        <v>3002</v>
      </c>
      <c r="E706" s="49"/>
      <c r="F706" s="50"/>
      <c r="G706" s="50"/>
      <c r="H706" s="251"/>
      <c r="I706" s="51"/>
      <c r="J706" s="54"/>
    </row>
    <row r="707" spans="1:10" s="4" customFormat="1" ht="15" x14ac:dyDescent="0.25">
      <c r="A707" s="48"/>
      <c r="B707" s="52" t="s">
        <v>3010</v>
      </c>
      <c r="C707" s="211" t="s">
        <v>3011</v>
      </c>
      <c r="D707" s="211" t="s">
        <v>3012</v>
      </c>
      <c r="E707" s="49"/>
      <c r="F707" s="50"/>
      <c r="G707" s="50"/>
      <c r="H707" s="251"/>
      <c r="I707" s="51"/>
      <c r="J707" s="54"/>
    </row>
    <row r="708" spans="1:10" s="4" customFormat="1" ht="22.5" x14ac:dyDescent="0.2">
      <c r="A708" s="199">
        <v>133</v>
      </c>
      <c r="B708" s="200"/>
      <c r="C708" s="210" t="s">
        <v>3017</v>
      </c>
      <c r="D708" s="210" t="s">
        <v>3018</v>
      </c>
      <c r="E708" s="201" t="s">
        <v>4135</v>
      </c>
      <c r="F708" s="202">
        <v>5.63</v>
      </c>
      <c r="G708" s="202"/>
      <c r="H708" s="252"/>
      <c r="I708" s="203" t="str">
        <f>IF($G$1=2,inParole(H708),inWorten(H708))</f>
        <v>null,00</v>
      </c>
      <c r="J708" s="204">
        <f>IF(G708=0,F708*H708,G708*H708)</f>
        <v>0</v>
      </c>
    </row>
    <row r="709" spans="1:10" s="4" customFormat="1" ht="15" x14ac:dyDescent="0.25">
      <c r="A709" s="48"/>
      <c r="B709" s="52" t="s">
        <v>3021</v>
      </c>
      <c r="C709" s="211" t="s">
        <v>3022</v>
      </c>
      <c r="D709" s="211" t="s">
        <v>3023</v>
      </c>
      <c r="E709" s="49"/>
      <c r="F709" s="50"/>
      <c r="G709" s="50"/>
      <c r="H709" s="251"/>
      <c r="I709" s="51"/>
      <c r="J709" s="54"/>
    </row>
    <row r="710" spans="1:10" s="4" customFormat="1" ht="45" x14ac:dyDescent="0.2">
      <c r="A710" s="199">
        <v>134</v>
      </c>
      <c r="B710" s="200" t="s">
        <v>3024</v>
      </c>
      <c r="C710" s="210" t="s">
        <v>3025</v>
      </c>
      <c r="D710" s="210" t="s">
        <v>4626</v>
      </c>
      <c r="E710" s="201" t="s">
        <v>4135</v>
      </c>
      <c r="F710" s="202">
        <v>5.35</v>
      </c>
      <c r="G710" s="202"/>
      <c r="H710" s="252"/>
      <c r="I710" s="203" t="str">
        <f>IF($G$1=2,inParole(H710),inWorten(H710))</f>
        <v>null,00</v>
      </c>
      <c r="J710" s="204">
        <f>IF(G710=0,F710*H710,G710*H710)</f>
        <v>0</v>
      </c>
    </row>
    <row r="711" spans="1:10" s="4" customFormat="1" ht="15" x14ac:dyDescent="0.2">
      <c r="A711" s="199">
        <v>135</v>
      </c>
      <c r="B711" s="200" t="s">
        <v>3026</v>
      </c>
      <c r="C711" s="210" t="s">
        <v>3027</v>
      </c>
      <c r="D711" s="210" t="s">
        <v>3028</v>
      </c>
      <c r="E711" s="201" t="s">
        <v>5040</v>
      </c>
      <c r="F711" s="202">
        <v>1</v>
      </c>
      <c r="G711" s="202"/>
      <c r="H711" s="252"/>
      <c r="I711" s="203" t="str">
        <f>IF($G$1=2,inParole(H711),inWorten(H711))</f>
        <v>null,00</v>
      </c>
      <c r="J711" s="204">
        <f>IF(G711=0,F711*H711,G711*H711)</f>
        <v>0</v>
      </c>
    </row>
    <row r="712" spans="1:10" s="4" customFormat="1" ht="15" x14ac:dyDescent="0.25">
      <c r="A712" s="48"/>
      <c r="B712" s="52" t="s">
        <v>3029</v>
      </c>
      <c r="C712" s="211" t="s">
        <v>3030</v>
      </c>
      <c r="D712" s="211" t="s">
        <v>3031</v>
      </c>
      <c r="E712" s="49"/>
      <c r="F712" s="50"/>
      <c r="G712" s="50"/>
      <c r="H712" s="251"/>
      <c r="I712" s="51"/>
      <c r="J712" s="54"/>
    </row>
    <row r="713" spans="1:10" s="4" customFormat="1" ht="22.5" x14ac:dyDescent="0.25">
      <c r="A713" s="48"/>
      <c r="B713" s="52" t="s">
        <v>3032</v>
      </c>
      <c r="C713" s="211" t="s">
        <v>3033</v>
      </c>
      <c r="D713" s="211" t="s">
        <v>3034</v>
      </c>
      <c r="E713" s="49"/>
      <c r="F713" s="50"/>
      <c r="G713" s="50"/>
      <c r="H713" s="251"/>
      <c r="I713" s="51"/>
      <c r="J713" s="54"/>
    </row>
    <row r="714" spans="1:10" s="4" customFormat="1" ht="15" x14ac:dyDescent="0.2">
      <c r="A714" s="199">
        <v>136</v>
      </c>
      <c r="B714" s="200"/>
      <c r="C714" s="210" t="s">
        <v>3035</v>
      </c>
      <c r="D714" s="210" t="s">
        <v>3035</v>
      </c>
      <c r="E714" s="201" t="s">
        <v>5040</v>
      </c>
      <c r="F714" s="202">
        <v>13</v>
      </c>
      <c r="G714" s="202"/>
      <c r="H714" s="252"/>
      <c r="I714" s="203" t="str">
        <f>IF($G$1=2,inParole(H714),inWorten(H714))</f>
        <v>null,00</v>
      </c>
      <c r="J714" s="204">
        <f>IF(G714=0,F714*H714,G714*H714)</f>
        <v>0</v>
      </c>
    </row>
    <row r="715" spans="1:10" s="4" customFormat="1" ht="15" x14ac:dyDescent="0.25">
      <c r="A715" s="48"/>
      <c r="B715" s="52" t="s">
        <v>3053</v>
      </c>
      <c r="C715" s="211" t="s">
        <v>3054</v>
      </c>
      <c r="D715" s="211" t="s">
        <v>3055</v>
      </c>
      <c r="E715" s="49"/>
      <c r="F715" s="50"/>
      <c r="G715" s="50"/>
      <c r="H715" s="251"/>
      <c r="I715" s="51"/>
      <c r="J715" s="54"/>
    </row>
    <row r="716" spans="1:10" s="4" customFormat="1" ht="15" x14ac:dyDescent="0.25">
      <c r="A716" s="48"/>
      <c r="B716" s="52" t="s">
        <v>3056</v>
      </c>
      <c r="C716" s="211" t="s">
        <v>3057</v>
      </c>
      <c r="D716" s="211" t="s">
        <v>3058</v>
      </c>
      <c r="E716" s="49"/>
      <c r="F716" s="50"/>
      <c r="G716" s="50"/>
      <c r="H716" s="251"/>
      <c r="I716" s="51"/>
      <c r="J716" s="54"/>
    </row>
    <row r="717" spans="1:10" s="4" customFormat="1" ht="15" x14ac:dyDescent="0.2">
      <c r="A717" s="199">
        <v>137</v>
      </c>
      <c r="B717" s="200" t="s">
        <v>3065</v>
      </c>
      <c r="C717" s="210" t="s">
        <v>3066</v>
      </c>
      <c r="D717" s="210" t="s">
        <v>3067</v>
      </c>
      <c r="E717" s="201" t="s">
        <v>4135</v>
      </c>
      <c r="F717" s="202">
        <v>41.31</v>
      </c>
      <c r="G717" s="202"/>
      <c r="H717" s="252"/>
      <c r="I717" s="203" t="str">
        <f>IF($G$1=2,inParole(H717),inWorten(H717))</f>
        <v>null,00</v>
      </c>
      <c r="J717" s="204">
        <f>IF(G717=0,F717*H717,G717*H717)</f>
        <v>0</v>
      </c>
    </row>
    <row r="718" spans="1:10" s="4" customFormat="1" ht="15" x14ac:dyDescent="0.25">
      <c r="A718" s="48"/>
      <c r="B718" s="52" t="s">
        <v>3068</v>
      </c>
      <c r="C718" s="211" t="s">
        <v>3069</v>
      </c>
      <c r="D718" s="211" t="s">
        <v>2902</v>
      </c>
      <c r="E718" s="49"/>
      <c r="F718" s="50"/>
      <c r="G718" s="50"/>
      <c r="H718" s="251"/>
      <c r="I718" s="51"/>
      <c r="J718" s="54"/>
    </row>
    <row r="719" spans="1:10" s="4" customFormat="1" ht="15" x14ac:dyDescent="0.2">
      <c r="A719" s="199">
        <v>138</v>
      </c>
      <c r="B719" s="200" t="s">
        <v>3070</v>
      </c>
      <c r="C719" s="210" t="s">
        <v>3071</v>
      </c>
      <c r="D719" s="210" t="s">
        <v>3072</v>
      </c>
      <c r="E719" s="201" t="s">
        <v>4135</v>
      </c>
      <c r="F719" s="202">
        <v>4</v>
      </c>
      <c r="G719" s="202"/>
      <c r="H719" s="252"/>
      <c r="I719" s="203" t="str">
        <f>IF($G$1=2,inParole(H719),inWorten(H719))</f>
        <v>null,00</v>
      </c>
      <c r="J719" s="204">
        <f>IF(G719=0,F719*H719,G719*H719)</f>
        <v>0</v>
      </c>
    </row>
    <row r="720" spans="1:10" s="4" customFormat="1" ht="15" x14ac:dyDescent="0.25">
      <c r="A720" s="48"/>
      <c r="B720" s="52" t="s">
        <v>3091</v>
      </c>
      <c r="C720" s="211" t="s">
        <v>3092</v>
      </c>
      <c r="D720" s="211" t="s">
        <v>3093</v>
      </c>
      <c r="E720" s="49"/>
      <c r="F720" s="50"/>
      <c r="G720" s="50"/>
      <c r="H720" s="251"/>
      <c r="I720" s="51"/>
      <c r="J720" s="54"/>
    </row>
    <row r="721" spans="1:10" s="4" customFormat="1" ht="15" x14ac:dyDescent="0.25">
      <c r="A721" s="48"/>
      <c r="B721" s="52" t="s">
        <v>3111</v>
      </c>
      <c r="C721" s="211" t="s">
        <v>3112</v>
      </c>
      <c r="D721" s="211" t="s">
        <v>3113</v>
      </c>
      <c r="E721" s="49"/>
      <c r="F721" s="50"/>
      <c r="G721" s="50"/>
      <c r="H721" s="251"/>
      <c r="I721" s="51"/>
      <c r="J721" s="54"/>
    </row>
    <row r="722" spans="1:10" s="4" customFormat="1" ht="22.5" x14ac:dyDescent="0.2">
      <c r="A722" s="199">
        <v>139</v>
      </c>
      <c r="B722" s="200"/>
      <c r="C722" s="210" t="s">
        <v>3114</v>
      </c>
      <c r="D722" s="210" t="s">
        <v>3115</v>
      </c>
      <c r="E722" s="201" t="s">
        <v>5040</v>
      </c>
      <c r="F722" s="202">
        <v>1</v>
      </c>
      <c r="G722" s="202"/>
      <c r="H722" s="252"/>
      <c r="I722" s="203" t="str">
        <f>IF($G$1=2,inParole(H722),inWorten(H722))</f>
        <v>null,00</v>
      </c>
      <c r="J722" s="204">
        <f>IF(G722=0,F722*H722,G722*H722)</f>
        <v>0</v>
      </c>
    </row>
    <row r="723" spans="1:10" s="4" customFormat="1" ht="15" x14ac:dyDescent="0.25">
      <c r="A723" s="48"/>
      <c r="B723" s="52" t="s">
        <v>3142</v>
      </c>
      <c r="C723" s="211" t="s">
        <v>3143</v>
      </c>
      <c r="D723" s="211" t="s">
        <v>4206</v>
      </c>
      <c r="E723" s="49"/>
      <c r="F723" s="50"/>
      <c r="G723" s="50"/>
      <c r="H723" s="251"/>
      <c r="I723" s="51"/>
      <c r="J723" s="54"/>
    </row>
    <row r="724" spans="1:10" s="4" customFormat="1" ht="22.5" x14ac:dyDescent="0.25">
      <c r="A724" s="48"/>
      <c r="B724" s="52" t="s">
        <v>3144</v>
      </c>
      <c r="C724" s="211" t="s">
        <v>4207</v>
      </c>
      <c r="D724" s="211" t="s">
        <v>3145</v>
      </c>
      <c r="E724" s="49"/>
      <c r="F724" s="50"/>
      <c r="G724" s="50"/>
      <c r="H724" s="251"/>
      <c r="I724" s="51"/>
      <c r="J724" s="54"/>
    </row>
    <row r="725" spans="1:10" s="4" customFormat="1" ht="22.5" x14ac:dyDescent="0.25">
      <c r="A725" s="48"/>
      <c r="B725" s="52" t="s">
        <v>3146</v>
      </c>
      <c r="C725" s="211" t="s">
        <v>4208</v>
      </c>
      <c r="D725" s="211" t="s">
        <v>4209</v>
      </c>
      <c r="E725" s="49"/>
      <c r="F725" s="50"/>
      <c r="G725" s="50"/>
      <c r="H725" s="251"/>
      <c r="I725" s="51"/>
      <c r="J725" s="54"/>
    </row>
    <row r="726" spans="1:10" s="4" customFormat="1" ht="22.5" x14ac:dyDescent="0.2">
      <c r="A726" s="199">
        <v>140</v>
      </c>
      <c r="B726" s="200" t="s">
        <v>3147</v>
      </c>
      <c r="C726" s="210" t="s">
        <v>4210</v>
      </c>
      <c r="D726" s="210" t="s">
        <v>4211</v>
      </c>
      <c r="E726" s="201" t="s">
        <v>4135</v>
      </c>
      <c r="F726" s="202">
        <v>895.06</v>
      </c>
      <c r="G726" s="202"/>
      <c r="H726" s="252"/>
      <c r="I726" s="203" t="str">
        <f>IF($G$1=2,inParole(H726),inWorten(H726))</f>
        <v>null,00</v>
      </c>
      <c r="J726" s="204">
        <f>IF(G726=0,F726*H726,G726*H726)</f>
        <v>0</v>
      </c>
    </row>
    <row r="727" spans="1:10" s="4" customFormat="1" ht="15" x14ac:dyDescent="0.25">
      <c r="A727" s="48"/>
      <c r="B727" s="52"/>
      <c r="C727" s="211"/>
      <c r="D727" s="211"/>
      <c r="E727" s="49"/>
      <c r="F727" s="50"/>
      <c r="G727" s="50"/>
      <c r="H727" s="251"/>
      <c r="I727" s="51"/>
      <c r="J727" s="54"/>
    </row>
    <row r="728" spans="1:10" s="4" customFormat="1" ht="15" x14ac:dyDescent="0.25">
      <c r="A728" s="48"/>
      <c r="B728" s="52"/>
      <c r="C728" s="211"/>
      <c r="D728" s="211"/>
      <c r="E728" s="49"/>
      <c r="F728" s="50"/>
      <c r="G728" s="50"/>
      <c r="H728" s="251"/>
      <c r="I728" s="51"/>
      <c r="J728" s="54"/>
    </row>
    <row r="729" spans="1:10" s="4" customFormat="1" ht="15" x14ac:dyDescent="0.25">
      <c r="A729" s="48"/>
      <c r="B729" s="52"/>
      <c r="C729" s="211"/>
      <c r="D729" s="211"/>
      <c r="E729" s="49"/>
      <c r="F729" s="50"/>
      <c r="G729" s="50"/>
      <c r="H729" s="251"/>
      <c r="I729" s="51"/>
      <c r="J729" s="54"/>
    </row>
    <row r="730" spans="1:10" s="4" customFormat="1" ht="15" x14ac:dyDescent="0.25">
      <c r="A730" s="48"/>
      <c r="B730" s="52"/>
      <c r="C730" s="211"/>
      <c r="D730" s="211"/>
      <c r="E730" s="49"/>
      <c r="F730" s="50"/>
      <c r="G730" s="50"/>
      <c r="H730" s="251"/>
      <c r="I730" s="51"/>
      <c r="J730" s="54"/>
    </row>
    <row r="731" spans="1:10" s="4" customFormat="1" ht="33.75" x14ac:dyDescent="0.2">
      <c r="A731" s="199">
        <v>141</v>
      </c>
      <c r="B731" s="200" t="s">
        <v>3148</v>
      </c>
      <c r="C731" s="210" t="s">
        <v>4212</v>
      </c>
      <c r="D731" s="210" t="s">
        <v>4213</v>
      </c>
      <c r="E731" s="201" t="s">
        <v>4135</v>
      </c>
      <c r="F731" s="202">
        <v>2012.13</v>
      </c>
      <c r="G731" s="202"/>
      <c r="H731" s="252"/>
      <c r="I731" s="203" t="str">
        <f>IF($G$1=2,inParole(H731),inWorten(H731))</f>
        <v>null,00</v>
      </c>
      <c r="J731" s="204">
        <f>IF(G731=0,F731*H731,G731*H731)</f>
        <v>0</v>
      </c>
    </row>
    <row r="732" spans="1:10" s="4" customFormat="1" ht="15" x14ac:dyDescent="0.25">
      <c r="A732" s="48"/>
      <c r="B732" s="52"/>
      <c r="C732" s="211"/>
      <c r="D732" s="211"/>
      <c r="E732" s="49"/>
      <c r="F732" s="50"/>
      <c r="G732" s="50"/>
      <c r="H732" s="251"/>
      <c r="I732" s="51"/>
      <c r="J732" s="54"/>
    </row>
    <row r="733" spans="1:10" s="4" customFormat="1" ht="15" x14ac:dyDescent="0.25">
      <c r="A733" s="48"/>
      <c r="B733" s="52"/>
      <c r="C733" s="211"/>
      <c r="D733" s="211"/>
      <c r="E733" s="49"/>
      <c r="F733" s="50"/>
      <c r="G733" s="50"/>
      <c r="H733" s="251"/>
      <c r="I733" s="51"/>
      <c r="J733" s="54"/>
    </row>
    <row r="734" spans="1:10" s="4" customFormat="1" ht="15" x14ac:dyDescent="0.25">
      <c r="A734" s="48"/>
      <c r="B734" s="52"/>
      <c r="C734" s="211"/>
      <c r="D734" s="211"/>
      <c r="E734" s="49"/>
      <c r="F734" s="50"/>
      <c r="G734" s="50"/>
      <c r="H734" s="251"/>
      <c r="I734" s="51"/>
      <c r="J734" s="54"/>
    </row>
    <row r="735" spans="1:10" s="4" customFormat="1" ht="15" x14ac:dyDescent="0.25">
      <c r="A735" s="48"/>
      <c r="B735" s="52"/>
      <c r="C735" s="211"/>
      <c r="D735" s="211"/>
      <c r="E735" s="49"/>
      <c r="F735" s="50"/>
      <c r="G735" s="50"/>
      <c r="H735" s="251"/>
      <c r="I735" s="51"/>
      <c r="J735" s="54"/>
    </row>
    <row r="736" spans="1:10" s="4" customFormat="1" ht="15" x14ac:dyDescent="0.25">
      <c r="A736" s="48"/>
      <c r="B736" s="52"/>
      <c r="C736" s="211"/>
      <c r="D736" s="211"/>
      <c r="E736" s="49"/>
      <c r="F736" s="50"/>
      <c r="G736" s="50"/>
      <c r="H736" s="251"/>
      <c r="I736" s="51"/>
      <c r="J736" s="54"/>
    </row>
    <row r="737" spans="1:10" s="4" customFormat="1" ht="15" x14ac:dyDescent="0.25">
      <c r="A737" s="48"/>
      <c r="B737" s="52"/>
      <c r="C737" s="211"/>
      <c r="D737" s="211"/>
      <c r="E737" s="49"/>
      <c r="F737" s="50"/>
      <c r="G737" s="50"/>
      <c r="H737" s="251"/>
      <c r="I737" s="51"/>
      <c r="J737" s="54"/>
    </row>
    <row r="738" spans="1:10" s="4" customFormat="1" ht="15" x14ac:dyDescent="0.25">
      <c r="A738" s="48"/>
      <c r="B738" s="52"/>
      <c r="C738" s="211"/>
      <c r="D738" s="211"/>
      <c r="E738" s="49"/>
      <c r="F738" s="50"/>
      <c r="G738" s="50"/>
      <c r="H738" s="251"/>
      <c r="I738" s="51"/>
      <c r="J738" s="54"/>
    </row>
    <row r="739" spans="1:10" s="4" customFormat="1" ht="15" x14ac:dyDescent="0.25">
      <c r="A739" s="48"/>
      <c r="B739" s="52"/>
      <c r="C739" s="211"/>
      <c r="D739" s="211"/>
      <c r="E739" s="49"/>
      <c r="F739" s="50"/>
      <c r="G739" s="50"/>
      <c r="H739" s="251"/>
      <c r="I739" s="51"/>
      <c r="J739" s="54"/>
    </row>
    <row r="740" spans="1:10" s="4" customFormat="1" ht="15" x14ac:dyDescent="0.25">
      <c r="A740" s="48"/>
      <c r="B740" s="52"/>
      <c r="C740" s="211"/>
      <c r="D740" s="211"/>
      <c r="E740" s="49"/>
      <c r="F740" s="50"/>
      <c r="G740" s="50"/>
      <c r="H740" s="251"/>
      <c r="I740" s="51"/>
      <c r="J740" s="54"/>
    </row>
    <row r="741" spans="1:10" s="4" customFormat="1" ht="22.5" x14ac:dyDescent="0.2">
      <c r="A741" s="199">
        <v>142</v>
      </c>
      <c r="B741" s="200" t="s">
        <v>4214</v>
      </c>
      <c r="C741" s="210" t="s">
        <v>3149</v>
      </c>
      <c r="D741" s="210" t="s">
        <v>3150</v>
      </c>
      <c r="E741" s="201" t="s">
        <v>4135</v>
      </c>
      <c r="F741" s="202">
        <v>350</v>
      </c>
      <c r="G741" s="202"/>
      <c r="H741" s="252"/>
      <c r="I741" s="203" t="str">
        <f>IF($G$1=2,inParole(H741),inWorten(H741))</f>
        <v>null,00</v>
      </c>
      <c r="J741" s="204">
        <f>IF(G741=0,F741*H741,G741*H741)</f>
        <v>0</v>
      </c>
    </row>
    <row r="742" spans="1:10" s="4" customFormat="1" ht="22.5" x14ac:dyDescent="0.25">
      <c r="A742" s="48"/>
      <c r="B742" s="52" t="s">
        <v>3151</v>
      </c>
      <c r="C742" s="211" t="s">
        <v>4215</v>
      </c>
      <c r="D742" s="211" t="s">
        <v>4216</v>
      </c>
      <c r="E742" s="49"/>
      <c r="F742" s="50"/>
      <c r="G742" s="50"/>
      <c r="H742" s="251"/>
      <c r="I742" s="51"/>
      <c r="J742" s="54"/>
    </row>
    <row r="743" spans="1:10" s="4" customFormat="1" ht="22.5" x14ac:dyDescent="0.25">
      <c r="A743" s="48"/>
      <c r="B743" s="52" t="s">
        <v>3152</v>
      </c>
      <c r="C743" s="211" t="s">
        <v>4217</v>
      </c>
      <c r="D743" s="211" t="s">
        <v>4218</v>
      </c>
      <c r="E743" s="49"/>
      <c r="F743" s="50"/>
      <c r="G743" s="50"/>
      <c r="H743" s="251"/>
      <c r="I743" s="51"/>
      <c r="J743" s="54"/>
    </row>
    <row r="744" spans="1:10" s="4" customFormat="1" ht="15" x14ac:dyDescent="0.2">
      <c r="A744" s="199">
        <v>143</v>
      </c>
      <c r="B744" s="200"/>
      <c r="C744" s="210" t="s">
        <v>4221</v>
      </c>
      <c r="D744" s="210" t="s">
        <v>4222</v>
      </c>
      <c r="E744" s="201" t="s">
        <v>4135</v>
      </c>
      <c r="F744" s="202">
        <v>586.95000000000005</v>
      </c>
      <c r="G744" s="202"/>
      <c r="H744" s="252"/>
      <c r="I744" s="203" t="str">
        <f>IF($G$1=2,inParole(H744),inWorten(H744))</f>
        <v>null,00</v>
      </c>
      <c r="J744" s="204">
        <f>IF(G744=0,F744*H744,G744*H744)</f>
        <v>0</v>
      </c>
    </row>
    <row r="745" spans="1:10" s="4" customFormat="1" ht="15" x14ac:dyDescent="0.2">
      <c r="A745" s="199">
        <v>144</v>
      </c>
      <c r="B745" s="200"/>
      <c r="C745" s="210" t="s">
        <v>4225</v>
      </c>
      <c r="D745" s="210" t="s">
        <v>4226</v>
      </c>
      <c r="E745" s="201" t="s">
        <v>4135</v>
      </c>
      <c r="F745" s="202">
        <v>50</v>
      </c>
      <c r="G745" s="202"/>
      <c r="H745" s="252"/>
      <c r="I745" s="203" t="str">
        <f>IF($G$1=2,inParole(H745),inWorten(H745))</f>
        <v>null,00</v>
      </c>
      <c r="J745" s="204">
        <f>IF(G745=0,F745*H745,G745*H745)</f>
        <v>0</v>
      </c>
    </row>
    <row r="746" spans="1:10" s="4" customFormat="1" ht="22.5" x14ac:dyDescent="0.25">
      <c r="A746" s="48"/>
      <c r="B746" s="52" t="s">
        <v>3161</v>
      </c>
      <c r="C746" s="211" t="s">
        <v>4234</v>
      </c>
      <c r="D746" s="211" t="s">
        <v>3162</v>
      </c>
      <c r="E746" s="49"/>
      <c r="F746" s="50"/>
      <c r="G746" s="50"/>
      <c r="H746" s="251"/>
      <c r="I746" s="51"/>
      <c r="J746" s="54"/>
    </row>
    <row r="747" spans="1:10" s="4" customFormat="1" ht="33.75" x14ac:dyDescent="0.2">
      <c r="A747" s="199">
        <v>145</v>
      </c>
      <c r="B747" s="200" t="s">
        <v>3163</v>
      </c>
      <c r="C747" s="210" t="s">
        <v>3164</v>
      </c>
      <c r="D747" s="210" t="s">
        <v>3165</v>
      </c>
      <c r="E747" s="201" t="s">
        <v>4135</v>
      </c>
      <c r="F747" s="202">
        <v>125</v>
      </c>
      <c r="G747" s="202"/>
      <c r="H747" s="252"/>
      <c r="I747" s="203" t="str">
        <f>IF($G$1=2,inParole(H747),inWorten(H747))</f>
        <v>null,00</v>
      </c>
      <c r="J747" s="204">
        <f>IF(G747=0,F747*H747,G747*H747)</f>
        <v>0</v>
      </c>
    </row>
    <row r="748" spans="1:10" s="4" customFormat="1" ht="22.5" x14ac:dyDescent="0.25">
      <c r="A748" s="48"/>
      <c r="B748" s="52" t="s">
        <v>3166</v>
      </c>
      <c r="C748" s="211" t="s">
        <v>3167</v>
      </c>
      <c r="D748" s="211" t="s">
        <v>3168</v>
      </c>
      <c r="E748" s="49"/>
      <c r="F748" s="50"/>
      <c r="G748" s="50"/>
      <c r="H748" s="251"/>
      <c r="I748" s="51"/>
      <c r="J748" s="54"/>
    </row>
    <row r="749" spans="1:10" s="4" customFormat="1" ht="22.5" x14ac:dyDescent="0.25">
      <c r="A749" s="48"/>
      <c r="B749" s="52" t="s">
        <v>3169</v>
      </c>
      <c r="C749" s="211" t="s">
        <v>3170</v>
      </c>
      <c r="D749" s="211" t="s">
        <v>3171</v>
      </c>
      <c r="E749" s="49"/>
      <c r="F749" s="50"/>
      <c r="G749" s="50"/>
      <c r="H749" s="251"/>
      <c r="I749" s="51"/>
      <c r="J749" s="54"/>
    </row>
    <row r="750" spans="1:10" s="4" customFormat="1" ht="22.5" x14ac:dyDescent="0.25">
      <c r="A750" s="48"/>
      <c r="B750" s="52" t="s">
        <v>3172</v>
      </c>
      <c r="C750" s="211" t="s">
        <v>3173</v>
      </c>
      <c r="D750" s="211" t="s">
        <v>3174</v>
      </c>
      <c r="E750" s="49"/>
      <c r="F750" s="50"/>
      <c r="G750" s="50"/>
      <c r="H750" s="251"/>
      <c r="I750" s="51"/>
      <c r="J750" s="54"/>
    </row>
    <row r="751" spans="1:10" s="4" customFormat="1" ht="15" x14ac:dyDescent="0.2">
      <c r="A751" s="199">
        <v>146</v>
      </c>
      <c r="B751" s="200"/>
      <c r="C751" s="210" t="s">
        <v>3175</v>
      </c>
      <c r="D751" s="210" t="s">
        <v>3176</v>
      </c>
      <c r="E751" s="201" t="s">
        <v>4135</v>
      </c>
      <c r="F751" s="202">
        <v>50</v>
      </c>
      <c r="G751" s="202"/>
      <c r="H751" s="252"/>
      <c r="I751" s="203" t="str">
        <f>IF($G$1=2,inParole(H751),inWorten(H751))</f>
        <v>null,00</v>
      </c>
      <c r="J751" s="204">
        <f>IF(G751=0,F751*H751,G751*H751)</f>
        <v>0</v>
      </c>
    </row>
    <row r="752" spans="1:10" s="4" customFormat="1" ht="22.5" x14ac:dyDescent="0.25">
      <c r="A752" s="48"/>
      <c r="B752" s="52" t="s">
        <v>3181</v>
      </c>
      <c r="C752" s="211" t="s">
        <v>3182</v>
      </c>
      <c r="D752" s="211" t="s">
        <v>3183</v>
      </c>
      <c r="E752" s="49"/>
      <c r="F752" s="50"/>
      <c r="G752" s="50"/>
      <c r="H752" s="251"/>
      <c r="I752" s="51"/>
      <c r="J752" s="54"/>
    </row>
    <row r="753" spans="1:10" s="4" customFormat="1" ht="15" x14ac:dyDescent="0.25">
      <c r="A753" s="48"/>
      <c r="B753" s="52" t="s">
        <v>3184</v>
      </c>
      <c r="C753" s="211" t="s">
        <v>3185</v>
      </c>
      <c r="D753" s="211" t="s">
        <v>3186</v>
      </c>
      <c r="E753" s="49"/>
      <c r="F753" s="50"/>
      <c r="G753" s="50"/>
      <c r="H753" s="251"/>
      <c r="I753" s="51"/>
      <c r="J753" s="54"/>
    </row>
    <row r="754" spans="1:10" s="4" customFormat="1" ht="15" x14ac:dyDescent="0.2">
      <c r="A754" s="199">
        <v>147</v>
      </c>
      <c r="B754" s="200"/>
      <c r="C754" s="210" t="s">
        <v>3187</v>
      </c>
      <c r="D754" s="210" t="s">
        <v>3188</v>
      </c>
      <c r="E754" s="201" t="s">
        <v>4135</v>
      </c>
      <c r="F754" s="202">
        <v>50</v>
      </c>
      <c r="G754" s="202"/>
      <c r="H754" s="252"/>
      <c r="I754" s="203" t="str">
        <f>IF($G$1=2,inParole(H754),inWorten(H754))</f>
        <v>null,00</v>
      </c>
      <c r="J754" s="204">
        <f>IF(G754=0,F754*H754,G754*H754)</f>
        <v>0</v>
      </c>
    </row>
    <row r="755" spans="1:10" s="4" customFormat="1" ht="15" x14ac:dyDescent="0.25">
      <c r="A755" s="48"/>
      <c r="B755" s="52" t="s">
        <v>3191</v>
      </c>
      <c r="C755" s="211" t="s">
        <v>3192</v>
      </c>
      <c r="D755" s="211" t="s">
        <v>3193</v>
      </c>
      <c r="E755" s="49"/>
      <c r="F755" s="50"/>
      <c r="G755" s="50"/>
      <c r="H755" s="251"/>
      <c r="I755" s="51"/>
      <c r="J755" s="54"/>
    </row>
    <row r="756" spans="1:10" s="4" customFormat="1" ht="15" x14ac:dyDescent="0.2">
      <c r="A756" s="199">
        <v>148</v>
      </c>
      <c r="B756" s="200" t="s">
        <v>3194</v>
      </c>
      <c r="C756" s="210" t="s">
        <v>3195</v>
      </c>
      <c r="D756" s="210" t="s">
        <v>3196</v>
      </c>
      <c r="E756" s="201" t="s">
        <v>4237</v>
      </c>
      <c r="F756" s="202">
        <v>15</v>
      </c>
      <c r="G756" s="202"/>
      <c r="H756" s="252"/>
      <c r="I756" s="203" t="str">
        <f>IF($G$1=2,inParole(H756),inWorten(H756))</f>
        <v>null,00</v>
      </c>
      <c r="J756" s="204">
        <f>IF(G756=0,F756*H756,G756*H756)</f>
        <v>0</v>
      </c>
    </row>
    <row r="757" spans="1:10" s="4" customFormat="1" ht="15" x14ac:dyDescent="0.2">
      <c r="A757" s="199">
        <v>149</v>
      </c>
      <c r="B757" s="200" t="s">
        <v>3197</v>
      </c>
      <c r="C757" s="210" t="s">
        <v>3198</v>
      </c>
      <c r="D757" s="210" t="s">
        <v>3199</v>
      </c>
      <c r="E757" s="201" t="s">
        <v>4605</v>
      </c>
      <c r="F757" s="202">
        <v>2</v>
      </c>
      <c r="G757" s="202"/>
      <c r="H757" s="252"/>
      <c r="I757" s="203" t="str">
        <f>IF($G$1=2,inParole(H757),inWorten(H757))</f>
        <v>null,00</v>
      </c>
      <c r="J757" s="204">
        <f>IF(G757=0,F757*H757,G757*H757)</f>
        <v>0</v>
      </c>
    </row>
    <row r="758" spans="1:10" s="4" customFormat="1" ht="15" x14ac:dyDescent="0.2">
      <c r="A758" s="199">
        <v>150</v>
      </c>
      <c r="B758" s="200" t="s">
        <v>3200</v>
      </c>
      <c r="C758" s="210" t="s">
        <v>3201</v>
      </c>
      <c r="D758" s="210" t="s">
        <v>3202</v>
      </c>
      <c r="E758" s="201" t="s">
        <v>4605</v>
      </c>
      <c r="F758" s="202">
        <v>6</v>
      </c>
      <c r="G758" s="202"/>
      <c r="H758" s="252"/>
      <c r="I758" s="203" t="str">
        <f>IF($G$1=2,inParole(H758),inWorten(H758))</f>
        <v>null,00</v>
      </c>
      <c r="J758" s="204">
        <f>IF(G758=0,F758*H758,G758*H758)</f>
        <v>0</v>
      </c>
    </row>
    <row r="759" spans="1:10" s="4" customFormat="1" ht="33.75" x14ac:dyDescent="0.25">
      <c r="A759" s="48"/>
      <c r="B759" s="52" t="s">
        <v>3203</v>
      </c>
      <c r="C759" s="211" t="s">
        <v>3204</v>
      </c>
      <c r="D759" s="211" t="s">
        <v>3205</v>
      </c>
      <c r="E759" s="49"/>
      <c r="F759" s="50"/>
      <c r="G759" s="50"/>
      <c r="H759" s="251"/>
      <c r="I759" s="51"/>
      <c r="J759" s="54"/>
    </row>
    <row r="760" spans="1:10" s="4" customFormat="1" ht="15" x14ac:dyDescent="0.25">
      <c r="A760" s="48"/>
      <c r="B760" s="52" t="s">
        <v>3214</v>
      </c>
      <c r="C760" s="211" t="s">
        <v>3215</v>
      </c>
      <c r="D760" s="211" t="s">
        <v>3216</v>
      </c>
      <c r="E760" s="49"/>
      <c r="F760" s="50"/>
      <c r="G760" s="50"/>
      <c r="H760" s="251"/>
      <c r="I760" s="51"/>
      <c r="J760" s="54"/>
    </row>
    <row r="761" spans="1:10" s="4" customFormat="1" ht="45" x14ac:dyDescent="0.25">
      <c r="A761" s="48"/>
      <c r="B761" s="52" t="s">
        <v>3217</v>
      </c>
      <c r="C761" s="211" t="s">
        <v>3218</v>
      </c>
      <c r="D761" s="211" t="s">
        <v>3219</v>
      </c>
      <c r="E761" s="49"/>
      <c r="F761" s="50"/>
      <c r="G761" s="50"/>
      <c r="H761" s="251"/>
      <c r="I761" s="51"/>
      <c r="J761" s="54"/>
    </row>
    <row r="762" spans="1:10" s="4" customFormat="1" ht="33.75" x14ac:dyDescent="0.2">
      <c r="A762" s="199">
        <v>151</v>
      </c>
      <c r="B762" s="200"/>
      <c r="C762" s="210" t="s">
        <v>3220</v>
      </c>
      <c r="D762" s="210" t="s">
        <v>3221</v>
      </c>
      <c r="E762" s="201" t="s">
        <v>4135</v>
      </c>
      <c r="F762" s="202">
        <v>97.52</v>
      </c>
      <c r="G762" s="202"/>
      <c r="H762" s="252"/>
      <c r="I762" s="203" t="str">
        <f>IF($G$1=2,inParole(H762),inWorten(H762))</f>
        <v>null,00</v>
      </c>
      <c r="J762" s="204">
        <f>IF(G762=0,F762*H762,G762*H762)</f>
        <v>0</v>
      </c>
    </row>
    <row r="763" spans="1:10" s="4" customFormat="1" ht="15" x14ac:dyDescent="0.2">
      <c r="A763" s="199">
        <v>152</v>
      </c>
      <c r="B763" s="200"/>
      <c r="C763" s="210" t="s">
        <v>3228</v>
      </c>
      <c r="D763" s="210" t="s">
        <v>3229</v>
      </c>
      <c r="E763" s="201" t="s">
        <v>4135</v>
      </c>
      <c r="F763" s="202">
        <v>19.03</v>
      </c>
      <c r="G763" s="202"/>
      <c r="H763" s="252"/>
      <c r="I763" s="203" t="str">
        <f>IF($G$1=2,inParole(H763),inWorten(H763))</f>
        <v>null,00</v>
      </c>
      <c r="J763" s="204">
        <f>IF(G763=0,F763*H763,G763*H763)</f>
        <v>0</v>
      </c>
    </row>
    <row r="764" spans="1:10" s="4" customFormat="1" ht="112.5" x14ac:dyDescent="0.2">
      <c r="A764" s="199">
        <v>153</v>
      </c>
      <c r="B764" s="200" t="s">
        <v>5079</v>
      </c>
      <c r="C764" s="210" t="s">
        <v>5080</v>
      </c>
      <c r="D764" s="210" t="s">
        <v>5081</v>
      </c>
      <c r="E764" s="201" t="s">
        <v>4135</v>
      </c>
      <c r="F764" s="202">
        <v>584.64</v>
      </c>
      <c r="G764" s="202"/>
      <c r="H764" s="252"/>
      <c r="I764" s="203" t="str">
        <f>IF($G$1=2,inParole(H764),inWorten(H764))</f>
        <v>null,00</v>
      </c>
      <c r="J764" s="204">
        <f>IF(G764=0,F764*H764,G764*H764)</f>
        <v>0</v>
      </c>
    </row>
    <row r="765" spans="1:10" s="4" customFormat="1" ht="42.75" x14ac:dyDescent="0.2">
      <c r="A765" s="199">
        <v>154</v>
      </c>
      <c r="B765" s="200" t="s">
        <v>5082</v>
      </c>
      <c r="C765" s="210" t="s">
        <v>5083</v>
      </c>
      <c r="D765" s="210" t="s">
        <v>5084</v>
      </c>
      <c r="E765" s="201" t="s">
        <v>4135</v>
      </c>
      <c r="F765" s="202">
        <v>1753.95</v>
      </c>
      <c r="G765" s="202"/>
      <c r="H765" s="252"/>
      <c r="I765" s="203" t="str">
        <f>IF($G$1=2,inParole(H765),inWorten(H765))</f>
        <v>null,00</v>
      </c>
      <c r="J765" s="204">
        <f>IF(G765=0,F765*H765,G765*H765)</f>
        <v>0</v>
      </c>
    </row>
    <row r="766" spans="1:10" s="4" customFormat="1" ht="45" x14ac:dyDescent="0.25">
      <c r="A766" s="48"/>
      <c r="B766" s="52" t="s">
        <v>3237</v>
      </c>
      <c r="C766" s="211" t="s">
        <v>3238</v>
      </c>
      <c r="D766" s="211" t="s">
        <v>3239</v>
      </c>
      <c r="E766" s="49"/>
      <c r="F766" s="50"/>
      <c r="G766" s="50"/>
      <c r="H766" s="251"/>
      <c r="I766" s="51"/>
      <c r="J766" s="54"/>
    </row>
    <row r="767" spans="1:10" s="4" customFormat="1" ht="15" x14ac:dyDescent="0.2">
      <c r="A767" s="199">
        <v>155</v>
      </c>
      <c r="B767" s="200"/>
      <c r="C767" s="210" t="s">
        <v>3242</v>
      </c>
      <c r="D767" s="210" t="s">
        <v>3243</v>
      </c>
      <c r="E767" s="201" t="s">
        <v>4135</v>
      </c>
      <c r="F767" s="202">
        <v>85</v>
      </c>
      <c r="G767" s="202"/>
      <c r="H767" s="252"/>
      <c r="I767" s="203" t="str">
        <f>IF($G$1=2,inParole(H767),inWorten(H767))</f>
        <v>null,00</v>
      </c>
      <c r="J767" s="204">
        <f>IF(G767=0,F767*H767,G767*H767)</f>
        <v>0</v>
      </c>
    </row>
    <row r="768" spans="1:10" s="4" customFormat="1" ht="67.5" x14ac:dyDescent="0.25">
      <c r="A768" s="48"/>
      <c r="B768" s="52" t="s">
        <v>3248</v>
      </c>
      <c r="C768" s="211" t="s">
        <v>3249</v>
      </c>
      <c r="D768" s="211" t="s">
        <v>3250</v>
      </c>
      <c r="E768" s="49"/>
      <c r="F768" s="50"/>
      <c r="G768" s="50"/>
      <c r="H768" s="251"/>
      <c r="I768" s="51"/>
      <c r="J768" s="54"/>
    </row>
    <row r="769" spans="1:10" s="4" customFormat="1" ht="22.5" x14ac:dyDescent="0.2">
      <c r="A769" s="199">
        <v>156</v>
      </c>
      <c r="B769" s="200"/>
      <c r="C769" s="210" t="s">
        <v>3259</v>
      </c>
      <c r="D769" s="210" t="s">
        <v>3260</v>
      </c>
      <c r="E769" s="201" t="s">
        <v>4135</v>
      </c>
      <c r="F769" s="202">
        <v>56.29</v>
      </c>
      <c r="G769" s="202"/>
      <c r="H769" s="252"/>
      <c r="I769" s="203" t="str">
        <f>IF($G$1=2,inParole(H769),inWorten(H769))</f>
        <v>null,00</v>
      </c>
      <c r="J769" s="204">
        <f>IF(G769=0,F769*H769,G769*H769)</f>
        <v>0</v>
      </c>
    </row>
    <row r="770" spans="1:10" s="4" customFormat="1" ht="22.5" x14ac:dyDescent="0.2">
      <c r="A770" s="199">
        <v>157</v>
      </c>
      <c r="B770" s="200" t="s">
        <v>3261</v>
      </c>
      <c r="C770" s="210" t="s">
        <v>3262</v>
      </c>
      <c r="D770" s="210" t="s">
        <v>3263</v>
      </c>
      <c r="E770" s="201" t="s">
        <v>4135</v>
      </c>
      <c r="F770" s="202">
        <v>584.65</v>
      </c>
      <c r="G770" s="202"/>
      <c r="H770" s="252"/>
      <c r="I770" s="203" t="str">
        <f>IF($G$1=2,inParole(H770),inWorten(H770))</f>
        <v>null,00</v>
      </c>
      <c r="J770" s="204">
        <f>IF(G770=0,F770*H770,G770*H770)</f>
        <v>0</v>
      </c>
    </row>
    <row r="771" spans="1:10" s="4" customFormat="1" ht="22.5" x14ac:dyDescent="0.2">
      <c r="A771" s="199">
        <v>158</v>
      </c>
      <c r="B771" s="200"/>
      <c r="C771" s="210" t="s">
        <v>3235</v>
      </c>
      <c r="D771" s="210" t="s">
        <v>3236</v>
      </c>
      <c r="E771" s="201" t="s">
        <v>4135</v>
      </c>
      <c r="F771" s="202">
        <v>584.65</v>
      </c>
      <c r="G771" s="202"/>
      <c r="H771" s="252"/>
      <c r="I771" s="203" t="str">
        <f>IF($G$1=2,inParole(H771),inWorten(H771))</f>
        <v>null,00</v>
      </c>
      <c r="J771" s="204">
        <f>IF(G771=0,F771*H771,G771*H771)</f>
        <v>0</v>
      </c>
    </row>
    <row r="772" spans="1:10" s="4" customFormat="1" ht="15" x14ac:dyDescent="0.25">
      <c r="A772" s="48"/>
      <c r="B772" s="52" t="s">
        <v>3264</v>
      </c>
      <c r="C772" s="211" t="s">
        <v>3265</v>
      </c>
      <c r="D772" s="211" t="s">
        <v>3266</v>
      </c>
      <c r="E772" s="49"/>
      <c r="F772" s="50"/>
      <c r="G772" s="50"/>
      <c r="H772" s="251"/>
      <c r="I772" s="51"/>
      <c r="J772" s="54"/>
    </row>
    <row r="773" spans="1:10" s="4" customFormat="1" ht="22.5" x14ac:dyDescent="0.2">
      <c r="A773" s="199">
        <v>159</v>
      </c>
      <c r="B773" s="200" t="s">
        <v>3270</v>
      </c>
      <c r="C773" s="210" t="s">
        <v>3271</v>
      </c>
      <c r="D773" s="210" t="s">
        <v>3272</v>
      </c>
      <c r="E773" s="201" t="s">
        <v>4135</v>
      </c>
      <c r="F773" s="202">
        <v>290.01</v>
      </c>
      <c r="G773" s="202"/>
      <c r="H773" s="252"/>
      <c r="I773" s="203" t="str">
        <f>IF($G$1=2,inParole(H773),inWorten(H773))</f>
        <v>null,00</v>
      </c>
      <c r="J773" s="204">
        <f>IF(G773=0,F773*H773,G773*H773)</f>
        <v>0</v>
      </c>
    </row>
    <row r="774" spans="1:10" s="4" customFormat="1" ht="22.5" x14ac:dyDescent="0.2">
      <c r="A774" s="199">
        <v>160</v>
      </c>
      <c r="B774" s="200" t="s">
        <v>3273</v>
      </c>
      <c r="C774" s="210" t="s">
        <v>3274</v>
      </c>
      <c r="D774" s="210" t="s">
        <v>3275</v>
      </c>
      <c r="E774" s="201" t="s">
        <v>4237</v>
      </c>
      <c r="F774" s="202">
        <v>262.92</v>
      </c>
      <c r="G774" s="202"/>
      <c r="H774" s="252"/>
      <c r="I774" s="203" t="str">
        <f>IF($G$1=2,inParole(H774),inWorten(H774))</f>
        <v>null,00</v>
      </c>
      <c r="J774" s="204">
        <f>IF(G774=0,F774*H774,G774*H774)</f>
        <v>0</v>
      </c>
    </row>
    <row r="775" spans="1:10" s="4" customFormat="1" ht="15" x14ac:dyDescent="0.25">
      <c r="A775" s="48"/>
      <c r="B775" s="52" t="s">
        <v>3276</v>
      </c>
      <c r="C775" s="211" t="s">
        <v>3277</v>
      </c>
      <c r="D775" s="211" t="s">
        <v>3278</v>
      </c>
      <c r="E775" s="49"/>
      <c r="F775" s="50"/>
      <c r="G775" s="50"/>
      <c r="H775" s="251"/>
      <c r="I775" s="51"/>
      <c r="J775" s="54"/>
    </row>
    <row r="776" spans="1:10" s="4" customFormat="1" ht="22.5" x14ac:dyDescent="0.2">
      <c r="A776" s="199">
        <v>161</v>
      </c>
      <c r="B776" s="200" t="s">
        <v>3279</v>
      </c>
      <c r="C776" s="210" t="s">
        <v>3280</v>
      </c>
      <c r="D776" s="210" t="s">
        <v>3281</v>
      </c>
      <c r="E776" s="201" t="s">
        <v>4135</v>
      </c>
      <c r="F776" s="202">
        <v>176.48</v>
      </c>
      <c r="G776" s="202"/>
      <c r="H776" s="252"/>
      <c r="I776" s="203" t="str">
        <f>IF($G$1=2,inParole(H776),inWorten(H776))</f>
        <v>null,00</v>
      </c>
      <c r="J776" s="204">
        <f>IF(G776=0,F776*H776,G776*H776)</f>
        <v>0</v>
      </c>
    </row>
    <row r="777" spans="1:10" s="4" customFormat="1" ht="15" x14ac:dyDescent="0.25">
      <c r="A777" s="48"/>
      <c r="B777" s="52" t="s">
        <v>3282</v>
      </c>
      <c r="C777" s="211" t="s">
        <v>3283</v>
      </c>
      <c r="D777" s="211" t="s">
        <v>3284</v>
      </c>
      <c r="E777" s="49"/>
      <c r="F777" s="50"/>
      <c r="G777" s="50"/>
      <c r="H777" s="251"/>
      <c r="I777" s="51"/>
      <c r="J777" s="54"/>
    </row>
    <row r="778" spans="1:10" s="4" customFormat="1" ht="45" x14ac:dyDescent="0.25">
      <c r="A778" s="48"/>
      <c r="B778" s="52" t="s">
        <v>3289</v>
      </c>
      <c r="C778" s="211" t="s">
        <v>5130</v>
      </c>
      <c r="D778" s="211" t="s">
        <v>3290</v>
      </c>
      <c r="E778" s="49"/>
      <c r="F778" s="50"/>
      <c r="G778" s="50"/>
      <c r="H778" s="251"/>
      <c r="I778" s="51"/>
      <c r="J778" s="54"/>
    </row>
    <row r="779" spans="1:10" s="4" customFormat="1" ht="22.5" x14ac:dyDescent="0.2">
      <c r="A779" s="199">
        <v>162</v>
      </c>
      <c r="B779" s="200"/>
      <c r="C779" s="210" t="s">
        <v>3291</v>
      </c>
      <c r="D779" s="210" t="s">
        <v>3291</v>
      </c>
      <c r="E779" s="201" t="s">
        <v>4135</v>
      </c>
      <c r="F779" s="202">
        <v>60.95</v>
      </c>
      <c r="G779" s="202"/>
      <c r="H779" s="252"/>
      <c r="I779" s="203" t="str">
        <f>IF($G$1=2,inParole(H779),inWorten(H779))</f>
        <v>null,00</v>
      </c>
      <c r="J779" s="204">
        <f>IF(G779=0,F779*H779,G779*H779)</f>
        <v>0</v>
      </c>
    </row>
    <row r="780" spans="1:10" s="4" customFormat="1" ht="22.5" x14ac:dyDescent="0.25">
      <c r="A780" s="48"/>
      <c r="B780" s="52" t="s">
        <v>3307</v>
      </c>
      <c r="C780" s="211" t="s">
        <v>3308</v>
      </c>
      <c r="D780" s="211" t="s">
        <v>3309</v>
      </c>
      <c r="E780" s="49"/>
      <c r="F780" s="50"/>
      <c r="G780" s="50"/>
      <c r="H780" s="251"/>
      <c r="I780" s="51"/>
      <c r="J780" s="54"/>
    </row>
    <row r="781" spans="1:10" s="4" customFormat="1" ht="22.5" x14ac:dyDescent="0.2">
      <c r="A781" s="199">
        <v>163</v>
      </c>
      <c r="B781" s="200"/>
      <c r="C781" s="210" t="s">
        <v>3291</v>
      </c>
      <c r="D781" s="210" t="s">
        <v>3291</v>
      </c>
      <c r="E781" s="201" t="s">
        <v>4237</v>
      </c>
      <c r="F781" s="202">
        <v>67.5</v>
      </c>
      <c r="G781" s="202"/>
      <c r="H781" s="252"/>
      <c r="I781" s="203" t="str">
        <f>IF($G$1=2,inParole(H781),inWorten(H781))</f>
        <v>null,00</v>
      </c>
      <c r="J781" s="204">
        <f>IF(G781=0,F781*H781,G781*H781)</f>
        <v>0</v>
      </c>
    </row>
    <row r="782" spans="1:10" s="4" customFormat="1" ht="45" x14ac:dyDescent="0.25">
      <c r="A782" s="48"/>
      <c r="B782" s="52" t="s">
        <v>3313</v>
      </c>
      <c r="C782" s="211" t="s">
        <v>3314</v>
      </c>
      <c r="D782" s="211" t="s">
        <v>3315</v>
      </c>
      <c r="E782" s="49"/>
      <c r="F782" s="50"/>
      <c r="G782" s="50"/>
      <c r="H782" s="251"/>
      <c r="I782" s="51"/>
      <c r="J782" s="54"/>
    </row>
    <row r="783" spans="1:10" s="4" customFormat="1" ht="22.5" x14ac:dyDescent="0.2">
      <c r="A783" s="199">
        <v>164</v>
      </c>
      <c r="B783" s="200"/>
      <c r="C783" s="210" t="s">
        <v>3291</v>
      </c>
      <c r="D783" s="210" t="s">
        <v>3291</v>
      </c>
      <c r="E783" s="201" t="s">
        <v>4237</v>
      </c>
      <c r="F783" s="202">
        <v>51.14</v>
      </c>
      <c r="G783" s="202"/>
      <c r="H783" s="252"/>
      <c r="I783" s="203" t="str">
        <f>IF($G$1=2,inParole(H783),inWorten(H783))</f>
        <v>null,00</v>
      </c>
      <c r="J783" s="204">
        <f>IF(G783=0,F783*H783,G783*H783)</f>
        <v>0</v>
      </c>
    </row>
    <row r="784" spans="1:10" s="4" customFormat="1" ht="67.5" x14ac:dyDescent="0.25">
      <c r="A784" s="48"/>
      <c r="B784" s="52" t="s">
        <v>3319</v>
      </c>
      <c r="C784" s="211" t="s">
        <v>3320</v>
      </c>
      <c r="D784" s="211" t="s">
        <v>3321</v>
      </c>
      <c r="E784" s="49"/>
      <c r="F784" s="50"/>
      <c r="G784" s="50"/>
      <c r="H784" s="251"/>
      <c r="I784" s="51"/>
      <c r="J784" s="54"/>
    </row>
    <row r="785" spans="1:10" s="4" customFormat="1" ht="22.5" x14ac:dyDescent="0.2">
      <c r="A785" s="199">
        <v>165</v>
      </c>
      <c r="B785" s="200"/>
      <c r="C785" s="210" t="s">
        <v>3291</v>
      </c>
      <c r="D785" s="210" t="s">
        <v>3291</v>
      </c>
      <c r="E785" s="201" t="s">
        <v>4237</v>
      </c>
      <c r="F785" s="202">
        <v>21.84</v>
      </c>
      <c r="G785" s="202"/>
      <c r="H785" s="252"/>
      <c r="I785" s="203" t="str">
        <f>IF($G$1=2,inParole(H785),inWorten(H785))</f>
        <v>null,00</v>
      </c>
      <c r="J785" s="204">
        <f>IF(G785=0,F785*H785,G785*H785)</f>
        <v>0</v>
      </c>
    </row>
    <row r="786" spans="1:10" s="4" customFormat="1" ht="22.5" x14ac:dyDescent="0.25">
      <c r="A786" s="48"/>
      <c r="B786" s="52" t="s">
        <v>3325</v>
      </c>
      <c r="C786" s="211" t="s">
        <v>3326</v>
      </c>
      <c r="D786" s="211" t="s">
        <v>3327</v>
      </c>
      <c r="E786" s="49"/>
      <c r="F786" s="50"/>
      <c r="G786" s="50"/>
      <c r="H786" s="251"/>
      <c r="I786" s="51"/>
      <c r="J786" s="54"/>
    </row>
    <row r="787" spans="1:10" s="4" customFormat="1" ht="22.5" x14ac:dyDescent="0.2">
      <c r="A787" s="199">
        <v>166</v>
      </c>
      <c r="B787" s="200"/>
      <c r="C787" s="210" t="s">
        <v>3291</v>
      </c>
      <c r="D787" s="210" t="s">
        <v>3291</v>
      </c>
      <c r="E787" s="201" t="s">
        <v>4237</v>
      </c>
      <c r="F787" s="202">
        <v>2</v>
      </c>
      <c r="G787" s="202"/>
      <c r="H787" s="252"/>
      <c r="I787" s="203" t="str">
        <f>IF($G$1=2,inParole(H787),inWorten(H787))</f>
        <v>null,00</v>
      </c>
      <c r="J787" s="204">
        <f>IF(G787=0,F787*H787,G787*H787)</f>
        <v>0</v>
      </c>
    </row>
    <row r="788" spans="1:10" s="4" customFormat="1" ht="22.5" x14ac:dyDescent="0.25">
      <c r="A788" s="48"/>
      <c r="B788" s="52" t="s">
        <v>3328</v>
      </c>
      <c r="C788" s="211" t="s">
        <v>3329</v>
      </c>
      <c r="D788" s="211" t="s">
        <v>3330</v>
      </c>
      <c r="E788" s="49"/>
      <c r="F788" s="50"/>
      <c r="G788" s="50"/>
      <c r="H788" s="251"/>
      <c r="I788" s="51"/>
      <c r="J788" s="54"/>
    </row>
    <row r="789" spans="1:10" s="4" customFormat="1" ht="45" x14ac:dyDescent="0.2">
      <c r="A789" s="199">
        <v>167</v>
      </c>
      <c r="B789" s="200"/>
      <c r="C789" s="223" t="s">
        <v>3287</v>
      </c>
      <c r="D789" s="223" t="s">
        <v>3287</v>
      </c>
      <c r="E789" s="201" t="s">
        <v>4237</v>
      </c>
      <c r="F789" s="202">
        <v>49.8</v>
      </c>
      <c r="G789" s="202"/>
      <c r="H789" s="252"/>
      <c r="I789" s="203" t="str">
        <f>IF($G$1=2,inParole(H789),inWorten(H789))</f>
        <v>null,00</v>
      </c>
      <c r="J789" s="204">
        <f>IF(G789=0,F789*H789,G789*H789)</f>
        <v>0</v>
      </c>
    </row>
    <row r="790" spans="1:10" s="4" customFormat="1" ht="33.75" x14ac:dyDescent="0.25">
      <c r="A790" s="48"/>
      <c r="B790" s="52" t="s">
        <v>3334</v>
      </c>
      <c r="C790" s="211" t="s">
        <v>3335</v>
      </c>
      <c r="D790" s="211" t="s">
        <v>3336</v>
      </c>
      <c r="E790" s="49"/>
      <c r="F790" s="50"/>
      <c r="G790" s="50"/>
      <c r="H790" s="251"/>
      <c r="I790" s="51"/>
      <c r="J790" s="54"/>
    </row>
    <row r="791" spans="1:10" s="4" customFormat="1" ht="15" x14ac:dyDescent="0.2">
      <c r="A791" s="199">
        <v>168</v>
      </c>
      <c r="B791" s="200"/>
      <c r="C791" s="210" t="s">
        <v>3341</v>
      </c>
      <c r="D791" s="210" t="s">
        <v>3342</v>
      </c>
      <c r="E791" s="201" t="s">
        <v>4237</v>
      </c>
      <c r="F791" s="202">
        <v>25</v>
      </c>
      <c r="G791" s="202"/>
      <c r="H791" s="252"/>
      <c r="I791" s="203" t="str">
        <f>IF($G$1=2,inParole(H791),inWorten(H791))</f>
        <v>null,00</v>
      </c>
      <c r="J791" s="204">
        <f>IF(G791=0,F791*H791,G791*H791)</f>
        <v>0</v>
      </c>
    </row>
    <row r="792" spans="1:10" s="4" customFormat="1" ht="22.5" x14ac:dyDescent="0.25">
      <c r="A792" s="48"/>
      <c r="B792" s="52" t="s">
        <v>3359</v>
      </c>
      <c r="C792" s="211" t="s">
        <v>3360</v>
      </c>
      <c r="D792" s="211" t="s">
        <v>3361</v>
      </c>
      <c r="E792" s="49"/>
      <c r="F792" s="50"/>
      <c r="G792" s="50"/>
      <c r="H792" s="251"/>
      <c r="I792" s="51"/>
      <c r="J792" s="54"/>
    </row>
    <row r="793" spans="1:10" s="4" customFormat="1" ht="33.75" x14ac:dyDescent="0.2">
      <c r="A793" s="199">
        <v>169</v>
      </c>
      <c r="B793" s="200" t="s">
        <v>5086</v>
      </c>
      <c r="C793" s="210" t="s">
        <v>3369</v>
      </c>
      <c r="D793" s="210" t="s">
        <v>3370</v>
      </c>
      <c r="E793" s="201" t="s">
        <v>4237</v>
      </c>
      <c r="F793" s="202">
        <v>346.71</v>
      </c>
      <c r="G793" s="202"/>
      <c r="H793" s="252"/>
      <c r="I793" s="203" t="str">
        <f>IF($G$1=2,inParole(H793),inWorten(H793))</f>
        <v>null,00</v>
      </c>
      <c r="J793" s="204">
        <f>IF(G793=0,F793*H793,G793*H793)</f>
        <v>0</v>
      </c>
    </row>
    <row r="794" spans="1:10" s="4" customFormat="1" ht="225" x14ac:dyDescent="0.2">
      <c r="A794" s="199">
        <v>170</v>
      </c>
      <c r="B794" s="200" t="s">
        <v>5087</v>
      </c>
      <c r="C794" s="210" t="s">
        <v>5088</v>
      </c>
      <c r="D794" s="210" t="s">
        <v>5089</v>
      </c>
      <c r="E794" s="201" t="s">
        <v>4135</v>
      </c>
      <c r="F794" s="202">
        <v>345.88</v>
      </c>
      <c r="G794" s="202"/>
      <c r="H794" s="252"/>
      <c r="I794" s="203" t="str">
        <f>IF($G$1=2,inParole(H794),inWorten(H794))</f>
        <v>null,00</v>
      </c>
      <c r="J794" s="204">
        <f>IF(G794=0,F794*H794,G794*H794)</f>
        <v>0</v>
      </c>
    </row>
    <row r="795" spans="1:10" s="4" customFormat="1" ht="22.5" x14ac:dyDescent="0.25">
      <c r="A795" s="48"/>
      <c r="B795" s="52" t="s">
        <v>3371</v>
      </c>
      <c r="C795" s="211" t="s">
        <v>3372</v>
      </c>
      <c r="D795" s="211" t="s">
        <v>3373</v>
      </c>
      <c r="E795" s="49"/>
      <c r="F795" s="50"/>
      <c r="G795" s="50"/>
      <c r="H795" s="251"/>
      <c r="I795" s="51"/>
      <c r="J795" s="54"/>
    </row>
    <row r="796" spans="1:10" s="4" customFormat="1" ht="15" x14ac:dyDescent="0.25">
      <c r="A796" s="48"/>
      <c r="B796" s="52" t="s">
        <v>3374</v>
      </c>
      <c r="C796" s="211" t="s">
        <v>3375</v>
      </c>
      <c r="D796" s="211" t="s">
        <v>3376</v>
      </c>
      <c r="E796" s="49"/>
      <c r="F796" s="50"/>
      <c r="G796" s="50"/>
      <c r="H796" s="251"/>
      <c r="I796" s="51"/>
      <c r="J796" s="54"/>
    </row>
    <row r="797" spans="1:10" s="4" customFormat="1" ht="25.5" x14ac:dyDescent="0.25">
      <c r="A797" s="48"/>
      <c r="B797" s="52"/>
      <c r="C797" s="222" t="s">
        <v>3380</v>
      </c>
      <c r="D797" s="213" t="s">
        <v>3381</v>
      </c>
      <c r="E797" s="49"/>
      <c r="F797" s="50"/>
      <c r="G797" s="50"/>
      <c r="H797" s="251"/>
      <c r="I797" s="51"/>
      <c r="J797" s="54"/>
    </row>
    <row r="798" spans="1:10" s="4" customFormat="1" ht="15" x14ac:dyDescent="0.25">
      <c r="A798" s="48"/>
      <c r="B798" s="52"/>
      <c r="C798" s="214" t="s">
        <v>5090</v>
      </c>
      <c r="D798" s="216"/>
      <c r="E798" s="49"/>
      <c r="F798" s="50"/>
      <c r="G798" s="50"/>
      <c r="H798" s="251"/>
      <c r="I798" s="51"/>
      <c r="J798" s="54"/>
    </row>
    <row r="799" spans="1:10" s="4" customFormat="1" ht="22.5" x14ac:dyDescent="0.25">
      <c r="A799" s="48"/>
      <c r="B799" s="52"/>
      <c r="C799" s="214" t="s">
        <v>5091</v>
      </c>
      <c r="D799" s="214">
        <v>3.55</v>
      </c>
      <c r="E799" s="49"/>
      <c r="F799" s="50"/>
      <c r="G799" s="50"/>
      <c r="H799" s="251"/>
      <c r="I799" s="51"/>
      <c r="J799" s="54"/>
    </row>
    <row r="800" spans="1:10" s="4" customFormat="1" ht="15" x14ac:dyDescent="0.25">
      <c r="A800" s="48"/>
      <c r="B800" s="52"/>
      <c r="C800" s="214" t="s">
        <v>5092</v>
      </c>
      <c r="D800" s="216"/>
      <c r="E800" s="49"/>
      <c r="F800" s="50"/>
      <c r="G800" s="50"/>
      <c r="H800" s="251"/>
      <c r="I800" s="51"/>
      <c r="J800" s="54"/>
    </row>
    <row r="801" spans="1:10" s="4" customFormat="1" ht="15" x14ac:dyDescent="0.25">
      <c r="A801" s="48"/>
      <c r="B801" s="52"/>
      <c r="C801" s="214" t="s">
        <v>5093</v>
      </c>
      <c r="D801" s="214">
        <v>1.22</v>
      </c>
      <c r="E801" s="49"/>
      <c r="F801" s="50"/>
      <c r="G801" s="50"/>
      <c r="H801" s="251"/>
      <c r="I801" s="51"/>
      <c r="J801" s="54"/>
    </row>
    <row r="802" spans="1:10" s="4" customFormat="1" ht="15" x14ac:dyDescent="0.25">
      <c r="A802" s="48"/>
      <c r="B802" s="52"/>
      <c r="C802" s="214" t="s">
        <v>5094</v>
      </c>
      <c r="D802" s="216"/>
      <c r="E802" s="49"/>
      <c r="F802" s="50"/>
      <c r="G802" s="50"/>
      <c r="H802" s="251"/>
      <c r="I802" s="51"/>
      <c r="J802" s="54"/>
    </row>
    <row r="803" spans="1:10" s="4" customFormat="1" ht="15" x14ac:dyDescent="0.25">
      <c r="A803" s="48"/>
      <c r="B803" s="52"/>
      <c r="C803" s="214" t="s">
        <v>5095</v>
      </c>
      <c r="D803" s="214">
        <v>2.11</v>
      </c>
      <c r="E803" s="49"/>
      <c r="F803" s="50"/>
      <c r="G803" s="50"/>
      <c r="H803" s="251"/>
      <c r="I803" s="51"/>
      <c r="J803" s="54"/>
    </row>
    <row r="804" spans="1:10" s="4" customFormat="1" ht="22.5" x14ac:dyDescent="0.25">
      <c r="A804" s="48"/>
      <c r="B804" s="52"/>
      <c r="C804" s="214" t="s">
        <v>5096</v>
      </c>
      <c r="D804" s="216"/>
      <c r="E804" s="49"/>
      <c r="F804" s="50"/>
      <c r="G804" s="50"/>
      <c r="H804" s="251"/>
      <c r="I804" s="51"/>
      <c r="J804" s="54"/>
    </row>
    <row r="805" spans="1:10" s="4" customFormat="1" ht="15" x14ac:dyDescent="0.25">
      <c r="A805" s="48"/>
      <c r="B805" s="52"/>
      <c r="C805" s="214" t="s">
        <v>5097</v>
      </c>
      <c r="D805" s="214">
        <v>0.5</v>
      </c>
      <c r="E805" s="49"/>
      <c r="F805" s="50"/>
      <c r="G805" s="50"/>
      <c r="H805" s="251"/>
      <c r="I805" s="51"/>
      <c r="J805" s="54"/>
    </row>
    <row r="806" spans="1:10" s="4" customFormat="1" ht="15" x14ac:dyDescent="0.25">
      <c r="A806" s="48"/>
      <c r="B806" s="52"/>
      <c r="C806" s="214">
        <v>2.62</v>
      </c>
      <c r="D806" s="214">
        <v>2.62</v>
      </c>
      <c r="E806" s="49"/>
      <c r="F806" s="50"/>
      <c r="G806" s="50"/>
      <c r="H806" s="251"/>
      <c r="I806" s="51"/>
      <c r="J806" s="54"/>
    </row>
    <row r="807" spans="1:10" s="4" customFormat="1" ht="15" x14ac:dyDescent="0.25">
      <c r="A807" s="48"/>
      <c r="B807" s="52"/>
      <c r="C807" s="216"/>
      <c r="D807" s="214">
        <f>SUM(D798:D806)</f>
        <v>10</v>
      </c>
      <c r="E807" s="49"/>
      <c r="F807" s="50"/>
      <c r="G807" s="50"/>
      <c r="H807" s="251"/>
      <c r="I807" s="51"/>
      <c r="J807" s="54"/>
    </row>
    <row r="808" spans="1:10" s="4" customFormat="1" ht="15" x14ac:dyDescent="0.2">
      <c r="A808" s="199">
        <v>171</v>
      </c>
      <c r="B808" s="200"/>
      <c r="C808" s="219"/>
      <c r="D808" s="218"/>
      <c r="E808" s="201" t="s">
        <v>4124</v>
      </c>
      <c r="F808" s="202">
        <v>10</v>
      </c>
      <c r="G808" s="202"/>
      <c r="H808" s="252"/>
      <c r="I808" s="203" t="str">
        <f>IF($G$1=2,inParole(H808),inWorten(H808))</f>
        <v>null,00</v>
      </c>
      <c r="J808" s="204">
        <f>IF(G808=0,F808*H808,G808*H808)</f>
        <v>0</v>
      </c>
    </row>
    <row r="809" spans="1:10" s="4" customFormat="1" ht="15" x14ac:dyDescent="0.25">
      <c r="A809" s="48"/>
      <c r="B809" s="52"/>
      <c r="C809" s="216"/>
      <c r="D809" s="216"/>
      <c r="E809" s="49"/>
      <c r="F809" s="50"/>
      <c r="G809" s="50"/>
      <c r="H809" s="251"/>
      <c r="I809" s="51"/>
      <c r="J809" s="54"/>
    </row>
    <row r="810" spans="1:10" s="4" customFormat="1" ht="300" x14ac:dyDescent="0.25">
      <c r="A810" s="48"/>
      <c r="B810" s="52" t="s">
        <v>3391</v>
      </c>
      <c r="C810" s="224" t="s">
        <v>5098</v>
      </c>
      <c r="D810" s="224" t="s">
        <v>5099</v>
      </c>
      <c r="E810" s="49"/>
      <c r="F810" s="50"/>
      <c r="G810" s="50"/>
      <c r="H810" s="251"/>
      <c r="I810" s="51"/>
      <c r="J810" s="54"/>
    </row>
    <row r="811" spans="1:10" s="4" customFormat="1" ht="25.5" x14ac:dyDescent="0.25">
      <c r="A811" s="48"/>
      <c r="B811" s="52"/>
      <c r="C811" s="222" t="s">
        <v>5100</v>
      </c>
      <c r="D811" s="213" t="s">
        <v>5101</v>
      </c>
      <c r="E811" s="49"/>
      <c r="F811" s="50"/>
      <c r="G811" s="50"/>
      <c r="H811" s="251"/>
      <c r="I811" s="51"/>
      <c r="J811" s="54"/>
    </row>
    <row r="812" spans="1:10" s="4" customFormat="1" ht="15" x14ac:dyDescent="0.25">
      <c r="A812" s="48"/>
      <c r="B812" s="52"/>
      <c r="C812" s="214" t="s">
        <v>5102</v>
      </c>
      <c r="D812" s="214">
        <v>297.58</v>
      </c>
      <c r="E812" s="49"/>
      <c r="F812" s="50"/>
      <c r="G812" s="50"/>
      <c r="H812" s="251"/>
      <c r="I812" s="51"/>
      <c r="J812" s="54"/>
    </row>
    <row r="813" spans="1:10" s="4" customFormat="1" ht="15" x14ac:dyDescent="0.25">
      <c r="A813" s="48"/>
      <c r="B813" s="52"/>
      <c r="C813" s="214">
        <v>2.42</v>
      </c>
      <c r="D813" s="214">
        <v>2.42</v>
      </c>
      <c r="E813" s="49"/>
      <c r="F813" s="50"/>
      <c r="G813" s="50"/>
      <c r="H813" s="251"/>
      <c r="I813" s="51"/>
      <c r="J813" s="54"/>
    </row>
    <row r="814" spans="1:10" s="4" customFormat="1" ht="15" x14ac:dyDescent="0.25">
      <c r="A814" s="48"/>
      <c r="B814" s="52"/>
      <c r="C814" s="216"/>
      <c r="D814" s="214">
        <f>SUM(D812:D813)</f>
        <v>300</v>
      </c>
      <c r="E814" s="49"/>
      <c r="F814" s="50"/>
      <c r="G814" s="50"/>
      <c r="H814" s="251"/>
      <c r="I814" s="51"/>
      <c r="J814" s="54"/>
    </row>
    <row r="815" spans="1:10" s="4" customFormat="1" ht="15" x14ac:dyDescent="0.2">
      <c r="A815" s="199">
        <v>172</v>
      </c>
      <c r="B815" s="200"/>
      <c r="C815" s="219"/>
      <c r="D815" s="218"/>
      <c r="E815" s="201" t="s">
        <v>4135</v>
      </c>
      <c r="F815" s="202">
        <v>300</v>
      </c>
      <c r="G815" s="202"/>
      <c r="H815" s="252"/>
      <c r="I815" s="203" t="str">
        <f>IF($G$1=2,inParole(H815),inWorten(H815))</f>
        <v>null,00</v>
      </c>
      <c r="J815" s="204">
        <f>IF(G815=0,F815*H815,G815*H815)</f>
        <v>0</v>
      </c>
    </row>
    <row r="816" spans="1:10" s="4" customFormat="1" ht="15" x14ac:dyDescent="0.25">
      <c r="A816" s="48"/>
      <c r="B816" s="52"/>
      <c r="C816" s="216"/>
      <c r="D816" s="216"/>
      <c r="E816" s="49"/>
      <c r="F816" s="50"/>
      <c r="G816" s="50"/>
      <c r="H816" s="251"/>
      <c r="I816" s="51"/>
      <c r="J816" s="54"/>
    </row>
    <row r="817" spans="1:10" s="4" customFormat="1" ht="60" x14ac:dyDescent="0.25">
      <c r="A817" s="48"/>
      <c r="B817" s="52" t="s">
        <v>3398</v>
      </c>
      <c r="C817" s="224" t="s">
        <v>3399</v>
      </c>
      <c r="D817" s="224" t="s">
        <v>3400</v>
      </c>
      <c r="E817" s="49"/>
      <c r="F817" s="50"/>
      <c r="G817" s="50"/>
      <c r="H817" s="251"/>
      <c r="I817" s="51"/>
      <c r="J817" s="54"/>
    </row>
    <row r="818" spans="1:10" s="4" customFormat="1" ht="153" x14ac:dyDescent="0.25">
      <c r="A818" s="48"/>
      <c r="B818" s="52" t="s">
        <v>3405</v>
      </c>
      <c r="C818" s="222" t="s">
        <v>5103</v>
      </c>
      <c r="D818" s="222" t="s">
        <v>5104</v>
      </c>
      <c r="E818" s="49"/>
      <c r="F818" s="50"/>
      <c r="G818" s="50"/>
      <c r="H818" s="251"/>
      <c r="I818" s="51"/>
      <c r="J818" s="54"/>
    </row>
    <row r="819" spans="1:10" s="4" customFormat="1" ht="15" x14ac:dyDescent="0.25">
      <c r="A819" s="48"/>
      <c r="B819" s="52"/>
      <c r="C819" s="214">
        <v>50</v>
      </c>
      <c r="D819" s="214">
        <v>50</v>
      </c>
      <c r="E819" s="49"/>
      <c r="F819" s="50"/>
      <c r="G819" s="50"/>
      <c r="H819" s="251"/>
      <c r="I819" s="51"/>
      <c r="J819" s="54"/>
    </row>
    <row r="820" spans="1:10" s="4" customFormat="1" ht="15" x14ac:dyDescent="0.25">
      <c r="A820" s="48"/>
      <c r="B820" s="52"/>
      <c r="C820" s="216"/>
      <c r="D820" s="214">
        <f>SUM(D819)</f>
        <v>50</v>
      </c>
      <c r="E820" s="49"/>
      <c r="F820" s="50"/>
      <c r="G820" s="50"/>
      <c r="H820" s="251"/>
      <c r="I820" s="51"/>
      <c r="J820" s="54"/>
    </row>
    <row r="821" spans="1:10" s="4" customFormat="1" ht="15" x14ac:dyDescent="0.2">
      <c r="A821" s="199">
        <v>173</v>
      </c>
      <c r="B821" s="200"/>
      <c r="C821" s="219"/>
      <c r="D821" s="218"/>
      <c r="E821" s="201" t="s">
        <v>4185</v>
      </c>
      <c r="F821" s="202">
        <v>50</v>
      </c>
      <c r="G821" s="202"/>
      <c r="H821" s="252"/>
      <c r="I821" s="203" t="str">
        <f>IF($G$1=2,inParole(H821),inWorten(H821))</f>
        <v>null,00</v>
      </c>
      <c r="J821" s="204">
        <f>IF(G821=0,F821*H821,G821*H821)</f>
        <v>0</v>
      </c>
    </row>
    <row r="822" spans="1:10" s="4" customFormat="1" ht="15" x14ac:dyDescent="0.25">
      <c r="A822" s="48"/>
      <c r="B822" s="52" t="s">
        <v>3408</v>
      </c>
      <c r="C822" s="211" t="s">
        <v>3409</v>
      </c>
      <c r="D822" s="211" t="s">
        <v>3410</v>
      </c>
      <c r="E822" s="49"/>
      <c r="F822" s="50"/>
      <c r="G822" s="50"/>
      <c r="H822" s="251"/>
      <c r="I822" s="51"/>
      <c r="J822" s="54"/>
    </row>
    <row r="823" spans="1:10" s="4" customFormat="1" ht="202.5" x14ac:dyDescent="0.25">
      <c r="A823" s="48"/>
      <c r="B823" s="52" t="s">
        <v>3411</v>
      </c>
      <c r="C823" s="211" t="s">
        <v>5105</v>
      </c>
      <c r="D823" s="211" t="s">
        <v>4631</v>
      </c>
      <c r="E823" s="49" t="s">
        <v>4135</v>
      </c>
      <c r="F823" s="50"/>
      <c r="G823" s="50"/>
      <c r="H823" s="251"/>
      <c r="I823" s="51"/>
      <c r="J823" s="54"/>
    </row>
    <row r="824" spans="1:10" s="4" customFormat="1" ht="225" x14ac:dyDescent="0.2">
      <c r="A824" s="199">
        <v>174</v>
      </c>
      <c r="B824" s="200" t="s">
        <v>5106</v>
      </c>
      <c r="C824" s="210" t="s">
        <v>5107</v>
      </c>
      <c r="D824" s="210" t="s">
        <v>5108</v>
      </c>
      <c r="E824" s="201" t="s">
        <v>4135</v>
      </c>
      <c r="F824" s="202">
        <v>216.12</v>
      </c>
      <c r="G824" s="202"/>
      <c r="H824" s="252"/>
      <c r="I824" s="203" t="str">
        <f>IF($G$1=2,inParole(H824),inWorten(H824))</f>
        <v>null,00</v>
      </c>
      <c r="J824" s="204">
        <f>IF(G824=0,F824*H824,G824*H824)</f>
        <v>0</v>
      </c>
    </row>
    <row r="825" spans="1:10" s="4" customFormat="1" ht="90" x14ac:dyDescent="0.2">
      <c r="A825" s="199">
        <v>175</v>
      </c>
      <c r="B825" s="200" t="s">
        <v>3414</v>
      </c>
      <c r="C825" s="210" t="s">
        <v>5131</v>
      </c>
      <c r="D825" s="210" t="s">
        <v>3415</v>
      </c>
      <c r="E825" s="201" t="s">
        <v>4135</v>
      </c>
      <c r="F825" s="202">
        <v>64.099999999999994</v>
      </c>
      <c r="G825" s="202"/>
      <c r="H825" s="252"/>
      <c r="I825" s="203" t="str">
        <f>IF($G$1=2,inParole(H825),inWorten(H825))</f>
        <v>null,00</v>
      </c>
      <c r="J825" s="204">
        <f>IF(G825=0,F825*H825,G825*H825)</f>
        <v>0</v>
      </c>
    </row>
    <row r="826" spans="1:10" s="4" customFormat="1" ht="22.5" x14ac:dyDescent="0.2">
      <c r="A826" s="199">
        <v>176</v>
      </c>
      <c r="B826" s="200" t="s">
        <v>3416</v>
      </c>
      <c r="C826" s="210" t="s">
        <v>5132</v>
      </c>
      <c r="D826" s="210" t="s">
        <v>3417</v>
      </c>
      <c r="E826" s="201" t="s">
        <v>4135</v>
      </c>
      <c r="F826" s="202">
        <v>291.73</v>
      </c>
      <c r="G826" s="202"/>
      <c r="H826" s="252"/>
      <c r="I826" s="203" t="str">
        <f>IF($G$1=2,inParole(H826),inWorten(H826))</f>
        <v>null,00</v>
      </c>
      <c r="J826" s="204">
        <f>IF(G826=0,F826*H826,G826*H826)</f>
        <v>0</v>
      </c>
    </row>
    <row r="827" spans="1:10" s="4" customFormat="1" ht="15" x14ac:dyDescent="0.25">
      <c r="A827" s="48"/>
      <c r="B827" s="52" t="s">
        <v>3418</v>
      </c>
      <c r="C827" s="211" t="s">
        <v>3419</v>
      </c>
      <c r="D827" s="211" t="s">
        <v>3420</v>
      </c>
      <c r="E827" s="49"/>
      <c r="F827" s="50"/>
      <c r="G827" s="50"/>
      <c r="H827" s="251"/>
      <c r="I827" s="51"/>
      <c r="J827" s="54"/>
    </row>
    <row r="828" spans="1:10" s="4" customFormat="1" ht="15" x14ac:dyDescent="0.2">
      <c r="A828" s="199">
        <v>177</v>
      </c>
      <c r="B828" s="200" t="s">
        <v>3421</v>
      </c>
      <c r="C828" s="210" t="s">
        <v>3422</v>
      </c>
      <c r="D828" s="210" t="s">
        <v>3423</v>
      </c>
      <c r="E828" s="201" t="s">
        <v>4237</v>
      </c>
      <c r="F828" s="202">
        <v>33</v>
      </c>
      <c r="G828" s="202"/>
      <c r="H828" s="252"/>
      <c r="I828" s="203" t="str">
        <f>IF($G$1=2,inParole(H828),inWorten(H828))</f>
        <v>null,00</v>
      </c>
      <c r="J828" s="204">
        <f>IF(G828=0,F828*H828,G828*H828)</f>
        <v>0</v>
      </c>
    </row>
    <row r="829" spans="1:10" s="4" customFormat="1" ht="15" x14ac:dyDescent="0.2">
      <c r="A829" s="199">
        <v>178</v>
      </c>
      <c r="B829" s="200" t="s">
        <v>3424</v>
      </c>
      <c r="C829" s="210" t="s">
        <v>3425</v>
      </c>
      <c r="D829" s="210" t="s">
        <v>3426</v>
      </c>
      <c r="E829" s="201" t="s">
        <v>4237</v>
      </c>
      <c r="F829" s="202">
        <v>48</v>
      </c>
      <c r="G829" s="202"/>
      <c r="H829" s="252"/>
      <c r="I829" s="203" t="str">
        <f>IF($G$1=2,inParole(H829),inWorten(H829))</f>
        <v>null,00</v>
      </c>
      <c r="J829" s="204">
        <f>IF(G829=0,F829*H829,G829*H829)</f>
        <v>0</v>
      </c>
    </row>
    <row r="830" spans="1:10" s="4" customFormat="1" ht="45" x14ac:dyDescent="0.25">
      <c r="A830" s="48"/>
      <c r="B830" s="52" t="s">
        <v>3435</v>
      </c>
      <c r="C830" s="211" t="s">
        <v>5133</v>
      </c>
      <c r="D830" s="211" t="s">
        <v>3436</v>
      </c>
      <c r="E830" s="49"/>
      <c r="F830" s="50"/>
      <c r="G830" s="50"/>
      <c r="H830" s="251"/>
      <c r="I830" s="51"/>
      <c r="J830" s="54"/>
    </row>
    <row r="831" spans="1:10" s="4" customFormat="1" ht="15" x14ac:dyDescent="0.2">
      <c r="A831" s="199">
        <v>179</v>
      </c>
      <c r="B831" s="200"/>
      <c r="C831" s="210" t="s">
        <v>3429</v>
      </c>
      <c r="D831" s="210" t="s">
        <v>3430</v>
      </c>
      <c r="E831" s="201" t="s">
        <v>4135</v>
      </c>
      <c r="F831" s="202">
        <v>8</v>
      </c>
      <c r="G831" s="202"/>
      <c r="H831" s="252"/>
      <c r="I831" s="203" t="str">
        <f>IF($G$1=2,inParole(H831),inWorten(H831))</f>
        <v>null,00</v>
      </c>
      <c r="J831" s="204">
        <f>IF(G831=0,F831*H831,G831*H831)</f>
        <v>0</v>
      </c>
    </row>
    <row r="832" spans="1:10" s="4" customFormat="1" ht="15" x14ac:dyDescent="0.2">
      <c r="A832" s="199">
        <v>180</v>
      </c>
      <c r="B832" s="200"/>
      <c r="C832" s="210" t="s">
        <v>3433</v>
      </c>
      <c r="D832" s="210" t="s">
        <v>3434</v>
      </c>
      <c r="E832" s="201" t="s">
        <v>4135</v>
      </c>
      <c r="F832" s="202">
        <v>125</v>
      </c>
      <c r="G832" s="202"/>
      <c r="H832" s="252"/>
      <c r="I832" s="203" t="str">
        <f>IF($G$1=2,inParole(H832),inWorten(H832))</f>
        <v>null,00</v>
      </c>
      <c r="J832" s="204">
        <f>IF(G832=0,F832*H832,G832*H832)</f>
        <v>0</v>
      </c>
    </row>
    <row r="833" spans="1:10" s="4" customFormat="1" ht="78.75" x14ac:dyDescent="0.2">
      <c r="A833" s="199">
        <v>181</v>
      </c>
      <c r="B833" s="200" t="s">
        <v>5112</v>
      </c>
      <c r="C833" s="210" t="s">
        <v>5113</v>
      </c>
      <c r="D833" s="210" t="s">
        <v>5114</v>
      </c>
      <c r="E833" s="201" t="s">
        <v>4135</v>
      </c>
      <c r="F833" s="202">
        <v>133</v>
      </c>
      <c r="G833" s="202"/>
      <c r="H833" s="252"/>
      <c r="I833" s="203" t="str">
        <f>IF($G$1=2,inParole(H833),inWorten(H833))</f>
        <v>null,00</v>
      </c>
      <c r="J833" s="204">
        <f>IF(G833=0,F833*H833,G833*H833)</f>
        <v>0</v>
      </c>
    </row>
    <row r="834" spans="1:10" s="4" customFormat="1" ht="15" x14ac:dyDescent="0.25">
      <c r="A834" s="48"/>
      <c r="B834" s="52" t="s">
        <v>3443</v>
      </c>
      <c r="C834" s="211" t="s">
        <v>3444</v>
      </c>
      <c r="D834" s="211" t="s">
        <v>3445</v>
      </c>
      <c r="E834" s="49"/>
      <c r="F834" s="50"/>
      <c r="G834" s="50"/>
      <c r="H834" s="251"/>
      <c r="I834" s="51"/>
      <c r="J834" s="54"/>
    </row>
    <row r="835" spans="1:10" s="4" customFormat="1" ht="22.5" x14ac:dyDescent="0.25">
      <c r="A835" s="48"/>
      <c r="B835" s="52" t="s">
        <v>3446</v>
      </c>
      <c r="C835" s="211" t="s">
        <v>3447</v>
      </c>
      <c r="D835" s="211" t="s">
        <v>3448</v>
      </c>
      <c r="E835" s="49"/>
      <c r="F835" s="50"/>
      <c r="G835" s="50"/>
      <c r="H835" s="251"/>
      <c r="I835" s="51"/>
      <c r="J835" s="54"/>
    </row>
    <row r="836" spans="1:10" s="4" customFormat="1" ht="15" x14ac:dyDescent="0.2">
      <c r="A836" s="199">
        <v>182</v>
      </c>
      <c r="B836" s="200"/>
      <c r="C836" s="210" t="s">
        <v>3451</v>
      </c>
      <c r="D836" s="210" t="s">
        <v>3452</v>
      </c>
      <c r="E836" s="201" t="s">
        <v>4237</v>
      </c>
      <c r="F836" s="202">
        <v>35.56</v>
      </c>
      <c r="G836" s="202"/>
      <c r="H836" s="252"/>
      <c r="I836" s="203" t="str">
        <f>IF($G$1=2,inParole(H836),inWorten(H836))</f>
        <v>null,00</v>
      </c>
      <c r="J836" s="204">
        <f>IF(G836=0,F836*H836,G836*H836)</f>
        <v>0</v>
      </c>
    </row>
    <row r="837" spans="1:10" s="4" customFormat="1" ht="22.5" x14ac:dyDescent="0.25">
      <c r="A837" s="48"/>
      <c r="B837" s="52" t="s">
        <v>3453</v>
      </c>
      <c r="C837" s="211" t="s">
        <v>3454</v>
      </c>
      <c r="D837" s="211" t="s">
        <v>3455</v>
      </c>
      <c r="E837" s="49"/>
      <c r="F837" s="50"/>
      <c r="G837" s="50"/>
      <c r="H837" s="251"/>
      <c r="I837" s="51"/>
      <c r="J837" s="54"/>
    </row>
    <row r="838" spans="1:10" s="4" customFormat="1" ht="15" x14ac:dyDescent="0.25">
      <c r="A838" s="48"/>
      <c r="B838" s="52" t="s">
        <v>3456</v>
      </c>
      <c r="C838" s="211" t="s">
        <v>3457</v>
      </c>
      <c r="D838" s="211" t="s">
        <v>3458</v>
      </c>
      <c r="E838" s="49"/>
      <c r="F838" s="50"/>
      <c r="G838" s="50"/>
      <c r="H838" s="251"/>
      <c r="I838" s="51"/>
      <c r="J838" s="54"/>
    </row>
    <row r="839" spans="1:10" s="4" customFormat="1" ht="45" x14ac:dyDescent="0.25">
      <c r="A839" s="48"/>
      <c r="B839" s="52" t="s">
        <v>3459</v>
      </c>
      <c r="C839" s="211" t="s">
        <v>3460</v>
      </c>
      <c r="D839" s="211" t="s">
        <v>3461</v>
      </c>
      <c r="E839" s="49"/>
      <c r="F839" s="50"/>
      <c r="G839" s="50"/>
      <c r="H839" s="251"/>
      <c r="I839" s="51"/>
      <c r="J839" s="54"/>
    </row>
    <row r="840" spans="1:10" s="4" customFormat="1" ht="15" x14ac:dyDescent="0.2">
      <c r="A840" s="199">
        <v>183</v>
      </c>
      <c r="B840" s="200"/>
      <c r="C840" s="210" t="s">
        <v>3466</v>
      </c>
      <c r="D840" s="210" t="s">
        <v>3467</v>
      </c>
      <c r="E840" s="201" t="s">
        <v>4135</v>
      </c>
      <c r="F840" s="202">
        <v>291.73</v>
      </c>
      <c r="G840" s="202"/>
      <c r="H840" s="252"/>
      <c r="I840" s="203" t="str">
        <f>IF($G$1=2,inParole(H840),inWorten(H840))</f>
        <v>null,00</v>
      </c>
      <c r="J840" s="204">
        <f>IF(G840=0,F840*H840,G840*H840)</f>
        <v>0</v>
      </c>
    </row>
    <row r="841" spans="1:10" s="4" customFormat="1" ht="67.5" x14ac:dyDescent="0.25">
      <c r="A841" s="48"/>
      <c r="B841" s="52" t="s">
        <v>3471</v>
      </c>
      <c r="C841" s="211" t="s">
        <v>1745</v>
      </c>
      <c r="D841" s="211" t="s">
        <v>1746</v>
      </c>
      <c r="E841" s="49"/>
      <c r="F841" s="50"/>
      <c r="G841" s="50"/>
      <c r="H841" s="251"/>
      <c r="I841" s="51"/>
      <c r="J841" s="54"/>
    </row>
    <row r="842" spans="1:10" s="4" customFormat="1" ht="45" x14ac:dyDescent="0.2">
      <c r="A842" s="199">
        <v>184</v>
      </c>
      <c r="B842" s="200"/>
      <c r="C842" s="210" t="s">
        <v>1749</v>
      </c>
      <c r="D842" s="210" t="s">
        <v>1750</v>
      </c>
      <c r="E842" s="201" t="s">
        <v>4237</v>
      </c>
      <c r="F842" s="202">
        <v>34</v>
      </c>
      <c r="G842" s="202"/>
      <c r="H842" s="252"/>
      <c r="I842" s="203" t="str">
        <f>IF($G$1=2,inParole(H842),inWorten(H842))</f>
        <v>null,00</v>
      </c>
      <c r="J842" s="204">
        <f>IF(G842=0,F842*H842,G842*H842)</f>
        <v>0</v>
      </c>
    </row>
    <row r="843" spans="1:10" s="4" customFormat="1" ht="15" x14ac:dyDescent="0.25">
      <c r="A843" s="48"/>
      <c r="B843" s="52" t="s">
        <v>1772</v>
      </c>
      <c r="C843" s="211" t="s">
        <v>1773</v>
      </c>
      <c r="D843" s="211" t="s">
        <v>1774</v>
      </c>
      <c r="E843" s="49"/>
      <c r="F843" s="50"/>
      <c r="G843" s="50"/>
      <c r="H843" s="251"/>
      <c r="I843" s="51"/>
      <c r="J843" s="54"/>
    </row>
    <row r="844" spans="1:10" s="4" customFormat="1" ht="15" x14ac:dyDescent="0.2">
      <c r="A844" s="199">
        <v>185</v>
      </c>
      <c r="B844" s="200" t="s">
        <v>1775</v>
      </c>
      <c r="C844" s="210" t="s">
        <v>1776</v>
      </c>
      <c r="D844" s="210" t="s">
        <v>1777</v>
      </c>
      <c r="E844" s="201" t="s">
        <v>4237</v>
      </c>
      <c r="F844" s="202">
        <v>48</v>
      </c>
      <c r="G844" s="202"/>
      <c r="H844" s="252"/>
      <c r="I844" s="203" t="str">
        <f>IF($G$1=2,inParole(H844),inWorten(H844))</f>
        <v>null,00</v>
      </c>
      <c r="J844" s="204">
        <f>IF(G844=0,F844*H844,G844*H844)</f>
        <v>0</v>
      </c>
    </row>
    <row r="845" spans="1:10" s="4" customFormat="1" ht="15" x14ac:dyDescent="0.2">
      <c r="A845" s="199">
        <v>186</v>
      </c>
      <c r="B845" s="200" t="s">
        <v>1778</v>
      </c>
      <c r="C845" s="210" t="s">
        <v>1779</v>
      </c>
      <c r="D845" s="210" t="s">
        <v>1780</v>
      </c>
      <c r="E845" s="201" t="s">
        <v>4237</v>
      </c>
      <c r="F845" s="202">
        <v>48</v>
      </c>
      <c r="G845" s="202"/>
      <c r="H845" s="252"/>
      <c r="I845" s="203" t="str">
        <f>IF($G$1=2,inParole(H845),inWorten(H845))</f>
        <v>null,00</v>
      </c>
      <c r="J845" s="204">
        <f>IF(G845=0,F845*H845,G845*H845)</f>
        <v>0</v>
      </c>
    </row>
    <row r="846" spans="1:10" s="4" customFormat="1" ht="22.5" x14ac:dyDescent="0.25">
      <c r="A846" s="48"/>
      <c r="B846" s="52" t="s">
        <v>1781</v>
      </c>
      <c r="C846" s="211" t="s">
        <v>1782</v>
      </c>
      <c r="D846" s="211" t="s">
        <v>1783</v>
      </c>
      <c r="E846" s="49"/>
      <c r="F846" s="50"/>
      <c r="G846" s="50"/>
      <c r="H846" s="251"/>
      <c r="I846" s="51"/>
      <c r="J846" s="54"/>
    </row>
    <row r="847" spans="1:10" s="4" customFormat="1" ht="15" x14ac:dyDescent="0.2">
      <c r="A847" s="199">
        <v>187</v>
      </c>
      <c r="B847" s="200"/>
      <c r="C847" s="210" t="s">
        <v>1786</v>
      </c>
      <c r="D847" s="210" t="s">
        <v>1787</v>
      </c>
      <c r="E847" s="201" t="s">
        <v>5040</v>
      </c>
      <c r="F847" s="202">
        <v>400</v>
      </c>
      <c r="G847" s="202"/>
      <c r="H847" s="252"/>
      <c r="I847" s="203" t="str">
        <f>IF($G$1=2,inParole(H847),inWorten(H847))</f>
        <v>null,00</v>
      </c>
      <c r="J847" s="204">
        <f>IF(G847=0,F847*H847,G847*H847)</f>
        <v>0</v>
      </c>
    </row>
    <row r="848" spans="1:10" s="4" customFormat="1" ht="15" x14ac:dyDescent="0.25">
      <c r="A848" s="48"/>
      <c r="B848" s="52" t="s">
        <v>1809</v>
      </c>
      <c r="C848" s="211" t="s">
        <v>1810</v>
      </c>
      <c r="D848" s="211" t="s">
        <v>1811</v>
      </c>
      <c r="E848" s="49"/>
      <c r="F848" s="50"/>
      <c r="G848" s="50"/>
      <c r="H848" s="251"/>
      <c r="I848" s="51"/>
      <c r="J848" s="54"/>
    </row>
    <row r="849" spans="1:10" s="4" customFormat="1" ht="22.5" x14ac:dyDescent="0.25">
      <c r="A849" s="48"/>
      <c r="B849" s="52" t="s">
        <v>1823</v>
      </c>
      <c r="C849" s="211" t="s">
        <v>1824</v>
      </c>
      <c r="D849" s="211" t="s">
        <v>1825</v>
      </c>
      <c r="E849" s="49"/>
      <c r="F849" s="50"/>
      <c r="G849" s="50"/>
      <c r="H849" s="251"/>
      <c r="I849" s="51"/>
      <c r="J849" s="54"/>
    </row>
    <row r="850" spans="1:10" s="4" customFormat="1" ht="22.5" x14ac:dyDescent="0.2">
      <c r="A850" s="199">
        <v>188</v>
      </c>
      <c r="B850" s="200"/>
      <c r="C850" s="210" t="s">
        <v>1817</v>
      </c>
      <c r="D850" s="210" t="s">
        <v>1818</v>
      </c>
      <c r="E850" s="201" t="s">
        <v>5040</v>
      </c>
      <c r="F850" s="202">
        <v>1</v>
      </c>
      <c r="G850" s="202"/>
      <c r="H850" s="252"/>
      <c r="I850" s="203" t="str">
        <f>IF($G$1=2,inParole(H850),inWorten(H850))</f>
        <v>null,00</v>
      </c>
      <c r="J850" s="204">
        <f>IF(G850=0,F850*H850,G850*H850)</f>
        <v>0</v>
      </c>
    </row>
    <row r="851" spans="1:10" s="4" customFormat="1" ht="15" x14ac:dyDescent="0.25">
      <c r="A851" s="48"/>
      <c r="B851" s="52" t="s">
        <v>1826</v>
      </c>
      <c r="C851" s="211" t="s">
        <v>1827</v>
      </c>
      <c r="D851" s="211" t="s">
        <v>1828</v>
      </c>
      <c r="E851" s="49"/>
      <c r="F851" s="50"/>
      <c r="G851" s="50"/>
      <c r="H851" s="251"/>
      <c r="I851" s="51"/>
      <c r="J851" s="54"/>
    </row>
    <row r="852" spans="1:10" s="4" customFormat="1" ht="15" x14ac:dyDescent="0.25">
      <c r="A852" s="48"/>
      <c r="B852" s="52" t="s">
        <v>1829</v>
      </c>
      <c r="C852" s="211" t="s">
        <v>1830</v>
      </c>
      <c r="D852" s="211" t="s">
        <v>1831</v>
      </c>
      <c r="E852" s="49"/>
      <c r="F852" s="50"/>
      <c r="G852" s="50"/>
      <c r="H852" s="251"/>
      <c r="I852" s="51"/>
      <c r="J852" s="54"/>
    </row>
    <row r="853" spans="1:10" s="4" customFormat="1" ht="15" x14ac:dyDescent="0.25">
      <c r="A853" s="48"/>
      <c r="B853" s="52" t="s">
        <v>1832</v>
      </c>
      <c r="C853" s="211" t="s">
        <v>1833</v>
      </c>
      <c r="D853" s="211" t="s">
        <v>1834</v>
      </c>
      <c r="E853" s="49"/>
      <c r="F853" s="50"/>
      <c r="G853" s="50"/>
      <c r="H853" s="251"/>
      <c r="I853" s="51"/>
      <c r="J853" s="54"/>
    </row>
    <row r="854" spans="1:10" s="4" customFormat="1" ht="45" x14ac:dyDescent="0.25">
      <c r="A854" s="48"/>
      <c r="B854" s="52" t="s">
        <v>1835</v>
      </c>
      <c r="C854" s="211" t="s">
        <v>1836</v>
      </c>
      <c r="D854" s="211" t="s">
        <v>1837</v>
      </c>
      <c r="E854" s="49"/>
      <c r="F854" s="50"/>
      <c r="G854" s="50"/>
      <c r="H854" s="251"/>
      <c r="I854" s="51"/>
      <c r="J854" s="54"/>
    </row>
    <row r="855" spans="1:10" s="4" customFormat="1" ht="15" x14ac:dyDescent="0.2">
      <c r="A855" s="199">
        <v>189</v>
      </c>
      <c r="B855" s="200"/>
      <c r="C855" s="210" t="s">
        <v>1838</v>
      </c>
      <c r="D855" s="210" t="s">
        <v>1839</v>
      </c>
      <c r="E855" s="201" t="s">
        <v>4135</v>
      </c>
      <c r="F855" s="202">
        <v>8</v>
      </c>
      <c r="G855" s="202"/>
      <c r="H855" s="252"/>
      <c r="I855" s="203" t="str">
        <f>IF($G$1=2,inParole(H855),inWorten(H855))</f>
        <v>null,00</v>
      </c>
      <c r="J855" s="204">
        <f>IF(G855=0,F855*H855,G855*H855)</f>
        <v>0</v>
      </c>
    </row>
    <row r="856" spans="1:10" s="4" customFormat="1" ht="15" x14ac:dyDescent="0.25">
      <c r="A856" s="48"/>
      <c r="B856" s="52" t="s">
        <v>1874</v>
      </c>
      <c r="C856" s="211" t="s">
        <v>1875</v>
      </c>
      <c r="D856" s="211" t="s">
        <v>1876</v>
      </c>
      <c r="E856" s="49"/>
      <c r="F856" s="50"/>
      <c r="G856" s="50"/>
      <c r="H856" s="251"/>
      <c r="I856" s="51"/>
      <c r="J856" s="54"/>
    </row>
    <row r="857" spans="1:10" s="4" customFormat="1" ht="15" x14ac:dyDescent="0.25">
      <c r="A857" s="48"/>
      <c r="B857" s="52" t="s">
        <v>1877</v>
      </c>
      <c r="C857" s="211" t="s">
        <v>1833</v>
      </c>
      <c r="D857" s="211" t="s">
        <v>1834</v>
      </c>
      <c r="E857" s="49"/>
      <c r="F857" s="50"/>
      <c r="G857" s="50"/>
      <c r="H857" s="251"/>
      <c r="I857" s="51"/>
      <c r="J857" s="54"/>
    </row>
    <row r="858" spans="1:10" s="4" customFormat="1" ht="33.75" x14ac:dyDescent="0.25">
      <c r="A858" s="48"/>
      <c r="B858" s="52" t="s">
        <v>1878</v>
      </c>
      <c r="C858" s="211" t="s">
        <v>1879</v>
      </c>
      <c r="D858" s="211" t="s">
        <v>1880</v>
      </c>
      <c r="E858" s="49"/>
      <c r="F858" s="50"/>
      <c r="G858" s="50"/>
      <c r="H858" s="251"/>
      <c r="I858" s="51"/>
      <c r="J858" s="54"/>
    </row>
    <row r="859" spans="1:10" s="4" customFormat="1" ht="15" x14ac:dyDescent="0.2">
      <c r="A859" s="199">
        <v>190</v>
      </c>
      <c r="B859" s="200"/>
      <c r="C859" s="210" t="s">
        <v>1838</v>
      </c>
      <c r="D859" s="210" t="s">
        <v>1839</v>
      </c>
      <c r="E859" s="201" t="s">
        <v>4135</v>
      </c>
      <c r="F859" s="202">
        <v>8</v>
      </c>
      <c r="G859" s="202"/>
      <c r="H859" s="252"/>
      <c r="I859" s="203" t="str">
        <f>IF($G$1=2,inParole(H859),inWorten(H859))</f>
        <v>null,00</v>
      </c>
      <c r="J859" s="204">
        <f>IF(G859=0,F859*H859,G859*H859)</f>
        <v>0</v>
      </c>
    </row>
    <row r="860" spans="1:10" s="4" customFormat="1" ht="15" x14ac:dyDescent="0.25">
      <c r="A860" s="48"/>
      <c r="B860" s="52" t="s">
        <v>1898</v>
      </c>
      <c r="C860" s="211" t="s">
        <v>1899</v>
      </c>
      <c r="D860" s="211" t="s">
        <v>1900</v>
      </c>
      <c r="E860" s="49"/>
      <c r="F860" s="50"/>
      <c r="G860" s="50"/>
      <c r="H860" s="251"/>
      <c r="I860" s="51"/>
      <c r="J860" s="54"/>
    </row>
    <row r="861" spans="1:10" s="4" customFormat="1" ht="15" x14ac:dyDescent="0.25">
      <c r="A861" s="48"/>
      <c r="B861" s="52" t="s">
        <v>1901</v>
      </c>
      <c r="C861" s="211" t="s">
        <v>1833</v>
      </c>
      <c r="D861" s="211" t="s">
        <v>1834</v>
      </c>
      <c r="E861" s="49"/>
      <c r="F861" s="50"/>
      <c r="G861" s="50"/>
      <c r="H861" s="251"/>
      <c r="I861" s="51"/>
      <c r="J861" s="54"/>
    </row>
    <row r="862" spans="1:10" s="4" customFormat="1" ht="22.5" x14ac:dyDescent="0.25">
      <c r="A862" s="48"/>
      <c r="B862" s="52" t="s">
        <v>1902</v>
      </c>
      <c r="C862" s="211" t="s">
        <v>1903</v>
      </c>
      <c r="D862" s="211" t="s">
        <v>1904</v>
      </c>
      <c r="E862" s="49"/>
      <c r="F862" s="50"/>
      <c r="G862" s="50"/>
      <c r="H862" s="251"/>
      <c r="I862" s="51"/>
      <c r="J862" s="54"/>
    </row>
    <row r="863" spans="1:10" s="4" customFormat="1" ht="22.5" x14ac:dyDescent="0.2">
      <c r="A863" s="199">
        <v>191</v>
      </c>
      <c r="B863" s="200"/>
      <c r="C863" s="210" t="s">
        <v>1907</v>
      </c>
      <c r="D863" s="210" t="s">
        <v>1908</v>
      </c>
      <c r="E863" s="201" t="s">
        <v>4237</v>
      </c>
      <c r="F863" s="202">
        <v>48.2</v>
      </c>
      <c r="G863" s="202"/>
      <c r="H863" s="252"/>
      <c r="I863" s="203" t="str">
        <f>IF($G$1=2,inParole(H863),inWorten(H863))</f>
        <v>null,00</v>
      </c>
      <c r="J863" s="204">
        <f>IF(G863=0,F863*H863,G863*H863)</f>
        <v>0</v>
      </c>
    </row>
    <row r="864" spans="1:10" s="4" customFormat="1" ht="22.5" x14ac:dyDescent="0.25">
      <c r="A864" s="48"/>
      <c r="B864" s="52" t="s">
        <v>1911</v>
      </c>
      <c r="C864" s="211" t="s">
        <v>1912</v>
      </c>
      <c r="D864" s="211" t="s">
        <v>1913</v>
      </c>
      <c r="E864" s="49"/>
      <c r="F864" s="50"/>
      <c r="G864" s="50"/>
      <c r="H864" s="251"/>
      <c r="I864" s="51"/>
      <c r="J864" s="54"/>
    </row>
    <row r="865" spans="1:10" s="4" customFormat="1" ht="15" x14ac:dyDescent="0.2">
      <c r="A865" s="199">
        <v>192</v>
      </c>
      <c r="B865" s="200"/>
      <c r="C865" s="210" t="s">
        <v>1914</v>
      </c>
      <c r="D865" s="210" t="s">
        <v>1915</v>
      </c>
      <c r="E865" s="201" t="s">
        <v>4237</v>
      </c>
      <c r="F865" s="202">
        <v>2.8</v>
      </c>
      <c r="G865" s="202"/>
      <c r="H865" s="252"/>
      <c r="I865" s="203" t="str">
        <f>IF($G$1=2,inParole(H865),inWorten(H865))</f>
        <v>null,00</v>
      </c>
      <c r="J865" s="204">
        <f>IF(G865=0,F865*H865,G865*H865)</f>
        <v>0</v>
      </c>
    </row>
    <row r="866" spans="1:10" s="4" customFormat="1" ht="15" x14ac:dyDescent="0.25">
      <c r="A866" s="48"/>
      <c r="B866" s="52" t="s">
        <v>1945</v>
      </c>
      <c r="C866" s="211" t="s">
        <v>1946</v>
      </c>
      <c r="D866" s="211" t="s">
        <v>1947</v>
      </c>
      <c r="E866" s="49"/>
      <c r="F866" s="50"/>
      <c r="G866" s="50"/>
      <c r="H866" s="251"/>
      <c r="I866" s="51"/>
      <c r="J866" s="54"/>
    </row>
    <row r="867" spans="1:10" s="4" customFormat="1" ht="15" x14ac:dyDescent="0.25">
      <c r="A867" s="48"/>
      <c r="B867" s="52" t="s">
        <v>1948</v>
      </c>
      <c r="C867" s="211" t="s">
        <v>1833</v>
      </c>
      <c r="D867" s="211" t="s">
        <v>1834</v>
      </c>
      <c r="E867" s="49"/>
      <c r="F867" s="50"/>
      <c r="G867" s="50"/>
      <c r="H867" s="251"/>
      <c r="I867" s="51"/>
      <c r="J867" s="54"/>
    </row>
    <row r="868" spans="1:10" s="4" customFormat="1" ht="15" x14ac:dyDescent="0.25">
      <c r="A868" s="48"/>
      <c r="B868" s="52" t="s">
        <v>1949</v>
      </c>
      <c r="C868" s="211" t="s">
        <v>1950</v>
      </c>
      <c r="D868" s="211" t="s">
        <v>1951</v>
      </c>
      <c r="E868" s="49"/>
      <c r="F868" s="50"/>
      <c r="G868" s="50"/>
      <c r="H868" s="251"/>
      <c r="I868" s="51"/>
      <c r="J868" s="54"/>
    </row>
    <row r="869" spans="1:10" s="4" customFormat="1" ht="15" x14ac:dyDescent="0.2">
      <c r="A869" s="199">
        <v>193</v>
      </c>
      <c r="B869" s="200"/>
      <c r="C869" s="210" t="s">
        <v>4235</v>
      </c>
      <c r="D869" s="210" t="s">
        <v>4236</v>
      </c>
      <c r="E869" s="201" t="s">
        <v>4237</v>
      </c>
      <c r="F869" s="202">
        <v>34.4</v>
      </c>
      <c r="G869" s="202"/>
      <c r="H869" s="252"/>
      <c r="I869" s="203" t="str">
        <f>IF($G$1=2,inParole(H869),inWorten(H869))</f>
        <v>null,00</v>
      </c>
      <c r="J869" s="204">
        <f>IF(G869=0,F869*H869,G869*H869)</f>
        <v>0</v>
      </c>
    </row>
    <row r="870" spans="1:10" s="4" customFormat="1" ht="15" x14ac:dyDescent="0.2">
      <c r="A870" s="199">
        <v>194</v>
      </c>
      <c r="B870" s="200"/>
      <c r="C870" s="210" t="s">
        <v>4238</v>
      </c>
      <c r="D870" s="210" t="s">
        <v>4239</v>
      </c>
      <c r="E870" s="201" t="s">
        <v>4237</v>
      </c>
      <c r="F870" s="202">
        <v>24</v>
      </c>
      <c r="G870" s="202"/>
      <c r="H870" s="252"/>
      <c r="I870" s="203" t="str">
        <f>IF($G$1=2,inParole(H870),inWorten(H870))</f>
        <v>null,00</v>
      </c>
      <c r="J870" s="204">
        <f>IF(G870=0,F870*H870,G870*H870)</f>
        <v>0</v>
      </c>
    </row>
    <row r="871" spans="1:10" s="4" customFormat="1" ht="15" x14ac:dyDescent="0.25">
      <c r="A871" s="48"/>
      <c r="B871" s="52" t="s">
        <v>1976</v>
      </c>
      <c r="C871" s="211" t="s">
        <v>1977</v>
      </c>
      <c r="D871" s="211" t="s">
        <v>1978</v>
      </c>
      <c r="E871" s="49"/>
      <c r="F871" s="50"/>
      <c r="G871" s="50"/>
      <c r="H871" s="251"/>
      <c r="I871" s="51"/>
      <c r="J871" s="54"/>
    </row>
    <row r="872" spans="1:10" s="4" customFormat="1" ht="15" x14ac:dyDescent="0.25">
      <c r="A872" s="48"/>
      <c r="B872" s="52" t="s">
        <v>1979</v>
      </c>
      <c r="C872" s="211" t="s">
        <v>1833</v>
      </c>
      <c r="D872" s="211" t="s">
        <v>1834</v>
      </c>
      <c r="E872" s="49"/>
      <c r="F872" s="50"/>
      <c r="G872" s="50"/>
      <c r="H872" s="251"/>
      <c r="I872" s="51"/>
      <c r="J872" s="54"/>
    </row>
    <row r="873" spans="1:10" s="4" customFormat="1" ht="22.5" x14ac:dyDescent="0.25">
      <c r="A873" s="48"/>
      <c r="B873" s="52" t="s">
        <v>1980</v>
      </c>
      <c r="C873" s="211" t="s">
        <v>1981</v>
      </c>
      <c r="D873" s="211" t="s">
        <v>1982</v>
      </c>
      <c r="E873" s="49"/>
      <c r="F873" s="50"/>
      <c r="G873" s="50"/>
      <c r="H873" s="251"/>
      <c r="I873" s="51"/>
      <c r="J873" s="54"/>
    </row>
    <row r="874" spans="1:10" s="4" customFormat="1" ht="15" x14ac:dyDescent="0.2">
      <c r="A874" s="199">
        <v>195</v>
      </c>
      <c r="B874" s="200"/>
      <c r="C874" s="210" t="s">
        <v>1985</v>
      </c>
      <c r="D874" s="210" t="s">
        <v>1986</v>
      </c>
      <c r="E874" s="201" t="s">
        <v>4237</v>
      </c>
      <c r="F874" s="202">
        <v>43</v>
      </c>
      <c r="G874" s="202"/>
      <c r="H874" s="252"/>
      <c r="I874" s="203" t="str">
        <f>IF($G$1=2,inParole(H874),inWorten(H874))</f>
        <v>null,00</v>
      </c>
      <c r="J874" s="204">
        <f>IF(G874=0,F874*H874,G874*H874)</f>
        <v>0</v>
      </c>
    </row>
    <row r="875" spans="1:10" s="4" customFormat="1" ht="15" x14ac:dyDescent="0.2">
      <c r="A875" s="199">
        <v>196</v>
      </c>
      <c r="B875" s="200"/>
      <c r="C875" s="210" t="s">
        <v>5115</v>
      </c>
      <c r="D875" s="210" t="s">
        <v>5116</v>
      </c>
      <c r="E875" s="201" t="s">
        <v>4237</v>
      </c>
      <c r="F875" s="202">
        <v>44.2</v>
      </c>
      <c r="G875" s="202"/>
      <c r="H875" s="252"/>
      <c r="I875" s="203" t="str">
        <f>IF($G$1=2,inParole(H875),inWorten(H875))</f>
        <v>null,00</v>
      </c>
      <c r="J875" s="204">
        <f>IF(G875=0,F875*H875,G875*H875)</f>
        <v>0</v>
      </c>
    </row>
    <row r="876" spans="1:10" s="4" customFormat="1" ht="22.5" x14ac:dyDescent="0.25">
      <c r="A876" s="48"/>
      <c r="B876" s="52" t="s">
        <v>1987</v>
      </c>
      <c r="C876" s="211" t="s">
        <v>1988</v>
      </c>
      <c r="D876" s="211" t="s">
        <v>1989</v>
      </c>
      <c r="E876" s="49"/>
      <c r="F876" s="50"/>
      <c r="G876" s="50"/>
      <c r="H876" s="251"/>
      <c r="I876" s="51"/>
      <c r="J876" s="54"/>
    </row>
    <row r="877" spans="1:10" s="4" customFormat="1" ht="15" x14ac:dyDescent="0.2">
      <c r="A877" s="199">
        <v>197</v>
      </c>
      <c r="B877" s="200"/>
      <c r="C877" s="210" t="s">
        <v>1990</v>
      </c>
      <c r="D877" s="210" t="s">
        <v>1991</v>
      </c>
      <c r="E877" s="201" t="s">
        <v>4237</v>
      </c>
      <c r="F877" s="202">
        <v>33.6</v>
      </c>
      <c r="G877" s="202"/>
      <c r="H877" s="252"/>
      <c r="I877" s="203" t="str">
        <f>IF($G$1=2,inParole(H877),inWorten(H877))</f>
        <v>null,00</v>
      </c>
      <c r="J877" s="204">
        <f>IF(G877=0,F877*H877,G877*H877)</f>
        <v>0</v>
      </c>
    </row>
    <row r="878" spans="1:10" s="4" customFormat="1" ht="15" x14ac:dyDescent="0.2">
      <c r="A878" s="199">
        <v>198</v>
      </c>
      <c r="B878" s="200"/>
      <c r="C878" s="210" t="s">
        <v>1992</v>
      </c>
      <c r="D878" s="210" t="s">
        <v>1993</v>
      </c>
      <c r="E878" s="201" t="s">
        <v>4237</v>
      </c>
      <c r="F878" s="202">
        <v>16.600000000000001</v>
      </c>
      <c r="G878" s="202"/>
      <c r="H878" s="252"/>
      <c r="I878" s="203" t="str">
        <f>IF($G$1=2,inParole(H878),inWorten(H878))</f>
        <v>null,00</v>
      </c>
      <c r="J878" s="204">
        <f>IF(G878=0,F878*H878,G878*H878)</f>
        <v>0</v>
      </c>
    </row>
    <row r="879" spans="1:10" s="4" customFormat="1" ht="15" x14ac:dyDescent="0.25">
      <c r="A879" s="48"/>
      <c r="B879" s="52" t="s">
        <v>2010</v>
      </c>
      <c r="C879" s="211" t="s">
        <v>2011</v>
      </c>
      <c r="D879" s="211" t="s">
        <v>2012</v>
      </c>
      <c r="E879" s="49"/>
      <c r="F879" s="50"/>
      <c r="G879" s="50"/>
      <c r="H879" s="251"/>
      <c r="I879" s="51"/>
      <c r="J879" s="54"/>
    </row>
    <row r="880" spans="1:10" s="4" customFormat="1" ht="15" x14ac:dyDescent="0.25">
      <c r="A880" s="48"/>
      <c r="B880" s="52" t="s">
        <v>2013</v>
      </c>
      <c r="C880" s="211" t="s">
        <v>1833</v>
      </c>
      <c r="D880" s="211" t="s">
        <v>1834</v>
      </c>
      <c r="E880" s="49"/>
      <c r="F880" s="50"/>
      <c r="G880" s="50"/>
      <c r="H880" s="251"/>
      <c r="I880" s="51"/>
      <c r="J880" s="54"/>
    </row>
    <row r="881" spans="1:10" s="4" customFormat="1" ht="22.5" x14ac:dyDescent="0.25">
      <c r="A881" s="48"/>
      <c r="B881" s="52" t="s">
        <v>2014</v>
      </c>
      <c r="C881" s="211" t="s">
        <v>2015</v>
      </c>
      <c r="D881" s="211" t="s">
        <v>2016</v>
      </c>
      <c r="E881" s="49"/>
      <c r="F881" s="50"/>
      <c r="G881" s="50"/>
      <c r="H881" s="251"/>
      <c r="I881" s="51"/>
      <c r="J881" s="54"/>
    </row>
    <row r="882" spans="1:10" s="4" customFormat="1" ht="15" x14ac:dyDescent="0.2">
      <c r="A882" s="199">
        <v>199</v>
      </c>
      <c r="B882" s="200"/>
      <c r="C882" s="210" t="s">
        <v>2017</v>
      </c>
      <c r="D882" s="210" t="s">
        <v>2018</v>
      </c>
      <c r="E882" s="201" t="s">
        <v>4237</v>
      </c>
      <c r="F882" s="202">
        <v>10</v>
      </c>
      <c r="G882" s="202"/>
      <c r="H882" s="252"/>
      <c r="I882" s="203" t="str">
        <f>IF($G$1=2,inParole(H882),inWorten(H882))</f>
        <v>null,00</v>
      </c>
      <c r="J882" s="204">
        <f>IF(G882=0,F882*H882,G882*H882)</f>
        <v>0</v>
      </c>
    </row>
    <row r="883" spans="1:10" s="4" customFormat="1" ht="15" x14ac:dyDescent="0.2">
      <c r="A883" s="199">
        <v>200</v>
      </c>
      <c r="B883" s="200"/>
      <c r="C883" s="210" t="s">
        <v>2019</v>
      </c>
      <c r="D883" s="210" t="s">
        <v>2020</v>
      </c>
      <c r="E883" s="201" t="s">
        <v>4237</v>
      </c>
      <c r="F883" s="202">
        <v>45</v>
      </c>
      <c r="G883" s="202"/>
      <c r="H883" s="252"/>
      <c r="I883" s="203" t="str">
        <f>IF($G$1=2,inParole(H883),inWorten(H883))</f>
        <v>null,00</v>
      </c>
      <c r="J883" s="204">
        <f>IF(G883=0,F883*H883,G883*H883)</f>
        <v>0</v>
      </c>
    </row>
    <row r="884" spans="1:10" s="4" customFormat="1" ht="33.75" x14ac:dyDescent="0.25">
      <c r="A884" s="48"/>
      <c r="B884" s="52" t="s">
        <v>2021</v>
      </c>
      <c r="C884" s="211" t="s">
        <v>2022</v>
      </c>
      <c r="D884" s="211" t="s">
        <v>2023</v>
      </c>
      <c r="E884" s="49"/>
      <c r="F884" s="50"/>
      <c r="G884" s="50"/>
      <c r="H884" s="251"/>
      <c r="I884" s="51"/>
      <c r="J884" s="54"/>
    </row>
    <row r="885" spans="1:10" s="4" customFormat="1" ht="15" x14ac:dyDescent="0.2">
      <c r="A885" s="199">
        <v>201</v>
      </c>
      <c r="B885" s="200"/>
      <c r="C885" s="210" t="s">
        <v>1990</v>
      </c>
      <c r="D885" s="210" t="s">
        <v>1991</v>
      </c>
      <c r="E885" s="201" t="s">
        <v>4237</v>
      </c>
      <c r="F885" s="202">
        <v>45</v>
      </c>
      <c r="G885" s="202"/>
      <c r="H885" s="252"/>
      <c r="I885" s="203" t="str">
        <f>IF($G$1=2,inParole(H885),inWorten(H885))</f>
        <v>null,00</v>
      </c>
      <c r="J885" s="204">
        <f>IF(G885=0,F885*H885,G885*H885)</f>
        <v>0</v>
      </c>
    </row>
    <row r="886" spans="1:10" s="4" customFormat="1" ht="15" x14ac:dyDescent="0.2">
      <c r="A886" s="199">
        <v>202</v>
      </c>
      <c r="B886" s="200"/>
      <c r="C886" s="210" t="s">
        <v>2024</v>
      </c>
      <c r="D886" s="210" t="s">
        <v>2025</v>
      </c>
      <c r="E886" s="201" t="s">
        <v>4237</v>
      </c>
      <c r="F886" s="202">
        <v>20</v>
      </c>
      <c r="G886" s="202"/>
      <c r="H886" s="252"/>
      <c r="I886" s="203" t="str">
        <f>IF($G$1=2,inParole(H886),inWorten(H886))</f>
        <v>null,00</v>
      </c>
      <c r="J886" s="204">
        <f>IF(G886=0,F886*H886,G886*H886)</f>
        <v>0</v>
      </c>
    </row>
    <row r="887" spans="1:10" s="4" customFormat="1" ht="15" x14ac:dyDescent="0.2">
      <c r="A887" s="199">
        <v>203</v>
      </c>
      <c r="B887" s="200"/>
      <c r="C887" s="210" t="s">
        <v>2026</v>
      </c>
      <c r="D887" s="210" t="s">
        <v>2027</v>
      </c>
      <c r="E887" s="201" t="s">
        <v>4237</v>
      </c>
      <c r="F887" s="202">
        <v>20</v>
      </c>
      <c r="G887" s="202"/>
      <c r="H887" s="252"/>
      <c r="I887" s="203" t="str">
        <f>IF($G$1=2,inParole(H887),inWorten(H887))</f>
        <v>null,00</v>
      </c>
      <c r="J887" s="204">
        <f>IF(G887=0,F887*H887,G887*H887)</f>
        <v>0</v>
      </c>
    </row>
    <row r="888" spans="1:10" s="4" customFormat="1" ht="22.5" x14ac:dyDescent="0.25">
      <c r="A888" s="48"/>
      <c r="B888" s="52" t="s">
        <v>2035</v>
      </c>
      <c r="C888" s="211" t="s">
        <v>2036</v>
      </c>
      <c r="D888" s="211" t="s">
        <v>2037</v>
      </c>
      <c r="E888" s="49"/>
      <c r="F888" s="50"/>
      <c r="G888" s="50"/>
      <c r="H888" s="251"/>
      <c r="I888" s="51"/>
      <c r="J888" s="54"/>
    </row>
    <row r="889" spans="1:10" s="4" customFormat="1" ht="15" x14ac:dyDescent="0.2">
      <c r="A889" s="199">
        <v>204</v>
      </c>
      <c r="B889" s="200"/>
      <c r="C889" s="210" t="s">
        <v>1990</v>
      </c>
      <c r="D889" s="210" t="s">
        <v>1991</v>
      </c>
      <c r="E889" s="201" t="s">
        <v>4237</v>
      </c>
      <c r="F889" s="202">
        <v>50</v>
      </c>
      <c r="G889" s="202"/>
      <c r="H889" s="252"/>
      <c r="I889" s="203" t="str">
        <f>IF($G$1=2,inParole(H889),inWorten(H889))</f>
        <v>null,00</v>
      </c>
      <c r="J889" s="204">
        <f>IF(G889=0,F889*H889,G889*H889)</f>
        <v>0</v>
      </c>
    </row>
    <row r="890" spans="1:10" s="4" customFormat="1" ht="22.5" x14ac:dyDescent="0.25">
      <c r="A890" s="48"/>
      <c r="B890" s="52" t="s">
        <v>2040</v>
      </c>
      <c r="C890" s="211" t="s">
        <v>2041</v>
      </c>
      <c r="D890" s="211" t="s">
        <v>2042</v>
      </c>
      <c r="E890" s="49"/>
      <c r="F890" s="50"/>
      <c r="G890" s="50"/>
      <c r="H890" s="251"/>
      <c r="I890" s="51"/>
      <c r="J890" s="54"/>
    </row>
    <row r="891" spans="1:10" s="4" customFormat="1" ht="15" x14ac:dyDescent="0.2">
      <c r="A891" s="199">
        <v>205</v>
      </c>
      <c r="B891" s="200"/>
      <c r="C891" s="210" t="s">
        <v>2031</v>
      </c>
      <c r="D891" s="210" t="s">
        <v>2032</v>
      </c>
      <c r="E891" s="201" t="s">
        <v>4237</v>
      </c>
      <c r="F891" s="202">
        <v>60</v>
      </c>
      <c r="G891" s="202"/>
      <c r="H891" s="252"/>
      <c r="I891" s="203" t="str">
        <f>IF($G$1=2,inParole(H891),inWorten(H891))</f>
        <v>null,00</v>
      </c>
      <c r="J891" s="204">
        <f>IF(G891=0,F891*H891,G891*H891)</f>
        <v>0</v>
      </c>
    </row>
    <row r="892" spans="1:10" s="4" customFormat="1" ht="15" x14ac:dyDescent="0.2">
      <c r="A892" s="199">
        <v>206</v>
      </c>
      <c r="B892" s="200"/>
      <c r="C892" s="210" t="s">
        <v>2043</v>
      </c>
      <c r="D892" s="210" t="s">
        <v>2044</v>
      </c>
      <c r="E892" s="201" t="s">
        <v>4237</v>
      </c>
      <c r="F892" s="202">
        <v>25</v>
      </c>
      <c r="G892" s="202"/>
      <c r="H892" s="252"/>
      <c r="I892" s="203" t="str">
        <f>IF($G$1=2,inParole(H892),inWorten(H892))</f>
        <v>null,00</v>
      </c>
      <c r="J892" s="204">
        <f>IF(G892=0,F892*H892,G892*H892)</f>
        <v>0</v>
      </c>
    </row>
    <row r="893" spans="1:10" s="4" customFormat="1" ht="15" x14ac:dyDescent="0.25">
      <c r="A893" s="48"/>
      <c r="B893" s="52" t="s">
        <v>2081</v>
      </c>
      <c r="C893" s="211" t="s">
        <v>2082</v>
      </c>
      <c r="D893" s="211" t="s">
        <v>2083</v>
      </c>
      <c r="E893" s="49"/>
      <c r="F893" s="50"/>
      <c r="G893" s="50"/>
      <c r="H893" s="251"/>
      <c r="I893" s="51"/>
      <c r="J893" s="54"/>
    </row>
    <row r="894" spans="1:10" s="4" customFormat="1" ht="15" x14ac:dyDescent="0.25">
      <c r="A894" s="48"/>
      <c r="B894" s="52" t="s">
        <v>2084</v>
      </c>
      <c r="C894" s="211" t="s">
        <v>1833</v>
      </c>
      <c r="D894" s="211" t="s">
        <v>1834</v>
      </c>
      <c r="E894" s="49"/>
      <c r="F894" s="50"/>
      <c r="G894" s="50"/>
      <c r="H894" s="251"/>
      <c r="I894" s="51"/>
      <c r="J894" s="54"/>
    </row>
    <row r="895" spans="1:10" s="4" customFormat="1" ht="22.5" x14ac:dyDescent="0.2">
      <c r="A895" s="199">
        <v>207</v>
      </c>
      <c r="B895" s="200" t="s">
        <v>2085</v>
      </c>
      <c r="C895" s="210" t="s">
        <v>2086</v>
      </c>
      <c r="D895" s="210" t="s">
        <v>2087</v>
      </c>
      <c r="E895" s="201" t="s">
        <v>4135</v>
      </c>
      <c r="F895" s="202">
        <v>18</v>
      </c>
      <c r="G895" s="202"/>
      <c r="H895" s="252"/>
      <c r="I895" s="203" t="str">
        <f>IF($G$1=2,inParole(H895),inWorten(H895))</f>
        <v>null,00</v>
      </c>
      <c r="J895" s="204">
        <f>IF(G895=0,F895*H895,G895*H895)</f>
        <v>0</v>
      </c>
    </row>
    <row r="896" spans="1:10" s="4" customFormat="1" ht="22.5" x14ac:dyDescent="0.25">
      <c r="A896" s="48"/>
      <c r="B896" s="52" t="s">
        <v>2088</v>
      </c>
      <c r="C896" s="211" t="s">
        <v>2089</v>
      </c>
      <c r="D896" s="211" t="s">
        <v>2090</v>
      </c>
      <c r="E896" s="49"/>
      <c r="F896" s="50"/>
      <c r="G896" s="50"/>
      <c r="H896" s="251"/>
      <c r="I896" s="51"/>
      <c r="J896" s="54"/>
    </row>
    <row r="897" spans="1:10" s="4" customFormat="1" ht="15" x14ac:dyDescent="0.2">
      <c r="A897" s="199">
        <v>208</v>
      </c>
      <c r="B897" s="200"/>
      <c r="C897" s="210" t="s">
        <v>1983</v>
      </c>
      <c r="D897" s="210" t="s">
        <v>1984</v>
      </c>
      <c r="E897" s="201" t="s">
        <v>4237</v>
      </c>
      <c r="F897" s="202">
        <v>25</v>
      </c>
      <c r="G897" s="202"/>
      <c r="H897" s="252"/>
      <c r="I897" s="203" t="str">
        <f>IF($G$1=2,inParole(H897),inWorten(H897))</f>
        <v>null,00</v>
      </c>
      <c r="J897" s="204">
        <f>IF(G897=0,F897*H897,G897*H897)</f>
        <v>0</v>
      </c>
    </row>
    <row r="898" spans="1:10" s="4" customFormat="1" ht="15" x14ac:dyDescent="0.2">
      <c r="A898" s="199">
        <v>209</v>
      </c>
      <c r="B898" s="200"/>
      <c r="C898" s="210" t="s">
        <v>1985</v>
      </c>
      <c r="D898" s="210" t="s">
        <v>1986</v>
      </c>
      <c r="E898" s="201" t="s">
        <v>4237</v>
      </c>
      <c r="F898" s="202">
        <v>10</v>
      </c>
      <c r="G898" s="202"/>
      <c r="H898" s="252"/>
      <c r="I898" s="203" t="str">
        <f>IF($G$1=2,inParole(H898),inWorten(H898))</f>
        <v>null,00</v>
      </c>
      <c r="J898" s="204">
        <f>IF(G898=0,F898*H898,G898*H898)</f>
        <v>0</v>
      </c>
    </row>
    <row r="899" spans="1:10" s="4" customFormat="1" ht="33.75" x14ac:dyDescent="0.25">
      <c r="A899" s="48"/>
      <c r="B899" s="52" t="s">
        <v>5117</v>
      </c>
      <c r="C899" s="211" t="s">
        <v>5118</v>
      </c>
      <c r="D899" s="211" t="s">
        <v>5119</v>
      </c>
      <c r="E899" s="49"/>
      <c r="F899" s="50"/>
      <c r="G899" s="50"/>
      <c r="H899" s="251"/>
      <c r="I899" s="51"/>
      <c r="J899" s="54"/>
    </row>
    <row r="900" spans="1:10" s="4" customFormat="1" ht="146.25" x14ac:dyDescent="0.2">
      <c r="A900" s="199">
        <v>210</v>
      </c>
      <c r="B900" s="200" t="s">
        <v>5120</v>
      </c>
      <c r="C900" s="210" t="s">
        <v>5121</v>
      </c>
      <c r="D900" s="210" t="s">
        <v>5122</v>
      </c>
      <c r="E900" s="201" t="s">
        <v>5040</v>
      </c>
      <c r="F900" s="202">
        <v>5</v>
      </c>
      <c r="G900" s="202"/>
      <c r="H900" s="252"/>
      <c r="I900" s="203" t="str">
        <f>IF($G$1=2,inParole(H900),inWorten(H900))</f>
        <v>null,00</v>
      </c>
      <c r="J900" s="204">
        <f>IF(G900=0,F900*H900,G900*H900)</f>
        <v>0</v>
      </c>
    </row>
    <row r="901" spans="1:10" s="4" customFormat="1" ht="22.5" x14ac:dyDescent="0.25">
      <c r="A901" s="48"/>
      <c r="B901" s="52" t="s">
        <v>2106</v>
      </c>
      <c r="C901" s="211" t="s">
        <v>2107</v>
      </c>
      <c r="D901" s="211" t="s">
        <v>2108</v>
      </c>
      <c r="E901" s="49"/>
      <c r="F901" s="50"/>
      <c r="G901" s="50"/>
      <c r="H901" s="251"/>
      <c r="I901" s="51"/>
      <c r="J901" s="54"/>
    </row>
    <row r="902" spans="1:10" s="4" customFormat="1" ht="22.5" x14ac:dyDescent="0.25">
      <c r="A902" s="48"/>
      <c r="B902" s="52" t="s">
        <v>2142</v>
      </c>
      <c r="C902" s="211" t="s">
        <v>2143</v>
      </c>
      <c r="D902" s="211" t="s">
        <v>2144</v>
      </c>
      <c r="E902" s="49"/>
      <c r="F902" s="50"/>
      <c r="G902" s="50"/>
      <c r="H902" s="251"/>
      <c r="I902" s="51"/>
      <c r="J902" s="54"/>
    </row>
    <row r="903" spans="1:10" s="4" customFormat="1" ht="22.5" x14ac:dyDescent="0.2">
      <c r="A903" s="199">
        <v>211</v>
      </c>
      <c r="B903" s="200" t="s">
        <v>2160</v>
      </c>
      <c r="C903" s="210" t="s">
        <v>2161</v>
      </c>
      <c r="D903" s="210" t="s">
        <v>2162</v>
      </c>
      <c r="E903" s="201" t="s">
        <v>4135</v>
      </c>
      <c r="F903" s="202">
        <v>7.92</v>
      </c>
      <c r="G903" s="202"/>
      <c r="H903" s="252"/>
      <c r="I903" s="203" t="str">
        <f>IF($G$1=2,inParole(H903),inWorten(H903))</f>
        <v>null,00</v>
      </c>
      <c r="J903" s="204">
        <f>IF(G903=0,F903*H903,G903*H903)</f>
        <v>0</v>
      </c>
    </row>
    <row r="904" spans="1:10" s="4" customFormat="1" ht="22.5" x14ac:dyDescent="0.2">
      <c r="A904" s="199">
        <v>212</v>
      </c>
      <c r="B904" s="200" t="s">
        <v>2163</v>
      </c>
      <c r="C904" s="210" t="s">
        <v>2164</v>
      </c>
      <c r="D904" s="210" t="s">
        <v>2165</v>
      </c>
      <c r="E904" s="201" t="s">
        <v>4135</v>
      </c>
      <c r="F904" s="202">
        <v>39.869999999999997</v>
      </c>
      <c r="G904" s="202"/>
      <c r="H904" s="252"/>
      <c r="I904" s="203" t="str">
        <f>IF($G$1=2,inParole(H904),inWorten(H904))</f>
        <v>null,00</v>
      </c>
      <c r="J904" s="204">
        <f>IF(G904=0,F904*H904,G904*H904)</f>
        <v>0</v>
      </c>
    </row>
    <row r="905" spans="1:10" s="4" customFormat="1" ht="22.5" x14ac:dyDescent="0.2">
      <c r="A905" s="199">
        <v>213</v>
      </c>
      <c r="B905" s="200" t="s">
        <v>2172</v>
      </c>
      <c r="C905" s="210" t="s">
        <v>2173</v>
      </c>
      <c r="D905" s="210" t="s">
        <v>2174</v>
      </c>
      <c r="E905" s="201" t="s">
        <v>4135</v>
      </c>
      <c r="F905" s="202">
        <v>23.76</v>
      </c>
      <c r="G905" s="202"/>
      <c r="H905" s="252"/>
      <c r="I905" s="203" t="str">
        <f>IF($G$1=2,inParole(H905),inWorten(H905))</f>
        <v>null,00</v>
      </c>
      <c r="J905" s="204">
        <f>IF(G905=0,F905*H905,G905*H905)</f>
        <v>0</v>
      </c>
    </row>
    <row r="906" spans="1:10" s="4" customFormat="1" ht="15" x14ac:dyDescent="0.25">
      <c r="A906" s="48"/>
      <c r="B906" s="52" t="s">
        <v>2200</v>
      </c>
      <c r="C906" s="211" t="s">
        <v>2201</v>
      </c>
      <c r="D906" s="211" t="s">
        <v>2202</v>
      </c>
      <c r="E906" s="49"/>
      <c r="F906" s="50"/>
      <c r="G906" s="50"/>
      <c r="H906" s="251"/>
      <c r="I906" s="51"/>
      <c r="J906" s="54"/>
    </row>
    <row r="907" spans="1:10" s="4" customFormat="1" ht="15" x14ac:dyDescent="0.25">
      <c r="A907" s="48"/>
      <c r="B907" s="52" t="s">
        <v>2203</v>
      </c>
      <c r="C907" s="211" t="s">
        <v>2204</v>
      </c>
      <c r="D907" s="211" t="s">
        <v>2205</v>
      </c>
      <c r="E907" s="49"/>
      <c r="F907" s="50"/>
      <c r="G907" s="50"/>
      <c r="H907" s="251"/>
      <c r="I907" s="51"/>
      <c r="J907" s="54"/>
    </row>
    <row r="908" spans="1:10" s="4" customFormat="1" ht="15" x14ac:dyDescent="0.2">
      <c r="A908" s="199">
        <v>214</v>
      </c>
      <c r="B908" s="200"/>
      <c r="C908" s="210" t="s">
        <v>2208</v>
      </c>
      <c r="D908" s="210" t="s">
        <v>2209</v>
      </c>
      <c r="E908" s="201" t="s">
        <v>5040</v>
      </c>
      <c r="F908" s="202">
        <v>33</v>
      </c>
      <c r="G908" s="202"/>
      <c r="H908" s="252"/>
      <c r="I908" s="203" t="str">
        <f>IF($G$1=2,inParole(H908),inWorten(H908))</f>
        <v>null,00</v>
      </c>
      <c r="J908" s="204">
        <f>IF(G908=0,F908*H908,G908*H908)</f>
        <v>0</v>
      </c>
    </row>
    <row r="909" spans="1:10" s="4" customFormat="1" ht="22.5" x14ac:dyDescent="0.2">
      <c r="A909" s="199">
        <v>215</v>
      </c>
      <c r="B909" s="200" t="s">
        <v>2222</v>
      </c>
      <c r="C909" s="210" t="s">
        <v>2223</v>
      </c>
      <c r="D909" s="210" t="s">
        <v>2224</v>
      </c>
      <c r="E909" s="201" t="s">
        <v>5040</v>
      </c>
      <c r="F909" s="202">
        <v>6</v>
      </c>
      <c r="G909" s="202"/>
      <c r="H909" s="252"/>
      <c r="I909" s="203" t="str">
        <f>IF($G$1=2,inParole(H909),inWorten(H909))</f>
        <v>null,00</v>
      </c>
      <c r="J909" s="204">
        <f>IF(G909=0,F909*H909,G909*H909)</f>
        <v>0</v>
      </c>
    </row>
    <row r="910" spans="1:10" s="4" customFormat="1" ht="15" x14ac:dyDescent="0.25">
      <c r="A910" s="48"/>
      <c r="B910" s="52" t="s">
        <v>2225</v>
      </c>
      <c r="C910" s="211" t="s">
        <v>2226</v>
      </c>
      <c r="D910" s="211" t="s">
        <v>2227</v>
      </c>
      <c r="E910" s="49"/>
      <c r="F910" s="50"/>
      <c r="G910" s="50"/>
      <c r="H910" s="251"/>
      <c r="I910" s="51"/>
      <c r="J910" s="54"/>
    </row>
    <row r="911" spans="1:10" s="4" customFormat="1" ht="15" x14ac:dyDescent="0.25">
      <c r="A911" s="48"/>
      <c r="B911" s="52" t="s">
        <v>2228</v>
      </c>
      <c r="C911" s="211" t="s">
        <v>2229</v>
      </c>
      <c r="D911" s="211" t="s">
        <v>2230</v>
      </c>
      <c r="E911" s="49"/>
      <c r="F911" s="50"/>
      <c r="G911" s="50"/>
      <c r="H911" s="251"/>
      <c r="I911" s="51"/>
      <c r="J911" s="54"/>
    </row>
    <row r="912" spans="1:10" s="4" customFormat="1" ht="15" x14ac:dyDescent="0.2">
      <c r="A912" s="199">
        <v>216</v>
      </c>
      <c r="B912" s="200"/>
      <c r="C912" s="210" t="s">
        <v>2208</v>
      </c>
      <c r="D912" s="210" t="s">
        <v>2209</v>
      </c>
      <c r="E912" s="201" t="s">
        <v>5040</v>
      </c>
      <c r="F912" s="202">
        <v>10</v>
      </c>
      <c r="G912" s="202"/>
      <c r="H912" s="252"/>
      <c r="I912" s="203" t="str">
        <f>IF($G$1=2,inParole(H912),inWorten(H912))</f>
        <v>null,00</v>
      </c>
      <c r="J912" s="204">
        <f>IF(G912=0,F912*H912,G912*H912)</f>
        <v>0</v>
      </c>
    </row>
    <row r="913" spans="1:10" s="4" customFormat="1" ht="15" x14ac:dyDescent="0.25">
      <c r="A913" s="48"/>
      <c r="B913" s="52" t="s">
        <v>2234</v>
      </c>
      <c r="C913" s="211" t="s">
        <v>2235</v>
      </c>
      <c r="D913" s="211" t="s">
        <v>2236</v>
      </c>
      <c r="E913" s="49"/>
      <c r="F913" s="50"/>
      <c r="G913" s="50"/>
      <c r="H913" s="251"/>
      <c r="I913" s="51"/>
      <c r="J913" s="54"/>
    </row>
    <row r="914" spans="1:10" s="4" customFormat="1" ht="15" x14ac:dyDescent="0.25">
      <c r="A914" s="48"/>
      <c r="B914" s="52" t="s">
        <v>2237</v>
      </c>
      <c r="C914" s="211" t="s">
        <v>2238</v>
      </c>
      <c r="D914" s="211" t="s">
        <v>2239</v>
      </c>
      <c r="E914" s="49"/>
      <c r="F914" s="50"/>
      <c r="G914" s="50"/>
      <c r="H914" s="251"/>
      <c r="I914" s="51"/>
      <c r="J914" s="54"/>
    </row>
    <row r="915" spans="1:10" s="4" customFormat="1" ht="292.5" x14ac:dyDescent="0.2">
      <c r="A915" s="199">
        <v>217</v>
      </c>
      <c r="B915" s="200" t="s">
        <v>5123</v>
      </c>
      <c r="C915" s="210" t="s">
        <v>5124</v>
      </c>
      <c r="D915" s="210" t="s">
        <v>5125</v>
      </c>
      <c r="E915" s="201" t="s">
        <v>4135</v>
      </c>
      <c r="F915" s="202">
        <v>77.33</v>
      </c>
      <c r="G915" s="202"/>
      <c r="H915" s="252"/>
      <c r="I915" s="203" t="str">
        <f>IF($G$1=2,inParole(H915),inWorten(H915))</f>
        <v>null,00</v>
      </c>
      <c r="J915" s="204">
        <f>IF(G915=0,F915*H915,G915*H915)</f>
        <v>0</v>
      </c>
    </row>
    <row r="916" spans="1:10" s="4" customFormat="1" ht="15" x14ac:dyDescent="0.2">
      <c r="A916" s="199">
        <v>218</v>
      </c>
      <c r="B916" s="200" t="s">
        <v>2245</v>
      </c>
      <c r="C916" s="210" t="s">
        <v>2246</v>
      </c>
      <c r="D916" s="210" t="s">
        <v>2247</v>
      </c>
      <c r="E916" s="201" t="s">
        <v>5040</v>
      </c>
      <c r="F916" s="202">
        <v>38</v>
      </c>
      <c r="G916" s="202"/>
      <c r="H916" s="252"/>
      <c r="I916" s="203" t="str">
        <f>IF($G$1=2,inParole(H916),inWorten(H916))</f>
        <v>null,00</v>
      </c>
      <c r="J916" s="204">
        <f>IF(G916=0,F916*H916,G916*H916)</f>
        <v>0</v>
      </c>
    </row>
    <row r="917" spans="1:10" s="4" customFormat="1" ht="22.5" x14ac:dyDescent="0.2">
      <c r="A917" s="199">
        <v>219</v>
      </c>
      <c r="B917" s="200" t="s">
        <v>2248</v>
      </c>
      <c r="C917" s="210" t="s">
        <v>2249</v>
      </c>
      <c r="D917" s="210" t="s">
        <v>2250</v>
      </c>
      <c r="E917" s="201" t="s">
        <v>5040</v>
      </c>
      <c r="F917" s="202">
        <v>38</v>
      </c>
      <c r="G917" s="202"/>
      <c r="H917" s="252"/>
      <c r="I917" s="203" t="str">
        <f>IF($G$1=2,inParole(H917),inWorten(H917))</f>
        <v>null,00</v>
      </c>
      <c r="J917" s="204">
        <f>IF(G917=0,F917*H917,G917*H917)</f>
        <v>0</v>
      </c>
    </row>
    <row r="918" spans="1:10" s="4" customFormat="1" ht="15" x14ac:dyDescent="0.25">
      <c r="A918" s="48"/>
      <c r="B918" s="52">
        <v>12</v>
      </c>
      <c r="C918" s="211" t="s">
        <v>2257</v>
      </c>
      <c r="D918" s="211" t="s">
        <v>2258</v>
      </c>
      <c r="E918" s="49"/>
      <c r="F918" s="50"/>
      <c r="G918" s="50"/>
      <c r="H918" s="251"/>
      <c r="I918" s="51"/>
      <c r="J918" s="54"/>
    </row>
    <row r="919" spans="1:10" s="4" customFormat="1" ht="15" x14ac:dyDescent="0.25">
      <c r="A919" s="48"/>
      <c r="B919" s="52" t="s">
        <v>2259</v>
      </c>
      <c r="C919" s="211" t="s">
        <v>2260</v>
      </c>
      <c r="D919" s="211" t="s">
        <v>2261</v>
      </c>
      <c r="E919" s="49"/>
      <c r="F919" s="50"/>
      <c r="G919" s="50"/>
      <c r="H919" s="251"/>
      <c r="I919" s="51"/>
      <c r="J919" s="54"/>
    </row>
    <row r="920" spans="1:10" s="4" customFormat="1" ht="15" x14ac:dyDescent="0.25">
      <c r="A920" s="48"/>
      <c r="B920" s="52" t="s">
        <v>2262</v>
      </c>
      <c r="C920" s="211" t="s">
        <v>2263</v>
      </c>
      <c r="D920" s="211" t="s">
        <v>2264</v>
      </c>
      <c r="E920" s="49"/>
      <c r="F920" s="50"/>
      <c r="G920" s="50"/>
      <c r="H920" s="251"/>
      <c r="I920" s="51"/>
      <c r="J920" s="54"/>
    </row>
    <row r="921" spans="1:10" s="4" customFormat="1" ht="15" x14ac:dyDescent="0.25">
      <c r="A921" s="48"/>
      <c r="B921" s="52" t="s">
        <v>2278</v>
      </c>
      <c r="C921" s="211" t="s">
        <v>2279</v>
      </c>
      <c r="D921" s="211" t="s">
        <v>2280</v>
      </c>
      <c r="E921" s="49"/>
      <c r="F921" s="50"/>
      <c r="G921" s="50"/>
      <c r="H921" s="251"/>
      <c r="I921" s="51"/>
      <c r="J921" s="54"/>
    </row>
    <row r="922" spans="1:10" s="4" customFormat="1" ht="22.5" x14ac:dyDescent="0.2">
      <c r="A922" s="199">
        <v>220</v>
      </c>
      <c r="B922" s="200"/>
      <c r="C922" s="210" t="s">
        <v>2281</v>
      </c>
      <c r="D922" s="210" t="s">
        <v>5126</v>
      </c>
      <c r="E922" s="201" t="s">
        <v>4135</v>
      </c>
      <c r="F922" s="202">
        <v>42.77</v>
      </c>
      <c r="G922" s="202"/>
      <c r="H922" s="252"/>
      <c r="I922" s="203" t="str">
        <f>IF($G$1=2,inParole(H922),inWorten(H922))</f>
        <v>null,00</v>
      </c>
      <c r="J922" s="204">
        <f>IF(G922=0,F922*H922,G922*H922)</f>
        <v>0</v>
      </c>
    </row>
    <row r="923" spans="1:10" s="4" customFormat="1" ht="15" x14ac:dyDescent="0.25">
      <c r="A923" s="48"/>
      <c r="B923" s="52" t="s">
        <v>2289</v>
      </c>
      <c r="C923" s="211" t="s">
        <v>2290</v>
      </c>
      <c r="D923" s="211" t="s">
        <v>2291</v>
      </c>
      <c r="E923" s="49"/>
      <c r="F923" s="50"/>
      <c r="G923" s="50"/>
      <c r="H923" s="251"/>
      <c r="I923" s="51"/>
      <c r="J923" s="54"/>
    </row>
    <row r="924" spans="1:10" s="4" customFormat="1" ht="258.75" x14ac:dyDescent="0.2">
      <c r="A924" s="199">
        <v>221</v>
      </c>
      <c r="B924" s="200" t="s">
        <v>5127</v>
      </c>
      <c r="C924" s="210" t="s">
        <v>5128</v>
      </c>
      <c r="D924" s="210" t="s">
        <v>5129</v>
      </c>
      <c r="E924" s="201" t="s">
        <v>4135</v>
      </c>
      <c r="F924" s="202">
        <v>64.400000000000006</v>
      </c>
      <c r="G924" s="202"/>
      <c r="H924" s="252"/>
      <c r="I924" s="203" t="str">
        <f>IF($G$1=2,inParole(H924),inWorten(H924))</f>
        <v>null,00</v>
      </c>
      <c r="J924" s="204">
        <f>IF(G924=0,F924*H924,G924*H924)</f>
        <v>0</v>
      </c>
    </row>
    <row r="925" spans="1:10" s="4" customFormat="1" ht="15" x14ac:dyDescent="0.2">
      <c r="A925" s="199"/>
      <c r="B925" s="200"/>
      <c r="C925" s="210"/>
      <c r="D925" s="210"/>
      <c r="E925" s="201"/>
      <c r="F925" s="202"/>
      <c r="G925" s="202"/>
      <c r="H925" s="252"/>
      <c r="I925" s="203"/>
      <c r="J925" s="204"/>
    </row>
    <row r="926" spans="1:10" s="291" customFormat="1" ht="15" x14ac:dyDescent="0.25">
      <c r="A926" s="284"/>
      <c r="B926" s="285" t="s">
        <v>2378</v>
      </c>
      <c r="C926" s="286" t="s">
        <v>2379</v>
      </c>
      <c r="D926" s="286" t="s">
        <v>2380</v>
      </c>
      <c r="E926" s="287"/>
      <c r="F926" s="288"/>
      <c r="G926" s="288"/>
      <c r="H926" s="322"/>
      <c r="I926" s="289"/>
      <c r="J926" s="290"/>
    </row>
    <row r="927" spans="1:10" s="291" customFormat="1" ht="15" x14ac:dyDescent="0.25">
      <c r="A927" s="284"/>
      <c r="B927" s="285" t="s">
        <v>2381</v>
      </c>
      <c r="C927" s="292" t="s">
        <v>2382</v>
      </c>
      <c r="D927" s="292" t="s">
        <v>2383</v>
      </c>
      <c r="E927" s="287"/>
      <c r="F927" s="288"/>
      <c r="G927" s="288"/>
      <c r="H927" s="322"/>
      <c r="I927" s="289"/>
      <c r="J927" s="290"/>
    </row>
    <row r="928" spans="1:10" s="291" customFormat="1" ht="15" x14ac:dyDescent="0.2">
      <c r="A928" s="293">
        <v>1</v>
      </c>
      <c r="B928" s="294" t="s">
        <v>5136</v>
      </c>
      <c r="C928" s="295" t="s">
        <v>5137</v>
      </c>
      <c r="D928" s="295" t="s">
        <v>5138</v>
      </c>
      <c r="E928" s="296" t="s">
        <v>5139</v>
      </c>
      <c r="F928" s="297">
        <v>1</v>
      </c>
      <c r="G928" s="297"/>
      <c r="H928" s="323"/>
      <c r="I928" s="298" t="str">
        <f>IF($G$1=2,inParole(H928),inWorten(H928))</f>
        <v>null,00</v>
      </c>
      <c r="J928" s="299">
        <f>IF(G928=0,F928*H928,G928*H928)</f>
        <v>0</v>
      </c>
    </row>
    <row r="929" spans="1:10" s="291" customFormat="1" ht="15" x14ac:dyDescent="0.25">
      <c r="A929" s="284"/>
      <c r="B929" s="285" t="s">
        <v>2437</v>
      </c>
      <c r="C929" s="300" t="s">
        <v>2438</v>
      </c>
      <c r="D929" s="300" t="s">
        <v>5140</v>
      </c>
      <c r="E929" s="287"/>
      <c r="F929" s="288"/>
      <c r="G929" s="288"/>
      <c r="H929" s="322"/>
      <c r="I929" s="289"/>
      <c r="J929" s="290"/>
    </row>
    <row r="930" spans="1:10" s="291" customFormat="1" ht="25.5" x14ac:dyDescent="0.25">
      <c r="A930" s="284"/>
      <c r="B930" s="285" t="s">
        <v>2440</v>
      </c>
      <c r="C930" s="300" t="s">
        <v>2441</v>
      </c>
      <c r="D930" s="300" t="s">
        <v>5141</v>
      </c>
      <c r="E930" s="287"/>
      <c r="F930" s="288"/>
      <c r="G930" s="288"/>
      <c r="H930" s="322"/>
      <c r="I930" s="289"/>
      <c r="J930" s="290"/>
    </row>
    <row r="931" spans="1:10" s="291" customFormat="1" ht="25.5" x14ac:dyDescent="0.2">
      <c r="A931" s="293">
        <v>2</v>
      </c>
      <c r="B931" s="294"/>
      <c r="C931" s="301" t="s">
        <v>2451</v>
      </c>
      <c r="D931" s="301" t="s">
        <v>2452</v>
      </c>
      <c r="E931" s="296" t="s">
        <v>5139</v>
      </c>
      <c r="F931" s="297">
        <v>1</v>
      </c>
      <c r="G931" s="297"/>
      <c r="H931" s="323"/>
      <c r="I931" s="298" t="str">
        <f>IF($G$1=2,inParole(H931),inWorten(H931))</f>
        <v>null,00</v>
      </c>
      <c r="J931" s="299">
        <f>IF(G931=0,F931*H931,G931*H931)</f>
        <v>0</v>
      </c>
    </row>
    <row r="932" spans="1:10" s="291" customFormat="1" ht="38.25" x14ac:dyDescent="0.25">
      <c r="A932" s="284"/>
      <c r="B932" s="285" t="s">
        <v>5142</v>
      </c>
      <c r="C932" s="302" t="s">
        <v>5143</v>
      </c>
      <c r="D932" s="302" t="s">
        <v>5144</v>
      </c>
      <c r="E932" s="287"/>
      <c r="F932" s="288"/>
      <c r="G932" s="288"/>
      <c r="H932" s="322"/>
      <c r="I932" s="289"/>
      <c r="J932" s="290"/>
    </row>
    <row r="933" spans="1:10" s="291" customFormat="1" ht="38.25" x14ac:dyDescent="0.2">
      <c r="A933" s="293">
        <v>3</v>
      </c>
      <c r="B933" s="294"/>
      <c r="C933" s="295" t="s">
        <v>5145</v>
      </c>
      <c r="D933" s="295" t="s">
        <v>5146</v>
      </c>
      <c r="E933" s="296" t="s">
        <v>5139</v>
      </c>
      <c r="F933" s="297">
        <v>1</v>
      </c>
      <c r="G933" s="297"/>
      <c r="H933" s="323"/>
      <c r="I933" s="298" t="str">
        <f>IF($G$1=2,inParole(H933),inWorten(H933))</f>
        <v>null,00</v>
      </c>
      <c r="J933" s="299">
        <f>IF(G933=0,F933*H933,G933*H933)</f>
        <v>0</v>
      </c>
    </row>
    <row r="934" spans="1:10" s="291" customFormat="1" ht="102" x14ac:dyDescent="0.25">
      <c r="A934" s="284"/>
      <c r="B934" s="285" t="s">
        <v>5147</v>
      </c>
      <c r="C934" s="302" t="s">
        <v>5148</v>
      </c>
      <c r="D934" s="302" t="s">
        <v>5149</v>
      </c>
      <c r="E934" s="287"/>
      <c r="F934" s="288"/>
      <c r="G934" s="288"/>
      <c r="H934" s="322"/>
      <c r="I934" s="289"/>
      <c r="J934" s="290"/>
    </row>
    <row r="935" spans="1:10" s="291" customFormat="1" ht="15" x14ac:dyDescent="0.2">
      <c r="A935" s="293">
        <v>4</v>
      </c>
      <c r="B935" s="294"/>
      <c r="C935" s="295" t="s">
        <v>5150</v>
      </c>
      <c r="D935" s="295" t="s">
        <v>5150</v>
      </c>
      <c r="E935" s="296" t="s">
        <v>5139</v>
      </c>
      <c r="F935" s="297">
        <v>2</v>
      </c>
      <c r="G935" s="297"/>
      <c r="H935" s="323"/>
      <c r="I935" s="298" t="str">
        <f>IF($G$1=2,inParole(H935),inWorten(H935))</f>
        <v>null,00</v>
      </c>
      <c r="J935" s="299">
        <f>IF(G935=0,F935*H935,G935*H935)</f>
        <v>0</v>
      </c>
    </row>
    <row r="936" spans="1:10" s="291" customFormat="1" ht="15" x14ac:dyDescent="0.25">
      <c r="A936" s="284"/>
      <c r="B936" s="285" t="s">
        <v>2490</v>
      </c>
      <c r="C936" s="300" t="s">
        <v>2491</v>
      </c>
      <c r="D936" s="300" t="s">
        <v>5151</v>
      </c>
      <c r="E936" s="287"/>
      <c r="F936" s="288"/>
      <c r="G936" s="288"/>
      <c r="H936" s="322"/>
      <c r="I936" s="289"/>
      <c r="J936" s="290"/>
    </row>
    <row r="937" spans="1:10" s="291" customFormat="1" ht="63.75" x14ac:dyDescent="0.25">
      <c r="A937" s="284"/>
      <c r="B937" s="285" t="s">
        <v>2493</v>
      </c>
      <c r="C937" s="300" t="s">
        <v>2494</v>
      </c>
      <c r="D937" s="300" t="s">
        <v>5152</v>
      </c>
      <c r="E937" s="287"/>
      <c r="F937" s="288"/>
      <c r="G937" s="288"/>
      <c r="H937" s="322"/>
      <c r="I937" s="289"/>
      <c r="J937" s="290"/>
    </row>
    <row r="938" spans="1:10" s="291" customFormat="1" ht="15" x14ac:dyDescent="0.2">
      <c r="A938" s="293">
        <v>5</v>
      </c>
      <c r="B938" s="294"/>
      <c r="C938" s="301" t="s">
        <v>2496</v>
      </c>
      <c r="D938" s="301" t="s">
        <v>2496</v>
      </c>
      <c r="E938" s="296" t="s">
        <v>4237</v>
      </c>
      <c r="F938" s="297">
        <v>1</v>
      </c>
      <c r="G938" s="297"/>
      <c r="H938" s="323"/>
      <c r="I938" s="298" t="str">
        <f>IF($G$1=2,inParole(H938),inWorten(H938))</f>
        <v>null,00</v>
      </c>
      <c r="J938" s="299">
        <f>IF(G938=0,F938*H938,G938*H938)</f>
        <v>0</v>
      </c>
    </row>
    <row r="939" spans="1:10" s="291" customFormat="1" ht="15" x14ac:dyDescent="0.2">
      <c r="A939" s="293">
        <v>6</v>
      </c>
      <c r="B939" s="294"/>
      <c r="C939" s="301" t="s">
        <v>2498</v>
      </c>
      <c r="D939" s="301" t="s">
        <v>2498</v>
      </c>
      <c r="E939" s="296" t="s">
        <v>4237</v>
      </c>
      <c r="F939" s="297">
        <v>8.26</v>
      </c>
      <c r="G939" s="297"/>
      <c r="H939" s="323"/>
      <c r="I939" s="298" t="str">
        <f>IF($G$1=2,inParole(H939),inWorten(H939))</f>
        <v>null,00</v>
      </c>
      <c r="J939" s="299">
        <f>IF(G939=0,F939*H939,G939*H939)</f>
        <v>0</v>
      </c>
    </row>
    <row r="940" spans="1:10" s="291" customFormat="1" ht="15" x14ac:dyDescent="0.2">
      <c r="A940" s="293">
        <v>7</v>
      </c>
      <c r="B940" s="294"/>
      <c r="C940" s="301" t="s">
        <v>2499</v>
      </c>
      <c r="D940" s="301" t="s">
        <v>2499</v>
      </c>
      <c r="E940" s="296" t="s">
        <v>4237</v>
      </c>
      <c r="F940" s="297">
        <v>11.22</v>
      </c>
      <c r="G940" s="297"/>
      <c r="H940" s="323"/>
      <c r="I940" s="298" t="str">
        <f>IF($G$1=2,inParole(H940),inWorten(H940))</f>
        <v>null,00</v>
      </c>
      <c r="J940" s="299">
        <f>IF(G940=0,F940*H940,G940*H940)</f>
        <v>0</v>
      </c>
    </row>
    <row r="941" spans="1:10" s="291" customFormat="1" ht="15" x14ac:dyDescent="0.2">
      <c r="A941" s="293">
        <v>8</v>
      </c>
      <c r="B941" s="294"/>
      <c r="C941" s="301" t="s">
        <v>2500</v>
      </c>
      <c r="D941" s="301" t="s">
        <v>2500</v>
      </c>
      <c r="E941" s="296" t="s">
        <v>4237</v>
      </c>
      <c r="F941" s="297">
        <v>69.14</v>
      </c>
      <c r="G941" s="297"/>
      <c r="H941" s="323"/>
      <c r="I941" s="298" t="str">
        <f>IF($G$1=2,inParole(H941),inWorten(H941))</f>
        <v>null,00</v>
      </c>
      <c r="J941" s="299">
        <f>IF(G941=0,F941*H941,G941*H941)</f>
        <v>0</v>
      </c>
    </row>
    <row r="942" spans="1:10" s="291" customFormat="1" ht="51" x14ac:dyDescent="0.25">
      <c r="A942" s="284"/>
      <c r="B942" s="285" t="s">
        <v>4638</v>
      </c>
      <c r="C942" s="300" t="s">
        <v>2517</v>
      </c>
      <c r="D942" s="300" t="s">
        <v>5153</v>
      </c>
      <c r="E942" s="287"/>
      <c r="F942" s="288"/>
      <c r="G942" s="288"/>
      <c r="H942" s="322"/>
      <c r="I942" s="289"/>
      <c r="J942" s="290"/>
    </row>
    <row r="943" spans="1:10" s="291" customFormat="1" ht="15" x14ac:dyDescent="0.2">
      <c r="A943" s="293">
        <v>9</v>
      </c>
      <c r="B943" s="294"/>
      <c r="C943" s="301" t="s">
        <v>2519</v>
      </c>
      <c r="D943" s="301" t="s">
        <v>2519</v>
      </c>
      <c r="E943" s="296" t="s">
        <v>4237</v>
      </c>
      <c r="F943" s="297">
        <v>503</v>
      </c>
      <c r="G943" s="297"/>
      <c r="H943" s="323"/>
      <c r="I943" s="298" t="str">
        <f>IF($G$1=2,inParole(H943),inWorten(H943))</f>
        <v>null,00</v>
      </c>
      <c r="J943" s="299">
        <f>IF(G943=0,F943*H943,G943*H943)</f>
        <v>0</v>
      </c>
    </row>
    <row r="944" spans="1:10" s="291" customFormat="1" ht="15" x14ac:dyDescent="0.2">
      <c r="A944" s="293">
        <v>10</v>
      </c>
      <c r="B944" s="294"/>
      <c r="C944" s="301" t="s">
        <v>2520</v>
      </c>
      <c r="D944" s="301" t="s">
        <v>2520</v>
      </c>
      <c r="E944" s="296" t="s">
        <v>4237</v>
      </c>
      <c r="F944" s="297">
        <v>152.99</v>
      </c>
      <c r="G944" s="297"/>
      <c r="H944" s="323"/>
      <c r="I944" s="298" t="str">
        <f>IF($G$1=2,inParole(H944),inWorten(H944))</f>
        <v>null,00</v>
      </c>
      <c r="J944" s="299">
        <f>IF(G944=0,F944*H944,G944*H944)</f>
        <v>0</v>
      </c>
    </row>
    <row r="945" spans="1:10" s="291" customFormat="1" ht="15" x14ac:dyDescent="0.2">
      <c r="A945" s="293">
        <v>11</v>
      </c>
      <c r="B945" s="294"/>
      <c r="C945" s="301" t="s">
        <v>2521</v>
      </c>
      <c r="D945" s="301" t="s">
        <v>2521</v>
      </c>
      <c r="E945" s="296" t="s">
        <v>4237</v>
      </c>
      <c r="F945" s="297">
        <v>4.38</v>
      </c>
      <c r="G945" s="297"/>
      <c r="H945" s="323"/>
      <c r="I945" s="298" t="str">
        <f>IF($G$1=2,inParole(H945),inWorten(H945))</f>
        <v>null,00</v>
      </c>
      <c r="J945" s="299">
        <f>IF(G945=0,F945*H945,G945*H945)</f>
        <v>0</v>
      </c>
    </row>
    <row r="946" spans="1:10" s="291" customFormat="1" ht="15" x14ac:dyDescent="0.25">
      <c r="A946" s="284"/>
      <c r="B946" s="285" t="s">
        <v>2528</v>
      </c>
      <c r="C946" s="300" t="s">
        <v>2529</v>
      </c>
      <c r="D946" s="300" t="s">
        <v>5154</v>
      </c>
      <c r="E946" s="287"/>
      <c r="F946" s="288"/>
      <c r="G946" s="288"/>
      <c r="H946" s="322"/>
      <c r="I946" s="289"/>
      <c r="J946" s="290"/>
    </row>
    <row r="947" spans="1:10" s="291" customFormat="1" ht="51" x14ac:dyDescent="0.25">
      <c r="A947" s="284"/>
      <c r="B947" s="285" t="s">
        <v>2531</v>
      </c>
      <c r="C947" s="300" t="s">
        <v>2532</v>
      </c>
      <c r="D947" s="300" t="s">
        <v>5155</v>
      </c>
      <c r="E947" s="287"/>
      <c r="F947" s="288"/>
      <c r="G947" s="288"/>
      <c r="H947" s="322"/>
      <c r="I947" s="289"/>
      <c r="J947" s="290"/>
    </row>
    <row r="948" spans="1:10" s="291" customFormat="1" ht="15" x14ac:dyDescent="0.2">
      <c r="A948" s="293">
        <v>12</v>
      </c>
      <c r="B948" s="294"/>
      <c r="C948" s="301" t="s">
        <v>5156</v>
      </c>
      <c r="D948" s="301" t="s">
        <v>2535</v>
      </c>
      <c r="E948" s="296" t="s">
        <v>4237</v>
      </c>
      <c r="F948" s="297">
        <v>1</v>
      </c>
      <c r="G948" s="297"/>
      <c r="H948" s="323"/>
      <c r="I948" s="298" t="str">
        <f>IF($G$1=2,inParole(H948),inWorten(H948))</f>
        <v>null,00</v>
      </c>
      <c r="J948" s="299">
        <f>IF(G948=0,F948*H948,G948*H948)</f>
        <v>0</v>
      </c>
    </row>
    <row r="949" spans="1:10" s="291" customFormat="1" ht="15" x14ac:dyDescent="0.2">
      <c r="A949" s="293">
        <v>13</v>
      </c>
      <c r="B949" s="294"/>
      <c r="C949" s="301" t="s">
        <v>5157</v>
      </c>
      <c r="D949" s="301" t="s">
        <v>2541</v>
      </c>
      <c r="E949" s="296" t="s">
        <v>4237</v>
      </c>
      <c r="F949" s="297">
        <v>69.14</v>
      </c>
      <c r="G949" s="297"/>
      <c r="H949" s="323"/>
      <c r="I949" s="298" t="str">
        <f>IF($G$1=2,inParole(H949),inWorten(H949))</f>
        <v>null,00</v>
      </c>
      <c r="J949" s="299">
        <f>IF(G949=0,F949*H949,G949*H949)</f>
        <v>0</v>
      </c>
    </row>
    <row r="950" spans="1:10" s="291" customFormat="1" ht="63.75" x14ac:dyDescent="0.25">
      <c r="A950" s="284"/>
      <c r="B950" s="285" t="s">
        <v>2583</v>
      </c>
      <c r="C950" s="300" t="s">
        <v>2584</v>
      </c>
      <c r="D950" s="300" t="s">
        <v>5158</v>
      </c>
      <c r="E950" s="287"/>
      <c r="F950" s="288"/>
      <c r="G950" s="288"/>
      <c r="H950" s="322"/>
      <c r="I950" s="289"/>
      <c r="J950" s="290"/>
    </row>
    <row r="951" spans="1:10" s="291" customFormat="1" ht="15" x14ac:dyDescent="0.2">
      <c r="A951" s="293">
        <v>14</v>
      </c>
      <c r="B951" s="294"/>
      <c r="C951" s="301" t="s">
        <v>5159</v>
      </c>
      <c r="D951" s="301" t="s">
        <v>2587</v>
      </c>
      <c r="E951" s="296" t="s">
        <v>4237</v>
      </c>
      <c r="F951" s="297">
        <v>503</v>
      </c>
      <c r="G951" s="297"/>
      <c r="H951" s="323"/>
      <c r="I951" s="298" t="str">
        <f>IF($G$1=2,inParole(H951),inWorten(H951))</f>
        <v>null,00</v>
      </c>
      <c r="J951" s="299">
        <f>IF(G951=0,F951*H951,G951*H951)</f>
        <v>0</v>
      </c>
    </row>
    <row r="952" spans="1:10" s="291" customFormat="1" ht="15" x14ac:dyDescent="0.2">
      <c r="A952" s="293">
        <v>15</v>
      </c>
      <c r="B952" s="294"/>
      <c r="C952" s="295" t="s">
        <v>5160</v>
      </c>
      <c r="D952" s="295" t="s">
        <v>5161</v>
      </c>
      <c r="E952" s="296" t="s">
        <v>4237</v>
      </c>
      <c r="F952" s="297">
        <v>161.25</v>
      </c>
      <c r="G952" s="297"/>
      <c r="H952" s="323"/>
      <c r="I952" s="298" t="str">
        <f>IF($G$1=2,inParole(H952),inWorten(H952))</f>
        <v>null,00</v>
      </c>
      <c r="J952" s="299">
        <f>IF(G952=0,F952*H952,G952*H952)</f>
        <v>0</v>
      </c>
    </row>
    <row r="953" spans="1:10" s="291" customFormat="1" ht="15" x14ac:dyDescent="0.2">
      <c r="A953" s="293">
        <v>16</v>
      </c>
      <c r="B953" s="294"/>
      <c r="C953" s="295" t="s">
        <v>5162</v>
      </c>
      <c r="D953" s="295" t="s">
        <v>5163</v>
      </c>
      <c r="E953" s="296" t="s">
        <v>4237</v>
      </c>
      <c r="F953" s="297">
        <v>15.6</v>
      </c>
      <c r="G953" s="297"/>
      <c r="H953" s="323"/>
      <c r="I953" s="298" t="str">
        <f>IF($G$1=2,inParole(H953),inWorten(H953))</f>
        <v>null,00</v>
      </c>
      <c r="J953" s="299">
        <f>IF(G953=0,F953*H953,G953*H953)</f>
        <v>0</v>
      </c>
    </row>
    <row r="954" spans="1:10" s="291" customFormat="1" ht="15" x14ac:dyDescent="0.25">
      <c r="A954" s="284"/>
      <c r="B954" s="285" t="s">
        <v>2631</v>
      </c>
      <c r="C954" s="300" t="s">
        <v>2632</v>
      </c>
      <c r="D954" s="300" t="s">
        <v>2633</v>
      </c>
      <c r="E954" s="287"/>
      <c r="F954" s="288"/>
      <c r="G954" s="288"/>
      <c r="H954" s="322"/>
      <c r="I954" s="289"/>
      <c r="J954" s="290"/>
    </row>
    <row r="955" spans="1:10" s="291" customFormat="1" ht="15" x14ac:dyDescent="0.2">
      <c r="A955" s="293">
        <v>17</v>
      </c>
      <c r="B955" s="294"/>
      <c r="C955" s="301" t="s">
        <v>2636</v>
      </c>
      <c r="D955" s="301" t="s">
        <v>2637</v>
      </c>
      <c r="E955" s="296" t="s">
        <v>5139</v>
      </c>
      <c r="F955" s="297">
        <v>2</v>
      </c>
      <c r="G955" s="297"/>
      <c r="H955" s="323"/>
      <c r="I955" s="298" t="str">
        <f>IF($G$1=2,inParole(H955),inWorten(H955))</f>
        <v>null,00</v>
      </c>
      <c r="J955" s="299">
        <f>IF(G955=0,F955*H955,G955*H955)</f>
        <v>0</v>
      </c>
    </row>
    <row r="956" spans="1:10" s="291" customFormat="1" ht="15" x14ac:dyDescent="0.25">
      <c r="A956" s="284"/>
      <c r="B956" s="285" t="s">
        <v>2638</v>
      </c>
      <c r="C956" s="300" t="s">
        <v>2639</v>
      </c>
      <c r="D956" s="300" t="s">
        <v>5164</v>
      </c>
      <c r="E956" s="287"/>
      <c r="F956" s="288"/>
      <c r="G956" s="288"/>
      <c r="H956" s="322"/>
      <c r="I956" s="289"/>
      <c r="J956" s="290"/>
    </row>
    <row r="957" spans="1:10" s="291" customFormat="1" ht="89.25" x14ac:dyDescent="0.25">
      <c r="A957" s="284"/>
      <c r="B957" s="285" t="s">
        <v>2641</v>
      </c>
      <c r="C957" s="300" t="s">
        <v>5165</v>
      </c>
      <c r="D957" s="300" t="s">
        <v>5166</v>
      </c>
      <c r="E957" s="287"/>
      <c r="F957" s="288"/>
      <c r="G957" s="288"/>
      <c r="H957" s="322"/>
      <c r="I957" s="289"/>
      <c r="J957" s="290"/>
    </row>
    <row r="958" spans="1:10" s="291" customFormat="1" ht="15" x14ac:dyDescent="0.2">
      <c r="A958" s="293">
        <v>18</v>
      </c>
      <c r="B958" s="294"/>
      <c r="C958" s="301" t="s">
        <v>797</v>
      </c>
      <c r="D958" s="301" t="s">
        <v>797</v>
      </c>
      <c r="E958" s="296" t="s">
        <v>5139</v>
      </c>
      <c r="F958" s="297">
        <v>1</v>
      </c>
      <c r="G958" s="297"/>
      <c r="H958" s="323"/>
      <c r="I958" s="298" t="str">
        <f>IF($G$1=2,inParole(H958),inWorten(H958))</f>
        <v>null,00</v>
      </c>
      <c r="J958" s="299">
        <f>IF(G958=0,F958*H958,G958*H958)</f>
        <v>0</v>
      </c>
    </row>
    <row r="959" spans="1:10" s="291" customFormat="1" ht="15" x14ac:dyDescent="0.25">
      <c r="A959" s="284"/>
      <c r="B959" s="285" t="s">
        <v>833</v>
      </c>
      <c r="C959" s="300" t="s">
        <v>834</v>
      </c>
      <c r="D959" s="300" t="s">
        <v>835</v>
      </c>
      <c r="E959" s="287"/>
      <c r="F959" s="288"/>
      <c r="G959" s="288"/>
      <c r="H959" s="322"/>
      <c r="I959" s="289"/>
      <c r="J959" s="290"/>
    </row>
    <row r="960" spans="1:10" s="291" customFormat="1" ht="25.5" x14ac:dyDescent="0.25">
      <c r="A960" s="284"/>
      <c r="B960" s="285" t="s">
        <v>836</v>
      </c>
      <c r="C960" s="300" t="s">
        <v>837</v>
      </c>
      <c r="D960" s="300" t="s">
        <v>838</v>
      </c>
      <c r="E960" s="287"/>
      <c r="F960" s="288"/>
      <c r="G960" s="288"/>
      <c r="H960" s="322"/>
      <c r="I960" s="289"/>
      <c r="J960" s="290"/>
    </row>
    <row r="961" spans="1:10" s="291" customFormat="1" ht="15" x14ac:dyDescent="0.2">
      <c r="A961" s="293">
        <v>19</v>
      </c>
      <c r="B961" s="294"/>
      <c r="C961" s="301" t="s">
        <v>840</v>
      </c>
      <c r="D961" s="301" t="s">
        <v>840</v>
      </c>
      <c r="E961" s="296" t="s">
        <v>5139</v>
      </c>
      <c r="F961" s="297">
        <v>6</v>
      </c>
      <c r="G961" s="297"/>
      <c r="H961" s="323"/>
      <c r="I961" s="298" t="str">
        <f>IF($G$1=2,inParole(H961),inWorten(H961))</f>
        <v>null,00</v>
      </c>
      <c r="J961" s="299">
        <f>IF(G961=0,F961*H961,G961*H961)</f>
        <v>0</v>
      </c>
    </row>
    <row r="962" spans="1:10" s="291" customFormat="1" ht="15" x14ac:dyDescent="0.2">
      <c r="A962" s="293">
        <v>20</v>
      </c>
      <c r="B962" s="294"/>
      <c r="C962" s="301" t="s">
        <v>841</v>
      </c>
      <c r="D962" s="301" t="s">
        <v>841</v>
      </c>
      <c r="E962" s="296" t="s">
        <v>5139</v>
      </c>
      <c r="F962" s="297">
        <v>24</v>
      </c>
      <c r="G962" s="297"/>
      <c r="H962" s="323"/>
      <c r="I962" s="298" t="str">
        <f>IF($G$1=2,inParole(H962),inWorten(H962))</f>
        <v>null,00</v>
      </c>
      <c r="J962" s="299">
        <f>IF(G962=0,F962*H962,G962*H962)</f>
        <v>0</v>
      </c>
    </row>
    <row r="963" spans="1:10" s="291" customFormat="1" ht="15" x14ac:dyDescent="0.2">
      <c r="A963" s="293">
        <v>21</v>
      </c>
      <c r="B963" s="294"/>
      <c r="C963" s="301" t="s">
        <v>842</v>
      </c>
      <c r="D963" s="301" t="s">
        <v>842</v>
      </c>
      <c r="E963" s="296" t="s">
        <v>5139</v>
      </c>
      <c r="F963" s="297">
        <v>12</v>
      </c>
      <c r="G963" s="297"/>
      <c r="H963" s="323"/>
      <c r="I963" s="298" t="str">
        <f>IF($G$1=2,inParole(H963),inWorten(H963))</f>
        <v>null,00</v>
      </c>
      <c r="J963" s="299">
        <f>IF(G963=0,F963*H963,G963*H963)</f>
        <v>0</v>
      </c>
    </row>
    <row r="964" spans="1:10" s="291" customFormat="1" ht="15" x14ac:dyDescent="0.2">
      <c r="A964" s="293">
        <v>22</v>
      </c>
      <c r="B964" s="294"/>
      <c r="C964" s="301" t="s">
        <v>843</v>
      </c>
      <c r="D964" s="301" t="s">
        <v>843</v>
      </c>
      <c r="E964" s="296" t="s">
        <v>5139</v>
      </c>
      <c r="F964" s="297">
        <v>6</v>
      </c>
      <c r="G964" s="297"/>
      <c r="H964" s="323"/>
      <c r="I964" s="298" t="str">
        <f>IF($G$1=2,inParole(H964),inWorten(H964))</f>
        <v>null,00</v>
      </c>
      <c r="J964" s="299">
        <f>IF(G964=0,F964*H964,G964*H964)</f>
        <v>0</v>
      </c>
    </row>
    <row r="965" spans="1:10" s="291" customFormat="1" ht="25.5" x14ac:dyDescent="0.25">
      <c r="A965" s="284"/>
      <c r="B965" s="285" t="s">
        <v>855</v>
      </c>
      <c r="C965" s="300" t="s">
        <v>856</v>
      </c>
      <c r="D965" s="300" t="s">
        <v>5167</v>
      </c>
      <c r="E965" s="287"/>
      <c r="F965" s="288"/>
      <c r="G965" s="288"/>
      <c r="H965" s="322"/>
      <c r="I965" s="289"/>
      <c r="J965" s="290"/>
    </row>
    <row r="966" spans="1:10" s="291" customFormat="1" ht="15" x14ac:dyDescent="0.2">
      <c r="A966" s="293">
        <v>23</v>
      </c>
      <c r="B966" s="294"/>
      <c r="C966" s="301" t="s">
        <v>843</v>
      </c>
      <c r="D966" s="301" t="s">
        <v>843</v>
      </c>
      <c r="E966" s="296" t="s">
        <v>5139</v>
      </c>
      <c r="F966" s="297">
        <v>2</v>
      </c>
      <c r="G966" s="297"/>
      <c r="H966" s="323"/>
      <c r="I966" s="298" t="str">
        <f>IF($G$1=2,inParole(H966),inWorten(H966))</f>
        <v>null,00</v>
      </c>
      <c r="J966" s="299">
        <f>IF(G966=0,F966*H966,G966*H966)</f>
        <v>0</v>
      </c>
    </row>
    <row r="967" spans="1:10" s="291" customFormat="1" ht="140.25" x14ac:dyDescent="0.25">
      <c r="A967" s="284"/>
      <c r="B967" s="285" t="s">
        <v>5168</v>
      </c>
      <c r="C967" s="302" t="s">
        <v>5169</v>
      </c>
      <c r="D967" s="302" t="s">
        <v>5170</v>
      </c>
      <c r="E967" s="287"/>
      <c r="F967" s="288"/>
      <c r="G967" s="288"/>
      <c r="H967" s="322"/>
      <c r="I967" s="289"/>
      <c r="J967" s="290"/>
    </row>
    <row r="968" spans="1:10" s="291" customFormat="1" ht="15" x14ac:dyDescent="0.2">
      <c r="A968" s="293">
        <v>24</v>
      </c>
      <c r="B968" s="294"/>
      <c r="C968" s="295" t="s">
        <v>5171</v>
      </c>
      <c r="D968" s="295" t="s">
        <v>5171</v>
      </c>
      <c r="E968" s="296" t="s">
        <v>5139</v>
      </c>
      <c r="F968" s="297">
        <v>32</v>
      </c>
      <c r="G968" s="297"/>
      <c r="H968" s="323"/>
      <c r="I968" s="298" t="str">
        <f>IF($G$1=2,inParole(H968),inWorten(H968))</f>
        <v>null,00</v>
      </c>
      <c r="J968" s="299">
        <f>IF(G968=0,F968*H968,G968*H968)</f>
        <v>0</v>
      </c>
    </row>
    <row r="969" spans="1:10" s="291" customFormat="1" ht="76.5" x14ac:dyDescent="0.25">
      <c r="A969" s="284"/>
      <c r="B969" s="285" t="s">
        <v>5172</v>
      </c>
      <c r="C969" s="302" t="s">
        <v>5173</v>
      </c>
      <c r="D969" s="302" t="s">
        <v>5174</v>
      </c>
      <c r="E969" s="287"/>
      <c r="F969" s="288"/>
      <c r="G969" s="288"/>
      <c r="H969" s="322"/>
      <c r="I969" s="289"/>
      <c r="J969" s="290"/>
    </row>
    <row r="970" spans="1:10" s="291" customFormat="1" ht="15" x14ac:dyDescent="0.2">
      <c r="A970" s="293">
        <v>25</v>
      </c>
      <c r="B970" s="294"/>
      <c r="C970" s="303" t="s">
        <v>5175</v>
      </c>
      <c r="D970" s="303" t="s">
        <v>5175</v>
      </c>
      <c r="E970" s="296" t="s">
        <v>5139</v>
      </c>
      <c r="F970" s="297">
        <v>2</v>
      </c>
      <c r="G970" s="297"/>
      <c r="H970" s="323"/>
      <c r="I970" s="298" t="str">
        <f>IF($G$1=2,inParole(H970),inWorten(H970))</f>
        <v>null,00</v>
      </c>
      <c r="J970" s="299">
        <f>IF(G970=0,F970*H970,G970*H970)</f>
        <v>0</v>
      </c>
    </row>
    <row r="971" spans="1:10" s="291" customFormat="1" ht="15" x14ac:dyDescent="0.25">
      <c r="A971" s="284"/>
      <c r="B971" s="285" t="s">
        <v>868</v>
      </c>
      <c r="C971" s="300" t="s">
        <v>869</v>
      </c>
      <c r="D971" s="300" t="s">
        <v>5176</v>
      </c>
      <c r="E971" s="287"/>
      <c r="F971" s="288"/>
      <c r="G971" s="288"/>
      <c r="H971" s="322"/>
      <c r="I971" s="289"/>
      <c r="J971" s="290"/>
    </row>
    <row r="972" spans="1:10" s="291" customFormat="1" ht="38.25" x14ac:dyDescent="0.25">
      <c r="A972" s="284"/>
      <c r="B972" s="285" t="s">
        <v>871</v>
      </c>
      <c r="C972" s="300" t="s">
        <v>872</v>
      </c>
      <c r="D972" s="300" t="s">
        <v>5177</v>
      </c>
      <c r="E972" s="287"/>
      <c r="F972" s="288"/>
      <c r="G972" s="288"/>
      <c r="H972" s="322"/>
      <c r="I972" s="289"/>
      <c r="J972" s="290"/>
    </row>
    <row r="973" spans="1:10" s="291" customFormat="1" ht="15" x14ac:dyDescent="0.2">
      <c r="A973" s="293">
        <v>26</v>
      </c>
      <c r="B973" s="294"/>
      <c r="C973" s="301" t="s">
        <v>839</v>
      </c>
      <c r="D973" s="301" t="s">
        <v>839</v>
      </c>
      <c r="E973" s="296" t="s">
        <v>5139</v>
      </c>
      <c r="F973" s="297">
        <v>44</v>
      </c>
      <c r="G973" s="297"/>
      <c r="H973" s="323"/>
      <c r="I973" s="298" t="str">
        <f>IF($G$1=2,inParole(H973),inWorten(H973))</f>
        <v>null,00</v>
      </c>
      <c r="J973" s="299">
        <f>IF(G973=0,F973*H973,G973*H973)</f>
        <v>0</v>
      </c>
    </row>
    <row r="974" spans="1:10" s="291" customFormat="1" ht="15" x14ac:dyDescent="0.2">
      <c r="A974" s="293">
        <v>27</v>
      </c>
      <c r="B974" s="294"/>
      <c r="C974" s="301" t="s">
        <v>840</v>
      </c>
      <c r="D974" s="301" t="s">
        <v>840</v>
      </c>
      <c r="E974" s="296" t="s">
        <v>5139</v>
      </c>
      <c r="F974" s="297">
        <v>8</v>
      </c>
      <c r="G974" s="297"/>
      <c r="H974" s="323"/>
      <c r="I974" s="298" t="str">
        <f>IF($G$1=2,inParole(H974),inWorten(H974))</f>
        <v>null,00</v>
      </c>
      <c r="J974" s="299">
        <f>IF(G974=0,F974*H974,G974*H974)</f>
        <v>0</v>
      </c>
    </row>
    <row r="975" spans="1:10" s="291" customFormat="1" ht="25.5" x14ac:dyDescent="0.25">
      <c r="A975" s="284"/>
      <c r="B975" s="285" t="s">
        <v>874</v>
      </c>
      <c r="C975" s="300" t="s">
        <v>5178</v>
      </c>
      <c r="D975" s="300" t="s">
        <v>5179</v>
      </c>
      <c r="E975" s="287"/>
      <c r="F975" s="288"/>
      <c r="G975" s="288"/>
      <c r="H975" s="322"/>
      <c r="I975" s="289"/>
      <c r="J975" s="290"/>
    </row>
    <row r="976" spans="1:10" s="291" customFormat="1" ht="15" x14ac:dyDescent="0.2">
      <c r="A976" s="293">
        <v>28</v>
      </c>
      <c r="B976" s="294"/>
      <c r="C976" s="301" t="s">
        <v>2506</v>
      </c>
      <c r="D976" s="301" t="s">
        <v>2506</v>
      </c>
      <c r="E976" s="296" t="s">
        <v>5139</v>
      </c>
      <c r="F976" s="297">
        <v>16</v>
      </c>
      <c r="G976" s="297"/>
      <c r="H976" s="323"/>
      <c r="I976" s="298" t="str">
        <f>IF($G$1=2,inParole(H976),inWorten(H976))</f>
        <v>null,00</v>
      </c>
      <c r="J976" s="299">
        <f>IF(G976=0,F976*H976,G976*H976)</f>
        <v>0</v>
      </c>
    </row>
    <row r="977" spans="1:10" s="291" customFormat="1" ht="25.5" x14ac:dyDescent="0.25">
      <c r="A977" s="284"/>
      <c r="B977" s="285" t="s">
        <v>894</v>
      </c>
      <c r="C977" s="300" t="s">
        <v>895</v>
      </c>
      <c r="D977" s="300" t="s">
        <v>5180</v>
      </c>
      <c r="E977" s="287"/>
      <c r="F977" s="288"/>
      <c r="G977" s="288"/>
      <c r="H977" s="322"/>
      <c r="I977" s="289"/>
      <c r="J977" s="290"/>
    </row>
    <row r="978" spans="1:10" s="291" customFormat="1" ht="25.5" x14ac:dyDescent="0.25">
      <c r="A978" s="284"/>
      <c r="B978" s="285" t="s">
        <v>897</v>
      </c>
      <c r="C978" s="300" t="s">
        <v>898</v>
      </c>
      <c r="D978" s="300" t="s">
        <v>5181</v>
      </c>
      <c r="E978" s="287"/>
      <c r="F978" s="288"/>
      <c r="G978" s="288"/>
      <c r="H978" s="322"/>
      <c r="I978" s="289"/>
      <c r="J978" s="290"/>
    </row>
    <row r="979" spans="1:10" s="291" customFormat="1" ht="15" x14ac:dyDescent="0.2">
      <c r="A979" s="293">
        <v>29</v>
      </c>
      <c r="B979" s="294"/>
      <c r="C979" s="301" t="s">
        <v>2507</v>
      </c>
      <c r="D979" s="301" t="s">
        <v>2507</v>
      </c>
      <c r="E979" s="296" t="s">
        <v>5139</v>
      </c>
      <c r="F979" s="297">
        <v>6</v>
      </c>
      <c r="G979" s="297"/>
      <c r="H979" s="323"/>
      <c r="I979" s="298" t="str">
        <f>IF($G$1=2,inParole(H979),inWorten(H979))</f>
        <v>null,00</v>
      </c>
      <c r="J979" s="299">
        <f>IF(G979=0,F979*H979,G979*H979)</f>
        <v>0</v>
      </c>
    </row>
    <row r="980" spans="1:10" s="291" customFormat="1" ht="114.75" x14ac:dyDescent="0.25">
      <c r="A980" s="284"/>
      <c r="B980" s="285" t="s">
        <v>5182</v>
      </c>
      <c r="C980" s="302" t="s">
        <v>5183</v>
      </c>
      <c r="D980" s="302" t="s">
        <v>5184</v>
      </c>
      <c r="E980" s="287"/>
      <c r="F980" s="288"/>
      <c r="G980" s="288"/>
      <c r="H980" s="322"/>
      <c r="I980" s="289"/>
      <c r="J980" s="290"/>
    </row>
    <row r="981" spans="1:10" s="291" customFormat="1" ht="15" x14ac:dyDescent="0.2">
      <c r="A981" s="293">
        <v>30</v>
      </c>
      <c r="B981" s="294"/>
      <c r="C981" s="295" t="s">
        <v>5185</v>
      </c>
      <c r="D981" s="295" t="s">
        <v>5186</v>
      </c>
      <c r="E981" s="296" t="s">
        <v>5139</v>
      </c>
      <c r="F981" s="297">
        <v>1</v>
      </c>
      <c r="G981" s="297"/>
      <c r="H981" s="323"/>
      <c r="I981" s="298" t="str">
        <f>IF($G$1=2,inParole(H981),inWorten(H981))</f>
        <v>null,00</v>
      </c>
      <c r="J981" s="299">
        <f>IF(G981=0,F981*H981,G981*H981)</f>
        <v>0</v>
      </c>
    </row>
    <row r="982" spans="1:10" s="291" customFormat="1" ht="15" x14ac:dyDescent="0.25">
      <c r="A982" s="284"/>
      <c r="B982" s="285" t="s">
        <v>916</v>
      </c>
      <c r="C982" s="300" t="s">
        <v>917</v>
      </c>
      <c r="D982" s="300" t="s">
        <v>918</v>
      </c>
      <c r="E982" s="287"/>
      <c r="F982" s="288"/>
      <c r="G982" s="288"/>
      <c r="H982" s="322"/>
      <c r="I982" s="289"/>
      <c r="J982" s="290"/>
    </row>
    <row r="983" spans="1:10" s="291" customFormat="1" ht="38.25" x14ac:dyDescent="0.25">
      <c r="A983" s="284"/>
      <c r="B983" s="285" t="s">
        <v>919</v>
      </c>
      <c r="C983" s="300" t="s">
        <v>920</v>
      </c>
      <c r="D983" s="300" t="s">
        <v>5187</v>
      </c>
      <c r="E983" s="287"/>
      <c r="F983" s="288"/>
      <c r="G983" s="288"/>
      <c r="H983" s="322"/>
      <c r="I983" s="289"/>
      <c r="J983" s="290"/>
    </row>
    <row r="984" spans="1:10" s="291" customFormat="1" ht="15" x14ac:dyDescent="0.2">
      <c r="A984" s="293">
        <v>31</v>
      </c>
      <c r="B984" s="294"/>
      <c r="C984" s="301" t="s">
        <v>925</v>
      </c>
      <c r="D984" s="301" t="s">
        <v>925</v>
      </c>
      <c r="E984" s="296" t="s">
        <v>5139</v>
      </c>
      <c r="F984" s="297">
        <v>1</v>
      </c>
      <c r="G984" s="297"/>
      <c r="H984" s="323"/>
      <c r="I984" s="298" t="str">
        <f>IF($G$1=2,inParole(H984),inWorten(H984))</f>
        <v>null,00</v>
      </c>
      <c r="J984" s="299">
        <f>IF(G984=0,F984*H984,G984*H984)</f>
        <v>0</v>
      </c>
    </row>
    <row r="985" spans="1:10" s="291" customFormat="1" ht="25.5" x14ac:dyDescent="0.25">
      <c r="A985" s="284"/>
      <c r="B985" s="285" t="s">
        <v>936</v>
      </c>
      <c r="C985" s="300" t="s">
        <v>937</v>
      </c>
      <c r="D985" s="300" t="s">
        <v>938</v>
      </c>
      <c r="E985" s="287"/>
      <c r="F985" s="288"/>
      <c r="G985" s="288"/>
      <c r="H985" s="322"/>
      <c r="I985" s="289"/>
      <c r="J985" s="290"/>
    </row>
    <row r="986" spans="1:10" s="291" customFormat="1" ht="15" x14ac:dyDescent="0.2">
      <c r="A986" s="293">
        <v>32</v>
      </c>
      <c r="B986" s="294"/>
      <c r="C986" s="301" t="s">
        <v>840</v>
      </c>
      <c r="D986" s="301" t="s">
        <v>840</v>
      </c>
      <c r="E986" s="296" t="s">
        <v>5139</v>
      </c>
      <c r="F986" s="297">
        <v>32</v>
      </c>
      <c r="G986" s="297"/>
      <c r="H986" s="323"/>
      <c r="I986" s="298" t="str">
        <f>IF($G$1=2,inParole(H986),inWorten(H986))</f>
        <v>null,00</v>
      </c>
      <c r="J986" s="299">
        <f>IF(G986=0,F986*H986,G986*H986)</f>
        <v>0</v>
      </c>
    </row>
    <row r="987" spans="1:10" s="291" customFormat="1" ht="38.25" x14ac:dyDescent="0.25">
      <c r="A987" s="284"/>
      <c r="B987" s="285" t="s">
        <v>939</v>
      </c>
      <c r="C987" s="300" t="s">
        <v>940</v>
      </c>
      <c r="D987" s="300" t="s">
        <v>5188</v>
      </c>
      <c r="E987" s="287"/>
      <c r="F987" s="288"/>
      <c r="G987" s="288"/>
      <c r="H987" s="322"/>
      <c r="I987" s="289"/>
      <c r="J987" s="290"/>
    </row>
    <row r="988" spans="1:10" s="291" customFormat="1" ht="15" x14ac:dyDescent="0.2">
      <c r="A988" s="293">
        <v>33</v>
      </c>
      <c r="B988" s="294"/>
      <c r="C988" s="301" t="s">
        <v>2509</v>
      </c>
      <c r="D988" s="301" t="s">
        <v>2509</v>
      </c>
      <c r="E988" s="296" t="s">
        <v>5139</v>
      </c>
      <c r="F988" s="297">
        <v>1</v>
      </c>
      <c r="G988" s="297"/>
      <c r="H988" s="323"/>
      <c r="I988" s="298" t="str">
        <f>IF($G$1=2,inParole(H988),inWorten(H988))</f>
        <v>null,00</v>
      </c>
      <c r="J988" s="299">
        <f>IF(G988=0,F988*H988,G988*H988)</f>
        <v>0</v>
      </c>
    </row>
    <row r="989" spans="1:10" s="291" customFormat="1" ht="51" x14ac:dyDescent="0.25">
      <c r="A989" s="284"/>
      <c r="B989" s="285" t="s">
        <v>945</v>
      </c>
      <c r="C989" s="300" t="s">
        <v>946</v>
      </c>
      <c r="D989" s="300" t="s">
        <v>947</v>
      </c>
      <c r="E989" s="287"/>
      <c r="F989" s="288"/>
      <c r="G989" s="288"/>
      <c r="H989" s="322"/>
      <c r="I989" s="289"/>
      <c r="J989" s="290"/>
    </row>
    <row r="990" spans="1:10" s="291" customFormat="1" ht="15" x14ac:dyDescent="0.2">
      <c r="A990" s="293">
        <v>34</v>
      </c>
      <c r="B990" s="294"/>
      <c r="C990" s="301" t="s">
        <v>2507</v>
      </c>
      <c r="D990" s="301" t="s">
        <v>2507</v>
      </c>
      <c r="E990" s="296" t="s">
        <v>5139</v>
      </c>
      <c r="F990" s="297">
        <v>6</v>
      </c>
      <c r="G990" s="297"/>
      <c r="H990" s="323"/>
      <c r="I990" s="298" t="str">
        <f>IF($G$1=2,inParole(H990),inWorten(H990))</f>
        <v>null,00</v>
      </c>
      <c r="J990" s="299">
        <f>IF(G990=0,F990*H990,G990*H990)</f>
        <v>0</v>
      </c>
    </row>
    <row r="991" spans="1:10" s="291" customFormat="1" ht="15" x14ac:dyDescent="0.25">
      <c r="A991" s="284"/>
      <c r="B991" s="285" t="s">
        <v>948</v>
      </c>
      <c r="C991" s="300" t="s">
        <v>949</v>
      </c>
      <c r="D991" s="300" t="s">
        <v>950</v>
      </c>
      <c r="E991" s="287"/>
      <c r="F991" s="288"/>
      <c r="G991" s="288"/>
      <c r="H991" s="322"/>
      <c r="I991" s="289"/>
      <c r="J991" s="290"/>
    </row>
    <row r="992" spans="1:10" s="291" customFormat="1" ht="15" x14ac:dyDescent="0.2">
      <c r="A992" s="293">
        <v>35</v>
      </c>
      <c r="B992" s="294"/>
      <c r="C992" s="301" t="s">
        <v>2507</v>
      </c>
      <c r="D992" s="301" t="s">
        <v>2507</v>
      </c>
      <c r="E992" s="296" t="s">
        <v>5139</v>
      </c>
      <c r="F992" s="297">
        <v>6</v>
      </c>
      <c r="G992" s="297"/>
      <c r="H992" s="323"/>
      <c r="I992" s="298" t="str">
        <f>IF($G$1=2,inParole(H992),inWorten(H992))</f>
        <v>null,00</v>
      </c>
      <c r="J992" s="299">
        <f>IF(G992=0,F992*H992,G992*H992)</f>
        <v>0</v>
      </c>
    </row>
    <row r="993" spans="1:10" s="291" customFormat="1" ht="25.5" x14ac:dyDescent="0.2">
      <c r="A993" s="293">
        <v>36</v>
      </c>
      <c r="B993" s="294" t="s">
        <v>951</v>
      </c>
      <c r="C993" s="301" t="s">
        <v>952</v>
      </c>
      <c r="D993" s="301" t="s">
        <v>5189</v>
      </c>
      <c r="E993" s="296" t="s">
        <v>5139</v>
      </c>
      <c r="F993" s="297">
        <v>6</v>
      </c>
      <c r="G993" s="297"/>
      <c r="H993" s="323"/>
      <c r="I993" s="298" t="str">
        <f>IF($G$1=2,inParole(H993),inWorten(H993))</f>
        <v>null,00</v>
      </c>
      <c r="J993" s="299">
        <f>IF(G993=0,F993*H993,G993*H993)</f>
        <v>0</v>
      </c>
    </row>
    <row r="994" spans="1:10" s="291" customFormat="1" ht="51" x14ac:dyDescent="0.25">
      <c r="A994" s="284"/>
      <c r="B994" s="285" t="s">
        <v>5190</v>
      </c>
      <c r="C994" s="302" t="s">
        <v>5191</v>
      </c>
      <c r="D994" s="302" t="s">
        <v>5192</v>
      </c>
      <c r="E994" s="287"/>
      <c r="F994" s="288"/>
      <c r="G994" s="288"/>
      <c r="H994" s="322"/>
      <c r="I994" s="289"/>
      <c r="J994" s="290"/>
    </row>
    <row r="995" spans="1:10" s="291" customFormat="1" ht="15" x14ac:dyDescent="0.2">
      <c r="A995" s="293">
        <v>37</v>
      </c>
      <c r="B995" s="294"/>
      <c r="C995" s="295" t="s">
        <v>5175</v>
      </c>
      <c r="D995" s="295" t="s">
        <v>5175</v>
      </c>
      <c r="E995" s="296" t="s">
        <v>5139</v>
      </c>
      <c r="F995" s="297">
        <v>8</v>
      </c>
      <c r="G995" s="297"/>
      <c r="H995" s="323"/>
      <c r="I995" s="298" t="str">
        <f>IF($G$1=2,inParole(H995),inWorten(H995))</f>
        <v>null,00</v>
      </c>
      <c r="J995" s="299">
        <f>IF(G995=0,F995*H995,G995*H995)</f>
        <v>0</v>
      </c>
    </row>
    <row r="996" spans="1:10" s="291" customFormat="1" ht="25.5" x14ac:dyDescent="0.25">
      <c r="A996" s="284"/>
      <c r="B996" s="285" t="s">
        <v>954</v>
      </c>
      <c r="C996" s="300" t="s">
        <v>955</v>
      </c>
      <c r="D996" s="300" t="s">
        <v>956</v>
      </c>
      <c r="E996" s="287"/>
      <c r="F996" s="288"/>
      <c r="G996" s="288"/>
      <c r="H996" s="322"/>
      <c r="I996" s="289"/>
      <c r="J996" s="290"/>
    </row>
    <row r="997" spans="1:10" s="291" customFormat="1" ht="25.5" x14ac:dyDescent="0.25">
      <c r="A997" s="284"/>
      <c r="B997" s="285" t="s">
        <v>957</v>
      </c>
      <c r="C997" s="300" t="s">
        <v>958</v>
      </c>
      <c r="D997" s="300" t="s">
        <v>959</v>
      </c>
      <c r="E997" s="287"/>
      <c r="F997" s="288"/>
      <c r="G997" s="288"/>
      <c r="H997" s="322"/>
      <c r="I997" s="289"/>
      <c r="J997" s="290"/>
    </row>
    <row r="998" spans="1:10" s="291" customFormat="1" ht="15" x14ac:dyDescent="0.2">
      <c r="A998" s="293">
        <v>38</v>
      </c>
      <c r="B998" s="294"/>
      <c r="C998" s="301" t="s">
        <v>960</v>
      </c>
      <c r="D998" s="301" t="s">
        <v>960</v>
      </c>
      <c r="E998" s="296" t="s">
        <v>5139</v>
      </c>
      <c r="F998" s="297">
        <v>6</v>
      </c>
      <c r="G998" s="297"/>
      <c r="H998" s="323"/>
      <c r="I998" s="298" t="str">
        <f>IF($G$1=2,inParole(H998),inWorten(H998))</f>
        <v>null,00</v>
      </c>
      <c r="J998" s="299">
        <f>IF(G998=0,F998*H998,G998*H998)</f>
        <v>0</v>
      </c>
    </row>
    <row r="999" spans="1:10" s="291" customFormat="1" ht="15" x14ac:dyDescent="0.25">
      <c r="A999" s="284"/>
      <c r="B999" s="285" t="s">
        <v>976</v>
      </c>
      <c r="C999" s="300" t="s">
        <v>977</v>
      </c>
      <c r="D999" s="300" t="s">
        <v>5193</v>
      </c>
      <c r="E999" s="287"/>
      <c r="F999" s="288"/>
      <c r="G999" s="288"/>
      <c r="H999" s="322"/>
      <c r="I999" s="289"/>
      <c r="J999" s="290"/>
    </row>
    <row r="1000" spans="1:10" s="291" customFormat="1" ht="15" x14ac:dyDescent="0.25">
      <c r="A1000" s="284"/>
      <c r="B1000" s="285" t="s">
        <v>979</v>
      </c>
      <c r="C1000" s="300" t="s">
        <v>980</v>
      </c>
      <c r="D1000" s="300" t="s">
        <v>5194</v>
      </c>
      <c r="E1000" s="287"/>
      <c r="F1000" s="288"/>
      <c r="G1000" s="288"/>
      <c r="H1000" s="322"/>
      <c r="I1000" s="289"/>
      <c r="J1000" s="290"/>
    </row>
    <row r="1001" spans="1:10" s="291" customFormat="1" ht="15" x14ac:dyDescent="0.2">
      <c r="A1001" s="293">
        <v>39</v>
      </c>
      <c r="B1001" s="294"/>
      <c r="C1001" s="301" t="s">
        <v>988</v>
      </c>
      <c r="D1001" s="301" t="s">
        <v>989</v>
      </c>
      <c r="E1001" s="296" t="s">
        <v>5139</v>
      </c>
      <c r="F1001" s="297">
        <v>4</v>
      </c>
      <c r="G1001" s="297"/>
      <c r="H1001" s="323"/>
      <c r="I1001" s="298" t="str">
        <f>IF($G$1=2,inParole(H1001),inWorten(H1001))</f>
        <v>null,00</v>
      </c>
      <c r="J1001" s="299">
        <f>IF(G1001=0,F1001*H1001,G1001*H1001)</f>
        <v>0</v>
      </c>
    </row>
    <row r="1002" spans="1:10" s="291" customFormat="1" ht="15" x14ac:dyDescent="0.2">
      <c r="A1002" s="293">
        <v>40</v>
      </c>
      <c r="B1002" s="294"/>
      <c r="C1002" s="301" t="s">
        <v>992</v>
      </c>
      <c r="D1002" s="301" t="s">
        <v>993</v>
      </c>
      <c r="E1002" s="296" t="s">
        <v>5139</v>
      </c>
      <c r="F1002" s="297">
        <v>2</v>
      </c>
      <c r="G1002" s="297"/>
      <c r="H1002" s="323"/>
      <c r="I1002" s="298" t="str">
        <f>IF($G$1=2,inParole(H1002),inWorten(H1002))</f>
        <v>null,00</v>
      </c>
      <c r="J1002" s="299">
        <f>IF(G1002=0,F1002*H1002,G1002*H1002)</f>
        <v>0</v>
      </c>
    </row>
    <row r="1003" spans="1:10" s="291" customFormat="1" ht="25.5" x14ac:dyDescent="0.25">
      <c r="A1003" s="284"/>
      <c r="B1003" s="285" t="s">
        <v>1006</v>
      </c>
      <c r="C1003" s="300" t="s">
        <v>1007</v>
      </c>
      <c r="D1003" s="300" t="s">
        <v>5195</v>
      </c>
      <c r="E1003" s="287"/>
      <c r="F1003" s="288"/>
      <c r="G1003" s="288"/>
      <c r="H1003" s="322"/>
      <c r="I1003" s="289"/>
      <c r="J1003" s="290"/>
    </row>
    <row r="1004" spans="1:10" s="291" customFormat="1" ht="25.5" x14ac:dyDescent="0.25">
      <c r="A1004" s="284"/>
      <c r="B1004" s="285" t="s">
        <v>1009</v>
      </c>
      <c r="C1004" s="300" t="s">
        <v>1010</v>
      </c>
      <c r="D1004" s="300" t="s">
        <v>5196</v>
      </c>
      <c r="E1004" s="287"/>
      <c r="F1004" s="288"/>
      <c r="G1004" s="288"/>
      <c r="H1004" s="322"/>
      <c r="I1004" s="289"/>
      <c r="J1004" s="290"/>
    </row>
    <row r="1005" spans="1:10" s="291" customFormat="1" ht="15" x14ac:dyDescent="0.2">
      <c r="A1005" s="293">
        <v>41</v>
      </c>
      <c r="B1005" s="294"/>
      <c r="C1005" s="301" t="s">
        <v>1014</v>
      </c>
      <c r="D1005" s="301" t="s">
        <v>1015</v>
      </c>
      <c r="E1005" s="296" t="s">
        <v>5139</v>
      </c>
      <c r="F1005" s="297">
        <v>4</v>
      </c>
      <c r="G1005" s="297"/>
      <c r="H1005" s="323"/>
      <c r="I1005" s="298" t="str">
        <f>IF($G$1=2,inParole(H1005),inWorten(H1005))</f>
        <v>null,00</v>
      </c>
      <c r="J1005" s="299">
        <f>IF(G1005=0,F1005*H1005,G1005*H1005)</f>
        <v>0</v>
      </c>
    </row>
    <row r="1006" spans="1:10" s="291" customFormat="1" ht="15" x14ac:dyDescent="0.2">
      <c r="A1006" s="293">
        <v>42</v>
      </c>
      <c r="B1006" s="294"/>
      <c r="C1006" s="301" t="s">
        <v>1016</v>
      </c>
      <c r="D1006" s="301" t="s">
        <v>1017</v>
      </c>
      <c r="E1006" s="296" t="s">
        <v>5139</v>
      </c>
      <c r="F1006" s="297">
        <v>2</v>
      </c>
      <c r="G1006" s="297"/>
      <c r="H1006" s="323"/>
      <c r="I1006" s="298" t="str">
        <f>IF($G$1=2,inParole(H1006),inWorten(H1006))</f>
        <v>null,00</v>
      </c>
      <c r="J1006" s="299">
        <f>IF(G1006=0,F1006*H1006,G1006*H1006)</f>
        <v>0</v>
      </c>
    </row>
    <row r="1007" spans="1:10" s="291" customFormat="1" ht="63.75" x14ac:dyDescent="0.25">
      <c r="A1007" s="284"/>
      <c r="B1007" s="285" t="s">
        <v>5197</v>
      </c>
      <c r="C1007" s="302" t="s">
        <v>5198</v>
      </c>
      <c r="D1007" s="302" t="s">
        <v>5199</v>
      </c>
      <c r="E1007" s="287"/>
      <c r="F1007" s="288"/>
      <c r="G1007" s="288"/>
      <c r="H1007" s="322"/>
      <c r="I1007" s="289"/>
      <c r="J1007" s="290"/>
    </row>
    <row r="1008" spans="1:10" s="291" customFormat="1" ht="15" x14ac:dyDescent="0.2">
      <c r="A1008" s="293">
        <v>43</v>
      </c>
      <c r="B1008" s="294"/>
      <c r="C1008" s="295" t="s">
        <v>5200</v>
      </c>
      <c r="D1008" s="295" t="s">
        <v>5201</v>
      </c>
      <c r="E1008" s="296" t="s">
        <v>5139</v>
      </c>
      <c r="F1008" s="297">
        <v>3</v>
      </c>
      <c r="G1008" s="297"/>
      <c r="H1008" s="323"/>
      <c r="I1008" s="298" t="str">
        <f>IF($G$1=2,inParole(H1008),inWorten(H1008))</f>
        <v>null,00</v>
      </c>
      <c r="J1008" s="299">
        <f>IF(G1008=0,F1008*H1008,G1008*H1008)</f>
        <v>0</v>
      </c>
    </row>
    <row r="1009" spans="1:10" s="291" customFormat="1" ht="63.75" x14ac:dyDescent="0.25">
      <c r="A1009" s="284"/>
      <c r="B1009" s="285" t="s">
        <v>5202</v>
      </c>
      <c r="C1009" s="302" t="s">
        <v>5203</v>
      </c>
      <c r="D1009" s="302" t="s">
        <v>5204</v>
      </c>
      <c r="E1009" s="287"/>
      <c r="F1009" s="288"/>
      <c r="G1009" s="288"/>
      <c r="H1009" s="322"/>
      <c r="I1009" s="289"/>
      <c r="J1009" s="290"/>
    </row>
    <row r="1010" spans="1:10" s="291" customFormat="1" ht="15" x14ac:dyDescent="0.2">
      <c r="A1010" s="293">
        <v>44</v>
      </c>
      <c r="B1010" s="294"/>
      <c r="C1010" s="295" t="s">
        <v>5205</v>
      </c>
      <c r="D1010" s="295" t="s">
        <v>5206</v>
      </c>
      <c r="E1010" s="296" t="s">
        <v>5139</v>
      </c>
      <c r="F1010" s="297">
        <v>3</v>
      </c>
      <c r="G1010" s="297"/>
      <c r="H1010" s="323"/>
      <c r="I1010" s="298" t="str">
        <f>IF($G$1=2,inParole(H1010),inWorten(H1010))</f>
        <v>null,00</v>
      </c>
      <c r="J1010" s="299">
        <f>IF(G1010=0,F1010*H1010,G1010*H1010)</f>
        <v>0</v>
      </c>
    </row>
    <row r="1011" spans="1:10" s="291" customFormat="1" ht="38.25" x14ac:dyDescent="0.25">
      <c r="A1011" s="284"/>
      <c r="B1011" s="285" t="s">
        <v>5207</v>
      </c>
      <c r="C1011" s="302" t="s">
        <v>5208</v>
      </c>
      <c r="D1011" s="302" t="s">
        <v>5209</v>
      </c>
      <c r="E1011" s="287"/>
      <c r="F1011" s="288"/>
      <c r="G1011" s="288"/>
      <c r="H1011" s="322"/>
      <c r="I1011" s="289"/>
      <c r="J1011" s="290"/>
    </row>
    <row r="1012" spans="1:10" s="291" customFormat="1" ht="15" x14ac:dyDescent="0.2">
      <c r="A1012" s="293">
        <v>45</v>
      </c>
      <c r="B1012" s="294"/>
      <c r="C1012" s="295" t="s">
        <v>5210</v>
      </c>
      <c r="D1012" s="295" t="s">
        <v>5210</v>
      </c>
      <c r="E1012" s="296" t="s">
        <v>5139</v>
      </c>
      <c r="F1012" s="297">
        <v>1</v>
      </c>
      <c r="G1012" s="297"/>
      <c r="H1012" s="323"/>
      <c r="I1012" s="298" t="str">
        <f>IF($G$1=2,inParole(H1012),inWorten(H1012))</f>
        <v>null,00</v>
      </c>
      <c r="J1012" s="299">
        <f>IF(G1012=0,F1012*H1012,G1012*H1012)</f>
        <v>0</v>
      </c>
    </row>
    <row r="1013" spans="1:10" s="291" customFormat="1" ht="76.5" x14ac:dyDescent="0.25">
      <c r="A1013" s="284"/>
      <c r="B1013" s="285" t="s">
        <v>5211</v>
      </c>
      <c r="C1013" s="302" t="s">
        <v>5212</v>
      </c>
      <c r="D1013" s="302" t="s">
        <v>5213</v>
      </c>
      <c r="E1013" s="287"/>
      <c r="F1013" s="288"/>
      <c r="G1013" s="288"/>
      <c r="H1013" s="322"/>
      <c r="I1013" s="289"/>
      <c r="J1013" s="290"/>
    </row>
    <row r="1014" spans="1:10" s="291" customFormat="1" ht="15" x14ac:dyDescent="0.2">
      <c r="A1014" s="293">
        <v>46</v>
      </c>
      <c r="B1014" s="294"/>
      <c r="C1014" s="295" t="s">
        <v>5214</v>
      </c>
      <c r="D1014" s="295" t="s">
        <v>5215</v>
      </c>
      <c r="E1014" s="296" t="s">
        <v>5139</v>
      </c>
      <c r="F1014" s="297">
        <v>1</v>
      </c>
      <c r="G1014" s="297"/>
      <c r="H1014" s="323"/>
      <c r="I1014" s="298" t="str">
        <f>IF($G$1=2,inParole(H1014),inWorten(H1014))</f>
        <v>null,00</v>
      </c>
      <c r="J1014" s="299">
        <f>IF(G1014=0,F1014*H1014,G1014*H1014)</f>
        <v>0</v>
      </c>
    </row>
    <row r="1015" spans="1:10" s="291" customFormat="1" ht="15" x14ac:dyDescent="0.25">
      <c r="A1015" s="284"/>
      <c r="B1015" s="285" t="s">
        <v>1022</v>
      </c>
      <c r="C1015" s="300" t="s">
        <v>1023</v>
      </c>
      <c r="D1015" s="300" t="s">
        <v>1024</v>
      </c>
      <c r="E1015" s="287"/>
      <c r="F1015" s="288"/>
      <c r="G1015" s="288"/>
      <c r="H1015" s="322"/>
      <c r="I1015" s="289"/>
      <c r="J1015" s="290"/>
    </row>
    <row r="1016" spans="1:10" s="291" customFormat="1" ht="15" x14ac:dyDescent="0.25">
      <c r="A1016" s="284"/>
      <c r="B1016" s="285" t="s">
        <v>1025</v>
      </c>
      <c r="C1016" s="300" t="s">
        <v>1026</v>
      </c>
      <c r="D1016" s="300" t="s">
        <v>5216</v>
      </c>
      <c r="E1016" s="287"/>
      <c r="F1016" s="288"/>
      <c r="G1016" s="288"/>
      <c r="H1016" s="322"/>
      <c r="I1016" s="289"/>
      <c r="J1016" s="290"/>
    </row>
    <row r="1017" spans="1:10" s="291" customFormat="1" ht="15" x14ac:dyDescent="0.2">
      <c r="A1017" s="293">
        <v>47</v>
      </c>
      <c r="B1017" s="294"/>
      <c r="C1017" s="301" t="s">
        <v>1038</v>
      </c>
      <c r="D1017" s="301" t="s">
        <v>1039</v>
      </c>
      <c r="E1017" s="296" t="s">
        <v>5139</v>
      </c>
      <c r="F1017" s="297">
        <v>55</v>
      </c>
      <c r="G1017" s="297"/>
      <c r="H1017" s="323"/>
      <c r="I1017" s="298" t="str">
        <f>IF($G$1=2,inParole(H1017),inWorten(H1017))</f>
        <v>null,00</v>
      </c>
      <c r="J1017" s="299">
        <f>IF(G1017=0,F1017*H1017,G1017*H1017)</f>
        <v>0</v>
      </c>
    </row>
    <row r="1018" spans="1:10" s="291" customFormat="1" ht="28.5" x14ac:dyDescent="0.2">
      <c r="A1018" s="293">
        <v>48</v>
      </c>
      <c r="B1018" s="294"/>
      <c r="C1018" s="295" t="s">
        <v>5217</v>
      </c>
      <c r="D1018" s="295" t="s">
        <v>5218</v>
      </c>
      <c r="E1018" s="296" t="s">
        <v>5219</v>
      </c>
      <c r="F1018" s="297">
        <v>443</v>
      </c>
      <c r="G1018" s="297"/>
      <c r="H1018" s="323"/>
      <c r="I1018" s="298" t="str">
        <f>IF($G$1=2,inParole(H1018),inWorten(H1018))</f>
        <v>null,00</v>
      </c>
      <c r="J1018" s="299">
        <f>IF(G1018=0,F1018*H1018,G1018*H1018)</f>
        <v>0</v>
      </c>
    </row>
    <row r="1019" spans="1:10" s="291" customFormat="1" ht="28.5" x14ac:dyDescent="0.2">
      <c r="A1019" s="293">
        <v>49</v>
      </c>
      <c r="B1019" s="294"/>
      <c r="C1019" s="295" t="s">
        <v>5220</v>
      </c>
      <c r="D1019" s="295" t="s">
        <v>5221</v>
      </c>
      <c r="E1019" s="296" t="s">
        <v>5219</v>
      </c>
      <c r="F1019" s="297">
        <v>119</v>
      </c>
      <c r="G1019" s="297"/>
      <c r="H1019" s="323"/>
      <c r="I1019" s="298" t="str">
        <f>IF($G$1=2,inParole(H1019),inWorten(H1019))</f>
        <v>null,00</v>
      </c>
      <c r="J1019" s="299">
        <f>IF(G1019=0,F1019*H1019,G1019*H1019)</f>
        <v>0</v>
      </c>
    </row>
    <row r="1020" spans="1:10" s="291" customFormat="1" ht="114.75" x14ac:dyDescent="0.25">
      <c r="A1020" s="284"/>
      <c r="B1020" s="285" t="s">
        <v>1044</v>
      </c>
      <c r="C1020" s="302" t="s">
        <v>5222</v>
      </c>
      <c r="D1020" s="302" t="s">
        <v>5223</v>
      </c>
      <c r="E1020" s="287"/>
      <c r="F1020" s="288"/>
      <c r="G1020" s="288"/>
      <c r="H1020" s="322"/>
      <c r="I1020" s="289"/>
      <c r="J1020" s="290"/>
    </row>
    <row r="1021" spans="1:10" s="291" customFormat="1" ht="25.5" x14ac:dyDescent="0.2">
      <c r="A1021" s="293">
        <v>50</v>
      </c>
      <c r="B1021" s="294"/>
      <c r="C1021" s="295" t="s">
        <v>5224</v>
      </c>
      <c r="D1021" s="295" t="s">
        <v>5225</v>
      </c>
      <c r="E1021" s="296" t="s">
        <v>5139</v>
      </c>
      <c r="F1021" s="297">
        <v>8</v>
      </c>
      <c r="G1021" s="297"/>
      <c r="H1021" s="323"/>
      <c r="I1021" s="298" t="str">
        <f>IF($G$1=2,inParole(H1021),inWorten(H1021))</f>
        <v>null,00</v>
      </c>
      <c r="J1021" s="299">
        <f>IF(G1021=0,F1021*H1021,G1021*H1021)</f>
        <v>0</v>
      </c>
    </row>
    <row r="1022" spans="1:10" s="291" customFormat="1" ht="89.25" x14ac:dyDescent="0.2">
      <c r="A1022" s="293">
        <v>51</v>
      </c>
      <c r="B1022" s="294" t="s">
        <v>5226</v>
      </c>
      <c r="C1022" s="295" t="s">
        <v>5227</v>
      </c>
      <c r="D1022" s="295" t="s">
        <v>5228</v>
      </c>
      <c r="E1022" s="296" t="s">
        <v>5139</v>
      </c>
      <c r="F1022" s="297">
        <v>4</v>
      </c>
      <c r="G1022" s="297"/>
      <c r="H1022" s="323"/>
      <c r="I1022" s="298" t="str">
        <f>IF($G$1=2,inParole(H1022),inWorten(H1022))</f>
        <v>null,00</v>
      </c>
      <c r="J1022" s="299">
        <f>IF(G1022=0,F1022*H1022,G1022*H1022)</f>
        <v>0</v>
      </c>
    </row>
    <row r="1023" spans="1:10" s="291" customFormat="1" ht="382.5" x14ac:dyDescent="0.2">
      <c r="A1023" s="293">
        <v>52</v>
      </c>
      <c r="B1023" s="294" t="s">
        <v>5229</v>
      </c>
      <c r="C1023" s="295" t="s">
        <v>5230</v>
      </c>
      <c r="D1023" s="295" t="s">
        <v>5231</v>
      </c>
      <c r="E1023" s="296" t="s">
        <v>5139</v>
      </c>
      <c r="F1023" s="297">
        <v>1</v>
      </c>
      <c r="G1023" s="297"/>
      <c r="H1023" s="323"/>
      <c r="I1023" s="298" t="str">
        <f>IF($G$1=2,inParole(H1023),inWorten(H1023))</f>
        <v>null,00</v>
      </c>
      <c r="J1023" s="299">
        <f>IF(G1023=0,F1023*H1023,G1023*H1023)</f>
        <v>0</v>
      </c>
    </row>
    <row r="1024" spans="1:10" s="291" customFormat="1" ht="216.75" x14ac:dyDescent="0.2">
      <c r="A1024" s="293">
        <v>53</v>
      </c>
      <c r="B1024" s="294" t="s">
        <v>5232</v>
      </c>
      <c r="C1024" s="295" t="s">
        <v>5233</v>
      </c>
      <c r="D1024" s="295" t="s">
        <v>5234</v>
      </c>
      <c r="E1024" s="296" t="s">
        <v>5139</v>
      </c>
      <c r="F1024" s="297">
        <v>1</v>
      </c>
      <c r="G1024" s="297"/>
      <c r="H1024" s="323"/>
      <c r="I1024" s="298" t="str">
        <f>IF($G$1=2,inParole(H1024),inWorten(H1024))</f>
        <v>null,00</v>
      </c>
      <c r="J1024" s="299">
        <f>IF(G1024=0,F1024*H1024,G1024*H1024)</f>
        <v>0</v>
      </c>
    </row>
    <row r="1025" spans="1:10" s="291" customFormat="1" ht="114.75" x14ac:dyDescent="0.2">
      <c r="A1025" s="293">
        <v>54</v>
      </c>
      <c r="B1025" s="294" t="s">
        <v>5235</v>
      </c>
      <c r="C1025" s="295" t="s">
        <v>5236</v>
      </c>
      <c r="D1025" s="295" t="s">
        <v>5237</v>
      </c>
      <c r="E1025" s="296" t="s">
        <v>5238</v>
      </c>
      <c r="F1025" s="297">
        <v>1</v>
      </c>
      <c r="G1025" s="297"/>
      <c r="H1025" s="323"/>
      <c r="I1025" s="298" t="str">
        <f>IF($G$1=2,inParole(H1025),inWorten(H1025))</f>
        <v>null,00</v>
      </c>
      <c r="J1025" s="299">
        <f>IF(G1025=0,F1025*H1025,G1025*H1025)</f>
        <v>0</v>
      </c>
    </row>
    <row r="1026" spans="1:10" s="291" customFormat="1" ht="89.25" x14ac:dyDescent="0.25">
      <c r="A1026" s="284"/>
      <c r="B1026" s="285" t="s">
        <v>5239</v>
      </c>
      <c r="C1026" s="302" t="s">
        <v>5240</v>
      </c>
      <c r="D1026" s="302" t="s">
        <v>5241</v>
      </c>
      <c r="E1026" s="287"/>
      <c r="F1026" s="288"/>
      <c r="G1026" s="288"/>
      <c r="H1026" s="322"/>
      <c r="I1026" s="289"/>
      <c r="J1026" s="290"/>
    </row>
    <row r="1027" spans="1:10" s="291" customFormat="1" ht="15" x14ac:dyDescent="0.2">
      <c r="A1027" s="293">
        <v>55</v>
      </c>
      <c r="B1027" s="294"/>
      <c r="C1027" s="295" t="s">
        <v>5242</v>
      </c>
      <c r="D1027" s="295" t="s">
        <v>5243</v>
      </c>
      <c r="E1027" s="296" t="s">
        <v>5139</v>
      </c>
      <c r="F1027" s="297">
        <v>1</v>
      </c>
      <c r="G1027" s="297"/>
      <c r="H1027" s="323"/>
      <c r="I1027" s="298" t="str">
        <f>IF($G$1=2,inParole(H1027),inWorten(H1027))</f>
        <v>null,00</v>
      </c>
      <c r="J1027" s="299">
        <f>IF(G1027=0,F1027*H1027,G1027*H1027)</f>
        <v>0</v>
      </c>
    </row>
    <row r="1028" spans="1:10" s="291" customFormat="1" ht="15" x14ac:dyDescent="0.25">
      <c r="A1028" s="284"/>
      <c r="B1028" s="285" t="s">
        <v>1305</v>
      </c>
      <c r="C1028" s="304" t="s">
        <v>1306</v>
      </c>
      <c r="D1028" s="304" t="s">
        <v>1307</v>
      </c>
      <c r="E1028" s="287"/>
      <c r="F1028" s="288"/>
      <c r="G1028" s="288"/>
      <c r="H1028" s="322"/>
      <c r="I1028" s="289"/>
      <c r="J1028" s="290"/>
    </row>
    <row r="1029" spans="1:10" s="291" customFormat="1" ht="15" x14ac:dyDescent="0.25">
      <c r="A1029" s="284"/>
      <c r="B1029" s="285" t="s">
        <v>1308</v>
      </c>
      <c r="C1029" s="300" t="s">
        <v>5244</v>
      </c>
      <c r="D1029" s="300" t="s">
        <v>1310</v>
      </c>
      <c r="E1029" s="287"/>
      <c r="F1029" s="288"/>
      <c r="G1029" s="288"/>
      <c r="H1029" s="322"/>
      <c r="I1029" s="289"/>
      <c r="J1029" s="290"/>
    </row>
    <row r="1030" spans="1:10" s="291" customFormat="1" ht="25.5" x14ac:dyDescent="0.25">
      <c r="A1030" s="284"/>
      <c r="B1030" s="285" t="s">
        <v>1311</v>
      </c>
      <c r="C1030" s="300" t="s">
        <v>5245</v>
      </c>
      <c r="D1030" s="300" t="s">
        <v>1313</v>
      </c>
      <c r="E1030" s="287"/>
      <c r="F1030" s="288"/>
      <c r="G1030" s="288"/>
      <c r="H1030" s="322"/>
      <c r="I1030" s="289"/>
      <c r="J1030" s="290"/>
    </row>
    <row r="1031" spans="1:10" s="291" customFormat="1" ht="15" x14ac:dyDescent="0.2">
      <c r="A1031" s="293">
        <v>56</v>
      </c>
      <c r="B1031" s="294"/>
      <c r="C1031" s="301" t="s">
        <v>1314</v>
      </c>
      <c r="D1031" s="301" t="s">
        <v>1314</v>
      </c>
      <c r="E1031" s="296" t="s">
        <v>4237</v>
      </c>
      <c r="F1031" s="297">
        <v>4.55</v>
      </c>
      <c r="G1031" s="297"/>
      <c r="H1031" s="323"/>
      <c r="I1031" s="298" t="str">
        <f>IF($G$1=2,inParole(H1031),inWorten(H1031))</f>
        <v>null,00</v>
      </c>
      <c r="J1031" s="299">
        <f t="shared" ref="J1031:J1036" si="0">IF(G1031=0,F1031*H1031,G1031*H1031)</f>
        <v>0</v>
      </c>
    </row>
    <row r="1032" spans="1:10" s="291" customFormat="1" ht="15" x14ac:dyDescent="0.2">
      <c r="A1032" s="293">
        <v>57</v>
      </c>
      <c r="B1032" s="294"/>
      <c r="C1032" s="301" t="s">
        <v>1315</v>
      </c>
      <c r="D1032" s="301" t="s">
        <v>1315</v>
      </c>
      <c r="E1032" s="296" t="s">
        <v>4237</v>
      </c>
      <c r="F1032" s="297">
        <v>12.54</v>
      </c>
      <c r="G1032" s="297"/>
      <c r="H1032" s="323"/>
      <c r="I1032" s="298" t="str">
        <f>IF($G$1=2,inParole(H1032),inWorten(H1032))</f>
        <v>null,00</v>
      </c>
      <c r="J1032" s="299">
        <f t="shared" si="0"/>
        <v>0</v>
      </c>
    </row>
    <row r="1033" spans="1:10" s="291" customFormat="1" ht="15" x14ac:dyDescent="0.2">
      <c r="A1033" s="293">
        <v>58</v>
      </c>
      <c r="B1033" s="294"/>
      <c r="C1033" s="301" t="s">
        <v>1316</v>
      </c>
      <c r="D1033" s="301" t="s">
        <v>1316</v>
      </c>
      <c r="E1033" s="296" t="s">
        <v>4237</v>
      </c>
      <c r="F1033" s="297">
        <v>16.23</v>
      </c>
      <c r="G1033" s="297"/>
      <c r="H1033" s="323"/>
      <c r="I1033" s="298" t="str">
        <f>IF($G$1=2,inParole(H1033),inWorten(H1033))</f>
        <v>null,00</v>
      </c>
      <c r="J1033" s="299">
        <f t="shared" si="0"/>
        <v>0</v>
      </c>
    </row>
    <row r="1034" spans="1:10" s="291" customFormat="1" ht="15" x14ac:dyDescent="0.2">
      <c r="A1034" s="293">
        <v>59</v>
      </c>
      <c r="B1034" s="294"/>
      <c r="C1034" s="301" t="s">
        <v>1317</v>
      </c>
      <c r="D1034" s="301" t="s">
        <v>1317</v>
      </c>
      <c r="E1034" s="296" t="s">
        <v>4237</v>
      </c>
      <c r="F1034" s="297">
        <v>10.01</v>
      </c>
      <c r="G1034" s="297"/>
      <c r="H1034" s="323"/>
      <c r="I1034" s="298" t="str">
        <f>IF($G$1=2,inParole(H1034),inWorten(H1034))</f>
        <v>null,00</v>
      </c>
      <c r="J1034" s="299">
        <f t="shared" si="0"/>
        <v>0</v>
      </c>
    </row>
    <row r="1035" spans="1:10" s="291" customFormat="1" ht="15" x14ac:dyDescent="0.2">
      <c r="A1035" s="293">
        <v>60</v>
      </c>
      <c r="B1035" s="294"/>
      <c r="C1035" s="301" t="s">
        <v>1318</v>
      </c>
      <c r="D1035" s="301" t="s">
        <v>1318</v>
      </c>
      <c r="E1035" s="296" t="s">
        <v>4237</v>
      </c>
      <c r="F1035" s="297">
        <v>41.78</v>
      </c>
      <c r="G1035" s="297"/>
      <c r="H1035" s="323"/>
      <c r="I1035" s="298" t="str">
        <f>IF($G$1=2,inParole(H1035),inWorten(H1035))</f>
        <v>null,00</v>
      </c>
      <c r="J1035" s="299">
        <f t="shared" si="0"/>
        <v>0</v>
      </c>
    </row>
    <row r="1036" spans="1:10" s="291" customFormat="1" ht="15" x14ac:dyDescent="0.2">
      <c r="A1036" s="293">
        <v>61</v>
      </c>
      <c r="B1036" s="294"/>
      <c r="C1036" s="301" t="s">
        <v>1319</v>
      </c>
      <c r="D1036" s="301" t="s">
        <v>1319</v>
      </c>
      <c r="E1036" s="296" t="s">
        <v>4237</v>
      </c>
      <c r="F1036" s="297">
        <v>9.9</v>
      </c>
      <c r="G1036" s="297"/>
      <c r="H1036" s="323"/>
      <c r="I1036" s="298" t="str">
        <f>IF($G$1=2,inParole(H1036),inWorten(H1036))</f>
        <v>null,00</v>
      </c>
      <c r="J1036" s="299">
        <f t="shared" si="0"/>
        <v>0</v>
      </c>
    </row>
    <row r="1037" spans="1:10" s="291" customFormat="1" ht="38.25" x14ac:dyDescent="0.25">
      <c r="A1037" s="284"/>
      <c r="B1037" s="285" t="s">
        <v>1324</v>
      </c>
      <c r="C1037" s="300" t="s">
        <v>5246</v>
      </c>
      <c r="D1037" s="300" t="s">
        <v>1326</v>
      </c>
      <c r="E1037" s="287"/>
      <c r="F1037" s="288"/>
      <c r="G1037" s="288"/>
      <c r="H1037" s="322"/>
      <c r="I1037" s="289"/>
      <c r="J1037" s="290"/>
    </row>
    <row r="1038" spans="1:10" s="291" customFormat="1" ht="15" x14ac:dyDescent="0.2">
      <c r="A1038" s="293">
        <v>62</v>
      </c>
      <c r="B1038" s="294"/>
      <c r="C1038" s="301" t="s">
        <v>1327</v>
      </c>
      <c r="D1038" s="301" t="s">
        <v>1327</v>
      </c>
      <c r="E1038" s="296" t="s">
        <v>4237</v>
      </c>
      <c r="F1038" s="297">
        <v>449.51</v>
      </c>
      <c r="G1038" s="297"/>
      <c r="H1038" s="323"/>
      <c r="I1038" s="298" t="str">
        <f>IF($G$1=2,inParole(H1038),inWorten(H1038))</f>
        <v>null,00</v>
      </c>
      <c r="J1038" s="299">
        <f>IF(G1038=0,F1038*H1038,G1038*H1038)</f>
        <v>0</v>
      </c>
    </row>
    <row r="1039" spans="1:10" s="291" customFormat="1" ht="15" x14ac:dyDescent="0.2">
      <c r="A1039" s="293">
        <v>63</v>
      </c>
      <c r="B1039" s="294"/>
      <c r="C1039" s="301" t="s">
        <v>1328</v>
      </c>
      <c r="D1039" s="301" t="s">
        <v>1328</v>
      </c>
      <c r="E1039" s="296" t="s">
        <v>4237</v>
      </c>
      <c r="F1039" s="297">
        <v>142.21</v>
      </c>
      <c r="G1039" s="297"/>
      <c r="H1039" s="323"/>
      <c r="I1039" s="298" t="str">
        <f>IF($G$1=2,inParole(H1039),inWorten(H1039))</f>
        <v>null,00</v>
      </c>
      <c r="J1039" s="299">
        <f>IF(G1039=0,F1039*H1039,G1039*H1039)</f>
        <v>0</v>
      </c>
    </row>
    <row r="1040" spans="1:10" s="291" customFormat="1" ht="15" x14ac:dyDescent="0.2">
      <c r="A1040" s="293">
        <v>64</v>
      </c>
      <c r="B1040" s="294"/>
      <c r="C1040" s="301" t="s">
        <v>1329</v>
      </c>
      <c r="D1040" s="301" t="s">
        <v>1329</v>
      </c>
      <c r="E1040" s="296" t="s">
        <v>4237</v>
      </c>
      <c r="F1040" s="297">
        <v>288.83999999999997</v>
      </c>
      <c r="G1040" s="297"/>
      <c r="H1040" s="323"/>
      <c r="I1040" s="298" t="str">
        <f>IF($G$1=2,inParole(H1040),inWorten(H1040))</f>
        <v>null,00</v>
      </c>
      <c r="J1040" s="299">
        <f>IF(G1040=0,F1040*H1040,G1040*H1040)</f>
        <v>0</v>
      </c>
    </row>
    <row r="1041" spans="1:10" s="291" customFormat="1" ht="15" x14ac:dyDescent="0.2">
      <c r="A1041" s="293">
        <v>65</v>
      </c>
      <c r="B1041" s="294"/>
      <c r="C1041" s="301" t="s">
        <v>1330</v>
      </c>
      <c r="D1041" s="301" t="s">
        <v>1330</v>
      </c>
      <c r="E1041" s="296" t="s">
        <v>4237</v>
      </c>
      <c r="F1041" s="297">
        <v>262.67</v>
      </c>
      <c r="G1041" s="297"/>
      <c r="H1041" s="323"/>
      <c r="I1041" s="298" t="str">
        <f>IF($G$1=2,inParole(H1041),inWorten(H1041))</f>
        <v>null,00</v>
      </c>
      <c r="J1041" s="299">
        <f>IF(G1041=0,F1041*H1041,G1041*H1041)</f>
        <v>0</v>
      </c>
    </row>
    <row r="1042" spans="1:10" s="291" customFormat="1" ht="15" x14ac:dyDescent="0.2">
      <c r="A1042" s="293">
        <v>66</v>
      </c>
      <c r="B1042" s="294"/>
      <c r="C1042" s="301" t="s">
        <v>1331</v>
      </c>
      <c r="D1042" s="301" t="s">
        <v>1331</v>
      </c>
      <c r="E1042" s="296" t="s">
        <v>4237</v>
      </c>
      <c r="F1042" s="297">
        <v>7.59</v>
      </c>
      <c r="G1042" s="297"/>
      <c r="H1042" s="323"/>
      <c r="I1042" s="298" t="str">
        <f>IF($G$1=2,inParole(H1042),inWorten(H1042))</f>
        <v>null,00</v>
      </c>
      <c r="J1042" s="299">
        <f>IF(G1042=0,F1042*H1042,G1042*H1042)</f>
        <v>0</v>
      </c>
    </row>
    <row r="1043" spans="1:10" s="291" customFormat="1" ht="25.5" x14ac:dyDescent="0.25">
      <c r="A1043" s="284"/>
      <c r="B1043" s="285" t="s">
        <v>1334</v>
      </c>
      <c r="C1043" s="300" t="s">
        <v>5247</v>
      </c>
      <c r="D1043" s="300" t="s">
        <v>1336</v>
      </c>
      <c r="E1043" s="287"/>
      <c r="F1043" s="288"/>
      <c r="G1043" s="288"/>
      <c r="H1043" s="322"/>
      <c r="I1043" s="289"/>
      <c r="J1043" s="290"/>
    </row>
    <row r="1044" spans="1:10" s="291" customFormat="1" ht="15" x14ac:dyDescent="0.2">
      <c r="A1044" s="293">
        <v>67</v>
      </c>
      <c r="B1044" s="294"/>
      <c r="C1044" s="301" t="s">
        <v>1337</v>
      </c>
      <c r="D1044" s="301" t="s">
        <v>1337</v>
      </c>
      <c r="E1044" s="296" t="s">
        <v>4237</v>
      </c>
      <c r="F1044" s="297">
        <v>2.36</v>
      </c>
      <c r="G1044" s="297"/>
      <c r="H1044" s="323"/>
      <c r="I1044" s="298" t="str">
        <f>IF($G$1=2,inParole(H1044),inWorten(H1044))</f>
        <v>null,00</v>
      </c>
      <c r="J1044" s="299">
        <f>IF(G1044=0,F1044*H1044,G1044*H1044)</f>
        <v>0</v>
      </c>
    </row>
    <row r="1045" spans="1:10" s="291" customFormat="1" ht="15" x14ac:dyDescent="0.2">
      <c r="A1045" s="293">
        <v>68</v>
      </c>
      <c r="B1045" s="294"/>
      <c r="C1045" s="301" t="s">
        <v>1338</v>
      </c>
      <c r="D1045" s="301" t="s">
        <v>1338</v>
      </c>
      <c r="E1045" s="296" t="s">
        <v>4237</v>
      </c>
      <c r="F1045" s="297">
        <v>21.31</v>
      </c>
      <c r="G1045" s="297"/>
      <c r="H1045" s="323"/>
      <c r="I1045" s="298" t="str">
        <f>IF($G$1=2,inParole(H1045),inWorten(H1045))</f>
        <v>null,00</v>
      </c>
      <c r="J1045" s="299">
        <f>IF(G1045=0,F1045*H1045,G1045*H1045)</f>
        <v>0</v>
      </c>
    </row>
    <row r="1046" spans="1:10" s="291" customFormat="1" ht="38.25" x14ac:dyDescent="0.25">
      <c r="A1046" s="284"/>
      <c r="B1046" s="285" t="s">
        <v>1342</v>
      </c>
      <c r="C1046" s="300" t="s">
        <v>5248</v>
      </c>
      <c r="D1046" s="300" t="s">
        <v>1344</v>
      </c>
      <c r="E1046" s="287"/>
      <c r="F1046" s="288"/>
      <c r="G1046" s="288"/>
      <c r="H1046" s="322"/>
      <c r="I1046" s="289"/>
      <c r="J1046" s="290"/>
    </row>
    <row r="1047" spans="1:10" s="291" customFormat="1" ht="15" x14ac:dyDescent="0.2">
      <c r="A1047" s="293">
        <v>69</v>
      </c>
      <c r="B1047" s="294"/>
      <c r="C1047" s="301" t="s">
        <v>1345</v>
      </c>
      <c r="D1047" s="301" t="s">
        <v>1345</v>
      </c>
      <c r="E1047" s="296" t="s">
        <v>4237</v>
      </c>
      <c r="F1047" s="297">
        <v>52.3</v>
      </c>
      <c r="G1047" s="297"/>
      <c r="H1047" s="323"/>
      <c r="I1047" s="298" t="str">
        <f>IF($G$1=2,inParole(H1047),inWorten(H1047))</f>
        <v>null,00</v>
      </c>
      <c r="J1047" s="299">
        <f>IF(G1047=0,F1047*H1047,G1047*H1047)</f>
        <v>0</v>
      </c>
    </row>
    <row r="1048" spans="1:10" s="291" customFormat="1" ht="15" x14ac:dyDescent="0.2">
      <c r="A1048" s="293">
        <v>70</v>
      </c>
      <c r="B1048" s="294"/>
      <c r="C1048" s="301" t="s">
        <v>1347</v>
      </c>
      <c r="D1048" s="301" t="s">
        <v>1347</v>
      </c>
      <c r="E1048" s="296" t="s">
        <v>4237</v>
      </c>
      <c r="F1048" s="297">
        <v>16.149999999999999</v>
      </c>
      <c r="G1048" s="297"/>
      <c r="H1048" s="323"/>
      <c r="I1048" s="298" t="str">
        <f>IF($G$1=2,inParole(H1048),inWorten(H1048))</f>
        <v>null,00</v>
      </c>
      <c r="J1048" s="299">
        <f>IF(G1048=0,F1048*H1048,G1048*H1048)</f>
        <v>0</v>
      </c>
    </row>
    <row r="1049" spans="1:10" s="291" customFormat="1" ht="15" x14ac:dyDescent="0.2">
      <c r="A1049" s="293">
        <v>71</v>
      </c>
      <c r="B1049" s="294"/>
      <c r="C1049" s="295" t="s">
        <v>5249</v>
      </c>
      <c r="D1049" s="295" t="s">
        <v>5249</v>
      </c>
      <c r="E1049" s="296" t="s">
        <v>4237</v>
      </c>
      <c r="F1049" s="297">
        <v>20.87</v>
      </c>
      <c r="G1049" s="297"/>
      <c r="H1049" s="323"/>
      <c r="I1049" s="298" t="str">
        <f>IF($G$1=2,inParole(H1049),inWorten(H1049))</f>
        <v>null,00</v>
      </c>
      <c r="J1049" s="299">
        <f>IF(G1049=0,F1049*H1049,G1049*H1049)</f>
        <v>0</v>
      </c>
    </row>
    <row r="1050" spans="1:10" s="291" customFormat="1" ht="15" x14ac:dyDescent="0.2">
      <c r="A1050" s="293">
        <v>72</v>
      </c>
      <c r="B1050" s="294"/>
      <c r="C1050" s="295" t="s">
        <v>5250</v>
      </c>
      <c r="D1050" s="295" t="s">
        <v>5250</v>
      </c>
      <c r="E1050" s="296" t="s">
        <v>4237</v>
      </c>
      <c r="F1050" s="297">
        <v>12.45</v>
      </c>
      <c r="G1050" s="297"/>
      <c r="H1050" s="323"/>
      <c r="I1050" s="298" t="str">
        <f>IF($G$1=2,inParole(H1050),inWorten(H1050))</f>
        <v>null,00</v>
      </c>
      <c r="J1050" s="299">
        <f>IF(G1050=0,F1050*H1050,G1050*H1050)</f>
        <v>0</v>
      </c>
    </row>
    <row r="1051" spans="1:10" s="291" customFormat="1" ht="25.5" x14ac:dyDescent="0.25">
      <c r="A1051" s="284"/>
      <c r="B1051" s="285" t="s">
        <v>1348</v>
      </c>
      <c r="C1051" s="300" t="s">
        <v>1349</v>
      </c>
      <c r="D1051" s="300" t="s">
        <v>1350</v>
      </c>
      <c r="E1051" s="287"/>
      <c r="F1051" s="288"/>
      <c r="G1051" s="288"/>
      <c r="H1051" s="322"/>
      <c r="I1051" s="289"/>
      <c r="J1051" s="290"/>
    </row>
    <row r="1052" spans="1:10" s="291" customFormat="1" ht="15" x14ac:dyDescent="0.2">
      <c r="A1052" s="293">
        <v>73</v>
      </c>
      <c r="B1052" s="294"/>
      <c r="C1052" s="301" t="s">
        <v>1337</v>
      </c>
      <c r="D1052" s="301" t="s">
        <v>1337</v>
      </c>
      <c r="E1052" s="296" t="s">
        <v>4237</v>
      </c>
      <c r="F1052" s="297">
        <v>6.5</v>
      </c>
      <c r="G1052" s="297"/>
      <c r="H1052" s="323"/>
      <c r="I1052" s="298" t="str">
        <f>IF($G$1=2,inParole(H1052),inWorten(H1052))</f>
        <v>null,00</v>
      </c>
      <c r="J1052" s="299">
        <f>IF(G1052=0,F1052*H1052,G1052*H1052)</f>
        <v>0</v>
      </c>
    </row>
    <row r="1053" spans="1:10" s="291" customFormat="1" ht="15" x14ac:dyDescent="0.2">
      <c r="A1053" s="293">
        <v>74</v>
      </c>
      <c r="B1053" s="294"/>
      <c r="C1053" s="301" t="s">
        <v>1338</v>
      </c>
      <c r="D1053" s="301" t="s">
        <v>1338</v>
      </c>
      <c r="E1053" s="296" t="s">
        <v>4237</v>
      </c>
      <c r="F1053" s="297">
        <v>19.5</v>
      </c>
      <c r="G1053" s="297"/>
      <c r="H1053" s="323"/>
      <c r="I1053" s="298" t="str">
        <f>IF($G$1=2,inParole(H1053),inWorten(H1053))</f>
        <v>null,00</v>
      </c>
      <c r="J1053" s="299">
        <f>IF(G1053=0,F1053*H1053,G1053*H1053)</f>
        <v>0</v>
      </c>
    </row>
    <row r="1054" spans="1:10" s="291" customFormat="1" ht="25.5" x14ac:dyDescent="0.25">
      <c r="A1054" s="284"/>
      <c r="B1054" s="285" t="s">
        <v>5251</v>
      </c>
      <c r="C1054" s="302" t="s">
        <v>5252</v>
      </c>
      <c r="D1054" s="302" t="s">
        <v>5253</v>
      </c>
      <c r="E1054" s="287"/>
      <c r="F1054" s="288"/>
      <c r="G1054" s="288"/>
      <c r="H1054" s="322"/>
      <c r="I1054" s="289"/>
      <c r="J1054" s="290"/>
    </row>
    <row r="1055" spans="1:10" s="291" customFormat="1" ht="15" x14ac:dyDescent="0.2">
      <c r="A1055" s="293">
        <v>75</v>
      </c>
      <c r="B1055" s="294"/>
      <c r="C1055" s="295" t="s">
        <v>5254</v>
      </c>
      <c r="D1055" s="295" t="s">
        <v>5254</v>
      </c>
      <c r="E1055" s="296" t="s">
        <v>4237</v>
      </c>
      <c r="F1055" s="297">
        <v>11.77</v>
      </c>
      <c r="G1055" s="297"/>
      <c r="H1055" s="323"/>
      <c r="I1055" s="298" t="str">
        <f>IF($G$1=2,inParole(H1055),inWorten(H1055))</f>
        <v>null,00</v>
      </c>
      <c r="J1055" s="299">
        <f>IF(G1055=0,F1055*H1055,G1055*H1055)</f>
        <v>0</v>
      </c>
    </row>
    <row r="1056" spans="1:10" s="291" customFormat="1" ht="15" x14ac:dyDescent="0.2">
      <c r="A1056" s="293">
        <v>76</v>
      </c>
      <c r="B1056" s="294"/>
      <c r="C1056" s="295" t="s">
        <v>5255</v>
      </c>
      <c r="D1056" s="295" t="s">
        <v>5255</v>
      </c>
      <c r="E1056" s="296" t="s">
        <v>4237</v>
      </c>
      <c r="F1056" s="297">
        <v>4.7</v>
      </c>
      <c r="G1056" s="297"/>
      <c r="H1056" s="323"/>
      <c r="I1056" s="298" t="str">
        <f>IF($G$1=2,inParole(H1056),inWorten(H1056))</f>
        <v>null,00</v>
      </c>
      <c r="J1056" s="299">
        <f>IF(G1056=0,F1056*H1056,G1056*H1056)</f>
        <v>0</v>
      </c>
    </row>
    <row r="1057" spans="1:10" s="291" customFormat="1" ht="15" x14ac:dyDescent="0.2">
      <c r="A1057" s="293">
        <v>77</v>
      </c>
      <c r="B1057" s="294"/>
      <c r="C1057" s="295" t="s">
        <v>5256</v>
      </c>
      <c r="D1057" s="295" t="s">
        <v>5256</v>
      </c>
      <c r="E1057" s="296" t="s">
        <v>4237</v>
      </c>
      <c r="F1057" s="297">
        <v>69.349999999999994</v>
      </c>
      <c r="G1057" s="297"/>
      <c r="H1057" s="323"/>
      <c r="I1057" s="298" t="str">
        <f>IF($G$1=2,inParole(H1057),inWorten(H1057))</f>
        <v>null,00</v>
      </c>
      <c r="J1057" s="299">
        <f>IF(G1057=0,F1057*H1057,G1057*H1057)</f>
        <v>0</v>
      </c>
    </row>
    <row r="1058" spans="1:10" s="291" customFormat="1" ht="15" x14ac:dyDescent="0.2">
      <c r="A1058" s="293">
        <v>78</v>
      </c>
      <c r="B1058" s="294"/>
      <c r="C1058" s="295" t="s">
        <v>5257</v>
      </c>
      <c r="D1058" s="295" t="s">
        <v>5257</v>
      </c>
      <c r="E1058" s="296" t="s">
        <v>4237</v>
      </c>
      <c r="F1058" s="297">
        <v>30.36</v>
      </c>
      <c r="G1058" s="297"/>
      <c r="H1058" s="323"/>
      <c r="I1058" s="298" t="str">
        <f>IF($G$1=2,inParole(H1058),inWorten(H1058))</f>
        <v>null,00</v>
      </c>
      <c r="J1058" s="299">
        <f>IF(G1058=0,F1058*H1058,G1058*H1058)</f>
        <v>0</v>
      </c>
    </row>
    <row r="1059" spans="1:10" s="291" customFormat="1" ht="15" x14ac:dyDescent="0.25">
      <c r="A1059" s="284"/>
      <c r="B1059" s="285" t="s">
        <v>1351</v>
      </c>
      <c r="C1059" s="300" t="s">
        <v>2529</v>
      </c>
      <c r="D1059" s="300" t="s">
        <v>5154</v>
      </c>
      <c r="E1059" s="287"/>
      <c r="F1059" s="288"/>
      <c r="G1059" s="288"/>
      <c r="H1059" s="322"/>
      <c r="I1059" s="289"/>
      <c r="J1059" s="290"/>
    </row>
    <row r="1060" spans="1:10" s="291" customFormat="1" ht="76.5" x14ac:dyDescent="0.25">
      <c r="A1060" s="284"/>
      <c r="B1060" s="285" t="s">
        <v>1353</v>
      </c>
      <c r="C1060" s="300" t="s">
        <v>5258</v>
      </c>
      <c r="D1060" s="300" t="s">
        <v>5259</v>
      </c>
      <c r="E1060" s="287"/>
      <c r="F1060" s="288"/>
      <c r="G1060" s="288"/>
      <c r="H1060" s="322"/>
      <c r="I1060" s="289"/>
      <c r="J1060" s="290"/>
    </row>
    <row r="1061" spans="1:10" s="291" customFormat="1" ht="15" x14ac:dyDescent="0.2">
      <c r="A1061" s="293">
        <v>79</v>
      </c>
      <c r="B1061" s="294"/>
      <c r="C1061" s="301" t="s">
        <v>2535</v>
      </c>
      <c r="D1061" s="301" t="s">
        <v>2535</v>
      </c>
      <c r="E1061" s="296" t="s">
        <v>4237</v>
      </c>
      <c r="F1061" s="297">
        <v>6.13</v>
      </c>
      <c r="G1061" s="297"/>
      <c r="H1061" s="323"/>
      <c r="I1061" s="298" t="str">
        <f>IF($G$1=2,inParole(H1061),inWorten(H1061))</f>
        <v>null,00</v>
      </c>
      <c r="J1061" s="299">
        <f>IF(G1061=0,F1061*H1061,G1061*H1061)</f>
        <v>0</v>
      </c>
    </row>
    <row r="1062" spans="1:10" s="291" customFormat="1" ht="15" x14ac:dyDescent="0.2">
      <c r="A1062" s="293">
        <v>80</v>
      </c>
      <c r="B1062" s="294"/>
      <c r="C1062" s="301" t="s">
        <v>2537</v>
      </c>
      <c r="D1062" s="301" t="s">
        <v>2537</v>
      </c>
      <c r="E1062" s="296" t="s">
        <v>4237</v>
      </c>
      <c r="F1062" s="297">
        <v>1.22</v>
      </c>
      <c r="G1062" s="297"/>
      <c r="H1062" s="323"/>
      <c r="I1062" s="298" t="str">
        <f>IF($G$1=2,inParole(H1062),inWorten(H1062))</f>
        <v>null,00</v>
      </c>
      <c r="J1062" s="299">
        <f>IF(G1062=0,F1062*H1062,G1062*H1062)</f>
        <v>0</v>
      </c>
    </row>
    <row r="1063" spans="1:10" s="291" customFormat="1" ht="15" x14ac:dyDescent="0.2">
      <c r="A1063" s="293">
        <v>81</v>
      </c>
      <c r="B1063" s="294"/>
      <c r="C1063" s="301" t="s">
        <v>2539</v>
      </c>
      <c r="D1063" s="301" t="s">
        <v>2539</v>
      </c>
      <c r="E1063" s="296" t="s">
        <v>4237</v>
      </c>
      <c r="F1063" s="297">
        <v>22.6</v>
      </c>
      <c r="G1063" s="297"/>
      <c r="H1063" s="323"/>
      <c r="I1063" s="298" t="str">
        <f>IF($G$1=2,inParole(H1063),inWorten(H1063))</f>
        <v>null,00</v>
      </c>
      <c r="J1063" s="299">
        <f>IF(G1063=0,F1063*H1063,G1063*H1063)</f>
        <v>0</v>
      </c>
    </row>
    <row r="1064" spans="1:10" s="291" customFormat="1" ht="15" x14ac:dyDescent="0.2">
      <c r="A1064" s="293">
        <v>82</v>
      </c>
      <c r="B1064" s="294"/>
      <c r="C1064" s="301" t="s">
        <v>2541</v>
      </c>
      <c r="D1064" s="301" t="s">
        <v>2541</v>
      </c>
      <c r="E1064" s="296" t="s">
        <v>4237</v>
      </c>
      <c r="F1064" s="297">
        <v>7.07</v>
      </c>
      <c r="G1064" s="297"/>
      <c r="H1064" s="323"/>
      <c r="I1064" s="298" t="str">
        <f>IF($G$1=2,inParole(H1064),inWorten(H1064))</f>
        <v>null,00</v>
      </c>
      <c r="J1064" s="299">
        <f>IF(G1064=0,F1064*H1064,G1064*H1064)</f>
        <v>0</v>
      </c>
    </row>
    <row r="1065" spans="1:10" s="291" customFormat="1" ht="76.5" x14ac:dyDescent="0.25">
      <c r="A1065" s="284"/>
      <c r="B1065" s="285" t="s">
        <v>1359</v>
      </c>
      <c r="C1065" s="300" t="s">
        <v>5260</v>
      </c>
      <c r="D1065" s="300" t="s">
        <v>1361</v>
      </c>
      <c r="E1065" s="287"/>
      <c r="F1065" s="288"/>
      <c r="G1065" s="288"/>
      <c r="H1065" s="322"/>
      <c r="I1065" s="289"/>
      <c r="J1065" s="290"/>
    </row>
    <row r="1066" spans="1:10" s="291" customFormat="1" ht="15" x14ac:dyDescent="0.2">
      <c r="A1066" s="293">
        <v>83</v>
      </c>
      <c r="B1066" s="294"/>
      <c r="C1066" s="301" t="s">
        <v>1362</v>
      </c>
      <c r="D1066" s="301" t="s">
        <v>1362</v>
      </c>
      <c r="E1066" s="296" t="s">
        <v>4237</v>
      </c>
      <c r="F1066" s="297">
        <v>75.930000000000007</v>
      </c>
      <c r="G1066" s="297"/>
      <c r="H1066" s="323"/>
      <c r="I1066" s="298" t="str">
        <f>IF($G$1=2,inParole(H1066),inWorten(H1066))</f>
        <v>null,00</v>
      </c>
      <c r="J1066" s="299">
        <f>IF(G1066=0,F1066*H1066,G1066*H1066)</f>
        <v>0</v>
      </c>
    </row>
    <row r="1067" spans="1:10" s="291" customFormat="1" ht="15" x14ac:dyDescent="0.2">
      <c r="A1067" s="293">
        <v>84</v>
      </c>
      <c r="B1067" s="294"/>
      <c r="C1067" s="295" t="s">
        <v>5261</v>
      </c>
      <c r="D1067" s="295" t="s">
        <v>5262</v>
      </c>
      <c r="E1067" s="296" t="s">
        <v>4237</v>
      </c>
      <c r="F1067" s="297">
        <v>26.35</v>
      </c>
      <c r="G1067" s="297"/>
      <c r="H1067" s="323"/>
      <c r="I1067" s="298" t="str">
        <f>IF($G$1=2,inParole(H1067),inWorten(H1067))</f>
        <v>null,00</v>
      </c>
      <c r="J1067" s="299">
        <f>IF(G1067=0,F1067*H1067,G1067*H1067)</f>
        <v>0</v>
      </c>
    </row>
    <row r="1068" spans="1:10" s="291" customFormat="1" ht="15" x14ac:dyDescent="0.2">
      <c r="A1068" s="293">
        <v>85</v>
      </c>
      <c r="B1068" s="294"/>
      <c r="C1068" s="295" t="s">
        <v>5263</v>
      </c>
      <c r="D1068" s="295" t="s">
        <v>5264</v>
      </c>
      <c r="E1068" s="296" t="s">
        <v>4237</v>
      </c>
      <c r="F1068" s="297">
        <v>60.16</v>
      </c>
      <c r="G1068" s="297"/>
      <c r="H1068" s="323"/>
      <c r="I1068" s="298" t="str">
        <f>IF($G$1=2,inParole(H1068),inWorten(H1068))</f>
        <v>null,00</v>
      </c>
      <c r="J1068" s="299">
        <f>IF(G1068=0,F1068*H1068,G1068*H1068)</f>
        <v>0</v>
      </c>
    </row>
    <row r="1069" spans="1:10" s="291" customFormat="1" ht="15" x14ac:dyDescent="0.2">
      <c r="A1069" s="293">
        <v>86</v>
      </c>
      <c r="B1069" s="294"/>
      <c r="C1069" s="295" t="s">
        <v>5265</v>
      </c>
      <c r="D1069" s="295" t="s">
        <v>5266</v>
      </c>
      <c r="E1069" s="296" t="s">
        <v>4237</v>
      </c>
      <c r="F1069" s="297">
        <v>115.92</v>
      </c>
      <c r="G1069" s="297"/>
      <c r="H1069" s="323"/>
      <c r="I1069" s="298" t="str">
        <f>IF($G$1=2,inParole(H1069),inWorten(H1069))</f>
        <v>null,00</v>
      </c>
      <c r="J1069" s="299">
        <f>IF(G1069=0,F1069*H1069,G1069*H1069)</f>
        <v>0</v>
      </c>
    </row>
    <row r="1070" spans="1:10" s="291" customFormat="1" ht="15" x14ac:dyDescent="0.2">
      <c r="A1070" s="293">
        <v>87</v>
      </c>
      <c r="B1070" s="294"/>
      <c r="C1070" s="295" t="s">
        <v>5267</v>
      </c>
      <c r="D1070" s="295" t="s">
        <v>5268</v>
      </c>
      <c r="E1070" s="296" t="s">
        <v>4237</v>
      </c>
      <c r="F1070" s="297">
        <v>3.72</v>
      </c>
      <c r="G1070" s="297"/>
      <c r="H1070" s="323"/>
      <c r="I1070" s="298" t="str">
        <f>IF($G$1=2,inParole(H1070),inWorten(H1070))</f>
        <v>null,00</v>
      </c>
      <c r="J1070" s="299">
        <f>IF(G1070=0,F1070*H1070,G1070*H1070)</f>
        <v>0</v>
      </c>
    </row>
    <row r="1071" spans="1:10" s="291" customFormat="1" ht="63.75" x14ac:dyDescent="0.25">
      <c r="A1071" s="284"/>
      <c r="B1071" s="285" t="s">
        <v>5269</v>
      </c>
      <c r="C1071" s="302" t="s">
        <v>5270</v>
      </c>
      <c r="D1071" s="302" t="s">
        <v>5271</v>
      </c>
      <c r="E1071" s="287"/>
      <c r="F1071" s="288"/>
      <c r="G1071" s="288"/>
      <c r="H1071" s="322"/>
      <c r="I1071" s="289"/>
      <c r="J1071" s="290"/>
    </row>
    <row r="1072" spans="1:10" s="291" customFormat="1" ht="25.5" x14ac:dyDescent="0.2">
      <c r="A1072" s="293">
        <v>88</v>
      </c>
      <c r="B1072" s="294"/>
      <c r="C1072" s="295" t="s">
        <v>5272</v>
      </c>
      <c r="D1072" s="295" t="s">
        <v>5273</v>
      </c>
      <c r="E1072" s="296" t="s">
        <v>4237</v>
      </c>
      <c r="F1072" s="297">
        <v>9.73</v>
      </c>
      <c r="G1072" s="297"/>
      <c r="H1072" s="323"/>
      <c r="I1072" s="298" t="str">
        <f>IF($G$1=2,inParole(H1072),inWorten(H1072))</f>
        <v>null,00</v>
      </c>
      <c r="J1072" s="299">
        <f>IF(G1072=0,F1072*H1072,G1072*H1072)</f>
        <v>0</v>
      </c>
    </row>
    <row r="1073" spans="1:10" s="291" customFormat="1" ht="25.5" x14ac:dyDescent="0.2">
      <c r="A1073" s="293">
        <v>89</v>
      </c>
      <c r="B1073" s="294"/>
      <c r="C1073" s="295" t="s">
        <v>5274</v>
      </c>
      <c r="D1073" s="295" t="s">
        <v>5275</v>
      </c>
      <c r="E1073" s="296" t="s">
        <v>4237</v>
      </c>
      <c r="F1073" s="297">
        <v>8.09</v>
      </c>
      <c r="G1073" s="297"/>
      <c r="H1073" s="323"/>
      <c r="I1073" s="298" t="str">
        <f>IF($G$1=2,inParole(H1073),inWorten(H1073))</f>
        <v>null,00</v>
      </c>
      <c r="J1073" s="299">
        <f>IF(G1073=0,F1073*H1073,G1073*H1073)</f>
        <v>0</v>
      </c>
    </row>
    <row r="1074" spans="1:10" s="291" customFormat="1" ht="63.75" x14ac:dyDescent="0.25">
      <c r="A1074" s="284"/>
      <c r="B1074" s="285" t="s">
        <v>5276</v>
      </c>
      <c r="C1074" s="302" t="s">
        <v>5277</v>
      </c>
      <c r="D1074" s="302" t="s">
        <v>5278</v>
      </c>
      <c r="E1074" s="287"/>
      <c r="F1074" s="288"/>
      <c r="G1074" s="288"/>
      <c r="H1074" s="322"/>
      <c r="I1074" s="289"/>
      <c r="J1074" s="290"/>
    </row>
    <row r="1075" spans="1:10" s="291" customFormat="1" ht="25.5" x14ac:dyDescent="0.2">
      <c r="A1075" s="293">
        <v>90</v>
      </c>
      <c r="B1075" s="294"/>
      <c r="C1075" s="295" t="s">
        <v>5279</v>
      </c>
      <c r="D1075" s="295" t="s">
        <v>5280</v>
      </c>
      <c r="E1075" s="296" t="s">
        <v>4237</v>
      </c>
      <c r="F1075" s="297">
        <v>78.31</v>
      </c>
      <c r="G1075" s="297"/>
      <c r="H1075" s="323"/>
      <c r="I1075" s="298" t="str">
        <f>IF($G$1=2,inParole(H1075),inWorten(H1075))</f>
        <v>null,00</v>
      </c>
      <c r="J1075" s="299">
        <f t="shared" ref="J1075:J1082" si="1">IF(G1075=0,F1075*H1075,G1075*H1075)</f>
        <v>0</v>
      </c>
    </row>
    <row r="1076" spans="1:10" s="291" customFormat="1" ht="25.5" x14ac:dyDescent="0.2">
      <c r="A1076" s="293">
        <v>91</v>
      </c>
      <c r="B1076" s="294"/>
      <c r="C1076" s="295" t="s">
        <v>5281</v>
      </c>
      <c r="D1076" s="295" t="s">
        <v>5282</v>
      </c>
      <c r="E1076" s="296" t="s">
        <v>4237</v>
      </c>
      <c r="F1076" s="297">
        <v>68.94</v>
      </c>
      <c r="G1076" s="297"/>
      <c r="H1076" s="323"/>
      <c r="I1076" s="298" t="str">
        <f>IF($G$1=2,inParole(H1076),inWorten(H1076))</f>
        <v>null,00</v>
      </c>
      <c r="J1076" s="299">
        <f t="shared" si="1"/>
        <v>0</v>
      </c>
    </row>
    <row r="1077" spans="1:10" s="291" customFormat="1" ht="25.5" x14ac:dyDescent="0.2">
      <c r="A1077" s="293">
        <v>92</v>
      </c>
      <c r="B1077" s="294"/>
      <c r="C1077" s="295" t="s">
        <v>5283</v>
      </c>
      <c r="D1077" s="295" t="s">
        <v>5284</v>
      </c>
      <c r="E1077" s="296" t="s">
        <v>4237</v>
      </c>
      <c r="F1077" s="297">
        <v>2.83</v>
      </c>
      <c r="G1077" s="297"/>
      <c r="H1077" s="323"/>
      <c r="I1077" s="298" t="str">
        <f>IF($G$1=2,inParole(H1077),inWorten(H1077))</f>
        <v>null,00</v>
      </c>
      <c r="J1077" s="299">
        <f t="shared" si="1"/>
        <v>0</v>
      </c>
    </row>
    <row r="1078" spans="1:10" s="291" customFormat="1" ht="25.5" x14ac:dyDescent="0.2">
      <c r="A1078" s="293">
        <v>93</v>
      </c>
      <c r="B1078" s="294"/>
      <c r="C1078" s="295" t="s">
        <v>5285</v>
      </c>
      <c r="D1078" s="295" t="s">
        <v>5286</v>
      </c>
      <c r="E1078" s="296" t="s">
        <v>4237</v>
      </c>
      <c r="F1078" s="297">
        <v>43.36</v>
      </c>
      <c r="G1078" s="297"/>
      <c r="H1078" s="323"/>
      <c r="I1078" s="298" t="str">
        <f>IF($G$1=2,inParole(H1078),inWorten(H1078))</f>
        <v>null,00</v>
      </c>
      <c r="J1078" s="299">
        <f t="shared" si="1"/>
        <v>0</v>
      </c>
    </row>
    <row r="1079" spans="1:10" s="291" customFormat="1" ht="25.5" x14ac:dyDescent="0.2">
      <c r="A1079" s="293">
        <v>94</v>
      </c>
      <c r="B1079" s="294"/>
      <c r="C1079" s="295" t="s">
        <v>5287</v>
      </c>
      <c r="D1079" s="295" t="s">
        <v>5288</v>
      </c>
      <c r="E1079" s="296" t="s">
        <v>4237</v>
      </c>
      <c r="F1079" s="297">
        <v>0.64</v>
      </c>
      <c r="G1079" s="297"/>
      <c r="H1079" s="323"/>
      <c r="I1079" s="298" t="str">
        <f>IF($G$1=2,inParole(H1079),inWorten(H1079))</f>
        <v>null,00</v>
      </c>
      <c r="J1079" s="299">
        <f t="shared" si="1"/>
        <v>0</v>
      </c>
    </row>
    <row r="1080" spans="1:10" s="291" customFormat="1" ht="25.5" x14ac:dyDescent="0.2">
      <c r="A1080" s="293">
        <v>95</v>
      </c>
      <c r="B1080" s="294"/>
      <c r="C1080" s="295" t="s">
        <v>5289</v>
      </c>
      <c r="D1080" s="295" t="s">
        <v>5290</v>
      </c>
      <c r="E1080" s="296" t="s">
        <v>4237</v>
      </c>
      <c r="F1080" s="297">
        <v>81.430000000000007</v>
      </c>
      <c r="G1080" s="297"/>
      <c r="H1080" s="323"/>
      <c r="I1080" s="298" t="str">
        <f>IF($G$1=2,inParole(H1080),inWorten(H1080))</f>
        <v>null,00</v>
      </c>
      <c r="J1080" s="299">
        <f t="shared" si="1"/>
        <v>0</v>
      </c>
    </row>
    <row r="1081" spans="1:10" s="291" customFormat="1" ht="25.5" x14ac:dyDescent="0.2">
      <c r="A1081" s="293">
        <v>96</v>
      </c>
      <c r="B1081" s="294"/>
      <c r="C1081" s="295" t="s">
        <v>5291</v>
      </c>
      <c r="D1081" s="295" t="s">
        <v>5292</v>
      </c>
      <c r="E1081" s="296" t="s">
        <v>4237</v>
      </c>
      <c r="F1081" s="297">
        <v>5.66</v>
      </c>
      <c r="G1081" s="297"/>
      <c r="H1081" s="323"/>
      <c r="I1081" s="298" t="str">
        <f>IF($G$1=2,inParole(H1081),inWorten(H1081))</f>
        <v>null,00</v>
      </c>
      <c r="J1081" s="299">
        <f t="shared" si="1"/>
        <v>0</v>
      </c>
    </row>
    <row r="1082" spans="1:10" s="291" customFormat="1" ht="25.5" x14ac:dyDescent="0.2">
      <c r="A1082" s="293">
        <v>97</v>
      </c>
      <c r="B1082" s="294"/>
      <c r="C1082" s="295" t="s">
        <v>5293</v>
      </c>
      <c r="D1082" s="295" t="s">
        <v>5294</v>
      </c>
      <c r="E1082" s="296" t="s">
        <v>4237</v>
      </c>
      <c r="F1082" s="297">
        <v>13.48</v>
      </c>
      <c r="G1082" s="297"/>
      <c r="H1082" s="323"/>
      <c r="I1082" s="298" t="str">
        <f>IF($G$1=2,inParole(H1082),inWorten(H1082))</f>
        <v>null,00</v>
      </c>
      <c r="J1082" s="299">
        <f t="shared" si="1"/>
        <v>0</v>
      </c>
    </row>
    <row r="1083" spans="1:10" s="291" customFormat="1" ht="38.25" x14ac:dyDescent="0.25">
      <c r="A1083" s="284"/>
      <c r="B1083" s="285" t="s">
        <v>5295</v>
      </c>
      <c r="C1083" s="302" t="s">
        <v>5296</v>
      </c>
      <c r="D1083" s="302" t="s">
        <v>5297</v>
      </c>
      <c r="E1083" s="287"/>
      <c r="F1083" s="288"/>
      <c r="G1083" s="288"/>
      <c r="H1083" s="322"/>
      <c r="I1083" s="289"/>
      <c r="J1083" s="290"/>
    </row>
    <row r="1084" spans="1:10" s="291" customFormat="1" ht="15" x14ac:dyDescent="0.2">
      <c r="A1084" s="293">
        <v>98</v>
      </c>
      <c r="B1084" s="294"/>
      <c r="C1084" s="295" t="s">
        <v>5298</v>
      </c>
      <c r="D1084" s="295" t="s">
        <v>5299</v>
      </c>
      <c r="E1084" s="296" t="s">
        <v>5300</v>
      </c>
      <c r="F1084" s="297">
        <v>9.1</v>
      </c>
      <c r="G1084" s="297"/>
      <c r="H1084" s="323"/>
      <c r="I1084" s="298" t="str">
        <f>IF($G$1=2,inParole(H1084),inWorten(H1084))</f>
        <v>null,00</v>
      </c>
      <c r="J1084" s="299">
        <f>IF(G1084=0,F1084*H1084,G1084*H1084)</f>
        <v>0</v>
      </c>
    </row>
    <row r="1085" spans="1:10" s="291" customFormat="1" ht="38.25" x14ac:dyDescent="0.25">
      <c r="A1085" s="284"/>
      <c r="B1085" s="285" t="s">
        <v>5301</v>
      </c>
      <c r="C1085" s="302" t="s">
        <v>5302</v>
      </c>
      <c r="D1085" s="302" t="s">
        <v>5303</v>
      </c>
      <c r="E1085" s="287"/>
      <c r="F1085" s="288"/>
      <c r="G1085" s="288"/>
      <c r="H1085" s="322"/>
      <c r="I1085" s="289"/>
      <c r="J1085" s="290"/>
    </row>
    <row r="1086" spans="1:10" s="291" customFormat="1" ht="15" x14ac:dyDescent="0.2">
      <c r="A1086" s="293">
        <v>99</v>
      </c>
      <c r="B1086" s="294"/>
      <c r="C1086" s="295" t="s">
        <v>5304</v>
      </c>
      <c r="D1086" s="295" t="s">
        <v>5305</v>
      </c>
      <c r="E1086" s="296" t="s">
        <v>5300</v>
      </c>
      <c r="F1086" s="297">
        <v>8.3699999999999992</v>
      </c>
      <c r="G1086" s="297"/>
      <c r="H1086" s="323"/>
      <c r="I1086" s="298" t="str">
        <f>IF($G$1=2,inParole(H1086),inWorten(H1086))</f>
        <v>null,00</v>
      </c>
      <c r="J1086" s="299">
        <f>IF(G1086=0,F1086*H1086,G1086*H1086)</f>
        <v>0</v>
      </c>
    </row>
    <row r="1087" spans="1:10" s="291" customFormat="1" ht="15" x14ac:dyDescent="0.25">
      <c r="A1087" s="284"/>
      <c r="B1087" s="285" t="s">
        <v>1363</v>
      </c>
      <c r="C1087" s="300" t="s">
        <v>2607</v>
      </c>
      <c r="D1087" s="300" t="s">
        <v>1364</v>
      </c>
      <c r="E1087" s="287"/>
      <c r="F1087" s="288"/>
      <c r="G1087" s="288"/>
      <c r="H1087" s="322"/>
      <c r="I1087" s="289"/>
      <c r="J1087" s="290"/>
    </row>
    <row r="1088" spans="1:10" s="291" customFormat="1" ht="25.5" x14ac:dyDescent="0.25">
      <c r="A1088" s="284"/>
      <c r="B1088" s="285" t="s">
        <v>1365</v>
      </c>
      <c r="C1088" s="300" t="s">
        <v>1366</v>
      </c>
      <c r="D1088" s="300" t="s">
        <v>1367</v>
      </c>
      <c r="E1088" s="287"/>
      <c r="F1088" s="288"/>
      <c r="G1088" s="288"/>
      <c r="H1088" s="322"/>
      <c r="I1088" s="289"/>
      <c r="J1088" s="290"/>
    </row>
    <row r="1089" spans="1:10" s="291" customFormat="1" ht="15" x14ac:dyDescent="0.2">
      <c r="A1089" s="293">
        <v>100</v>
      </c>
      <c r="B1089" s="294"/>
      <c r="C1089" s="301" t="s">
        <v>1368</v>
      </c>
      <c r="D1089" s="301" t="s">
        <v>1369</v>
      </c>
      <c r="E1089" s="296" t="s">
        <v>5139</v>
      </c>
      <c r="F1089" s="297">
        <v>1</v>
      </c>
      <c r="G1089" s="297"/>
      <c r="H1089" s="323"/>
      <c r="I1089" s="298" t="str">
        <f>IF($G$1=2,inParole(H1089),inWorten(H1089))</f>
        <v>null,00</v>
      </c>
      <c r="J1089" s="299">
        <f>IF(G1089=0,F1089*H1089,G1089*H1089)</f>
        <v>0</v>
      </c>
    </row>
    <row r="1090" spans="1:10" s="291" customFormat="1" ht="38.25" x14ac:dyDescent="0.25">
      <c r="A1090" s="284"/>
      <c r="B1090" s="285" t="s">
        <v>1372</v>
      </c>
      <c r="C1090" s="300" t="s">
        <v>1373</v>
      </c>
      <c r="D1090" s="300" t="s">
        <v>1374</v>
      </c>
      <c r="E1090" s="287"/>
      <c r="F1090" s="288"/>
      <c r="G1090" s="288"/>
      <c r="H1090" s="322"/>
      <c r="I1090" s="289"/>
      <c r="J1090" s="290"/>
    </row>
    <row r="1091" spans="1:10" s="291" customFormat="1" ht="15" x14ac:dyDescent="0.2">
      <c r="A1091" s="293">
        <v>101</v>
      </c>
      <c r="B1091" s="294" t="s">
        <v>1375</v>
      </c>
      <c r="C1091" s="301" t="s">
        <v>1376</v>
      </c>
      <c r="D1091" s="301" t="s">
        <v>1377</v>
      </c>
      <c r="E1091" s="296" t="s">
        <v>5139</v>
      </c>
      <c r="F1091" s="297">
        <v>1</v>
      </c>
      <c r="G1091" s="297"/>
      <c r="H1091" s="323"/>
      <c r="I1091" s="298" t="str">
        <f>IF($G$1=2,inParole(H1091),inWorten(H1091))</f>
        <v>null,00</v>
      </c>
      <c r="J1091" s="299">
        <f>IF(G1091=0,F1091*H1091,G1091*H1091)</f>
        <v>0</v>
      </c>
    </row>
    <row r="1092" spans="1:10" s="291" customFormat="1" ht="15" x14ac:dyDescent="0.2">
      <c r="A1092" s="293">
        <v>102</v>
      </c>
      <c r="B1092" s="294" t="s">
        <v>4639</v>
      </c>
      <c r="C1092" s="301" t="s">
        <v>1378</v>
      </c>
      <c r="D1092" s="301" t="s">
        <v>1379</v>
      </c>
      <c r="E1092" s="296" t="s">
        <v>5139</v>
      </c>
      <c r="F1092" s="297">
        <v>1</v>
      </c>
      <c r="G1092" s="297"/>
      <c r="H1092" s="323"/>
      <c r="I1092" s="298" t="str">
        <f>IF($G$1=2,inParole(H1092),inWorten(H1092))</f>
        <v>null,00</v>
      </c>
      <c r="J1092" s="299">
        <f>IF(G1092=0,F1092*H1092,G1092*H1092)</f>
        <v>0</v>
      </c>
    </row>
    <row r="1093" spans="1:10" s="291" customFormat="1" ht="15" x14ac:dyDescent="0.25">
      <c r="A1093" s="284"/>
      <c r="B1093" s="285" t="s">
        <v>1380</v>
      </c>
      <c r="C1093" s="300" t="s">
        <v>1381</v>
      </c>
      <c r="D1093" s="300" t="s">
        <v>1382</v>
      </c>
      <c r="E1093" s="287"/>
      <c r="F1093" s="288"/>
      <c r="G1093" s="288"/>
      <c r="H1093" s="322"/>
      <c r="I1093" s="289"/>
      <c r="J1093" s="290"/>
    </row>
    <row r="1094" spans="1:10" s="291" customFormat="1" ht="51" x14ac:dyDescent="0.25">
      <c r="A1094" s="284"/>
      <c r="B1094" s="285" t="s">
        <v>1383</v>
      </c>
      <c r="C1094" s="300" t="s">
        <v>1384</v>
      </c>
      <c r="D1094" s="300" t="s">
        <v>1385</v>
      </c>
      <c r="E1094" s="287"/>
      <c r="F1094" s="288"/>
      <c r="G1094" s="288"/>
      <c r="H1094" s="322"/>
      <c r="I1094" s="289"/>
      <c r="J1094" s="290"/>
    </row>
    <row r="1095" spans="1:10" s="291" customFormat="1" ht="15" x14ac:dyDescent="0.2">
      <c r="A1095" s="293">
        <v>103</v>
      </c>
      <c r="B1095" s="294"/>
      <c r="C1095" s="301" t="s">
        <v>1386</v>
      </c>
      <c r="D1095" s="301" t="s">
        <v>1386</v>
      </c>
      <c r="E1095" s="296" t="s">
        <v>5139</v>
      </c>
      <c r="F1095" s="297">
        <v>1</v>
      </c>
      <c r="G1095" s="297"/>
      <c r="H1095" s="323"/>
      <c r="I1095" s="298" t="str">
        <f>IF($G$1=2,inParole(H1095),inWorten(H1095))</f>
        <v>null,00</v>
      </c>
      <c r="J1095" s="299">
        <f>IF(G1095=0,F1095*H1095,G1095*H1095)</f>
        <v>0</v>
      </c>
    </row>
    <row r="1096" spans="1:10" s="291" customFormat="1" ht="38.25" x14ac:dyDescent="0.25">
      <c r="A1096" s="284"/>
      <c r="B1096" s="285" t="s">
        <v>1403</v>
      </c>
      <c r="C1096" s="300" t="s">
        <v>1404</v>
      </c>
      <c r="D1096" s="300" t="s">
        <v>1405</v>
      </c>
      <c r="E1096" s="287"/>
      <c r="F1096" s="288"/>
      <c r="G1096" s="288"/>
      <c r="H1096" s="322"/>
      <c r="I1096" s="289"/>
      <c r="J1096" s="290"/>
    </row>
    <row r="1097" spans="1:10" s="291" customFormat="1" ht="25.5" x14ac:dyDescent="0.25">
      <c r="A1097" s="284"/>
      <c r="B1097" s="285" t="s">
        <v>1406</v>
      </c>
      <c r="C1097" s="300" t="s">
        <v>1407</v>
      </c>
      <c r="D1097" s="300" t="s">
        <v>5306</v>
      </c>
      <c r="E1097" s="287"/>
      <c r="F1097" s="288"/>
      <c r="G1097" s="288"/>
      <c r="H1097" s="322"/>
      <c r="I1097" s="289"/>
      <c r="J1097" s="290"/>
    </row>
    <row r="1098" spans="1:10" s="291" customFormat="1" ht="15" x14ac:dyDescent="0.2">
      <c r="A1098" s="293">
        <v>104</v>
      </c>
      <c r="B1098" s="294"/>
      <c r="C1098" s="301" t="s">
        <v>1409</v>
      </c>
      <c r="D1098" s="301" t="s">
        <v>1410</v>
      </c>
      <c r="E1098" s="296" t="s">
        <v>5139</v>
      </c>
      <c r="F1098" s="297">
        <v>8</v>
      </c>
      <c r="G1098" s="297"/>
      <c r="H1098" s="323"/>
      <c r="I1098" s="298" t="str">
        <f>IF($G$1=2,inParole(H1098),inWorten(H1098))</f>
        <v>null,00</v>
      </c>
      <c r="J1098" s="299">
        <f>IF(G1098=0,F1098*H1098,G1098*H1098)</f>
        <v>0</v>
      </c>
    </row>
    <row r="1099" spans="1:10" s="291" customFormat="1" ht="15" x14ac:dyDescent="0.2">
      <c r="A1099" s="293">
        <v>105</v>
      </c>
      <c r="B1099" s="294"/>
      <c r="C1099" s="301" t="s">
        <v>1411</v>
      </c>
      <c r="D1099" s="301" t="s">
        <v>1412</v>
      </c>
      <c r="E1099" s="296" t="s">
        <v>5139</v>
      </c>
      <c r="F1099" s="297">
        <v>3</v>
      </c>
      <c r="G1099" s="297"/>
      <c r="H1099" s="323"/>
      <c r="I1099" s="298" t="str">
        <f>IF($G$1=2,inParole(H1099),inWorten(H1099))</f>
        <v>null,00</v>
      </c>
      <c r="J1099" s="299">
        <f>IF(G1099=0,F1099*H1099,G1099*H1099)</f>
        <v>0</v>
      </c>
    </row>
    <row r="1100" spans="1:10" s="291" customFormat="1" ht="15" x14ac:dyDescent="0.2">
      <c r="A1100" s="293">
        <v>106</v>
      </c>
      <c r="B1100" s="294"/>
      <c r="C1100" s="301" t="s">
        <v>1413</v>
      </c>
      <c r="D1100" s="301" t="s">
        <v>1414</v>
      </c>
      <c r="E1100" s="296" t="s">
        <v>5139</v>
      </c>
      <c r="F1100" s="297">
        <v>20</v>
      </c>
      <c r="G1100" s="297"/>
      <c r="H1100" s="323"/>
      <c r="I1100" s="298" t="str">
        <f>IF($G$1=2,inParole(H1100),inWorten(H1100))</f>
        <v>null,00</v>
      </c>
      <c r="J1100" s="299">
        <f>IF(G1100=0,F1100*H1100,G1100*H1100)</f>
        <v>0</v>
      </c>
    </row>
    <row r="1101" spans="1:10" s="291" customFormat="1" ht="15" x14ac:dyDescent="0.2">
      <c r="A1101" s="293">
        <v>107</v>
      </c>
      <c r="B1101" s="294"/>
      <c r="C1101" s="301" t="s">
        <v>1415</v>
      </c>
      <c r="D1101" s="301" t="s">
        <v>1416</v>
      </c>
      <c r="E1101" s="296" t="s">
        <v>5139</v>
      </c>
      <c r="F1101" s="297">
        <v>6</v>
      </c>
      <c r="G1101" s="297"/>
      <c r="H1101" s="323"/>
      <c r="I1101" s="298" t="str">
        <f>IF($G$1=2,inParole(H1101),inWorten(H1101))</f>
        <v>null,00</v>
      </c>
      <c r="J1101" s="299">
        <f>IF(G1101=0,F1101*H1101,G1101*H1101)</f>
        <v>0</v>
      </c>
    </row>
    <row r="1102" spans="1:10" s="291" customFormat="1" ht="25.5" x14ac:dyDescent="0.25">
      <c r="A1102" s="284"/>
      <c r="B1102" s="285" t="s">
        <v>1433</v>
      </c>
      <c r="C1102" s="300" t="s">
        <v>1434</v>
      </c>
      <c r="D1102" s="300" t="s">
        <v>5307</v>
      </c>
      <c r="E1102" s="287"/>
      <c r="F1102" s="288"/>
      <c r="G1102" s="288"/>
      <c r="H1102" s="322"/>
      <c r="I1102" s="289"/>
      <c r="J1102" s="290"/>
    </row>
    <row r="1103" spans="1:10" s="291" customFormat="1" ht="25.5" x14ac:dyDescent="0.2">
      <c r="A1103" s="293">
        <v>108</v>
      </c>
      <c r="B1103" s="294"/>
      <c r="C1103" s="301" t="s">
        <v>1436</v>
      </c>
      <c r="D1103" s="301" t="s">
        <v>1437</v>
      </c>
      <c r="E1103" s="296" t="s">
        <v>5139</v>
      </c>
      <c r="F1103" s="297">
        <v>4</v>
      </c>
      <c r="G1103" s="297"/>
      <c r="H1103" s="323"/>
      <c r="I1103" s="298" t="str">
        <f>IF($G$1=2,inParole(H1103),inWorten(H1103))</f>
        <v>null,00</v>
      </c>
      <c r="J1103" s="299">
        <f>IF(G1103=0,F1103*H1103,G1103*H1103)</f>
        <v>0</v>
      </c>
    </row>
    <row r="1104" spans="1:10" s="291" customFormat="1" ht="25.5" x14ac:dyDescent="0.2">
      <c r="A1104" s="293">
        <v>109</v>
      </c>
      <c r="B1104" s="294"/>
      <c r="C1104" s="301" t="s">
        <v>1438</v>
      </c>
      <c r="D1104" s="301" t="s">
        <v>1439</v>
      </c>
      <c r="E1104" s="296" t="s">
        <v>5139</v>
      </c>
      <c r="F1104" s="297">
        <v>2</v>
      </c>
      <c r="G1104" s="297"/>
      <c r="H1104" s="323"/>
      <c r="I1104" s="298" t="str">
        <f>IF($G$1=2,inParole(H1104),inWorten(H1104))</f>
        <v>null,00</v>
      </c>
      <c r="J1104" s="299">
        <f>IF(G1104=0,F1104*H1104,G1104*H1104)</f>
        <v>0</v>
      </c>
    </row>
    <row r="1105" spans="1:10" s="291" customFormat="1" ht="25.5" x14ac:dyDescent="0.2">
      <c r="A1105" s="293">
        <v>110</v>
      </c>
      <c r="B1105" s="294"/>
      <c r="C1105" s="301" t="s">
        <v>1440</v>
      </c>
      <c r="D1105" s="301" t="s">
        <v>5308</v>
      </c>
      <c r="E1105" s="296" t="s">
        <v>5139</v>
      </c>
      <c r="F1105" s="297">
        <v>2</v>
      </c>
      <c r="G1105" s="297"/>
      <c r="H1105" s="323"/>
      <c r="I1105" s="298" t="str">
        <f>IF($G$1=2,inParole(H1105),inWorten(H1105))</f>
        <v>null,00</v>
      </c>
      <c r="J1105" s="299">
        <f>IF(G1105=0,F1105*H1105,G1105*H1105)</f>
        <v>0</v>
      </c>
    </row>
    <row r="1106" spans="1:10" s="291" customFormat="1" ht="25.5" x14ac:dyDescent="0.2">
      <c r="A1106" s="293">
        <v>111</v>
      </c>
      <c r="B1106" s="294"/>
      <c r="C1106" s="301" t="s">
        <v>1442</v>
      </c>
      <c r="D1106" s="301" t="s">
        <v>1443</v>
      </c>
      <c r="E1106" s="296" t="s">
        <v>5139</v>
      </c>
      <c r="F1106" s="297">
        <v>3</v>
      </c>
      <c r="G1106" s="297"/>
      <c r="H1106" s="323"/>
      <c r="I1106" s="298" t="str">
        <f>IF($G$1=2,inParole(H1106),inWorten(H1106))</f>
        <v>null,00</v>
      </c>
      <c r="J1106" s="299">
        <f>IF(G1106=0,F1106*H1106,G1106*H1106)</f>
        <v>0</v>
      </c>
    </row>
    <row r="1107" spans="1:10" s="291" customFormat="1" ht="25.5" x14ac:dyDescent="0.25">
      <c r="A1107" s="284"/>
      <c r="B1107" s="285" t="s">
        <v>5309</v>
      </c>
      <c r="C1107" s="302" t="s">
        <v>5310</v>
      </c>
      <c r="D1107" s="302" t="s">
        <v>5311</v>
      </c>
      <c r="E1107" s="287"/>
      <c r="F1107" s="288"/>
      <c r="G1107" s="288"/>
      <c r="H1107" s="322"/>
      <c r="I1107" s="289"/>
      <c r="J1107" s="290"/>
    </row>
    <row r="1108" spans="1:10" s="291" customFormat="1" ht="15" x14ac:dyDescent="0.2">
      <c r="A1108" s="293">
        <v>112</v>
      </c>
      <c r="B1108" s="294"/>
      <c r="C1108" s="295" t="s">
        <v>5312</v>
      </c>
      <c r="D1108" s="295" t="s">
        <v>5312</v>
      </c>
      <c r="E1108" s="296" t="s">
        <v>5139</v>
      </c>
      <c r="F1108" s="297">
        <v>1</v>
      </c>
      <c r="G1108" s="297"/>
      <c r="H1108" s="323"/>
      <c r="I1108" s="298" t="str">
        <f>IF($G$1=2,inParole(H1108),inWorten(H1108))</f>
        <v>null,00</v>
      </c>
      <c r="J1108" s="299">
        <f>IF(G1108=0,F1108*H1108,G1108*H1108)</f>
        <v>0</v>
      </c>
    </row>
    <row r="1109" spans="1:10" s="291" customFormat="1" ht="15" x14ac:dyDescent="0.25">
      <c r="A1109" s="284"/>
      <c r="B1109" s="285" t="s">
        <v>1460</v>
      </c>
      <c r="C1109" s="300" t="s">
        <v>869</v>
      </c>
      <c r="D1109" s="300" t="s">
        <v>5176</v>
      </c>
      <c r="E1109" s="287"/>
      <c r="F1109" s="288"/>
      <c r="G1109" s="288"/>
      <c r="H1109" s="322"/>
      <c r="I1109" s="289"/>
      <c r="J1109" s="290"/>
    </row>
    <row r="1110" spans="1:10" s="291" customFormat="1" ht="25.5" x14ac:dyDescent="0.2">
      <c r="A1110" s="293">
        <v>113</v>
      </c>
      <c r="B1110" s="294" t="s">
        <v>1461</v>
      </c>
      <c r="C1110" s="301" t="s">
        <v>1462</v>
      </c>
      <c r="D1110" s="301" t="s">
        <v>1463</v>
      </c>
      <c r="E1110" s="296" t="s">
        <v>5139</v>
      </c>
      <c r="F1110" s="297">
        <v>3</v>
      </c>
      <c r="G1110" s="297"/>
      <c r="H1110" s="323"/>
      <c r="I1110" s="298" t="str">
        <f>IF($G$1=2,inParole(H1110),inWorten(H1110))</f>
        <v>null,00</v>
      </c>
      <c r="J1110" s="299">
        <f>IF(G1110=0,F1110*H1110,G1110*H1110)</f>
        <v>0</v>
      </c>
    </row>
    <row r="1111" spans="1:10" s="291" customFormat="1" ht="15" x14ac:dyDescent="0.25">
      <c r="A1111" s="284"/>
      <c r="B1111" s="285" t="s">
        <v>1464</v>
      </c>
      <c r="C1111" s="300" t="s">
        <v>5313</v>
      </c>
      <c r="D1111" s="300" t="s">
        <v>5314</v>
      </c>
      <c r="E1111" s="287"/>
      <c r="F1111" s="288"/>
      <c r="G1111" s="288"/>
      <c r="H1111" s="322"/>
      <c r="I1111" s="289"/>
      <c r="J1111" s="290"/>
    </row>
    <row r="1112" spans="1:10" s="291" customFormat="1" ht="15" x14ac:dyDescent="0.2">
      <c r="A1112" s="293">
        <v>114</v>
      </c>
      <c r="B1112" s="294"/>
      <c r="C1112" s="301" t="s">
        <v>2507</v>
      </c>
      <c r="D1112" s="301" t="s">
        <v>2507</v>
      </c>
      <c r="E1112" s="296" t="s">
        <v>5139</v>
      </c>
      <c r="F1112" s="297">
        <v>1</v>
      </c>
      <c r="G1112" s="297"/>
      <c r="H1112" s="323"/>
      <c r="I1112" s="298" t="str">
        <f>IF($G$1=2,inParole(H1112),inWorten(H1112))</f>
        <v>null,00</v>
      </c>
      <c r="J1112" s="299">
        <f>IF(G1112=0,F1112*H1112,G1112*H1112)</f>
        <v>0</v>
      </c>
    </row>
    <row r="1113" spans="1:10" s="291" customFormat="1" ht="15" x14ac:dyDescent="0.2">
      <c r="A1113" s="293">
        <v>115</v>
      </c>
      <c r="B1113" s="294"/>
      <c r="C1113" s="301" t="s">
        <v>2509</v>
      </c>
      <c r="D1113" s="301" t="s">
        <v>2509</v>
      </c>
      <c r="E1113" s="296" t="s">
        <v>5139</v>
      </c>
      <c r="F1113" s="297">
        <v>1</v>
      </c>
      <c r="G1113" s="297"/>
      <c r="H1113" s="323"/>
      <c r="I1113" s="298" t="str">
        <f>IF($G$1=2,inParole(H1113),inWorten(H1113))</f>
        <v>null,00</v>
      </c>
      <c r="J1113" s="299">
        <f>IF(G1113=0,F1113*H1113,G1113*H1113)</f>
        <v>0</v>
      </c>
    </row>
    <row r="1114" spans="1:10" s="291" customFormat="1" ht="25.5" x14ac:dyDescent="0.25">
      <c r="A1114" s="284"/>
      <c r="B1114" s="285" t="s">
        <v>1469</v>
      </c>
      <c r="C1114" s="300" t="s">
        <v>895</v>
      </c>
      <c r="D1114" s="300" t="s">
        <v>5180</v>
      </c>
      <c r="E1114" s="287"/>
      <c r="F1114" s="288"/>
      <c r="G1114" s="288"/>
      <c r="H1114" s="322"/>
      <c r="I1114" s="289"/>
      <c r="J1114" s="290"/>
    </row>
    <row r="1115" spans="1:10" s="291" customFormat="1" ht="15" x14ac:dyDescent="0.25">
      <c r="A1115" s="284"/>
      <c r="B1115" s="285" t="s">
        <v>1471</v>
      </c>
      <c r="C1115" s="300" t="s">
        <v>5315</v>
      </c>
      <c r="D1115" s="300" t="s">
        <v>5316</v>
      </c>
      <c r="E1115" s="287"/>
      <c r="F1115" s="288"/>
      <c r="G1115" s="288"/>
      <c r="H1115" s="322"/>
      <c r="I1115" s="289"/>
      <c r="J1115" s="290"/>
    </row>
    <row r="1116" spans="1:10" s="291" customFormat="1" ht="15" x14ac:dyDescent="0.2">
      <c r="A1116" s="293">
        <v>116</v>
      </c>
      <c r="B1116" s="294"/>
      <c r="C1116" s="301" t="s">
        <v>2509</v>
      </c>
      <c r="D1116" s="301" t="s">
        <v>2509</v>
      </c>
      <c r="E1116" s="296" t="s">
        <v>5139</v>
      </c>
      <c r="F1116" s="297">
        <v>1</v>
      </c>
      <c r="G1116" s="297"/>
      <c r="H1116" s="323"/>
      <c r="I1116" s="298" t="str">
        <f>IF($G$1=2,inParole(H1116),inWorten(H1116))</f>
        <v>null,00</v>
      </c>
      <c r="J1116" s="299">
        <f>IF(G1116=0,F1116*H1116,G1116*H1116)</f>
        <v>0</v>
      </c>
    </row>
    <row r="1117" spans="1:10" s="291" customFormat="1" ht="51" x14ac:dyDescent="0.25">
      <c r="A1117" s="284"/>
      <c r="B1117" s="285" t="s">
        <v>1483</v>
      </c>
      <c r="C1117" s="300" t="s">
        <v>5317</v>
      </c>
      <c r="D1117" s="300" t="s">
        <v>5318</v>
      </c>
      <c r="E1117" s="287"/>
      <c r="F1117" s="288"/>
      <c r="G1117" s="288"/>
      <c r="H1117" s="322"/>
      <c r="I1117" s="289"/>
      <c r="J1117" s="290"/>
    </row>
    <row r="1118" spans="1:10" s="291" customFormat="1" ht="15" x14ac:dyDescent="0.2">
      <c r="A1118" s="293">
        <v>117</v>
      </c>
      <c r="B1118" s="294"/>
      <c r="C1118" s="301" t="s">
        <v>882</v>
      </c>
      <c r="D1118" s="301" t="s">
        <v>882</v>
      </c>
      <c r="E1118" s="296" t="s">
        <v>5139</v>
      </c>
      <c r="F1118" s="297">
        <v>1</v>
      </c>
      <c r="G1118" s="297"/>
      <c r="H1118" s="323"/>
      <c r="I1118" s="298" t="str">
        <f>IF($G$1=2,inParole(H1118),inWorten(H1118))</f>
        <v>null,00</v>
      </c>
      <c r="J1118" s="299">
        <f>IF(G1118=0,F1118*H1118,G1118*H1118)</f>
        <v>0</v>
      </c>
    </row>
    <row r="1119" spans="1:10" s="291" customFormat="1" ht="15" x14ac:dyDescent="0.25">
      <c r="A1119" s="284"/>
      <c r="B1119" s="285" t="s">
        <v>1495</v>
      </c>
      <c r="C1119" s="300" t="s">
        <v>5319</v>
      </c>
      <c r="D1119" s="300" t="s">
        <v>5320</v>
      </c>
      <c r="E1119" s="287"/>
      <c r="F1119" s="288"/>
      <c r="G1119" s="288"/>
      <c r="H1119" s="322"/>
      <c r="I1119" s="289"/>
      <c r="J1119" s="290"/>
    </row>
    <row r="1120" spans="1:10" s="291" customFormat="1" ht="51" x14ac:dyDescent="0.25">
      <c r="A1120" s="284"/>
      <c r="B1120" s="285" t="s">
        <v>1498</v>
      </c>
      <c r="C1120" s="300" t="s">
        <v>1499</v>
      </c>
      <c r="D1120" s="300" t="s">
        <v>5321</v>
      </c>
      <c r="E1120" s="287"/>
      <c r="F1120" s="288"/>
      <c r="G1120" s="288"/>
      <c r="H1120" s="322"/>
      <c r="I1120" s="289"/>
      <c r="J1120" s="290"/>
    </row>
    <row r="1121" spans="1:10" s="291" customFormat="1" ht="15" x14ac:dyDescent="0.2">
      <c r="A1121" s="293">
        <v>118</v>
      </c>
      <c r="B1121" s="294"/>
      <c r="C1121" s="301" t="s">
        <v>1502</v>
      </c>
      <c r="D1121" s="301" t="s">
        <v>1502</v>
      </c>
      <c r="E1121" s="296" t="s">
        <v>5139</v>
      </c>
      <c r="F1121" s="297">
        <v>1</v>
      </c>
      <c r="G1121" s="297"/>
      <c r="H1121" s="323"/>
      <c r="I1121" s="298" t="str">
        <f>IF($G$1=2,inParole(H1121),inWorten(H1121))</f>
        <v>null,00</v>
      </c>
      <c r="J1121" s="299">
        <f>IF(G1121=0,F1121*H1121,G1121*H1121)</f>
        <v>0</v>
      </c>
    </row>
    <row r="1122" spans="1:10" s="291" customFormat="1" ht="15" x14ac:dyDescent="0.2">
      <c r="A1122" s="293">
        <v>119</v>
      </c>
      <c r="B1122" s="294"/>
      <c r="C1122" s="301" t="s">
        <v>1503</v>
      </c>
      <c r="D1122" s="301" t="s">
        <v>1503</v>
      </c>
      <c r="E1122" s="296" t="s">
        <v>5139</v>
      </c>
      <c r="F1122" s="297">
        <v>6</v>
      </c>
      <c r="G1122" s="297"/>
      <c r="H1122" s="323"/>
      <c r="I1122" s="298" t="str">
        <f>IF($G$1=2,inParole(H1122),inWorten(H1122))</f>
        <v>null,00</v>
      </c>
      <c r="J1122" s="299">
        <f>IF(G1122=0,F1122*H1122,G1122*H1122)</f>
        <v>0</v>
      </c>
    </row>
    <row r="1123" spans="1:10" s="291" customFormat="1" ht="51" x14ac:dyDescent="0.25">
      <c r="A1123" s="284"/>
      <c r="B1123" s="285" t="s">
        <v>1504</v>
      </c>
      <c r="C1123" s="300" t="s">
        <v>1505</v>
      </c>
      <c r="D1123" s="300" t="s">
        <v>5322</v>
      </c>
      <c r="E1123" s="287"/>
      <c r="F1123" s="288"/>
      <c r="G1123" s="288"/>
      <c r="H1123" s="322"/>
      <c r="I1123" s="289"/>
      <c r="J1123" s="290"/>
    </row>
    <row r="1124" spans="1:10" s="291" customFormat="1" ht="15" x14ac:dyDescent="0.2">
      <c r="A1124" s="293">
        <v>120</v>
      </c>
      <c r="B1124" s="294"/>
      <c r="C1124" s="301" t="s">
        <v>1507</v>
      </c>
      <c r="D1124" s="301" t="s">
        <v>1507</v>
      </c>
      <c r="E1124" s="296" t="s">
        <v>5139</v>
      </c>
      <c r="F1124" s="297">
        <v>2</v>
      </c>
      <c r="G1124" s="297"/>
      <c r="H1124" s="323"/>
      <c r="I1124" s="298" t="str">
        <f>IF($G$1=2,inParole(H1124),inWorten(H1124))</f>
        <v>null,00</v>
      </c>
      <c r="J1124" s="299">
        <f>IF(G1124=0,F1124*H1124,G1124*H1124)</f>
        <v>0</v>
      </c>
    </row>
    <row r="1125" spans="1:10" s="291" customFormat="1" ht="15" x14ac:dyDescent="0.2">
      <c r="A1125" s="293">
        <v>121</v>
      </c>
      <c r="B1125" s="294"/>
      <c r="C1125" s="301" t="s">
        <v>1508</v>
      </c>
      <c r="D1125" s="301" t="s">
        <v>1508</v>
      </c>
      <c r="E1125" s="296" t="s">
        <v>5139</v>
      </c>
      <c r="F1125" s="297">
        <v>1</v>
      </c>
      <c r="G1125" s="297"/>
      <c r="H1125" s="323"/>
      <c r="I1125" s="298" t="str">
        <f>IF($G$1=2,inParole(H1125),inWorten(H1125))</f>
        <v>null,00</v>
      </c>
      <c r="J1125" s="299">
        <f>IF(G1125=0,F1125*H1125,G1125*H1125)</f>
        <v>0</v>
      </c>
    </row>
    <row r="1126" spans="1:10" s="291" customFormat="1" ht="76.5" x14ac:dyDescent="0.25">
      <c r="A1126" s="284"/>
      <c r="B1126" s="285" t="s">
        <v>1517</v>
      </c>
      <c r="C1126" s="300" t="s">
        <v>1518</v>
      </c>
      <c r="D1126" s="300" t="s">
        <v>5323</v>
      </c>
      <c r="E1126" s="287"/>
      <c r="F1126" s="288"/>
      <c r="G1126" s="288"/>
      <c r="H1126" s="322"/>
      <c r="I1126" s="289"/>
      <c r="J1126" s="290"/>
    </row>
    <row r="1127" spans="1:10" s="291" customFormat="1" ht="15" x14ac:dyDescent="0.2">
      <c r="A1127" s="293">
        <v>122</v>
      </c>
      <c r="B1127" s="294"/>
      <c r="C1127" s="301" t="s">
        <v>1520</v>
      </c>
      <c r="D1127" s="301" t="s">
        <v>1520</v>
      </c>
      <c r="E1127" s="296" t="s">
        <v>5139</v>
      </c>
      <c r="F1127" s="297">
        <v>8</v>
      </c>
      <c r="G1127" s="297"/>
      <c r="H1127" s="323"/>
      <c r="I1127" s="298" t="str">
        <f>IF($G$1=2,inParole(H1127),inWorten(H1127))</f>
        <v>null,00</v>
      </c>
      <c r="J1127" s="299">
        <f>IF(G1127=0,F1127*H1127,G1127*H1127)</f>
        <v>0</v>
      </c>
    </row>
    <row r="1128" spans="1:10" s="291" customFormat="1" ht="15" x14ac:dyDescent="0.25">
      <c r="A1128" s="284"/>
      <c r="B1128" s="285" t="s">
        <v>1539</v>
      </c>
      <c r="C1128" s="300" t="s">
        <v>2438</v>
      </c>
      <c r="D1128" s="300" t="s">
        <v>5140</v>
      </c>
      <c r="E1128" s="287"/>
      <c r="F1128" s="288"/>
      <c r="G1128" s="288"/>
      <c r="H1128" s="322"/>
      <c r="I1128" s="289"/>
      <c r="J1128" s="290"/>
    </row>
    <row r="1129" spans="1:10" s="291" customFormat="1" ht="25.5" x14ac:dyDescent="0.25">
      <c r="A1129" s="284"/>
      <c r="B1129" s="285" t="s">
        <v>1540</v>
      </c>
      <c r="C1129" s="300" t="s">
        <v>1541</v>
      </c>
      <c r="D1129" s="300" t="s">
        <v>5324</v>
      </c>
      <c r="E1129" s="287"/>
      <c r="F1129" s="288"/>
      <c r="G1129" s="288"/>
      <c r="H1129" s="322"/>
      <c r="I1129" s="289"/>
      <c r="J1129" s="290"/>
    </row>
    <row r="1130" spans="1:10" s="291" customFormat="1" ht="25.5" x14ac:dyDescent="0.2">
      <c r="A1130" s="293">
        <v>123</v>
      </c>
      <c r="B1130" s="294"/>
      <c r="C1130" s="301" t="s">
        <v>1543</v>
      </c>
      <c r="D1130" s="301" t="s">
        <v>1543</v>
      </c>
      <c r="E1130" s="296" t="s">
        <v>5139</v>
      </c>
      <c r="F1130" s="297">
        <v>1</v>
      </c>
      <c r="G1130" s="297"/>
      <c r="H1130" s="323"/>
      <c r="I1130" s="298" t="str">
        <f>IF($G$1=2,inParole(H1130),inWorten(H1130))</f>
        <v>null,00</v>
      </c>
      <c r="J1130" s="299">
        <f>IF(G1130=0,F1130*H1130,G1130*H1130)</f>
        <v>0</v>
      </c>
    </row>
    <row r="1131" spans="1:10" s="291" customFormat="1" ht="15" x14ac:dyDescent="0.25">
      <c r="A1131" s="284"/>
      <c r="B1131" s="285" t="s">
        <v>1553</v>
      </c>
      <c r="C1131" s="300" t="s">
        <v>1554</v>
      </c>
      <c r="D1131" s="300" t="s">
        <v>5325</v>
      </c>
      <c r="E1131" s="287"/>
      <c r="F1131" s="288"/>
      <c r="G1131" s="288"/>
      <c r="H1131" s="322"/>
      <c r="I1131" s="289"/>
      <c r="J1131" s="290"/>
    </row>
    <row r="1132" spans="1:10" s="291" customFormat="1" ht="15" x14ac:dyDescent="0.25">
      <c r="A1132" s="284"/>
      <c r="B1132" s="285" t="s">
        <v>1556</v>
      </c>
      <c r="C1132" s="300" t="s">
        <v>1557</v>
      </c>
      <c r="D1132" s="300" t="s">
        <v>5326</v>
      </c>
      <c r="E1132" s="287"/>
      <c r="F1132" s="288"/>
      <c r="G1132" s="288"/>
      <c r="H1132" s="322"/>
      <c r="I1132" s="289"/>
      <c r="J1132" s="290"/>
    </row>
    <row r="1133" spans="1:10" s="291" customFormat="1" ht="15" x14ac:dyDescent="0.2">
      <c r="A1133" s="293">
        <v>124</v>
      </c>
      <c r="B1133" s="294"/>
      <c r="C1133" s="301" t="s">
        <v>1559</v>
      </c>
      <c r="D1133" s="301" t="s">
        <v>1559</v>
      </c>
      <c r="E1133" s="296" t="s">
        <v>5139</v>
      </c>
      <c r="F1133" s="297">
        <v>2</v>
      </c>
      <c r="G1133" s="297"/>
      <c r="H1133" s="323"/>
      <c r="I1133" s="298" t="str">
        <f>IF($G$1=2,inParole(H1133),inWorten(H1133))</f>
        <v>null,00</v>
      </c>
      <c r="J1133" s="299">
        <f>IF(G1133=0,F1133*H1133,G1133*H1133)</f>
        <v>0</v>
      </c>
    </row>
    <row r="1134" spans="1:10" s="291" customFormat="1" ht="15" x14ac:dyDescent="0.2">
      <c r="A1134" s="293">
        <v>125</v>
      </c>
      <c r="B1134" s="294"/>
      <c r="C1134" s="301" t="s">
        <v>1560</v>
      </c>
      <c r="D1134" s="301" t="s">
        <v>1560</v>
      </c>
      <c r="E1134" s="296" t="s">
        <v>5139</v>
      </c>
      <c r="F1134" s="297">
        <v>6</v>
      </c>
      <c r="G1134" s="297"/>
      <c r="H1134" s="323"/>
      <c r="I1134" s="298" t="str">
        <f>IF($G$1=2,inParole(H1134),inWorten(H1134))</f>
        <v>null,00</v>
      </c>
      <c r="J1134" s="299">
        <f>IF(G1134=0,F1134*H1134,G1134*H1134)</f>
        <v>0</v>
      </c>
    </row>
    <row r="1135" spans="1:10" s="291" customFormat="1" ht="15" x14ac:dyDescent="0.2">
      <c r="A1135" s="293">
        <v>126</v>
      </c>
      <c r="B1135" s="294" t="s">
        <v>1561</v>
      </c>
      <c r="C1135" s="301" t="s">
        <v>1562</v>
      </c>
      <c r="D1135" s="301" t="s">
        <v>1563</v>
      </c>
      <c r="E1135" s="296" t="s">
        <v>5139</v>
      </c>
      <c r="F1135" s="297">
        <v>6</v>
      </c>
      <c r="G1135" s="297"/>
      <c r="H1135" s="323"/>
      <c r="I1135" s="298" t="str">
        <f>IF($G$1=2,inParole(H1135),inWorten(H1135))</f>
        <v>null,00</v>
      </c>
      <c r="J1135" s="299">
        <f>IF(G1135=0,F1135*H1135,G1135*H1135)</f>
        <v>0</v>
      </c>
    </row>
    <row r="1136" spans="1:10" s="291" customFormat="1" ht="15" x14ac:dyDescent="0.25">
      <c r="A1136" s="284"/>
      <c r="B1136" s="285" t="s">
        <v>1564</v>
      </c>
      <c r="C1136" s="300" t="s">
        <v>1565</v>
      </c>
      <c r="D1136" s="300" t="s">
        <v>1566</v>
      </c>
      <c r="E1136" s="287"/>
      <c r="F1136" s="288"/>
      <c r="G1136" s="288"/>
      <c r="H1136" s="322"/>
      <c r="I1136" s="289"/>
      <c r="J1136" s="290"/>
    </row>
    <row r="1137" spans="1:10" s="291" customFormat="1" ht="25.5" x14ac:dyDescent="0.2">
      <c r="A1137" s="293">
        <v>127</v>
      </c>
      <c r="B1137" s="294"/>
      <c r="C1137" s="301" t="s">
        <v>1569</v>
      </c>
      <c r="D1137" s="301" t="s">
        <v>1570</v>
      </c>
      <c r="E1137" s="296" t="s">
        <v>5139</v>
      </c>
      <c r="F1137" s="297">
        <v>8</v>
      </c>
      <c r="G1137" s="297"/>
      <c r="H1137" s="323"/>
      <c r="I1137" s="298" t="str">
        <f>IF($G$1=2,inParole(H1137),inWorten(H1137))</f>
        <v>null,00</v>
      </c>
      <c r="J1137" s="299">
        <f>IF(G1137=0,F1137*H1137,G1137*H1137)</f>
        <v>0</v>
      </c>
    </row>
    <row r="1138" spans="1:10" s="291" customFormat="1" ht="15" x14ac:dyDescent="0.25">
      <c r="A1138" s="284"/>
      <c r="B1138" s="285" t="s">
        <v>1571</v>
      </c>
      <c r="C1138" s="300" t="s">
        <v>1572</v>
      </c>
      <c r="D1138" s="300" t="s">
        <v>5327</v>
      </c>
      <c r="E1138" s="287"/>
      <c r="F1138" s="288"/>
      <c r="G1138" s="288"/>
      <c r="H1138" s="322"/>
      <c r="I1138" s="289"/>
      <c r="J1138" s="290"/>
    </row>
    <row r="1139" spans="1:10" s="291" customFormat="1" ht="15" x14ac:dyDescent="0.2">
      <c r="A1139" s="293">
        <v>128</v>
      </c>
      <c r="B1139" s="294"/>
      <c r="C1139" s="301" t="s">
        <v>1574</v>
      </c>
      <c r="D1139" s="301" t="s">
        <v>1574</v>
      </c>
      <c r="E1139" s="296" t="s">
        <v>5139</v>
      </c>
      <c r="F1139" s="297">
        <v>2</v>
      </c>
      <c r="G1139" s="297"/>
      <c r="H1139" s="323"/>
      <c r="I1139" s="298" t="str">
        <f>IF($G$1=2,inParole(H1139),inWorten(H1139))</f>
        <v>null,00</v>
      </c>
      <c r="J1139" s="299">
        <f>IF(G1139=0,F1139*H1139,G1139*H1139)</f>
        <v>0</v>
      </c>
    </row>
    <row r="1140" spans="1:10" s="291" customFormat="1" ht="15" x14ac:dyDescent="0.2">
      <c r="A1140" s="293">
        <v>129</v>
      </c>
      <c r="B1140" s="294"/>
      <c r="C1140" s="295" t="s">
        <v>5328</v>
      </c>
      <c r="D1140" s="295" t="s">
        <v>5328</v>
      </c>
      <c r="E1140" s="296" t="s">
        <v>5139</v>
      </c>
      <c r="F1140" s="297">
        <v>1</v>
      </c>
      <c r="G1140" s="297"/>
      <c r="H1140" s="323"/>
      <c r="I1140" s="298" t="str">
        <f>IF($G$1=2,inParole(H1140),inWorten(H1140))</f>
        <v>null,00</v>
      </c>
      <c r="J1140" s="299">
        <f>IF(G1140=0,F1140*H1140,G1140*H1140)</f>
        <v>0</v>
      </c>
    </row>
    <row r="1141" spans="1:10" s="291" customFormat="1" ht="25.5" x14ac:dyDescent="0.25">
      <c r="A1141" s="284"/>
      <c r="B1141" s="285" t="s">
        <v>1576</v>
      </c>
      <c r="C1141" s="300" t="s">
        <v>1577</v>
      </c>
      <c r="D1141" s="300" t="s">
        <v>5329</v>
      </c>
      <c r="E1141" s="287"/>
      <c r="F1141" s="288"/>
      <c r="G1141" s="288"/>
      <c r="H1141" s="322"/>
      <c r="I1141" s="289"/>
      <c r="J1141" s="290"/>
    </row>
    <row r="1142" spans="1:10" s="291" customFormat="1" ht="15" x14ac:dyDescent="0.2">
      <c r="A1142" s="293">
        <v>130</v>
      </c>
      <c r="B1142" s="294"/>
      <c r="C1142" s="301" t="s">
        <v>1580</v>
      </c>
      <c r="D1142" s="301" t="s">
        <v>1580</v>
      </c>
      <c r="E1142" s="296" t="s">
        <v>5139</v>
      </c>
      <c r="F1142" s="297">
        <v>5</v>
      </c>
      <c r="G1142" s="297"/>
      <c r="H1142" s="323"/>
      <c r="I1142" s="298" t="str">
        <f>IF($G$1=2,inParole(H1142),inWorten(H1142))</f>
        <v>null,00</v>
      </c>
      <c r="J1142" s="299">
        <f>IF(G1142=0,F1142*H1142,G1142*H1142)</f>
        <v>0</v>
      </c>
    </row>
    <row r="1143" spans="1:10" s="291" customFormat="1" ht="15" x14ac:dyDescent="0.25">
      <c r="A1143" s="284"/>
      <c r="B1143" s="285" t="s">
        <v>5330</v>
      </c>
      <c r="C1143" s="302" t="s">
        <v>5331</v>
      </c>
      <c r="D1143" s="302" t="s">
        <v>5332</v>
      </c>
      <c r="E1143" s="287"/>
      <c r="F1143" s="288"/>
      <c r="G1143" s="288"/>
      <c r="H1143" s="322"/>
      <c r="I1143" s="289"/>
      <c r="J1143" s="290"/>
    </row>
    <row r="1144" spans="1:10" s="291" customFormat="1" ht="25.5" x14ac:dyDescent="0.2">
      <c r="A1144" s="293">
        <v>131</v>
      </c>
      <c r="B1144" s="294"/>
      <c r="C1144" s="295" t="s">
        <v>5333</v>
      </c>
      <c r="D1144" s="295" t="s">
        <v>5334</v>
      </c>
      <c r="E1144" s="296" t="s">
        <v>5139</v>
      </c>
      <c r="F1144" s="297">
        <v>1</v>
      </c>
      <c r="G1144" s="297"/>
      <c r="H1144" s="323"/>
      <c r="I1144" s="298" t="str">
        <f>IF($G$1=2,inParole(H1144),inWorten(H1144))</f>
        <v>null,00</v>
      </c>
      <c r="J1144" s="299">
        <f>IF(G1144=0,F1144*H1144,G1144*H1144)</f>
        <v>0</v>
      </c>
    </row>
    <row r="1145" spans="1:10" s="291" customFormat="1" ht="15" x14ac:dyDescent="0.2">
      <c r="A1145" s="293">
        <v>132</v>
      </c>
      <c r="B1145" s="294"/>
      <c r="C1145" s="295" t="s">
        <v>5335</v>
      </c>
      <c r="D1145" s="295" t="s">
        <v>5336</v>
      </c>
      <c r="E1145" s="296" t="s">
        <v>5139</v>
      </c>
      <c r="F1145" s="297">
        <v>1</v>
      </c>
      <c r="G1145" s="297"/>
      <c r="H1145" s="323"/>
      <c r="I1145" s="298" t="str">
        <f>IF($G$1=2,inParole(H1145),inWorten(H1145))</f>
        <v>null,00</v>
      </c>
      <c r="J1145" s="299">
        <f>IF(G1145=0,F1145*H1145,G1145*H1145)</f>
        <v>0</v>
      </c>
    </row>
    <row r="1146" spans="1:10" s="291" customFormat="1" ht="15" x14ac:dyDescent="0.25">
      <c r="A1146" s="284"/>
      <c r="B1146" s="285" t="s">
        <v>5337</v>
      </c>
      <c r="C1146" s="302" t="s">
        <v>5338</v>
      </c>
      <c r="D1146" s="302" t="s">
        <v>5339</v>
      </c>
      <c r="E1146" s="287"/>
      <c r="F1146" s="288"/>
      <c r="G1146" s="288"/>
      <c r="H1146" s="322"/>
      <c r="I1146" s="289"/>
      <c r="J1146" s="290"/>
    </row>
    <row r="1147" spans="1:10" s="291" customFormat="1" ht="15" x14ac:dyDescent="0.2">
      <c r="A1147" s="293">
        <v>133</v>
      </c>
      <c r="B1147" s="294"/>
      <c r="C1147" s="295" t="s">
        <v>5340</v>
      </c>
      <c r="D1147" s="295" t="s">
        <v>5341</v>
      </c>
      <c r="E1147" s="296" t="s">
        <v>5139</v>
      </c>
      <c r="F1147" s="297">
        <v>6</v>
      </c>
      <c r="G1147" s="297"/>
      <c r="H1147" s="323"/>
      <c r="I1147" s="298" t="str">
        <f>IF($G$1=2,inParole(H1147),inWorten(H1147))</f>
        <v>null,00</v>
      </c>
      <c r="J1147" s="299">
        <f>IF(G1147=0,F1147*H1147,G1147*H1147)</f>
        <v>0</v>
      </c>
    </row>
    <row r="1148" spans="1:10" s="291" customFormat="1" ht="38.25" x14ac:dyDescent="0.2">
      <c r="A1148" s="293">
        <v>134</v>
      </c>
      <c r="B1148" s="294"/>
      <c r="C1148" s="295" t="s">
        <v>5342</v>
      </c>
      <c r="D1148" s="295" t="s">
        <v>5343</v>
      </c>
      <c r="E1148" s="296" t="s">
        <v>5139</v>
      </c>
      <c r="F1148" s="297">
        <v>6</v>
      </c>
      <c r="G1148" s="297"/>
      <c r="H1148" s="323"/>
      <c r="I1148" s="298" t="str">
        <f>IF($G$1=2,inParole(H1148),inWorten(H1148))</f>
        <v>null,00</v>
      </c>
      <c r="J1148" s="299">
        <f>IF(G1148=0,F1148*H1148,G1148*H1148)</f>
        <v>0</v>
      </c>
    </row>
    <row r="1149" spans="1:10" s="291" customFormat="1" ht="25.5" x14ac:dyDescent="0.25">
      <c r="A1149" s="284"/>
      <c r="B1149" s="285" t="s">
        <v>5344</v>
      </c>
      <c r="C1149" s="302" t="s">
        <v>5345</v>
      </c>
      <c r="D1149" s="302" t="s">
        <v>5346</v>
      </c>
      <c r="E1149" s="287"/>
      <c r="F1149" s="288"/>
      <c r="G1149" s="288"/>
      <c r="H1149" s="322"/>
      <c r="I1149" s="289"/>
      <c r="J1149" s="290"/>
    </row>
    <row r="1150" spans="1:10" s="291" customFormat="1" ht="25.5" x14ac:dyDescent="0.2">
      <c r="A1150" s="293">
        <v>135</v>
      </c>
      <c r="B1150" s="294"/>
      <c r="C1150" s="295" t="s">
        <v>5347</v>
      </c>
      <c r="D1150" s="295" t="s">
        <v>5348</v>
      </c>
      <c r="E1150" s="296" t="s">
        <v>5139</v>
      </c>
      <c r="F1150" s="297">
        <v>1</v>
      </c>
      <c r="G1150" s="297"/>
      <c r="H1150" s="323"/>
      <c r="I1150" s="298" t="str">
        <f>IF($G$1=2,inParole(H1150),inWorten(H1150))</f>
        <v>null,00</v>
      </c>
      <c r="J1150" s="299">
        <f>IF(G1150=0,F1150*H1150,G1150*H1150)</f>
        <v>0</v>
      </c>
    </row>
    <row r="1151" spans="1:10" s="291" customFormat="1" ht="25.5" x14ac:dyDescent="0.2">
      <c r="A1151" s="293">
        <v>136</v>
      </c>
      <c r="B1151" s="294"/>
      <c r="C1151" s="295" t="s">
        <v>5349</v>
      </c>
      <c r="D1151" s="295" t="s">
        <v>5350</v>
      </c>
      <c r="E1151" s="296" t="s">
        <v>5139</v>
      </c>
      <c r="F1151" s="297">
        <v>1</v>
      </c>
      <c r="G1151" s="297"/>
      <c r="H1151" s="323"/>
      <c r="I1151" s="298" t="str">
        <f>IF($G$1=2,inParole(H1151),inWorten(H1151))</f>
        <v>null,00</v>
      </c>
      <c r="J1151" s="299">
        <f>IF(G1151=0,F1151*H1151,G1151*H1151)</f>
        <v>0</v>
      </c>
    </row>
    <row r="1152" spans="1:10" s="291" customFormat="1" ht="25.5" x14ac:dyDescent="0.25">
      <c r="A1152" s="284"/>
      <c r="B1152" s="285" t="s">
        <v>5351</v>
      </c>
      <c r="C1152" s="302" t="s">
        <v>5352</v>
      </c>
      <c r="D1152" s="302" t="s">
        <v>5353</v>
      </c>
      <c r="E1152" s="287"/>
      <c r="F1152" s="288"/>
      <c r="G1152" s="288"/>
      <c r="H1152" s="322"/>
      <c r="I1152" s="289"/>
      <c r="J1152" s="290"/>
    </row>
    <row r="1153" spans="1:10" s="291" customFormat="1" ht="25.5" x14ac:dyDescent="0.2">
      <c r="A1153" s="293">
        <v>137</v>
      </c>
      <c r="B1153" s="294"/>
      <c r="C1153" s="295" t="s">
        <v>5354</v>
      </c>
      <c r="D1153" s="295" t="s">
        <v>5355</v>
      </c>
      <c r="E1153" s="296" t="s">
        <v>5139</v>
      </c>
      <c r="F1153" s="297">
        <v>1</v>
      </c>
      <c r="G1153" s="297"/>
      <c r="H1153" s="323"/>
      <c r="I1153" s="298" t="str">
        <f>IF($G$1=2,inParole(H1153),inWorten(H1153))</f>
        <v>null,00</v>
      </c>
      <c r="J1153" s="299">
        <f>IF(G1153=0,F1153*H1153,G1153*H1153)</f>
        <v>0</v>
      </c>
    </row>
    <row r="1154" spans="1:10" s="291" customFormat="1" ht="25.5" x14ac:dyDescent="0.2">
      <c r="A1154" s="293">
        <v>138</v>
      </c>
      <c r="B1154" s="294"/>
      <c r="C1154" s="295" t="s">
        <v>5356</v>
      </c>
      <c r="D1154" s="295" t="s">
        <v>5357</v>
      </c>
      <c r="E1154" s="296" t="s">
        <v>5139</v>
      </c>
      <c r="F1154" s="297">
        <v>3</v>
      </c>
      <c r="G1154" s="297"/>
      <c r="H1154" s="323"/>
      <c r="I1154" s="298" t="str">
        <f>IF($G$1=2,inParole(H1154),inWorten(H1154))</f>
        <v>null,00</v>
      </c>
      <c r="J1154" s="299">
        <f>IF(G1154=0,F1154*H1154,G1154*H1154)</f>
        <v>0</v>
      </c>
    </row>
    <row r="1155" spans="1:10" s="291" customFormat="1" ht="25.5" x14ac:dyDescent="0.2">
      <c r="A1155" s="293">
        <v>139</v>
      </c>
      <c r="B1155" s="294"/>
      <c r="C1155" s="295" t="s">
        <v>5358</v>
      </c>
      <c r="D1155" s="295" t="s">
        <v>5359</v>
      </c>
      <c r="E1155" s="296" t="s">
        <v>5139</v>
      </c>
      <c r="F1155" s="297">
        <v>3</v>
      </c>
      <c r="G1155" s="297"/>
      <c r="H1155" s="323"/>
      <c r="I1155" s="298" t="str">
        <f>IF($G$1=2,inParole(H1155),inWorten(H1155))</f>
        <v>null,00</v>
      </c>
      <c r="J1155" s="299">
        <f>IF(G1155=0,F1155*H1155,G1155*H1155)</f>
        <v>0</v>
      </c>
    </row>
    <row r="1156" spans="1:10" s="291" customFormat="1" ht="15" x14ac:dyDescent="0.25">
      <c r="A1156" s="284"/>
      <c r="B1156" s="285" t="s">
        <v>1582</v>
      </c>
      <c r="C1156" s="300" t="s">
        <v>1583</v>
      </c>
      <c r="D1156" s="300" t="s">
        <v>5360</v>
      </c>
      <c r="E1156" s="287"/>
      <c r="F1156" s="288"/>
      <c r="G1156" s="288"/>
      <c r="H1156" s="322"/>
      <c r="I1156" s="289"/>
      <c r="J1156" s="290"/>
    </row>
    <row r="1157" spans="1:10" s="291" customFormat="1" ht="15" x14ac:dyDescent="0.2">
      <c r="A1157" s="293">
        <v>140</v>
      </c>
      <c r="B1157" s="294" t="s">
        <v>1585</v>
      </c>
      <c r="C1157" s="301" t="s">
        <v>1586</v>
      </c>
      <c r="D1157" s="301" t="s">
        <v>1587</v>
      </c>
      <c r="E1157" s="296" t="s">
        <v>5139</v>
      </c>
      <c r="F1157" s="297">
        <v>8</v>
      </c>
      <c r="G1157" s="297"/>
      <c r="H1157" s="323"/>
      <c r="I1157" s="298" t="str">
        <f>IF($G$1=2,inParole(H1157),inWorten(H1157))</f>
        <v>null,00</v>
      </c>
      <c r="J1157" s="299">
        <f>IF(G1157=0,F1157*H1157,G1157*H1157)</f>
        <v>0</v>
      </c>
    </row>
    <row r="1158" spans="1:10" s="291" customFormat="1" ht="15" x14ac:dyDescent="0.2">
      <c r="A1158" s="293">
        <v>141</v>
      </c>
      <c r="B1158" s="294" t="s">
        <v>1588</v>
      </c>
      <c r="C1158" s="301" t="s">
        <v>1589</v>
      </c>
      <c r="D1158" s="301" t="s">
        <v>1590</v>
      </c>
      <c r="E1158" s="296" t="s">
        <v>5139</v>
      </c>
      <c r="F1158" s="297">
        <v>6</v>
      </c>
      <c r="G1158" s="297"/>
      <c r="H1158" s="323"/>
      <c r="I1158" s="298" t="str">
        <f>IF($G$1=2,inParole(H1158),inWorten(H1158))</f>
        <v>null,00</v>
      </c>
      <c r="J1158" s="299">
        <f>IF(G1158=0,F1158*H1158,G1158*H1158)</f>
        <v>0</v>
      </c>
    </row>
    <row r="1159" spans="1:10" s="291" customFormat="1" ht="25.5" x14ac:dyDescent="0.2">
      <c r="A1159" s="293">
        <v>142</v>
      </c>
      <c r="B1159" s="294" t="s">
        <v>1591</v>
      </c>
      <c r="C1159" s="301" t="s">
        <v>1592</v>
      </c>
      <c r="D1159" s="301" t="s">
        <v>1593</v>
      </c>
      <c r="E1159" s="296" t="s">
        <v>5139</v>
      </c>
      <c r="F1159" s="297">
        <v>3</v>
      </c>
      <c r="G1159" s="297"/>
      <c r="H1159" s="323"/>
      <c r="I1159" s="298" t="str">
        <f>IF($G$1=2,inParole(H1159),inWorten(H1159))</f>
        <v>null,00</v>
      </c>
      <c r="J1159" s="299">
        <f>IF(G1159=0,F1159*H1159,G1159*H1159)</f>
        <v>0</v>
      </c>
    </row>
    <row r="1160" spans="1:10" s="291" customFormat="1" ht="25.5" x14ac:dyDescent="0.25">
      <c r="A1160" s="284"/>
      <c r="B1160" s="285" t="s">
        <v>1594</v>
      </c>
      <c r="C1160" s="300" t="s">
        <v>1595</v>
      </c>
      <c r="D1160" s="300" t="s">
        <v>5361</v>
      </c>
      <c r="E1160" s="287" t="s">
        <v>5139</v>
      </c>
      <c r="F1160" s="288"/>
      <c r="G1160" s="288"/>
      <c r="H1160" s="322"/>
      <c r="I1160" s="289"/>
      <c r="J1160" s="290"/>
    </row>
    <row r="1161" spans="1:10" s="291" customFormat="1" ht="15" x14ac:dyDescent="0.2">
      <c r="A1161" s="293">
        <v>143</v>
      </c>
      <c r="B1161" s="294"/>
      <c r="C1161" s="301" t="s">
        <v>1597</v>
      </c>
      <c r="D1161" s="301" t="s">
        <v>1598</v>
      </c>
      <c r="E1161" s="296" t="s">
        <v>5139</v>
      </c>
      <c r="F1161" s="297">
        <v>5</v>
      </c>
      <c r="G1161" s="297"/>
      <c r="H1161" s="323"/>
      <c r="I1161" s="298" t="str">
        <f>IF($G$1=2,inParole(H1161),inWorten(H1161))</f>
        <v>null,00</v>
      </c>
      <c r="J1161" s="299">
        <f>IF(G1161=0,F1161*H1161,G1161*H1161)</f>
        <v>0</v>
      </c>
    </row>
    <row r="1162" spans="1:10" s="291" customFormat="1" ht="25.5" x14ac:dyDescent="0.2">
      <c r="A1162" s="293">
        <v>144</v>
      </c>
      <c r="B1162" s="294" t="s">
        <v>1601</v>
      </c>
      <c r="C1162" s="301" t="s">
        <v>1602</v>
      </c>
      <c r="D1162" s="301" t="s">
        <v>1603</v>
      </c>
      <c r="E1162" s="296" t="s">
        <v>5139</v>
      </c>
      <c r="F1162" s="297">
        <v>6</v>
      </c>
      <c r="G1162" s="297"/>
      <c r="H1162" s="323"/>
      <c r="I1162" s="298" t="str">
        <f>IF($G$1=2,inParole(H1162),inWorten(H1162))</f>
        <v>null,00</v>
      </c>
      <c r="J1162" s="299">
        <f>IF(G1162=0,F1162*H1162,G1162*H1162)</f>
        <v>0</v>
      </c>
    </row>
    <row r="1163" spans="1:10" s="291" customFormat="1" ht="25.5" x14ac:dyDescent="0.2">
      <c r="A1163" s="293">
        <v>145</v>
      </c>
      <c r="B1163" s="294" t="s">
        <v>1604</v>
      </c>
      <c r="C1163" s="301" t="s">
        <v>1605</v>
      </c>
      <c r="D1163" s="301" t="s">
        <v>1606</v>
      </c>
      <c r="E1163" s="296" t="s">
        <v>5139</v>
      </c>
      <c r="F1163" s="297">
        <v>28</v>
      </c>
      <c r="G1163" s="297"/>
      <c r="H1163" s="323"/>
      <c r="I1163" s="298" t="str">
        <f>IF($G$1=2,inParole(H1163),inWorten(H1163))</f>
        <v>null,00</v>
      </c>
      <c r="J1163" s="299">
        <f>IF(G1163=0,F1163*H1163,G1163*H1163)</f>
        <v>0</v>
      </c>
    </row>
    <row r="1164" spans="1:10" s="291" customFormat="1" ht="25.5" x14ac:dyDescent="0.2">
      <c r="A1164" s="293">
        <v>146</v>
      </c>
      <c r="B1164" s="294" t="s">
        <v>1607</v>
      </c>
      <c r="C1164" s="301" t="s">
        <v>1608</v>
      </c>
      <c r="D1164" s="301" t="s">
        <v>1609</v>
      </c>
      <c r="E1164" s="296" t="s">
        <v>5139</v>
      </c>
      <c r="F1164" s="297">
        <v>2</v>
      </c>
      <c r="G1164" s="297"/>
      <c r="H1164" s="323"/>
      <c r="I1164" s="298" t="str">
        <f>IF($G$1=2,inParole(H1164),inWorten(H1164))</f>
        <v>null,00</v>
      </c>
      <c r="J1164" s="299">
        <f>IF(G1164=0,F1164*H1164,G1164*H1164)</f>
        <v>0</v>
      </c>
    </row>
    <row r="1165" spans="1:10" s="291" customFormat="1" ht="25.5" x14ac:dyDescent="0.2">
      <c r="A1165" s="293">
        <v>147</v>
      </c>
      <c r="B1165" s="294" t="s">
        <v>5362</v>
      </c>
      <c r="C1165" s="295" t="s">
        <v>5363</v>
      </c>
      <c r="D1165" s="295" t="s">
        <v>5364</v>
      </c>
      <c r="E1165" s="296" t="s">
        <v>5139</v>
      </c>
      <c r="F1165" s="297">
        <v>2</v>
      </c>
      <c r="G1165" s="297"/>
      <c r="H1165" s="323"/>
      <c r="I1165" s="298" t="str">
        <f>IF($G$1=2,inParole(H1165),inWorten(H1165))</f>
        <v>null,00</v>
      </c>
      <c r="J1165" s="299">
        <f>IF(G1165=0,F1165*H1165,G1165*H1165)</f>
        <v>0</v>
      </c>
    </row>
    <row r="1166" spans="1:10" s="291" customFormat="1" ht="15" x14ac:dyDescent="0.25">
      <c r="A1166" s="284"/>
      <c r="B1166" s="285" t="s">
        <v>1610</v>
      </c>
      <c r="C1166" s="300" t="s">
        <v>1611</v>
      </c>
      <c r="D1166" s="300" t="s">
        <v>5365</v>
      </c>
      <c r="E1166" s="287"/>
      <c r="F1166" s="288"/>
      <c r="G1166" s="288"/>
      <c r="H1166" s="322"/>
      <c r="I1166" s="289"/>
      <c r="J1166" s="290"/>
    </row>
    <row r="1167" spans="1:10" s="291" customFormat="1" ht="38.25" x14ac:dyDescent="0.25">
      <c r="A1167" s="284"/>
      <c r="B1167" s="285" t="s">
        <v>1613</v>
      </c>
      <c r="C1167" s="300" t="s">
        <v>1614</v>
      </c>
      <c r="D1167" s="300" t="s">
        <v>5366</v>
      </c>
      <c r="E1167" s="287"/>
      <c r="F1167" s="288"/>
      <c r="G1167" s="288"/>
      <c r="H1167" s="322"/>
      <c r="I1167" s="289"/>
      <c r="J1167" s="290"/>
    </row>
    <row r="1168" spans="1:10" s="291" customFormat="1" ht="25.5" x14ac:dyDescent="0.2">
      <c r="A1168" s="293">
        <v>148</v>
      </c>
      <c r="B1168" s="294"/>
      <c r="C1168" s="301" t="s">
        <v>1616</v>
      </c>
      <c r="D1168" s="301" t="s">
        <v>1617</v>
      </c>
      <c r="E1168" s="296" t="s">
        <v>5139</v>
      </c>
      <c r="F1168" s="297">
        <v>2</v>
      </c>
      <c r="G1168" s="297"/>
      <c r="H1168" s="323"/>
      <c r="I1168" s="298" t="str">
        <f>IF($G$1=2,inParole(H1168),inWorten(H1168))</f>
        <v>null,00</v>
      </c>
      <c r="J1168" s="299">
        <f>IF(G1168=0,F1168*H1168,G1168*H1168)</f>
        <v>0</v>
      </c>
    </row>
    <row r="1169" spans="1:10" s="291" customFormat="1" ht="25.5" x14ac:dyDescent="0.2">
      <c r="A1169" s="293">
        <v>149</v>
      </c>
      <c r="B1169" s="294"/>
      <c r="C1169" s="301" t="s">
        <v>1618</v>
      </c>
      <c r="D1169" s="301" t="s">
        <v>1619</v>
      </c>
      <c r="E1169" s="296" t="s">
        <v>5139</v>
      </c>
      <c r="F1169" s="297">
        <v>3</v>
      </c>
      <c r="G1169" s="297"/>
      <c r="H1169" s="323"/>
      <c r="I1169" s="298" t="str">
        <f>IF($G$1=2,inParole(H1169),inWorten(H1169))</f>
        <v>null,00</v>
      </c>
      <c r="J1169" s="299">
        <f>IF(G1169=0,F1169*H1169,G1169*H1169)</f>
        <v>0</v>
      </c>
    </row>
    <row r="1170" spans="1:10" s="291" customFormat="1" ht="25.5" x14ac:dyDescent="0.2">
      <c r="A1170" s="293">
        <v>150</v>
      </c>
      <c r="B1170" s="294"/>
      <c r="C1170" s="301" t="s">
        <v>1622</v>
      </c>
      <c r="D1170" s="301" t="s">
        <v>1623</v>
      </c>
      <c r="E1170" s="296" t="s">
        <v>5139</v>
      </c>
      <c r="F1170" s="297">
        <v>6</v>
      </c>
      <c r="G1170" s="297"/>
      <c r="H1170" s="323"/>
      <c r="I1170" s="298" t="str">
        <f>IF($G$1=2,inParole(H1170),inWorten(H1170))</f>
        <v>null,00</v>
      </c>
      <c r="J1170" s="299">
        <f>IF(G1170=0,F1170*H1170,G1170*H1170)</f>
        <v>0</v>
      </c>
    </row>
    <row r="1171" spans="1:10" s="291" customFormat="1" ht="25.5" x14ac:dyDescent="0.25">
      <c r="A1171" s="284"/>
      <c r="B1171" s="285" t="s">
        <v>1637</v>
      </c>
      <c r="C1171" s="300" t="s">
        <v>1638</v>
      </c>
      <c r="D1171" s="300" t="s">
        <v>5367</v>
      </c>
      <c r="E1171" s="287"/>
      <c r="F1171" s="288"/>
      <c r="G1171" s="288"/>
      <c r="H1171" s="322"/>
      <c r="I1171" s="289"/>
      <c r="J1171" s="290"/>
    </row>
    <row r="1172" spans="1:10" s="291" customFormat="1" ht="127.5" x14ac:dyDescent="0.2">
      <c r="A1172" s="293">
        <v>151</v>
      </c>
      <c r="B1172" s="294" t="s">
        <v>5368</v>
      </c>
      <c r="C1172" s="295" t="s">
        <v>5369</v>
      </c>
      <c r="D1172" s="295" t="s">
        <v>5370</v>
      </c>
      <c r="E1172" s="296" t="s">
        <v>5371</v>
      </c>
      <c r="F1172" s="297">
        <v>1</v>
      </c>
      <c r="G1172" s="297"/>
      <c r="H1172" s="323"/>
      <c r="I1172" s="298" t="str">
        <f>IF($G$1=2,inParole(H1172),inWorten(H1172))</f>
        <v>null,00</v>
      </c>
      <c r="J1172" s="299">
        <f>IF(G1172=0,F1172*H1172,G1172*H1172)</f>
        <v>0</v>
      </c>
    </row>
    <row r="1173" spans="1:10" s="291" customFormat="1" ht="25.5" x14ac:dyDescent="0.25">
      <c r="A1173" s="284"/>
      <c r="B1173" s="285" t="s">
        <v>1726</v>
      </c>
      <c r="C1173" s="300" t="s">
        <v>1727</v>
      </c>
      <c r="D1173" s="300" t="s">
        <v>1728</v>
      </c>
      <c r="E1173" s="287"/>
      <c r="F1173" s="288"/>
      <c r="G1173" s="288"/>
      <c r="H1173" s="322"/>
      <c r="I1173" s="289"/>
      <c r="J1173" s="290"/>
    </row>
    <row r="1174" spans="1:10" s="291" customFormat="1" ht="25.5" x14ac:dyDescent="0.25">
      <c r="A1174" s="284"/>
      <c r="B1174" s="285" t="s">
        <v>1729</v>
      </c>
      <c r="C1174" s="300" t="s">
        <v>1730</v>
      </c>
      <c r="D1174" s="300" t="s">
        <v>1731</v>
      </c>
      <c r="E1174" s="287"/>
      <c r="F1174" s="288"/>
      <c r="G1174" s="288"/>
      <c r="H1174" s="322"/>
      <c r="I1174" s="289"/>
      <c r="J1174" s="290"/>
    </row>
    <row r="1175" spans="1:10" s="291" customFormat="1" ht="15" x14ac:dyDescent="0.2">
      <c r="A1175" s="293">
        <v>152</v>
      </c>
      <c r="B1175" s="294"/>
      <c r="C1175" s="301" t="s">
        <v>1734</v>
      </c>
      <c r="D1175" s="301" t="s">
        <v>1734</v>
      </c>
      <c r="E1175" s="296" t="s">
        <v>4237</v>
      </c>
      <c r="F1175" s="297">
        <v>50</v>
      </c>
      <c r="G1175" s="297"/>
      <c r="H1175" s="323"/>
      <c r="I1175" s="298" t="str">
        <f>IF($G$1=2,inParole(H1175),inWorten(H1175))</f>
        <v>null,00</v>
      </c>
      <c r="J1175" s="299">
        <f>IF(G1175=0,F1175*H1175,G1175*H1175)</f>
        <v>0</v>
      </c>
    </row>
    <row r="1176" spans="1:10" s="291" customFormat="1" ht="15" x14ac:dyDescent="0.25">
      <c r="A1176" s="284"/>
      <c r="B1176" s="285" t="s">
        <v>1741</v>
      </c>
      <c r="C1176" s="300" t="s">
        <v>1742</v>
      </c>
      <c r="D1176" s="300" t="s">
        <v>5372</v>
      </c>
      <c r="E1176" s="287"/>
      <c r="F1176" s="288"/>
      <c r="G1176" s="288"/>
      <c r="H1176" s="322"/>
      <c r="I1176" s="289"/>
      <c r="J1176" s="290"/>
    </row>
    <row r="1177" spans="1:10" s="291" customFormat="1" ht="25.5" x14ac:dyDescent="0.2">
      <c r="A1177" s="293">
        <v>153</v>
      </c>
      <c r="B1177" s="294"/>
      <c r="C1177" s="301" t="s">
        <v>1744</v>
      </c>
      <c r="D1177" s="301" t="s">
        <v>0</v>
      </c>
      <c r="E1177" s="296" t="s">
        <v>5139</v>
      </c>
      <c r="F1177" s="297">
        <v>7</v>
      </c>
      <c r="G1177" s="297"/>
      <c r="H1177" s="323"/>
      <c r="I1177" s="298" t="str">
        <f>IF($G$1=2,inParole(H1177),inWorten(H1177))</f>
        <v>null,00</v>
      </c>
      <c r="J1177" s="299">
        <f>IF(G1177=0,F1177*H1177,G1177*H1177)</f>
        <v>0</v>
      </c>
    </row>
    <row r="1178" spans="1:10" s="291" customFormat="1" ht="25.5" x14ac:dyDescent="0.2">
      <c r="A1178" s="293">
        <v>154</v>
      </c>
      <c r="B1178" s="294"/>
      <c r="C1178" s="301" t="s">
        <v>13</v>
      </c>
      <c r="D1178" s="301" t="s">
        <v>14</v>
      </c>
      <c r="E1178" s="296" t="s">
        <v>5139</v>
      </c>
      <c r="F1178" s="297">
        <v>1</v>
      </c>
      <c r="G1178" s="297"/>
      <c r="H1178" s="323"/>
      <c r="I1178" s="298" t="str">
        <f>IF($G$1=2,inParole(H1178),inWorten(H1178))</f>
        <v>null,00</v>
      </c>
      <c r="J1178" s="299">
        <f>IF(G1178=0,F1178*H1178,G1178*H1178)</f>
        <v>0</v>
      </c>
    </row>
    <row r="1179" spans="1:10" s="291" customFormat="1" ht="25.5" x14ac:dyDescent="0.2">
      <c r="A1179" s="293">
        <v>155</v>
      </c>
      <c r="B1179" s="294"/>
      <c r="C1179" s="301" t="s">
        <v>15</v>
      </c>
      <c r="D1179" s="301" t="s">
        <v>16</v>
      </c>
      <c r="E1179" s="296" t="s">
        <v>5139</v>
      </c>
      <c r="F1179" s="297">
        <v>6</v>
      </c>
      <c r="G1179" s="297"/>
      <c r="H1179" s="323"/>
      <c r="I1179" s="298" t="str">
        <f>IF($G$1=2,inParole(H1179),inWorten(H1179))</f>
        <v>null,00</v>
      </c>
      <c r="J1179" s="299">
        <f>IF(G1179=0,F1179*H1179,G1179*H1179)</f>
        <v>0</v>
      </c>
    </row>
    <row r="1180" spans="1:10" s="291" customFormat="1" ht="15" x14ac:dyDescent="0.25">
      <c r="A1180" s="284"/>
      <c r="B1180" s="285" t="s">
        <v>36</v>
      </c>
      <c r="C1180" s="300" t="s">
        <v>37</v>
      </c>
      <c r="D1180" s="300" t="s">
        <v>38</v>
      </c>
      <c r="E1180" s="287"/>
      <c r="F1180" s="288"/>
      <c r="G1180" s="288"/>
      <c r="H1180" s="322"/>
      <c r="I1180" s="289"/>
      <c r="J1180" s="290"/>
    </row>
    <row r="1181" spans="1:10" s="291" customFormat="1" ht="25.5" x14ac:dyDescent="0.2">
      <c r="A1181" s="293">
        <v>156</v>
      </c>
      <c r="B1181" s="294"/>
      <c r="C1181" s="301" t="s">
        <v>39</v>
      </c>
      <c r="D1181" s="301" t="s">
        <v>40</v>
      </c>
      <c r="E1181" s="296" t="s">
        <v>4237</v>
      </c>
      <c r="F1181" s="297">
        <v>30.8</v>
      </c>
      <c r="G1181" s="297"/>
      <c r="H1181" s="323"/>
      <c r="I1181" s="298" t="str">
        <f>IF($G$1=2,inParole(H1181),inWorten(H1181))</f>
        <v>null,00</v>
      </c>
      <c r="J1181" s="299">
        <f>IF(G1181=0,F1181*H1181,G1181*H1181)</f>
        <v>0</v>
      </c>
    </row>
    <row r="1182" spans="1:10" s="291" customFormat="1" ht="15" x14ac:dyDescent="0.25">
      <c r="A1182" s="284"/>
      <c r="B1182" s="285" t="s">
        <v>45</v>
      </c>
      <c r="C1182" s="300" t="s">
        <v>46</v>
      </c>
      <c r="D1182" s="300" t="s">
        <v>47</v>
      </c>
      <c r="E1182" s="287"/>
      <c r="F1182" s="288"/>
      <c r="G1182" s="288"/>
      <c r="H1182" s="322"/>
      <c r="I1182" s="289"/>
      <c r="J1182" s="290"/>
    </row>
    <row r="1183" spans="1:10" s="291" customFormat="1" ht="25.5" x14ac:dyDescent="0.2">
      <c r="A1183" s="293">
        <v>157</v>
      </c>
      <c r="B1183" s="294"/>
      <c r="C1183" s="301" t="s">
        <v>54</v>
      </c>
      <c r="D1183" s="301" t="s">
        <v>55</v>
      </c>
      <c r="E1183" s="296" t="s">
        <v>4237</v>
      </c>
      <c r="F1183" s="297">
        <v>22.2</v>
      </c>
      <c r="G1183" s="297"/>
      <c r="H1183" s="323"/>
      <c r="I1183" s="298" t="str">
        <f>IF($G$1=2,inParole(H1183),inWorten(H1183))</f>
        <v>null,00</v>
      </c>
      <c r="J1183" s="299">
        <f>IF(G1183=0,F1183*H1183,G1183*H1183)</f>
        <v>0</v>
      </c>
    </row>
    <row r="1184" spans="1:10" s="291" customFormat="1" ht="25.5" x14ac:dyDescent="0.25">
      <c r="A1184" s="284"/>
      <c r="B1184" s="285" t="s">
        <v>62</v>
      </c>
      <c r="C1184" s="300" t="s">
        <v>63</v>
      </c>
      <c r="D1184" s="300" t="s">
        <v>64</v>
      </c>
      <c r="E1184" s="287"/>
      <c r="F1184" s="288"/>
      <c r="G1184" s="288"/>
      <c r="H1184" s="322"/>
      <c r="I1184" s="289"/>
      <c r="J1184" s="290"/>
    </row>
    <row r="1185" spans="1:10" s="291" customFormat="1" ht="25.5" x14ac:dyDescent="0.2">
      <c r="A1185" s="293">
        <v>158</v>
      </c>
      <c r="B1185" s="294"/>
      <c r="C1185" s="301" t="s">
        <v>65</v>
      </c>
      <c r="D1185" s="301" t="s">
        <v>66</v>
      </c>
      <c r="E1185" s="296" t="s">
        <v>4237</v>
      </c>
      <c r="F1185" s="297">
        <v>22.2</v>
      </c>
      <c r="G1185" s="297"/>
      <c r="H1185" s="323"/>
      <c r="I1185" s="298" t="str">
        <f>IF($G$1=2,inParole(H1185),inWorten(H1185))</f>
        <v>null,00</v>
      </c>
      <c r="J1185" s="299">
        <f>IF(G1185=0,F1185*H1185,G1185*H1185)</f>
        <v>0</v>
      </c>
    </row>
    <row r="1186" spans="1:10" s="291" customFormat="1" ht="15" x14ac:dyDescent="0.25">
      <c r="A1186" s="284"/>
      <c r="B1186" s="285" t="s">
        <v>73</v>
      </c>
      <c r="C1186" s="300" t="s">
        <v>74</v>
      </c>
      <c r="D1186" s="300" t="s">
        <v>5373</v>
      </c>
      <c r="E1186" s="287"/>
      <c r="F1186" s="288"/>
      <c r="G1186" s="288"/>
      <c r="H1186" s="322"/>
      <c r="I1186" s="289"/>
      <c r="J1186" s="290"/>
    </row>
    <row r="1187" spans="1:10" s="291" customFormat="1" ht="25.5" x14ac:dyDescent="0.2">
      <c r="A1187" s="293">
        <v>159</v>
      </c>
      <c r="B1187" s="294"/>
      <c r="C1187" s="301" t="s">
        <v>76</v>
      </c>
      <c r="D1187" s="301" t="s">
        <v>77</v>
      </c>
      <c r="E1187" s="296" t="s">
        <v>5139</v>
      </c>
      <c r="F1187" s="297">
        <v>2</v>
      </c>
      <c r="G1187" s="297"/>
      <c r="H1187" s="323"/>
      <c r="I1187" s="298" t="str">
        <f>IF($G$1=2,inParole(H1187),inWorten(H1187))</f>
        <v>null,00</v>
      </c>
      <c r="J1187" s="299">
        <f>IF(G1187=0,F1187*H1187,G1187*H1187)</f>
        <v>0</v>
      </c>
    </row>
    <row r="1188" spans="1:10" s="291" customFormat="1" ht="25.5" x14ac:dyDescent="0.2">
      <c r="A1188" s="293">
        <v>160</v>
      </c>
      <c r="B1188" s="294"/>
      <c r="C1188" s="295" t="s">
        <v>5374</v>
      </c>
      <c r="D1188" s="295" t="s">
        <v>5375</v>
      </c>
      <c r="E1188" s="296" t="s">
        <v>5139</v>
      </c>
      <c r="F1188" s="297">
        <v>1</v>
      </c>
      <c r="G1188" s="297"/>
      <c r="H1188" s="323"/>
      <c r="I1188" s="298" t="str">
        <f>IF($G$1=2,inParole(H1188),inWorten(H1188))</f>
        <v>null,00</v>
      </c>
      <c r="J1188" s="299">
        <f>IF(G1188=0,F1188*H1188,G1188*H1188)</f>
        <v>0</v>
      </c>
    </row>
    <row r="1189" spans="1:10" s="291" customFormat="1" ht="15" x14ac:dyDescent="0.25">
      <c r="A1189" s="284"/>
      <c r="B1189" s="285" t="s">
        <v>94</v>
      </c>
      <c r="C1189" s="300" t="s">
        <v>95</v>
      </c>
      <c r="D1189" s="300" t="s">
        <v>5376</v>
      </c>
      <c r="E1189" s="287"/>
      <c r="F1189" s="288"/>
      <c r="G1189" s="288"/>
      <c r="H1189" s="322"/>
      <c r="I1189" s="289"/>
      <c r="J1189" s="290"/>
    </row>
    <row r="1190" spans="1:10" s="291" customFormat="1" ht="38.25" x14ac:dyDescent="0.2">
      <c r="A1190" s="293">
        <v>161</v>
      </c>
      <c r="B1190" s="294"/>
      <c r="C1190" s="301" t="s">
        <v>97</v>
      </c>
      <c r="D1190" s="301" t="s">
        <v>98</v>
      </c>
      <c r="E1190" s="296" t="s">
        <v>5139</v>
      </c>
      <c r="F1190" s="297">
        <v>1</v>
      </c>
      <c r="G1190" s="297"/>
      <c r="H1190" s="323"/>
      <c r="I1190" s="298" t="str">
        <f>IF($G$1=2,inParole(H1190),inWorten(H1190))</f>
        <v>null,00</v>
      </c>
      <c r="J1190" s="299">
        <f>IF(G1190=0,F1190*H1190,G1190*H1190)</f>
        <v>0</v>
      </c>
    </row>
    <row r="1191" spans="1:10" s="291" customFormat="1" ht="15" x14ac:dyDescent="0.2">
      <c r="A1191" s="293">
        <v>162</v>
      </c>
      <c r="B1191" s="294"/>
      <c r="C1191" s="301" t="s">
        <v>113</v>
      </c>
      <c r="D1191" s="301" t="s">
        <v>114</v>
      </c>
      <c r="E1191" s="296" t="s">
        <v>5139</v>
      </c>
      <c r="F1191" s="297">
        <v>1</v>
      </c>
      <c r="G1191" s="297"/>
      <c r="H1191" s="323"/>
      <c r="I1191" s="298" t="str">
        <f>IF($G$1=2,inParole(H1191),inWorten(H1191))</f>
        <v>null,00</v>
      </c>
      <c r="J1191" s="299">
        <f>IF(G1191=0,F1191*H1191,G1191*H1191)</f>
        <v>0</v>
      </c>
    </row>
    <row r="1192" spans="1:10" s="4" customFormat="1" ht="15" x14ac:dyDescent="0.2">
      <c r="A1192" s="199"/>
      <c r="B1192" s="200"/>
      <c r="C1192" s="210"/>
      <c r="D1192" s="210"/>
      <c r="E1192" s="201"/>
      <c r="F1192" s="202"/>
      <c r="G1192" s="202"/>
      <c r="H1192" s="252"/>
      <c r="I1192" s="203"/>
      <c r="J1192" s="204"/>
    </row>
    <row r="1193" spans="1:10" s="291" customFormat="1" ht="15" x14ac:dyDescent="0.25">
      <c r="A1193" s="284"/>
      <c r="B1193" s="285" t="s">
        <v>117</v>
      </c>
      <c r="C1193" s="286" t="s">
        <v>118</v>
      </c>
      <c r="D1193" s="286" t="s">
        <v>119</v>
      </c>
      <c r="E1193" s="287"/>
      <c r="F1193" s="288"/>
      <c r="G1193" s="288"/>
      <c r="H1193" s="322"/>
      <c r="I1193" s="289"/>
      <c r="J1193" s="290"/>
    </row>
    <row r="1194" spans="1:10" s="291" customFormat="1" ht="51" x14ac:dyDescent="0.25">
      <c r="A1194" s="284"/>
      <c r="B1194" s="285" t="s">
        <v>4250</v>
      </c>
      <c r="C1194" s="292" t="s">
        <v>120</v>
      </c>
      <c r="D1194" s="292" t="s">
        <v>121</v>
      </c>
      <c r="E1194" s="287"/>
      <c r="F1194" s="288"/>
      <c r="G1194" s="288"/>
      <c r="H1194" s="322"/>
      <c r="I1194" s="289"/>
      <c r="J1194" s="290"/>
    </row>
    <row r="1195" spans="1:10" s="291" customFormat="1" ht="15" x14ac:dyDescent="0.25">
      <c r="A1195" s="284"/>
      <c r="B1195" s="285" t="s">
        <v>128</v>
      </c>
      <c r="C1195" s="292" t="s">
        <v>129</v>
      </c>
      <c r="D1195" s="292" t="s">
        <v>130</v>
      </c>
      <c r="E1195" s="287"/>
      <c r="F1195" s="288"/>
      <c r="G1195" s="288"/>
      <c r="H1195" s="322"/>
      <c r="I1195" s="289"/>
      <c r="J1195" s="290"/>
    </row>
    <row r="1196" spans="1:10" s="291" customFormat="1" ht="15" x14ac:dyDescent="0.25">
      <c r="A1196" s="284"/>
      <c r="B1196" s="285" t="s">
        <v>131</v>
      </c>
      <c r="C1196" s="292" t="s">
        <v>132</v>
      </c>
      <c r="D1196" s="292" t="s">
        <v>133</v>
      </c>
      <c r="E1196" s="287"/>
      <c r="F1196" s="288"/>
      <c r="G1196" s="288"/>
      <c r="H1196" s="322"/>
      <c r="I1196" s="289"/>
      <c r="J1196" s="290"/>
    </row>
    <row r="1197" spans="1:10" s="291" customFormat="1" ht="15" x14ac:dyDescent="0.2">
      <c r="A1197" s="293">
        <v>1</v>
      </c>
      <c r="B1197" s="294"/>
      <c r="C1197" s="305" t="s">
        <v>134</v>
      </c>
      <c r="D1197" s="305" t="s">
        <v>135</v>
      </c>
      <c r="E1197" s="296" t="s">
        <v>4237</v>
      </c>
      <c r="F1197" s="297">
        <v>110</v>
      </c>
      <c r="G1197" s="297"/>
      <c r="H1197" s="323"/>
      <c r="I1197" s="298" t="str">
        <f>IF($G$1=2,inParole(H1197),inWorten(H1197))</f>
        <v>null,00</v>
      </c>
      <c r="J1197" s="299">
        <f>IF(G1197=0,F1197*H1197,G1197*H1197)</f>
        <v>0</v>
      </c>
    </row>
    <row r="1198" spans="1:10" s="291" customFormat="1" ht="15" x14ac:dyDescent="0.25">
      <c r="A1198" s="284"/>
      <c r="B1198" s="285" t="s">
        <v>138</v>
      </c>
      <c r="C1198" s="292" t="s">
        <v>139</v>
      </c>
      <c r="D1198" s="292" t="s">
        <v>140</v>
      </c>
      <c r="E1198" s="287"/>
      <c r="F1198" s="288"/>
      <c r="G1198" s="288"/>
      <c r="H1198" s="322"/>
      <c r="I1198" s="289"/>
      <c r="J1198" s="290"/>
    </row>
    <row r="1199" spans="1:10" s="291" customFormat="1" ht="15" x14ac:dyDescent="0.2">
      <c r="A1199" s="293">
        <v>2</v>
      </c>
      <c r="B1199" s="294"/>
      <c r="C1199" s="305" t="s">
        <v>141</v>
      </c>
      <c r="D1199" s="305" t="s">
        <v>142</v>
      </c>
      <c r="E1199" s="296" t="s">
        <v>4237</v>
      </c>
      <c r="F1199" s="297">
        <v>35</v>
      </c>
      <c r="G1199" s="297"/>
      <c r="H1199" s="323"/>
      <c r="I1199" s="298" t="str">
        <f>IF($G$1=2,inParole(H1199),inWorten(H1199))</f>
        <v>null,00</v>
      </c>
      <c r="J1199" s="299">
        <f>IF(G1199=0,F1199*H1199,G1199*H1199)</f>
        <v>0</v>
      </c>
    </row>
    <row r="1200" spans="1:10" s="291" customFormat="1" ht="15" x14ac:dyDescent="0.25">
      <c r="A1200" s="284"/>
      <c r="B1200" s="285" t="s">
        <v>185</v>
      </c>
      <c r="C1200" s="292" t="s">
        <v>186</v>
      </c>
      <c r="D1200" s="292" t="s">
        <v>187</v>
      </c>
      <c r="E1200" s="287"/>
      <c r="F1200" s="288"/>
      <c r="G1200" s="288"/>
      <c r="H1200" s="322"/>
      <c r="I1200" s="289"/>
      <c r="J1200" s="290"/>
    </row>
    <row r="1201" spans="1:10" s="291" customFormat="1" ht="25.5" x14ac:dyDescent="0.2">
      <c r="A1201" s="293">
        <v>3</v>
      </c>
      <c r="B1201" s="294" t="s">
        <v>188</v>
      </c>
      <c r="C1201" s="305" t="s">
        <v>189</v>
      </c>
      <c r="D1201" s="305" t="s">
        <v>190</v>
      </c>
      <c r="E1201" s="296" t="s">
        <v>4605</v>
      </c>
      <c r="F1201" s="297">
        <v>1</v>
      </c>
      <c r="G1201" s="297"/>
      <c r="H1201" s="323"/>
      <c r="I1201" s="298" t="str">
        <f>IF($G$1=2,inParole(H1201),inWorten(H1201))</f>
        <v>null,00</v>
      </c>
      <c r="J1201" s="299">
        <f>IF(G1201=0,F1201*H1201,G1201*H1201)</f>
        <v>0</v>
      </c>
    </row>
    <row r="1202" spans="1:10" s="291" customFormat="1" ht="15" x14ac:dyDescent="0.2">
      <c r="A1202" s="293">
        <v>4</v>
      </c>
      <c r="B1202" s="294" t="s">
        <v>194</v>
      </c>
      <c r="C1202" s="305" t="s">
        <v>195</v>
      </c>
      <c r="D1202" s="305" t="s">
        <v>196</v>
      </c>
      <c r="E1202" s="296" t="s">
        <v>4605</v>
      </c>
      <c r="F1202" s="297">
        <v>1</v>
      </c>
      <c r="G1202" s="297"/>
      <c r="H1202" s="323"/>
      <c r="I1202" s="298" t="str">
        <f>IF($G$1=2,inParole(H1202),inWorten(H1202))</f>
        <v>null,00</v>
      </c>
      <c r="J1202" s="299">
        <f>IF(G1202=0,F1202*H1202,G1202*H1202)</f>
        <v>0</v>
      </c>
    </row>
    <row r="1203" spans="1:10" s="291" customFormat="1" ht="15" x14ac:dyDescent="0.2">
      <c r="A1203" s="293">
        <v>5</v>
      </c>
      <c r="B1203" s="294" t="s">
        <v>197</v>
      </c>
      <c r="C1203" s="305" t="s">
        <v>198</v>
      </c>
      <c r="D1203" s="305" t="s">
        <v>199</v>
      </c>
      <c r="E1203" s="296" t="s">
        <v>4605</v>
      </c>
      <c r="F1203" s="297">
        <v>1</v>
      </c>
      <c r="G1203" s="297"/>
      <c r="H1203" s="323"/>
      <c r="I1203" s="298" t="str">
        <f>IF($G$1=2,inParole(H1203),inWorten(H1203))</f>
        <v>null,00</v>
      </c>
      <c r="J1203" s="299">
        <f>IF(G1203=0,F1203*H1203,G1203*H1203)</f>
        <v>0</v>
      </c>
    </row>
    <row r="1204" spans="1:10" s="291" customFormat="1" ht="25.5" x14ac:dyDescent="0.2">
      <c r="A1204" s="293">
        <v>6</v>
      </c>
      <c r="B1204" s="294" t="s">
        <v>200</v>
      </c>
      <c r="C1204" s="305" t="s">
        <v>201</v>
      </c>
      <c r="D1204" s="305" t="s">
        <v>202</v>
      </c>
      <c r="E1204" s="296" t="s">
        <v>4605</v>
      </c>
      <c r="F1204" s="297">
        <v>10</v>
      </c>
      <c r="G1204" s="297"/>
      <c r="H1204" s="323"/>
      <c r="I1204" s="298" t="str">
        <f>IF($G$1=2,inParole(H1204),inWorten(H1204))</f>
        <v>null,00</v>
      </c>
      <c r="J1204" s="299">
        <f>IF(G1204=0,F1204*H1204,G1204*H1204)</f>
        <v>0</v>
      </c>
    </row>
    <row r="1205" spans="1:10" s="291" customFormat="1" ht="38.25" x14ac:dyDescent="0.25">
      <c r="A1205" s="284"/>
      <c r="B1205" s="285" t="s">
        <v>4269</v>
      </c>
      <c r="C1205" s="292" t="s">
        <v>203</v>
      </c>
      <c r="D1205" s="292" t="s">
        <v>204</v>
      </c>
      <c r="E1205" s="287"/>
      <c r="F1205" s="288"/>
      <c r="G1205" s="288"/>
      <c r="H1205" s="322"/>
      <c r="I1205" s="289"/>
      <c r="J1205" s="290"/>
    </row>
    <row r="1206" spans="1:10" s="291" customFormat="1" ht="15" x14ac:dyDescent="0.25">
      <c r="A1206" s="284"/>
      <c r="B1206" s="285" t="s">
        <v>205</v>
      </c>
      <c r="C1206" s="292" t="s">
        <v>206</v>
      </c>
      <c r="D1206" s="292" t="s">
        <v>207</v>
      </c>
      <c r="E1206" s="287"/>
      <c r="F1206" s="288"/>
      <c r="G1206" s="288"/>
      <c r="H1206" s="322"/>
      <c r="I1206" s="289"/>
      <c r="J1206" s="290"/>
    </row>
    <row r="1207" spans="1:10" s="291" customFormat="1" ht="25.5" x14ac:dyDescent="0.25">
      <c r="A1207" s="284"/>
      <c r="B1207" s="285" t="s">
        <v>219</v>
      </c>
      <c r="C1207" s="292" t="s">
        <v>220</v>
      </c>
      <c r="D1207" s="292" t="s">
        <v>221</v>
      </c>
      <c r="E1207" s="287"/>
      <c r="F1207" s="288"/>
      <c r="G1207" s="288"/>
      <c r="H1207" s="322"/>
      <c r="I1207" s="289"/>
      <c r="J1207" s="290"/>
    </row>
    <row r="1208" spans="1:10" s="291" customFormat="1" ht="15" x14ac:dyDescent="0.2">
      <c r="A1208" s="293">
        <v>7</v>
      </c>
      <c r="B1208" s="294"/>
      <c r="C1208" s="305" t="s">
        <v>222</v>
      </c>
      <c r="D1208" s="305" t="s">
        <v>223</v>
      </c>
      <c r="E1208" s="296" t="s">
        <v>4237</v>
      </c>
      <c r="F1208" s="297">
        <v>2</v>
      </c>
      <c r="G1208" s="297"/>
      <c r="H1208" s="323"/>
      <c r="I1208" s="298" t="str">
        <f>IF($G$1=2,inParole(H1208),inWorten(H1208))</f>
        <v>null,00</v>
      </c>
      <c r="J1208" s="299">
        <f>IF(G1208=0,F1208*H1208,G1208*H1208)</f>
        <v>0</v>
      </c>
    </row>
    <row r="1209" spans="1:10" s="291" customFormat="1" ht="15" x14ac:dyDescent="0.2">
      <c r="A1209" s="293">
        <v>8</v>
      </c>
      <c r="B1209" s="294"/>
      <c r="C1209" s="305" t="s">
        <v>224</v>
      </c>
      <c r="D1209" s="305" t="s">
        <v>225</v>
      </c>
      <c r="E1209" s="296" t="s">
        <v>4237</v>
      </c>
      <c r="F1209" s="297">
        <v>4</v>
      </c>
      <c r="G1209" s="297"/>
      <c r="H1209" s="323"/>
      <c r="I1209" s="298" t="str">
        <f>IF($G$1=2,inParole(H1209),inWorten(H1209))</f>
        <v>null,00</v>
      </c>
      <c r="J1209" s="299">
        <f>IF(G1209=0,F1209*H1209,G1209*H1209)</f>
        <v>0</v>
      </c>
    </row>
    <row r="1210" spans="1:10" s="291" customFormat="1" ht="15" x14ac:dyDescent="0.25">
      <c r="A1210" s="284"/>
      <c r="B1210" s="285" t="s">
        <v>234</v>
      </c>
      <c r="C1210" s="292" t="s">
        <v>235</v>
      </c>
      <c r="D1210" s="292" t="s">
        <v>236</v>
      </c>
      <c r="E1210" s="287"/>
      <c r="F1210" s="288"/>
      <c r="G1210" s="288"/>
      <c r="H1210" s="322"/>
      <c r="I1210" s="289"/>
      <c r="J1210" s="290"/>
    </row>
    <row r="1211" spans="1:10" s="291" customFormat="1" ht="38.25" x14ac:dyDescent="0.25">
      <c r="A1211" s="284"/>
      <c r="B1211" s="285" t="s">
        <v>237</v>
      </c>
      <c r="C1211" s="292" t="s">
        <v>238</v>
      </c>
      <c r="D1211" s="292" t="s">
        <v>239</v>
      </c>
      <c r="E1211" s="287"/>
      <c r="F1211" s="288"/>
      <c r="G1211" s="288"/>
      <c r="H1211" s="322"/>
      <c r="I1211" s="289"/>
      <c r="J1211" s="290"/>
    </row>
    <row r="1212" spans="1:10" s="291" customFormat="1" ht="15" x14ac:dyDescent="0.2">
      <c r="A1212" s="293">
        <v>9</v>
      </c>
      <c r="B1212" s="294"/>
      <c r="C1212" s="305" t="s">
        <v>240</v>
      </c>
      <c r="D1212" s="305" t="s">
        <v>241</v>
      </c>
      <c r="E1212" s="296" t="s">
        <v>4237</v>
      </c>
      <c r="F1212" s="297">
        <v>6</v>
      </c>
      <c r="G1212" s="297"/>
      <c r="H1212" s="323"/>
      <c r="I1212" s="298" t="str">
        <f>IF($G$1=2,inParole(H1212),inWorten(H1212))</f>
        <v>null,00</v>
      </c>
      <c r="J1212" s="299">
        <f>IF(G1212=0,F1212*H1212,G1212*H1212)</f>
        <v>0</v>
      </c>
    </row>
    <row r="1213" spans="1:10" s="291" customFormat="1" ht="15" x14ac:dyDescent="0.2">
      <c r="A1213" s="293">
        <v>10</v>
      </c>
      <c r="B1213" s="294"/>
      <c r="C1213" s="305" t="s">
        <v>242</v>
      </c>
      <c r="D1213" s="305" t="s">
        <v>243</v>
      </c>
      <c r="E1213" s="296" t="s">
        <v>4237</v>
      </c>
      <c r="F1213" s="297">
        <v>6</v>
      </c>
      <c r="G1213" s="297"/>
      <c r="H1213" s="323"/>
      <c r="I1213" s="298" t="str">
        <f>IF($G$1=2,inParole(H1213),inWorten(H1213))</f>
        <v>null,00</v>
      </c>
      <c r="J1213" s="299">
        <f>IF(G1213=0,F1213*H1213,G1213*H1213)</f>
        <v>0</v>
      </c>
    </row>
    <row r="1214" spans="1:10" s="291" customFormat="1" ht="38.25" x14ac:dyDescent="0.25">
      <c r="A1214" s="284"/>
      <c r="B1214" s="285" t="s">
        <v>248</v>
      </c>
      <c r="C1214" s="292" t="s">
        <v>249</v>
      </c>
      <c r="D1214" s="292" t="s">
        <v>250</v>
      </c>
      <c r="E1214" s="287"/>
      <c r="F1214" s="288"/>
      <c r="G1214" s="288"/>
      <c r="H1214" s="322"/>
      <c r="I1214" s="289"/>
      <c r="J1214" s="290"/>
    </row>
    <row r="1215" spans="1:10" s="291" customFormat="1" ht="15" x14ac:dyDescent="0.2">
      <c r="A1215" s="293">
        <v>11</v>
      </c>
      <c r="B1215" s="294"/>
      <c r="C1215" s="305" t="s">
        <v>251</v>
      </c>
      <c r="D1215" s="305" t="s">
        <v>252</v>
      </c>
      <c r="E1215" s="296" t="s">
        <v>4237</v>
      </c>
      <c r="F1215" s="297">
        <v>3</v>
      </c>
      <c r="G1215" s="297"/>
      <c r="H1215" s="323"/>
      <c r="I1215" s="298" t="str">
        <f>IF($G$1=2,inParole(H1215),inWorten(H1215))</f>
        <v>null,00</v>
      </c>
      <c r="J1215" s="299">
        <f>IF(G1215=0,F1215*H1215,G1215*H1215)</f>
        <v>0</v>
      </c>
    </row>
    <row r="1216" spans="1:10" s="291" customFormat="1" ht="15" x14ac:dyDescent="0.2">
      <c r="A1216" s="293">
        <v>12</v>
      </c>
      <c r="B1216" s="294"/>
      <c r="C1216" s="305" t="s">
        <v>253</v>
      </c>
      <c r="D1216" s="305" t="s">
        <v>254</v>
      </c>
      <c r="E1216" s="296" t="s">
        <v>4237</v>
      </c>
      <c r="F1216" s="297">
        <v>3</v>
      </c>
      <c r="G1216" s="297"/>
      <c r="H1216" s="323"/>
      <c r="I1216" s="298" t="str">
        <f>IF($G$1=2,inParole(H1216),inWorten(H1216))</f>
        <v>null,00</v>
      </c>
      <c r="J1216" s="299">
        <f>IF(G1216=0,F1216*H1216,G1216*H1216)</f>
        <v>0</v>
      </c>
    </row>
    <row r="1217" spans="1:10" s="291" customFormat="1" ht="38.25" x14ac:dyDescent="0.25">
      <c r="A1217" s="284"/>
      <c r="B1217" s="285" t="s">
        <v>255</v>
      </c>
      <c r="C1217" s="292" t="s">
        <v>256</v>
      </c>
      <c r="D1217" s="292" t="s">
        <v>257</v>
      </c>
      <c r="E1217" s="287"/>
      <c r="F1217" s="288"/>
      <c r="G1217" s="288"/>
      <c r="H1217" s="322"/>
      <c r="I1217" s="289"/>
      <c r="J1217" s="290"/>
    </row>
    <row r="1218" spans="1:10" s="291" customFormat="1" ht="15" x14ac:dyDescent="0.2">
      <c r="A1218" s="293">
        <v>13</v>
      </c>
      <c r="B1218" s="294"/>
      <c r="C1218" s="305" t="s">
        <v>258</v>
      </c>
      <c r="D1218" s="305" t="s">
        <v>259</v>
      </c>
      <c r="E1218" s="296" t="s">
        <v>4237</v>
      </c>
      <c r="F1218" s="297">
        <v>1400</v>
      </c>
      <c r="G1218" s="297"/>
      <c r="H1218" s="323"/>
      <c r="I1218" s="298" t="str">
        <f>IF($G$1=2,inParole(H1218),inWorten(H1218))</f>
        <v>null,00</v>
      </c>
      <c r="J1218" s="299">
        <f>IF(G1218=0,F1218*H1218,G1218*H1218)</f>
        <v>0</v>
      </c>
    </row>
    <row r="1219" spans="1:10" s="291" customFormat="1" ht="15" x14ac:dyDescent="0.2">
      <c r="A1219" s="293">
        <v>14</v>
      </c>
      <c r="B1219" s="294"/>
      <c r="C1219" s="305" t="s">
        <v>260</v>
      </c>
      <c r="D1219" s="305" t="s">
        <v>261</v>
      </c>
      <c r="E1219" s="296" t="s">
        <v>4237</v>
      </c>
      <c r="F1219" s="297">
        <v>600</v>
      </c>
      <c r="G1219" s="297"/>
      <c r="H1219" s="323"/>
      <c r="I1219" s="298" t="str">
        <f>IF($G$1=2,inParole(H1219),inWorten(H1219))</f>
        <v>null,00</v>
      </c>
      <c r="J1219" s="299">
        <f>IF(G1219=0,F1219*H1219,G1219*H1219)</f>
        <v>0</v>
      </c>
    </row>
    <row r="1220" spans="1:10" s="291" customFormat="1" ht="15" x14ac:dyDescent="0.2">
      <c r="A1220" s="293">
        <v>15</v>
      </c>
      <c r="B1220" s="294"/>
      <c r="C1220" s="305" t="s">
        <v>264</v>
      </c>
      <c r="D1220" s="305" t="s">
        <v>265</v>
      </c>
      <c r="E1220" s="296" t="s">
        <v>4237</v>
      </c>
      <c r="F1220" s="297">
        <v>50</v>
      </c>
      <c r="G1220" s="297"/>
      <c r="H1220" s="323"/>
      <c r="I1220" s="298" t="str">
        <f>IF($G$1=2,inParole(H1220),inWorten(H1220))</f>
        <v>null,00</v>
      </c>
      <c r="J1220" s="299">
        <f>IF(G1220=0,F1220*H1220,G1220*H1220)</f>
        <v>0</v>
      </c>
    </row>
    <row r="1221" spans="1:10" s="291" customFormat="1" ht="76.5" x14ac:dyDescent="0.25">
      <c r="A1221" s="284"/>
      <c r="B1221" s="285" t="s">
        <v>266</v>
      </c>
      <c r="C1221" s="306" t="s">
        <v>267</v>
      </c>
      <c r="D1221" s="306" t="s">
        <v>268</v>
      </c>
      <c r="E1221" s="287"/>
      <c r="F1221" s="288"/>
      <c r="G1221" s="288"/>
      <c r="H1221" s="322"/>
      <c r="I1221" s="289"/>
      <c r="J1221" s="290"/>
    </row>
    <row r="1222" spans="1:10" s="291" customFormat="1" ht="15" x14ac:dyDescent="0.2">
      <c r="A1222" s="293">
        <v>16</v>
      </c>
      <c r="B1222" s="294"/>
      <c r="C1222" s="307" t="s">
        <v>258</v>
      </c>
      <c r="D1222" s="307" t="s">
        <v>259</v>
      </c>
      <c r="E1222" s="296" t="s">
        <v>4237</v>
      </c>
      <c r="F1222" s="297">
        <v>150</v>
      </c>
      <c r="G1222" s="297"/>
      <c r="H1222" s="323"/>
      <c r="I1222" s="298" t="str">
        <f>IF($G$1=2,inParole(H1222),inWorten(H1222))</f>
        <v>null,00</v>
      </c>
      <c r="J1222" s="299">
        <f>IF(G1222=0,F1222*H1222,G1222*H1222)</f>
        <v>0</v>
      </c>
    </row>
    <row r="1223" spans="1:10" s="291" customFormat="1" ht="51" x14ac:dyDescent="0.25">
      <c r="A1223" s="284"/>
      <c r="B1223" s="285" t="s">
        <v>276</v>
      </c>
      <c r="C1223" s="306" t="s">
        <v>277</v>
      </c>
      <c r="D1223" s="306" t="s">
        <v>278</v>
      </c>
      <c r="E1223" s="287"/>
      <c r="F1223" s="288"/>
      <c r="G1223" s="288"/>
      <c r="H1223" s="322"/>
      <c r="I1223" s="289"/>
      <c r="J1223" s="290"/>
    </row>
    <row r="1224" spans="1:10" s="291" customFormat="1" ht="15" x14ac:dyDescent="0.2">
      <c r="A1224" s="293">
        <v>17</v>
      </c>
      <c r="B1224" s="294"/>
      <c r="C1224" s="307" t="s">
        <v>240</v>
      </c>
      <c r="D1224" s="307" t="s">
        <v>241</v>
      </c>
      <c r="E1224" s="296" t="s">
        <v>4237</v>
      </c>
      <c r="F1224" s="297">
        <v>8</v>
      </c>
      <c r="G1224" s="297"/>
      <c r="H1224" s="323"/>
      <c r="I1224" s="298" t="str">
        <f>IF($G$1=2,inParole(H1224),inWorten(H1224))</f>
        <v>null,00</v>
      </c>
      <c r="J1224" s="299">
        <f>IF(G1224=0,F1224*H1224,G1224*H1224)</f>
        <v>0</v>
      </c>
    </row>
    <row r="1225" spans="1:10" s="291" customFormat="1" ht="25.5" x14ac:dyDescent="0.25">
      <c r="A1225" s="284"/>
      <c r="B1225" s="285" t="s">
        <v>279</v>
      </c>
      <c r="C1225" s="292" t="s">
        <v>280</v>
      </c>
      <c r="D1225" s="292" t="s">
        <v>281</v>
      </c>
      <c r="E1225" s="287"/>
      <c r="F1225" s="288"/>
      <c r="G1225" s="288"/>
      <c r="H1225" s="322"/>
      <c r="I1225" s="289"/>
      <c r="J1225" s="290"/>
    </row>
    <row r="1226" spans="1:10" s="291" customFormat="1" ht="25.5" x14ac:dyDescent="0.25">
      <c r="A1226" s="284"/>
      <c r="B1226" s="285" t="s">
        <v>282</v>
      </c>
      <c r="C1226" s="292" t="s">
        <v>283</v>
      </c>
      <c r="D1226" s="292" t="s">
        <v>284</v>
      </c>
      <c r="E1226" s="287"/>
      <c r="F1226" s="288"/>
      <c r="G1226" s="288"/>
      <c r="H1226" s="322"/>
      <c r="I1226" s="289"/>
      <c r="J1226" s="290"/>
    </row>
    <row r="1227" spans="1:10" s="291" customFormat="1" ht="15" x14ac:dyDescent="0.2">
      <c r="A1227" s="293">
        <v>18</v>
      </c>
      <c r="B1227" s="294"/>
      <c r="C1227" s="305" t="s">
        <v>285</v>
      </c>
      <c r="D1227" s="305" t="s">
        <v>285</v>
      </c>
      <c r="E1227" s="296" t="s">
        <v>4605</v>
      </c>
      <c r="F1227" s="297">
        <v>12</v>
      </c>
      <c r="G1227" s="297"/>
      <c r="H1227" s="323"/>
      <c r="I1227" s="298" t="str">
        <f>IF($G$1=2,inParole(H1227),inWorten(H1227))</f>
        <v>null,00</v>
      </c>
      <c r="J1227" s="299">
        <f>IF(G1227=0,F1227*H1227,G1227*H1227)</f>
        <v>0</v>
      </c>
    </row>
    <row r="1228" spans="1:10" s="291" customFormat="1" ht="15" x14ac:dyDescent="0.2">
      <c r="A1228" s="293">
        <v>19</v>
      </c>
      <c r="B1228" s="294"/>
      <c r="C1228" s="305" t="s">
        <v>286</v>
      </c>
      <c r="D1228" s="305" t="s">
        <v>286</v>
      </c>
      <c r="E1228" s="296" t="s">
        <v>4605</v>
      </c>
      <c r="F1228" s="297">
        <v>2</v>
      </c>
      <c r="G1228" s="297"/>
      <c r="H1228" s="323"/>
      <c r="I1228" s="298" t="str">
        <f>IF($G$1=2,inParole(H1228),inWorten(H1228))</f>
        <v>null,00</v>
      </c>
      <c r="J1228" s="299">
        <f>IF(G1228=0,F1228*H1228,G1228*H1228)</f>
        <v>0</v>
      </c>
    </row>
    <row r="1229" spans="1:10" s="291" customFormat="1" ht="15" x14ac:dyDescent="0.2">
      <c r="A1229" s="293">
        <v>20</v>
      </c>
      <c r="B1229" s="294"/>
      <c r="C1229" s="305" t="s">
        <v>287</v>
      </c>
      <c r="D1229" s="305" t="s">
        <v>287</v>
      </c>
      <c r="E1229" s="296" t="s">
        <v>4605</v>
      </c>
      <c r="F1229" s="297">
        <v>1</v>
      </c>
      <c r="G1229" s="297"/>
      <c r="H1229" s="323"/>
      <c r="I1229" s="298" t="str">
        <f>IF($G$1=2,inParole(H1229),inWorten(H1229))</f>
        <v>null,00</v>
      </c>
      <c r="J1229" s="299">
        <f>IF(G1229=0,F1229*H1229,G1229*H1229)</f>
        <v>0</v>
      </c>
    </row>
    <row r="1230" spans="1:10" s="291" customFormat="1" ht="25.5" x14ac:dyDescent="0.25">
      <c r="A1230" s="284"/>
      <c r="B1230" s="285" t="s">
        <v>289</v>
      </c>
      <c r="C1230" s="306" t="s">
        <v>290</v>
      </c>
      <c r="D1230" s="306" t="s">
        <v>291</v>
      </c>
      <c r="E1230" s="287"/>
      <c r="F1230" s="288"/>
      <c r="G1230" s="288"/>
      <c r="H1230" s="322"/>
      <c r="I1230" s="289"/>
      <c r="J1230" s="290"/>
    </row>
    <row r="1231" spans="1:10" s="291" customFormat="1" ht="15" x14ac:dyDescent="0.2">
      <c r="A1231" s="293">
        <v>21</v>
      </c>
      <c r="B1231" s="294"/>
      <c r="C1231" s="307" t="s">
        <v>292</v>
      </c>
      <c r="D1231" s="307" t="s">
        <v>293</v>
      </c>
      <c r="E1231" s="296" t="s">
        <v>4605</v>
      </c>
      <c r="F1231" s="297">
        <v>20</v>
      </c>
      <c r="G1231" s="297"/>
      <c r="H1231" s="323"/>
      <c r="I1231" s="298" t="str">
        <f>IF($G$1=2,inParole(H1231),inWorten(H1231))</f>
        <v>null,00</v>
      </c>
      <c r="J1231" s="299">
        <f>IF(G1231=0,F1231*H1231,G1231*H1231)</f>
        <v>0</v>
      </c>
    </row>
    <row r="1232" spans="1:10" s="291" customFormat="1" ht="15" x14ac:dyDescent="0.2">
      <c r="A1232" s="293">
        <v>22</v>
      </c>
      <c r="B1232" s="294"/>
      <c r="C1232" s="307" t="s">
        <v>294</v>
      </c>
      <c r="D1232" s="307" t="s">
        <v>295</v>
      </c>
      <c r="E1232" s="296" t="s">
        <v>4605</v>
      </c>
      <c r="F1232" s="297">
        <v>1</v>
      </c>
      <c r="G1232" s="297"/>
      <c r="H1232" s="323"/>
      <c r="I1232" s="298" t="str">
        <f>IF($G$1=2,inParole(H1232),inWorten(H1232))</f>
        <v>null,00</v>
      </c>
      <c r="J1232" s="299">
        <f>IF(G1232=0,F1232*H1232,G1232*H1232)</f>
        <v>0</v>
      </c>
    </row>
    <row r="1233" spans="1:10" s="291" customFormat="1" ht="15" x14ac:dyDescent="0.2">
      <c r="A1233" s="293">
        <v>23</v>
      </c>
      <c r="B1233" s="294"/>
      <c r="C1233" s="307" t="s">
        <v>296</v>
      </c>
      <c r="D1233" s="307" t="s">
        <v>297</v>
      </c>
      <c r="E1233" s="296" t="s">
        <v>4605</v>
      </c>
      <c r="F1233" s="297">
        <v>8</v>
      </c>
      <c r="G1233" s="297"/>
      <c r="H1233" s="323"/>
      <c r="I1233" s="298" t="str">
        <f>IF($G$1=2,inParole(H1233),inWorten(H1233))</f>
        <v>null,00</v>
      </c>
      <c r="J1233" s="299">
        <f>IF(G1233=0,F1233*H1233,G1233*H1233)</f>
        <v>0</v>
      </c>
    </row>
    <row r="1234" spans="1:10" s="291" customFormat="1" ht="25.5" x14ac:dyDescent="0.25">
      <c r="A1234" s="284"/>
      <c r="B1234" s="285" t="s">
        <v>300</v>
      </c>
      <c r="C1234" s="292" t="s">
        <v>301</v>
      </c>
      <c r="D1234" s="292" t="s">
        <v>302</v>
      </c>
      <c r="E1234" s="287"/>
      <c r="F1234" s="288"/>
      <c r="G1234" s="288"/>
      <c r="H1234" s="322"/>
      <c r="I1234" s="289"/>
      <c r="J1234" s="290"/>
    </row>
    <row r="1235" spans="1:10" s="291" customFormat="1" ht="15" x14ac:dyDescent="0.2">
      <c r="A1235" s="293">
        <v>24</v>
      </c>
      <c r="B1235" s="294"/>
      <c r="C1235" s="305" t="s">
        <v>303</v>
      </c>
      <c r="D1235" s="305" t="s">
        <v>303</v>
      </c>
      <c r="E1235" s="296" t="s">
        <v>4605</v>
      </c>
      <c r="F1235" s="297">
        <v>6</v>
      </c>
      <c r="G1235" s="297"/>
      <c r="H1235" s="323"/>
      <c r="I1235" s="298" t="str">
        <f>IF($G$1=2,inParole(H1235),inWorten(H1235))</f>
        <v>null,00</v>
      </c>
      <c r="J1235" s="299">
        <f>IF(G1235=0,F1235*H1235,G1235*H1235)</f>
        <v>0</v>
      </c>
    </row>
    <row r="1236" spans="1:10" s="291" customFormat="1" ht="15" x14ac:dyDescent="0.2">
      <c r="A1236" s="293">
        <v>25</v>
      </c>
      <c r="B1236" s="294"/>
      <c r="C1236" s="305" t="s">
        <v>304</v>
      </c>
      <c r="D1236" s="305" t="s">
        <v>304</v>
      </c>
      <c r="E1236" s="296" t="s">
        <v>4605</v>
      </c>
      <c r="F1236" s="297">
        <v>15</v>
      </c>
      <c r="G1236" s="297"/>
      <c r="H1236" s="323"/>
      <c r="I1236" s="298" t="str">
        <f>IF($G$1=2,inParole(H1236),inWorten(H1236))</f>
        <v>null,00</v>
      </c>
      <c r="J1236" s="299">
        <f>IF(G1236=0,F1236*H1236,G1236*H1236)</f>
        <v>0</v>
      </c>
    </row>
    <row r="1237" spans="1:10" s="291" customFormat="1" ht="15" x14ac:dyDescent="0.2">
      <c r="A1237" s="293">
        <v>26</v>
      </c>
      <c r="B1237" s="294"/>
      <c r="C1237" s="305" t="s">
        <v>305</v>
      </c>
      <c r="D1237" s="305" t="s">
        <v>305</v>
      </c>
      <c r="E1237" s="296" t="s">
        <v>4605</v>
      </c>
      <c r="F1237" s="297">
        <v>8</v>
      </c>
      <c r="G1237" s="297"/>
      <c r="H1237" s="323"/>
      <c r="I1237" s="298" t="str">
        <f>IF($G$1=2,inParole(H1237),inWorten(H1237))</f>
        <v>null,00</v>
      </c>
      <c r="J1237" s="299">
        <f>IF(G1237=0,F1237*H1237,G1237*H1237)</f>
        <v>0</v>
      </c>
    </row>
    <row r="1238" spans="1:10" s="291" customFormat="1" ht="25.5" x14ac:dyDescent="0.25">
      <c r="A1238" s="284"/>
      <c r="B1238" s="285" t="s">
        <v>307</v>
      </c>
      <c r="C1238" s="306" t="s">
        <v>308</v>
      </c>
      <c r="D1238" s="306" t="s">
        <v>309</v>
      </c>
      <c r="E1238" s="287"/>
      <c r="F1238" s="288"/>
      <c r="G1238" s="288"/>
      <c r="H1238" s="322"/>
      <c r="I1238" s="289"/>
      <c r="J1238" s="290"/>
    </row>
    <row r="1239" spans="1:10" s="291" customFormat="1" ht="15" x14ac:dyDescent="0.2">
      <c r="A1239" s="293">
        <v>27</v>
      </c>
      <c r="B1239" s="294"/>
      <c r="C1239" s="307" t="s">
        <v>310</v>
      </c>
      <c r="D1239" s="307" t="s">
        <v>311</v>
      </c>
      <c r="E1239" s="296" t="s">
        <v>4605</v>
      </c>
      <c r="F1239" s="297">
        <v>430</v>
      </c>
      <c r="G1239" s="297"/>
      <c r="H1239" s="323"/>
      <c r="I1239" s="298" t="str">
        <f>IF($G$1=2,inParole(H1239),inWorten(H1239))</f>
        <v>null,00</v>
      </c>
      <c r="J1239" s="299">
        <f>IF(G1239=0,F1239*H1239,G1239*H1239)</f>
        <v>0</v>
      </c>
    </row>
    <row r="1240" spans="1:10" s="291" customFormat="1" ht="15" x14ac:dyDescent="0.2">
      <c r="A1240" s="293">
        <v>28</v>
      </c>
      <c r="B1240" s="294"/>
      <c r="C1240" s="307" t="s">
        <v>312</v>
      </c>
      <c r="D1240" s="307" t="s">
        <v>313</v>
      </c>
      <c r="E1240" s="296" t="s">
        <v>4605</v>
      </c>
      <c r="F1240" s="297">
        <v>1</v>
      </c>
      <c r="G1240" s="297"/>
      <c r="H1240" s="323"/>
      <c r="I1240" s="298" t="str">
        <f>IF($G$1=2,inParole(H1240),inWorten(H1240))</f>
        <v>null,00</v>
      </c>
      <c r="J1240" s="299">
        <f>IF(G1240=0,F1240*H1240,G1240*H1240)</f>
        <v>0</v>
      </c>
    </row>
    <row r="1241" spans="1:10" s="291" customFormat="1" ht="15" x14ac:dyDescent="0.25">
      <c r="A1241" s="284"/>
      <c r="B1241" s="285" t="s">
        <v>332</v>
      </c>
      <c r="C1241" s="292" t="s">
        <v>333</v>
      </c>
      <c r="D1241" s="292" t="s">
        <v>334</v>
      </c>
      <c r="E1241" s="287"/>
      <c r="F1241" s="288"/>
      <c r="G1241" s="288"/>
      <c r="H1241" s="322"/>
      <c r="I1241" s="289"/>
      <c r="J1241" s="290"/>
    </row>
    <row r="1242" spans="1:10" s="291" customFormat="1" ht="25.5" x14ac:dyDescent="0.25">
      <c r="A1242" s="284"/>
      <c r="B1242" s="285" t="s">
        <v>335</v>
      </c>
      <c r="C1242" s="292" t="s">
        <v>336</v>
      </c>
      <c r="D1242" s="292" t="s">
        <v>337</v>
      </c>
      <c r="E1242" s="287"/>
      <c r="F1242" s="288"/>
      <c r="G1242" s="288"/>
      <c r="H1242" s="322"/>
      <c r="I1242" s="289"/>
      <c r="J1242" s="290"/>
    </row>
    <row r="1243" spans="1:10" s="291" customFormat="1" ht="15" x14ac:dyDescent="0.2">
      <c r="A1243" s="293">
        <v>29</v>
      </c>
      <c r="B1243" s="294"/>
      <c r="C1243" s="305" t="s">
        <v>338</v>
      </c>
      <c r="D1243" s="305" t="s">
        <v>338</v>
      </c>
      <c r="E1243" s="296" t="s">
        <v>4237</v>
      </c>
      <c r="F1243" s="297">
        <v>250</v>
      </c>
      <c r="G1243" s="297"/>
      <c r="H1243" s="323"/>
      <c r="I1243" s="298" t="str">
        <f>IF($G$1=2,inParole(H1243),inWorten(H1243))</f>
        <v>null,00</v>
      </c>
      <c r="J1243" s="299">
        <f>IF(G1243=0,F1243*H1243,G1243*H1243)</f>
        <v>0</v>
      </c>
    </row>
    <row r="1244" spans="1:10" s="291" customFormat="1" ht="15" x14ac:dyDescent="0.2">
      <c r="A1244" s="293">
        <v>30</v>
      </c>
      <c r="B1244" s="294"/>
      <c r="C1244" s="305" t="s">
        <v>339</v>
      </c>
      <c r="D1244" s="305" t="s">
        <v>339</v>
      </c>
      <c r="E1244" s="296" t="s">
        <v>4237</v>
      </c>
      <c r="F1244" s="297">
        <v>50</v>
      </c>
      <c r="G1244" s="297"/>
      <c r="H1244" s="323"/>
      <c r="I1244" s="298" t="str">
        <f>IF($G$1=2,inParole(H1244),inWorten(H1244))</f>
        <v>null,00</v>
      </c>
      <c r="J1244" s="299">
        <f>IF(G1244=0,F1244*H1244,G1244*H1244)</f>
        <v>0</v>
      </c>
    </row>
    <row r="1245" spans="1:10" s="291" customFormat="1" ht="15" x14ac:dyDescent="0.2">
      <c r="A1245" s="293">
        <v>31</v>
      </c>
      <c r="B1245" s="294"/>
      <c r="C1245" s="305" t="s">
        <v>341</v>
      </c>
      <c r="D1245" s="305" t="s">
        <v>341</v>
      </c>
      <c r="E1245" s="296" t="s">
        <v>4237</v>
      </c>
      <c r="F1245" s="297">
        <v>350</v>
      </c>
      <c r="G1245" s="297"/>
      <c r="H1245" s="323"/>
      <c r="I1245" s="298" t="str">
        <f>IF($G$1=2,inParole(H1245),inWorten(H1245))</f>
        <v>null,00</v>
      </c>
      <c r="J1245" s="299">
        <f>IF(G1245=0,F1245*H1245,G1245*H1245)</f>
        <v>0</v>
      </c>
    </row>
    <row r="1246" spans="1:10" s="291" customFormat="1" ht="15" x14ac:dyDescent="0.2">
      <c r="A1246" s="293">
        <v>32</v>
      </c>
      <c r="B1246" s="294"/>
      <c r="C1246" s="305" t="s">
        <v>342</v>
      </c>
      <c r="D1246" s="305" t="s">
        <v>342</v>
      </c>
      <c r="E1246" s="296" t="s">
        <v>4237</v>
      </c>
      <c r="F1246" s="297">
        <v>200</v>
      </c>
      <c r="G1246" s="297"/>
      <c r="H1246" s="323"/>
      <c r="I1246" s="298" t="str">
        <f>IF($G$1=2,inParole(H1246),inWorten(H1246))</f>
        <v>null,00</v>
      </c>
      <c r="J1246" s="299">
        <f>IF(G1246=0,F1246*H1246,G1246*H1246)</f>
        <v>0</v>
      </c>
    </row>
    <row r="1247" spans="1:10" s="291" customFormat="1" ht="25.5" x14ac:dyDescent="0.25">
      <c r="A1247" s="284"/>
      <c r="B1247" s="285" t="s">
        <v>355</v>
      </c>
      <c r="C1247" s="292" t="s">
        <v>356</v>
      </c>
      <c r="D1247" s="292" t="s">
        <v>357</v>
      </c>
      <c r="E1247" s="287"/>
      <c r="F1247" s="288"/>
      <c r="G1247" s="288"/>
      <c r="H1247" s="322"/>
      <c r="I1247" s="289"/>
      <c r="J1247" s="290"/>
    </row>
    <row r="1248" spans="1:10" s="291" customFormat="1" ht="15" x14ac:dyDescent="0.2">
      <c r="A1248" s="293">
        <v>33</v>
      </c>
      <c r="B1248" s="294"/>
      <c r="C1248" s="305" t="s">
        <v>361</v>
      </c>
      <c r="D1248" s="305" t="s">
        <v>361</v>
      </c>
      <c r="E1248" s="296" t="s">
        <v>4237</v>
      </c>
      <c r="F1248" s="297">
        <v>35</v>
      </c>
      <c r="G1248" s="297"/>
      <c r="H1248" s="323"/>
      <c r="I1248" s="298" t="str">
        <f>IF($G$1=2,inParole(H1248),inWorten(H1248))</f>
        <v>null,00</v>
      </c>
      <c r="J1248" s="299">
        <f>IF(G1248=0,F1248*H1248,G1248*H1248)</f>
        <v>0</v>
      </c>
    </row>
    <row r="1249" spans="1:10" s="291" customFormat="1" ht="15" x14ac:dyDescent="0.2">
      <c r="A1249" s="293">
        <v>34</v>
      </c>
      <c r="B1249" s="294"/>
      <c r="C1249" s="305" t="s">
        <v>362</v>
      </c>
      <c r="D1249" s="305" t="s">
        <v>362</v>
      </c>
      <c r="E1249" s="296" t="s">
        <v>4237</v>
      </c>
      <c r="F1249" s="297">
        <v>100</v>
      </c>
      <c r="G1249" s="297"/>
      <c r="H1249" s="323"/>
      <c r="I1249" s="298" t="str">
        <f>IF($G$1=2,inParole(H1249),inWorten(H1249))</f>
        <v>null,00</v>
      </c>
      <c r="J1249" s="299">
        <f>IF(G1249=0,F1249*H1249,G1249*H1249)</f>
        <v>0</v>
      </c>
    </row>
    <row r="1250" spans="1:10" s="291" customFormat="1" ht="15" x14ac:dyDescent="0.2">
      <c r="A1250" s="293">
        <v>35</v>
      </c>
      <c r="B1250" s="294"/>
      <c r="C1250" s="305" t="s">
        <v>383</v>
      </c>
      <c r="D1250" s="305" t="s">
        <v>383</v>
      </c>
      <c r="E1250" s="296" t="s">
        <v>4237</v>
      </c>
      <c r="F1250" s="297">
        <v>20</v>
      </c>
      <c r="G1250" s="297"/>
      <c r="H1250" s="323"/>
      <c r="I1250" s="298" t="str">
        <f>IF($G$1=2,inParole(H1250),inWorten(H1250))</f>
        <v>null,00</v>
      </c>
      <c r="J1250" s="299">
        <f>IF(G1250=0,F1250*H1250,G1250*H1250)</f>
        <v>0</v>
      </c>
    </row>
    <row r="1251" spans="1:10" s="291" customFormat="1" ht="38.25" x14ac:dyDescent="0.25">
      <c r="A1251" s="284"/>
      <c r="B1251" s="285" t="s">
        <v>408</v>
      </c>
      <c r="C1251" s="292" t="s">
        <v>409</v>
      </c>
      <c r="D1251" s="292" t="s">
        <v>410</v>
      </c>
      <c r="E1251" s="287"/>
      <c r="F1251" s="288"/>
      <c r="G1251" s="288"/>
      <c r="H1251" s="322"/>
      <c r="I1251" s="289"/>
      <c r="J1251" s="290"/>
    </row>
    <row r="1252" spans="1:10" s="291" customFormat="1" ht="25.5" x14ac:dyDescent="0.25">
      <c r="A1252" s="284"/>
      <c r="B1252" s="285" t="s">
        <v>411</v>
      </c>
      <c r="C1252" s="292" t="s">
        <v>412</v>
      </c>
      <c r="D1252" s="292" t="s">
        <v>413</v>
      </c>
      <c r="E1252" s="287"/>
      <c r="F1252" s="288"/>
      <c r="G1252" s="288"/>
      <c r="H1252" s="322"/>
      <c r="I1252" s="289"/>
      <c r="J1252" s="290"/>
    </row>
    <row r="1253" spans="1:10" s="291" customFormat="1" ht="63.75" x14ac:dyDescent="0.25">
      <c r="A1253" s="284"/>
      <c r="B1253" s="285" t="s">
        <v>432</v>
      </c>
      <c r="C1253" s="292" t="s">
        <v>433</v>
      </c>
      <c r="D1253" s="292" t="s">
        <v>434</v>
      </c>
      <c r="E1253" s="287"/>
      <c r="F1253" s="288"/>
      <c r="G1253" s="288"/>
      <c r="H1253" s="322"/>
      <c r="I1253" s="289"/>
      <c r="J1253" s="290"/>
    </row>
    <row r="1254" spans="1:10" s="291" customFormat="1" ht="15" x14ac:dyDescent="0.2">
      <c r="A1254" s="293">
        <v>36</v>
      </c>
      <c r="B1254" s="294"/>
      <c r="C1254" s="305" t="s">
        <v>439</v>
      </c>
      <c r="D1254" s="305" t="s">
        <v>440</v>
      </c>
      <c r="E1254" s="296" t="s">
        <v>4605</v>
      </c>
      <c r="F1254" s="297">
        <v>6</v>
      </c>
      <c r="G1254" s="297"/>
      <c r="H1254" s="323"/>
      <c r="I1254" s="298" t="str">
        <f>IF($G$1=2,inParole(H1254),inWorten(H1254))</f>
        <v>null,00</v>
      </c>
      <c r="J1254" s="299">
        <f>IF(G1254=0,F1254*H1254,G1254*H1254)</f>
        <v>0</v>
      </c>
    </row>
    <row r="1255" spans="1:10" s="291" customFormat="1" ht="15" x14ac:dyDescent="0.2">
      <c r="A1255" s="293">
        <v>37</v>
      </c>
      <c r="B1255" s="294"/>
      <c r="C1255" s="305" t="s">
        <v>441</v>
      </c>
      <c r="D1255" s="305" t="s">
        <v>442</v>
      </c>
      <c r="E1255" s="296" t="s">
        <v>4605</v>
      </c>
      <c r="F1255" s="297">
        <v>2</v>
      </c>
      <c r="G1255" s="297"/>
      <c r="H1255" s="323"/>
      <c r="I1255" s="298" t="str">
        <f>IF($G$1=2,inParole(H1255),inWorten(H1255))</f>
        <v>null,00</v>
      </c>
      <c r="J1255" s="299">
        <f>IF(G1255=0,F1255*H1255,G1255*H1255)</f>
        <v>0</v>
      </c>
    </row>
    <row r="1256" spans="1:10" s="291" customFormat="1" ht="15" x14ac:dyDescent="0.2">
      <c r="A1256" s="293">
        <v>38</v>
      </c>
      <c r="B1256" s="294"/>
      <c r="C1256" s="305" t="s">
        <v>443</v>
      </c>
      <c r="D1256" s="305" t="s">
        <v>444</v>
      </c>
      <c r="E1256" s="296" t="s">
        <v>4605</v>
      </c>
      <c r="F1256" s="297">
        <v>6</v>
      </c>
      <c r="G1256" s="297"/>
      <c r="H1256" s="323"/>
      <c r="I1256" s="298" t="str">
        <f>IF($G$1=2,inParole(H1256),inWorten(H1256))</f>
        <v>null,00</v>
      </c>
      <c r="J1256" s="299">
        <f>IF(G1256=0,F1256*H1256,G1256*H1256)</f>
        <v>0</v>
      </c>
    </row>
    <row r="1257" spans="1:10" s="291" customFormat="1" ht="15" x14ac:dyDescent="0.2">
      <c r="A1257" s="293">
        <v>39</v>
      </c>
      <c r="B1257" s="294"/>
      <c r="C1257" s="305" t="s">
        <v>445</v>
      </c>
      <c r="D1257" s="305" t="s">
        <v>446</v>
      </c>
      <c r="E1257" s="296" t="s">
        <v>4605</v>
      </c>
      <c r="F1257" s="297">
        <v>2</v>
      </c>
      <c r="G1257" s="297"/>
      <c r="H1257" s="323"/>
      <c r="I1257" s="298" t="str">
        <f>IF($G$1=2,inParole(H1257),inWorten(H1257))</f>
        <v>null,00</v>
      </c>
      <c r="J1257" s="299">
        <f>IF(G1257=0,F1257*H1257,G1257*H1257)</f>
        <v>0</v>
      </c>
    </row>
    <row r="1258" spans="1:10" s="291" customFormat="1" ht="25.5" x14ac:dyDescent="0.25">
      <c r="A1258" s="284"/>
      <c r="B1258" s="285" t="s">
        <v>452</v>
      </c>
      <c r="C1258" s="292" t="s">
        <v>453</v>
      </c>
      <c r="D1258" s="292" t="s">
        <v>454</v>
      </c>
      <c r="E1258" s="287"/>
      <c r="F1258" s="288"/>
      <c r="G1258" s="288"/>
      <c r="H1258" s="322"/>
      <c r="I1258" s="289"/>
      <c r="J1258" s="290"/>
    </row>
    <row r="1259" spans="1:10" s="291" customFormat="1" ht="25.5" x14ac:dyDescent="0.25">
      <c r="A1259" s="284"/>
      <c r="B1259" s="285" t="s">
        <v>455</v>
      </c>
      <c r="C1259" s="292" t="s">
        <v>456</v>
      </c>
      <c r="D1259" s="292" t="s">
        <v>457</v>
      </c>
      <c r="E1259" s="287"/>
      <c r="F1259" s="288"/>
      <c r="G1259" s="288"/>
      <c r="H1259" s="322"/>
      <c r="I1259" s="289"/>
      <c r="J1259" s="290"/>
    </row>
    <row r="1260" spans="1:10" s="291" customFormat="1" ht="15" x14ac:dyDescent="0.2">
      <c r="A1260" s="293">
        <v>40</v>
      </c>
      <c r="B1260" s="294"/>
      <c r="C1260" s="305" t="s">
        <v>458</v>
      </c>
      <c r="D1260" s="305" t="s">
        <v>459</v>
      </c>
      <c r="E1260" s="296" t="s">
        <v>4605</v>
      </c>
      <c r="F1260" s="297">
        <v>24</v>
      </c>
      <c r="G1260" s="297"/>
      <c r="H1260" s="323"/>
      <c r="I1260" s="298" t="str">
        <f>IF($G$1=2,inParole(H1260),inWorten(H1260))</f>
        <v>null,00</v>
      </c>
      <c r="J1260" s="299">
        <f>IF(G1260=0,F1260*H1260,G1260*H1260)</f>
        <v>0</v>
      </c>
    </row>
    <row r="1261" spans="1:10" s="291" customFormat="1" ht="15" x14ac:dyDescent="0.25">
      <c r="A1261" s="284"/>
      <c r="B1261" s="285" t="s">
        <v>464</v>
      </c>
      <c r="C1261" s="292" t="s">
        <v>465</v>
      </c>
      <c r="D1261" s="292" t="s">
        <v>466</v>
      </c>
      <c r="E1261" s="287"/>
      <c r="F1261" s="288"/>
      <c r="G1261" s="288"/>
      <c r="H1261" s="322"/>
      <c r="I1261" s="289"/>
      <c r="J1261" s="290"/>
    </row>
    <row r="1262" spans="1:10" s="291" customFormat="1" ht="15" x14ac:dyDescent="0.2">
      <c r="A1262" s="293">
        <v>41</v>
      </c>
      <c r="B1262" s="294"/>
      <c r="C1262" s="305" t="s">
        <v>458</v>
      </c>
      <c r="D1262" s="305" t="s">
        <v>459</v>
      </c>
      <c r="E1262" s="296" t="s">
        <v>4605</v>
      </c>
      <c r="F1262" s="297">
        <v>20</v>
      </c>
      <c r="G1262" s="297"/>
      <c r="H1262" s="323"/>
      <c r="I1262" s="298" t="str">
        <f>IF($G$1=2,inParole(H1262),inWorten(H1262))</f>
        <v>null,00</v>
      </c>
      <c r="J1262" s="299">
        <f>IF(G1262=0,F1262*H1262,G1262*H1262)</f>
        <v>0</v>
      </c>
    </row>
    <row r="1263" spans="1:10" s="291" customFormat="1" ht="15" x14ac:dyDescent="0.2">
      <c r="A1263" s="293">
        <v>42</v>
      </c>
      <c r="B1263" s="294"/>
      <c r="C1263" s="305" t="s">
        <v>467</v>
      </c>
      <c r="D1263" s="305" t="s">
        <v>468</v>
      </c>
      <c r="E1263" s="296" t="s">
        <v>4605</v>
      </c>
      <c r="F1263" s="297">
        <v>1</v>
      </c>
      <c r="G1263" s="297"/>
      <c r="H1263" s="323"/>
      <c r="I1263" s="298" t="str">
        <f>IF($G$1=2,inParole(H1263),inWorten(H1263))</f>
        <v>null,00</v>
      </c>
      <c r="J1263" s="299">
        <f>IF(G1263=0,F1263*H1263,G1263*H1263)</f>
        <v>0</v>
      </c>
    </row>
    <row r="1264" spans="1:10" s="291" customFormat="1" ht="25.5" x14ac:dyDescent="0.25">
      <c r="A1264" s="284"/>
      <c r="B1264" s="285" t="s">
        <v>469</v>
      </c>
      <c r="C1264" s="292" t="s">
        <v>470</v>
      </c>
      <c r="D1264" s="292" t="s">
        <v>471</v>
      </c>
      <c r="E1264" s="287"/>
      <c r="F1264" s="288"/>
      <c r="G1264" s="288"/>
      <c r="H1264" s="322"/>
      <c r="I1264" s="289"/>
      <c r="J1264" s="290"/>
    </row>
    <row r="1265" spans="1:10" s="291" customFormat="1" ht="15" x14ac:dyDescent="0.2">
      <c r="A1265" s="293">
        <v>43</v>
      </c>
      <c r="B1265" s="294"/>
      <c r="C1265" s="305" t="s">
        <v>472</v>
      </c>
      <c r="D1265" s="305" t="s">
        <v>473</v>
      </c>
      <c r="E1265" s="296" t="s">
        <v>4605</v>
      </c>
      <c r="F1265" s="297">
        <v>10</v>
      </c>
      <c r="G1265" s="297"/>
      <c r="H1265" s="323"/>
      <c r="I1265" s="298" t="str">
        <f>IF($G$1=2,inParole(H1265),inWorten(H1265))</f>
        <v>null,00</v>
      </c>
      <c r="J1265" s="299">
        <f>IF(G1265=0,F1265*H1265,G1265*H1265)</f>
        <v>0</v>
      </c>
    </row>
    <row r="1266" spans="1:10" s="291" customFormat="1" ht="25.5" x14ac:dyDescent="0.2">
      <c r="A1266" s="293">
        <v>44</v>
      </c>
      <c r="B1266" s="294" t="s">
        <v>492</v>
      </c>
      <c r="C1266" s="305" t="s">
        <v>493</v>
      </c>
      <c r="D1266" s="305" t="s">
        <v>494</v>
      </c>
      <c r="E1266" s="296" t="s">
        <v>4605</v>
      </c>
      <c r="F1266" s="297">
        <v>1</v>
      </c>
      <c r="G1266" s="297"/>
      <c r="H1266" s="323"/>
      <c r="I1266" s="298" t="str">
        <f>IF($G$1=2,inParole(H1266),inWorten(H1266))</f>
        <v>null,00</v>
      </c>
      <c r="J1266" s="299">
        <f>IF(G1266=0,F1266*H1266,G1266*H1266)</f>
        <v>0</v>
      </c>
    </row>
    <row r="1267" spans="1:10" s="291" customFormat="1" ht="15" x14ac:dyDescent="0.2">
      <c r="A1267" s="293">
        <v>45</v>
      </c>
      <c r="B1267" s="294" t="s">
        <v>495</v>
      </c>
      <c r="C1267" s="305" t="s">
        <v>496</v>
      </c>
      <c r="D1267" s="305" t="s">
        <v>497</v>
      </c>
      <c r="E1267" s="296" t="s">
        <v>4605</v>
      </c>
      <c r="F1267" s="297">
        <v>3</v>
      </c>
      <c r="G1267" s="297"/>
      <c r="H1267" s="323"/>
      <c r="I1267" s="298" t="str">
        <f>IF($G$1=2,inParole(H1267),inWorten(H1267))</f>
        <v>null,00</v>
      </c>
      <c r="J1267" s="299">
        <f>IF(G1267=0,F1267*H1267,G1267*H1267)</f>
        <v>0</v>
      </c>
    </row>
    <row r="1268" spans="1:10" s="291" customFormat="1" ht="25.5" x14ac:dyDescent="0.2">
      <c r="A1268" s="293">
        <v>46</v>
      </c>
      <c r="B1268" s="294" t="s">
        <v>498</v>
      </c>
      <c r="C1268" s="305" t="s">
        <v>499</v>
      </c>
      <c r="D1268" s="305" t="s">
        <v>500</v>
      </c>
      <c r="E1268" s="296" t="s">
        <v>4605</v>
      </c>
      <c r="F1268" s="297">
        <v>7</v>
      </c>
      <c r="G1268" s="297"/>
      <c r="H1268" s="323"/>
      <c r="I1268" s="298" t="str">
        <f>IF($G$1=2,inParole(H1268),inWorten(H1268))</f>
        <v>null,00</v>
      </c>
      <c r="J1268" s="299">
        <f>IF(G1268=0,F1268*H1268,G1268*H1268)</f>
        <v>0</v>
      </c>
    </row>
    <row r="1269" spans="1:10" s="291" customFormat="1" ht="25.5" x14ac:dyDescent="0.2">
      <c r="A1269" s="293">
        <v>47</v>
      </c>
      <c r="B1269" s="294" t="s">
        <v>507</v>
      </c>
      <c r="C1269" s="305" t="s">
        <v>508</v>
      </c>
      <c r="D1269" s="305" t="s">
        <v>509</v>
      </c>
      <c r="E1269" s="296" t="s">
        <v>4605</v>
      </c>
      <c r="F1269" s="297">
        <v>1</v>
      </c>
      <c r="G1269" s="297"/>
      <c r="H1269" s="323"/>
      <c r="I1269" s="298" t="str">
        <f>IF($G$1=2,inParole(H1269),inWorten(H1269))</f>
        <v>null,00</v>
      </c>
      <c r="J1269" s="299">
        <f>IF(G1269=0,F1269*H1269,G1269*H1269)</f>
        <v>0</v>
      </c>
    </row>
    <row r="1270" spans="1:10" s="291" customFormat="1" ht="15" x14ac:dyDescent="0.25">
      <c r="A1270" s="284"/>
      <c r="B1270" s="285" t="s">
        <v>519</v>
      </c>
      <c r="C1270" s="292" t="s">
        <v>520</v>
      </c>
      <c r="D1270" s="292" t="s">
        <v>521</v>
      </c>
      <c r="E1270" s="287"/>
      <c r="F1270" s="288"/>
      <c r="G1270" s="288"/>
      <c r="H1270" s="322"/>
      <c r="I1270" s="289"/>
      <c r="J1270" s="290"/>
    </row>
    <row r="1271" spans="1:10" s="291" customFormat="1" ht="15" x14ac:dyDescent="0.2">
      <c r="A1271" s="293">
        <v>48</v>
      </c>
      <c r="B1271" s="294"/>
      <c r="C1271" s="305" t="s">
        <v>522</v>
      </c>
      <c r="D1271" s="305" t="s">
        <v>523</v>
      </c>
      <c r="E1271" s="296" t="s">
        <v>4605</v>
      </c>
      <c r="F1271" s="297">
        <v>3</v>
      </c>
      <c r="G1271" s="297"/>
      <c r="H1271" s="323"/>
      <c r="I1271" s="298" t="str">
        <f>IF($G$1=2,inParole(H1271),inWorten(H1271))</f>
        <v>null,00</v>
      </c>
      <c r="J1271" s="299">
        <f>IF(G1271=0,F1271*H1271,G1271*H1271)</f>
        <v>0</v>
      </c>
    </row>
    <row r="1272" spans="1:10" s="291" customFormat="1" ht="15" x14ac:dyDescent="0.2">
      <c r="A1272" s="293">
        <v>49</v>
      </c>
      <c r="B1272" s="294" t="s">
        <v>533</v>
      </c>
      <c r="C1272" s="305" t="s">
        <v>534</v>
      </c>
      <c r="D1272" s="305" t="s">
        <v>535</v>
      </c>
      <c r="E1272" s="296" t="s">
        <v>4605</v>
      </c>
      <c r="F1272" s="297">
        <v>6</v>
      </c>
      <c r="G1272" s="297"/>
      <c r="H1272" s="323"/>
      <c r="I1272" s="298" t="str">
        <f>IF($G$1=2,inParole(H1272),inWorten(H1272))</f>
        <v>null,00</v>
      </c>
      <c r="J1272" s="299">
        <f>IF(G1272=0,F1272*H1272,G1272*H1272)</f>
        <v>0</v>
      </c>
    </row>
    <row r="1273" spans="1:10" s="291" customFormat="1" ht="15" x14ac:dyDescent="0.25">
      <c r="A1273" s="284"/>
      <c r="B1273" s="285" t="s">
        <v>539</v>
      </c>
      <c r="C1273" s="292" t="s">
        <v>540</v>
      </c>
      <c r="D1273" s="292" t="s">
        <v>541</v>
      </c>
      <c r="E1273" s="287"/>
      <c r="F1273" s="288"/>
      <c r="G1273" s="288"/>
      <c r="H1273" s="322"/>
      <c r="I1273" s="289"/>
      <c r="J1273" s="290"/>
    </row>
    <row r="1274" spans="1:10" s="291" customFormat="1" ht="25.5" x14ac:dyDescent="0.2">
      <c r="A1274" s="293">
        <v>50</v>
      </c>
      <c r="B1274" s="294"/>
      <c r="C1274" s="305" t="s">
        <v>546</v>
      </c>
      <c r="D1274" s="305" t="s">
        <v>547</v>
      </c>
      <c r="E1274" s="296" t="s">
        <v>4605</v>
      </c>
      <c r="F1274" s="297">
        <v>8</v>
      </c>
      <c r="G1274" s="297"/>
      <c r="H1274" s="323"/>
      <c r="I1274" s="298" t="str">
        <f>IF($G$1=2,inParole(H1274),inWorten(H1274))</f>
        <v>null,00</v>
      </c>
      <c r="J1274" s="299">
        <f>IF(G1274=0,F1274*H1274,G1274*H1274)</f>
        <v>0</v>
      </c>
    </row>
    <row r="1275" spans="1:10" s="291" customFormat="1" ht="25.5" x14ac:dyDescent="0.2">
      <c r="A1275" s="293">
        <v>51</v>
      </c>
      <c r="B1275" s="294"/>
      <c r="C1275" s="305" t="s">
        <v>548</v>
      </c>
      <c r="D1275" s="305" t="s">
        <v>549</v>
      </c>
      <c r="E1275" s="296" t="s">
        <v>4605</v>
      </c>
      <c r="F1275" s="297">
        <v>1</v>
      </c>
      <c r="G1275" s="297"/>
      <c r="H1275" s="323"/>
      <c r="I1275" s="298" t="str">
        <f>IF($G$1=2,inParole(H1275),inWorten(H1275))</f>
        <v>null,00</v>
      </c>
      <c r="J1275" s="299">
        <f>IF(G1275=0,F1275*H1275,G1275*H1275)</f>
        <v>0</v>
      </c>
    </row>
    <row r="1276" spans="1:10" s="291" customFormat="1" ht="51" x14ac:dyDescent="0.25">
      <c r="A1276" s="284"/>
      <c r="B1276" s="285" t="s">
        <v>563</v>
      </c>
      <c r="C1276" s="292" t="s">
        <v>564</v>
      </c>
      <c r="D1276" s="292" t="s">
        <v>565</v>
      </c>
      <c r="E1276" s="287"/>
      <c r="F1276" s="288"/>
      <c r="G1276" s="288"/>
      <c r="H1276" s="322"/>
      <c r="I1276" s="289"/>
      <c r="J1276" s="290"/>
    </row>
    <row r="1277" spans="1:10" s="291" customFormat="1" ht="15" x14ac:dyDescent="0.25">
      <c r="A1277" s="284"/>
      <c r="B1277" s="285" t="s">
        <v>566</v>
      </c>
      <c r="C1277" s="292" t="s">
        <v>567</v>
      </c>
      <c r="D1277" s="292" t="s">
        <v>568</v>
      </c>
      <c r="E1277" s="287"/>
      <c r="F1277" s="288"/>
      <c r="G1277" s="288"/>
      <c r="H1277" s="322"/>
      <c r="I1277" s="289"/>
      <c r="J1277" s="290"/>
    </row>
    <row r="1278" spans="1:10" s="291" customFormat="1" ht="38.25" x14ac:dyDescent="0.25">
      <c r="A1278" s="284"/>
      <c r="B1278" s="285" t="s">
        <v>569</v>
      </c>
      <c r="C1278" s="292" t="s">
        <v>570</v>
      </c>
      <c r="D1278" s="292" t="s">
        <v>571</v>
      </c>
      <c r="E1278" s="287"/>
      <c r="F1278" s="288"/>
      <c r="G1278" s="288"/>
      <c r="H1278" s="322"/>
      <c r="I1278" s="289"/>
      <c r="J1278" s="290"/>
    </row>
    <row r="1279" spans="1:10" s="291" customFormat="1" ht="15" x14ac:dyDescent="0.2">
      <c r="A1279" s="293">
        <v>52</v>
      </c>
      <c r="B1279" s="294"/>
      <c r="C1279" s="305" t="s">
        <v>572</v>
      </c>
      <c r="D1279" s="305" t="s">
        <v>573</v>
      </c>
      <c r="E1279" s="296" t="s">
        <v>4605</v>
      </c>
      <c r="F1279" s="297">
        <v>45</v>
      </c>
      <c r="G1279" s="297"/>
      <c r="H1279" s="323"/>
      <c r="I1279" s="298" t="str">
        <f>IF($G$1=2,inParole(H1279),inWorten(H1279))</f>
        <v>null,00</v>
      </c>
      <c r="J1279" s="299">
        <f t="shared" ref="J1279:J1285" si="2">IF(G1279=0,F1279*H1279,G1279*H1279)</f>
        <v>0</v>
      </c>
    </row>
    <row r="1280" spans="1:10" s="291" customFormat="1" ht="25.5" x14ac:dyDescent="0.2">
      <c r="A1280" s="293">
        <v>53</v>
      </c>
      <c r="B1280" s="294"/>
      <c r="C1280" s="305" t="s">
        <v>574</v>
      </c>
      <c r="D1280" s="305" t="s">
        <v>575</v>
      </c>
      <c r="E1280" s="296" t="s">
        <v>4605</v>
      </c>
      <c r="F1280" s="297">
        <v>3</v>
      </c>
      <c r="G1280" s="297"/>
      <c r="H1280" s="323"/>
      <c r="I1280" s="298" t="str">
        <f>IF($G$1=2,inParole(H1280),inWorten(H1280))</f>
        <v>null,00</v>
      </c>
      <c r="J1280" s="299">
        <f t="shared" si="2"/>
        <v>0</v>
      </c>
    </row>
    <row r="1281" spans="1:10" s="291" customFormat="1" ht="38.25" x14ac:dyDescent="0.2">
      <c r="A1281" s="293">
        <v>54</v>
      </c>
      <c r="B1281" s="294"/>
      <c r="C1281" s="305" t="s">
        <v>576</v>
      </c>
      <c r="D1281" s="305" t="s">
        <v>577</v>
      </c>
      <c r="E1281" s="296" t="s">
        <v>4605</v>
      </c>
      <c r="F1281" s="297">
        <v>15</v>
      </c>
      <c r="G1281" s="297"/>
      <c r="H1281" s="323"/>
      <c r="I1281" s="298" t="str">
        <f>IF($G$1=2,inParole(H1281),inWorten(H1281))</f>
        <v>null,00</v>
      </c>
      <c r="J1281" s="299">
        <f t="shared" si="2"/>
        <v>0</v>
      </c>
    </row>
    <row r="1282" spans="1:10" s="291" customFormat="1" ht="38.25" x14ac:dyDescent="0.2">
      <c r="A1282" s="293">
        <v>55</v>
      </c>
      <c r="B1282" s="294"/>
      <c r="C1282" s="305" t="s">
        <v>578</v>
      </c>
      <c r="D1282" s="305" t="s">
        <v>579</v>
      </c>
      <c r="E1282" s="296" t="s">
        <v>4605</v>
      </c>
      <c r="F1282" s="297">
        <v>2</v>
      </c>
      <c r="G1282" s="297"/>
      <c r="H1282" s="323"/>
      <c r="I1282" s="298" t="str">
        <f>IF($G$1=2,inParole(H1282),inWorten(H1282))</f>
        <v>null,00</v>
      </c>
      <c r="J1282" s="299">
        <f t="shared" si="2"/>
        <v>0</v>
      </c>
    </row>
    <row r="1283" spans="1:10" s="291" customFormat="1" ht="25.5" x14ac:dyDescent="0.2">
      <c r="A1283" s="293">
        <v>56</v>
      </c>
      <c r="B1283" s="294"/>
      <c r="C1283" s="305" t="s">
        <v>580</v>
      </c>
      <c r="D1283" s="305" t="s">
        <v>581</v>
      </c>
      <c r="E1283" s="296" t="s">
        <v>4605</v>
      </c>
      <c r="F1283" s="297">
        <v>3</v>
      </c>
      <c r="G1283" s="297"/>
      <c r="H1283" s="323"/>
      <c r="I1283" s="298" t="str">
        <f>IF($G$1=2,inParole(H1283),inWorten(H1283))</f>
        <v>null,00</v>
      </c>
      <c r="J1283" s="299">
        <f t="shared" si="2"/>
        <v>0</v>
      </c>
    </row>
    <row r="1284" spans="1:10" s="291" customFormat="1" ht="25.5" x14ac:dyDescent="0.2">
      <c r="A1284" s="293">
        <v>57</v>
      </c>
      <c r="B1284" s="294"/>
      <c r="C1284" s="305" t="s">
        <v>582</v>
      </c>
      <c r="D1284" s="305" t="s">
        <v>583</v>
      </c>
      <c r="E1284" s="296" t="s">
        <v>4605</v>
      </c>
      <c r="F1284" s="297">
        <v>3</v>
      </c>
      <c r="G1284" s="297"/>
      <c r="H1284" s="323"/>
      <c r="I1284" s="298" t="str">
        <f>IF($G$1=2,inParole(H1284),inWorten(H1284))</f>
        <v>null,00</v>
      </c>
      <c r="J1284" s="299">
        <f t="shared" si="2"/>
        <v>0</v>
      </c>
    </row>
    <row r="1285" spans="1:10" s="291" customFormat="1" ht="25.5" x14ac:dyDescent="0.2">
      <c r="A1285" s="293">
        <v>58</v>
      </c>
      <c r="B1285" s="294"/>
      <c r="C1285" s="307" t="s">
        <v>584</v>
      </c>
      <c r="D1285" s="307" t="s">
        <v>585</v>
      </c>
      <c r="E1285" s="296" t="s">
        <v>4605</v>
      </c>
      <c r="F1285" s="297">
        <v>28</v>
      </c>
      <c r="G1285" s="297"/>
      <c r="H1285" s="323"/>
      <c r="I1285" s="298" t="str">
        <f>IF($G$1=2,inParole(H1285),inWorten(H1285))</f>
        <v>null,00</v>
      </c>
      <c r="J1285" s="299">
        <f t="shared" si="2"/>
        <v>0</v>
      </c>
    </row>
    <row r="1286" spans="1:10" s="291" customFormat="1" ht="38.25" x14ac:dyDescent="0.25">
      <c r="A1286" s="284"/>
      <c r="B1286" s="285" t="s">
        <v>586</v>
      </c>
      <c r="C1286" s="292" t="s">
        <v>587</v>
      </c>
      <c r="D1286" s="292" t="s">
        <v>588</v>
      </c>
      <c r="E1286" s="287"/>
      <c r="F1286" s="288"/>
      <c r="G1286" s="288"/>
      <c r="H1286" s="322"/>
      <c r="I1286" s="289"/>
      <c r="J1286" s="290"/>
    </row>
    <row r="1287" spans="1:10" s="291" customFormat="1" ht="15" x14ac:dyDescent="0.2">
      <c r="A1287" s="293">
        <v>59</v>
      </c>
      <c r="B1287" s="294"/>
      <c r="C1287" s="305" t="s">
        <v>589</v>
      </c>
      <c r="D1287" s="305" t="s">
        <v>573</v>
      </c>
      <c r="E1287" s="296" t="s">
        <v>4605</v>
      </c>
      <c r="F1287" s="297">
        <v>8</v>
      </c>
      <c r="G1287" s="297"/>
      <c r="H1287" s="323"/>
      <c r="I1287" s="298" t="str">
        <f>IF($G$1=2,inParole(H1287),inWorten(H1287))</f>
        <v>null,00</v>
      </c>
      <c r="J1287" s="299">
        <f>IF(G1287=0,F1287*H1287,G1287*H1287)</f>
        <v>0</v>
      </c>
    </row>
    <row r="1288" spans="1:10" s="291" customFormat="1" ht="25.5" x14ac:dyDescent="0.2">
      <c r="A1288" s="293">
        <v>60</v>
      </c>
      <c r="B1288" s="294"/>
      <c r="C1288" s="305" t="s">
        <v>580</v>
      </c>
      <c r="D1288" s="305" t="s">
        <v>581</v>
      </c>
      <c r="E1288" s="296" t="s">
        <v>4605</v>
      </c>
      <c r="F1288" s="297">
        <v>9</v>
      </c>
      <c r="G1288" s="297"/>
      <c r="H1288" s="323"/>
      <c r="I1288" s="298" t="str">
        <f>IF($G$1=2,inParole(H1288),inWorten(H1288))</f>
        <v>null,00</v>
      </c>
      <c r="J1288" s="299">
        <f>IF(G1288=0,F1288*H1288,G1288*H1288)</f>
        <v>0</v>
      </c>
    </row>
    <row r="1289" spans="1:10" s="291" customFormat="1" ht="25.5" x14ac:dyDescent="0.2">
      <c r="A1289" s="293">
        <v>61</v>
      </c>
      <c r="B1289" s="294"/>
      <c r="C1289" s="305" t="s">
        <v>590</v>
      </c>
      <c r="D1289" s="305" t="s">
        <v>591</v>
      </c>
      <c r="E1289" s="296" t="s">
        <v>4605</v>
      </c>
      <c r="F1289" s="297">
        <v>2</v>
      </c>
      <c r="G1289" s="297"/>
      <c r="H1289" s="323"/>
      <c r="I1289" s="298" t="str">
        <f>IF($G$1=2,inParole(H1289),inWorten(H1289))</f>
        <v>null,00</v>
      </c>
      <c r="J1289" s="299">
        <f>IF(G1289=0,F1289*H1289,G1289*H1289)</f>
        <v>0</v>
      </c>
    </row>
    <row r="1290" spans="1:10" s="291" customFormat="1" ht="25.5" x14ac:dyDescent="0.2">
      <c r="A1290" s="293">
        <v>62</v>
      </c>
      <c r="B1290" s="294"/>
      <c r="C1290" s="307" t="s">
        <v>592</v>
      </c>
      <c r="D1290" s="307" t="s">
        <v>593</v>
      </c>
      <c r="E1290" s="296" t="s">
        <v>4605</v>
      </c>
      <c r="F1290" s="297">
        <v>5</v>
      </c>
      <c r="G1290" s="297"/>
      <c r="H1290" s="323"/>
      <c r="I1290" s="298" t="str">
        <f>IF($G$1=2,inParole(H1290),inWorten(H1290))</f>
        <v>null,00</v>
      </c>
      <c r="J1290" s="299">
        <f>IF(G1290=0,F1290*H1290,G1290*H1290)</f>
        <v>0</v>
      </c>
    </row>
    <row r="1291" spans="1:10" s="291" customFormat="1" ht="25.5" x14ac:dyDescent="0.25">
      <c r="A1291" s="284"/>
      <c r="B1291" s="285" t="s">
        <v>594</v>
      </c>
      <c r="C1291" s="292" t="s">
        <v>595</v>
      </c>
      <c r="D1291" s="292" t="s">
        <v>596</v>
      </c>
      <c r="E1291" s="287"/>
      <c r="F1291" s="288"/>
      <c r="G1291" s="288"/>
      <c r="H1291" s="322"/>
      <c r="I1291" s="289"/>
      <c r="J1291" s="290"/>
    </row>
    <row r="1292" spans="1:10" s="291" customFormat="1" ht="38.25" x14ac:dyDescent="0.25">
      <c r="A1292" s="284"/>
      <c r="B1292" s="285" t="s">
        <v>597</v>
      </c>
      <c r="C1292" s="292" t="s">
        <v>598</v>
      </c>
      <c r="D1292" s="292" t="s">
        <v>599</v>
      </c>
      <c r="E1292" s="287"/>
      <c r="F1292" s="288"/>
      <c r="G1292" s="288"/>
      <c r="H1292" s="322"/>
      <c r="I1292" s="289"/>
      <c r="J1292" s="290"/>
    </row>
    <row r="1293" spans="1:10" s="291" customFormat="1" ht="15" x14ac:dyDescent="0.2">
      <c r="A1293" s="293">
        <v>63</v>
      </c>
      <c r="B1293" s="294"/>
      <c r="C1293" s="305" t="s">
        <v>600</v>
      </c>
      <c r="D1293" s="305" t="s">
        <v>601</v>
      </c>
      <c r="E1293" s="296" t="s">
        <v>4605</v>
      </c>
      <c r="F1293" s="297">
        <v>172</v>
      </c>
      <c r="G1293" s="297"/>
      <c r="H1293" s="323"/>
      <c r="I1293" s="298" t="str">
        <f>IF($G$1=2,inParole(H1293),inWorten(H1293))</f>
        <v>null,00</v>
      </c>
      <c r="J1293" s="299">
        <f>IF(G1293=0,F1293*H1293,G1293*H1293)</f>
        <v>0</v>
      </c>
    </row>
    <row r="1294" spans="1:10" s="291" customFormat="1" ht="25.5" x14ac:dyDescent="0.25">
      <c r="A1294" s="284"/>
      <c r="B1294" s="285" t="s">
        <v>602</v>
      </c>
      <c r="C1294" s="292" t="s">
        <v>603</v>
      </c>
      <c r="D1294" s="292" t="s">
        <v>604</v>
      </c>
      <c r="E1294" s="287"/>
      <c r="F1294" s="288"/>
      <c r="G1294" s="288"/>
      <c r="H1294" s="322"/>
      <c r="I1294" s="289"/>
      <c r="J1294" s="290"/>
    </row>
    <row r="1295" spans="1:10" s="291" customFormat="1" ht="15" x14ac:dyDescent="0.2">
      <c r="A1295" s="293">
        <v>64</v>
      </c>
      <c r="B1295" s="294"/>
      <c r="C1295" s="305" t="s">
        <v>600</v>
      </c>
      <c r="D1295" s="305" t="s">
        <v>601</v>
      </c>
      <c r="E1295" s="296" t="s">
        <v>4605</v>
      </c>
      <c r="F1295" s="297">
        <v>9</v>
      </c>
      <c r="G1295" s="297"/>
      <c r="H1295" s="323"/>
      <c r="I1295" s="298" t="str">
        <f>IF($G$1=2,inParole(H1295),inWorten(H1295))</f>
        <v>null,00</v>
      </c>
      <c r="J1295" s="299">
        <f>IF(G1295=0,F1295*H1295,G1295*H1295)</f>
        <v>0</v>
      </c>
    </row>
    <row r="1296" spans="1:10" s="291" customFormat="1" ht="25.5" x14ac:dyDescent="0.25">
      <c r="A1296" s="284"/>
      <c r="B1296" s="285" t="s">
        <v>605</v>
      </c>
      <c r="C1296" s="292" t="s">
        <v>606</v>
      </c>
      <c r="D1296" s="292" t="s">
        <v>607</v>
      </c>
      <c r="E1296" s="287"/>
      <c r="F1296" s="288"/>
      <c r="G1296" s="288"/>
      <c r="H1296" s="322"/>
      <c r="I1296" s="289"/>
      <c r="J1296" s="290"/>
    </row>
    <row r="1297" spans="1:10" s="291" customFormat="1" ht="15" x14ac:dyDescent="0.2">
      <c r="A1297" s="293">
        <v>65</v>
      </c>
      <c r="B1297" s="294" t="s">
        <v>611</v>
      </c>
      <c r="C1297" s="305" t="s">
        <v>612</v>
      </c>
      <c r="D1297" s="305" t="s">
        <v>613</v>
      </c>
      <c r="E1297" s="296" t="s">
        <v>4605</v>
      </c>
      <c r="F1297" s="297">
        <v>1</v>
      </c>
      <c r="G1297" s="297"/>
      <c r="H1297" s="323"/>
      <c r="I1297" s="298" t="str">
        <f>IF($G$1=2,inParole(H1297),inWorten(H1297))</f>
        <v>null,00</v>
      </c>
      <c r="J1297" s="299">
        <f>IF(G1297=0,F1297*H1297,G1297*H1297)</f>
        <v>0</v>
      </c>
    </row>
    <row r="1298" spans="1:10" s="291" customFormat="1" ht="25.5" x14ac:dyDescent="0.2">
      <c r="A1298" s="293">
        <v>66</v>
      </c>
      <c r="B1298" s="294" t="s">
        <v>614</v>
      </c>
      <c r="C1298" s="305" t="s">
        <v>615</v>
      </c>
      <c r="D1298" s="305" t="s">
        <v>616</v>
      </c>
      <c r="E1298" s="296" t="s">
        <v>4605</v>
      </c>
      <c r="F1298" s="297">
        <v>5</v>
      </c>
      <c r="G1298" s="297"/>
      <c r="H1298" s="323"/>
      <c r="I1298" s="298" t="str">
        <f>IF($G$1=2,inParole(H1298),inWorten(H1298))</f>
        <v>null,00</v>
      </c>
      <c r="J1298" s="299">
        <f>IF(G1298=0,F1298*H1298,G1298*H1298)</f>
        <v>0</v>
      </c>
    </row>
    <row r="1299" spans="1:10" s="291" customFormat="1" ht="25.5" x14ac:dyDescent="0.2">
      <c r="A1299" s="293">
        <v>67</v>
      </c>
      <c r="B1299" s="294" t="s">
        <v>620</v>
      </c>
      <c r="C1299" s="305" t="s">
        <v>621</v>
      </c>
      <c r="D1299" s="305" t="s">
        <v>622</v>
      </c>
      <c r="E1299" s="296" t="s">
        <v>4605</v>
      </c>
      <c r="F1299" s="297">
        <v>38</v>
      </c>
      <c r="G1299" s="297"/>
      <c r="H1299" s="323"/>
      <c r="I1299" s="298" t="str">
        <f>IF($G$1=2,inParole(H1299),inWorten(H1299))</f>
        <v>null,00</v>
      </c>
      <c r="J1299" s="299">
        <f>IF(G1299=0,F1299*H1299,G1299*H1299)</f>
        <v>0</v>
      </c>
    </row>
    <row r="1300" spans="1:10" s="291" customFormat="1" ht="15" x14ac:dyDescent="0.25">
      <c r="A1300" s="284"/>
      <c r="B1300" s="285" t="s">
        <v>626</v>
      </c>
      <c r="C1300" s="292" t="s">
        <v>627</v>
      </c>
      <c r="D1300" s="292" t="s">
        <v>628</v>
      </c>
      <c r="E1300" s="287"/>
      <c r="F1300" s="288"/>
      <c r="G1300" s="288"/>
      <c r="H1300" s="322"/>
      <c r="I1300" s="289"/>
      <c r="J1300" s="290"/>
    </row>
    <row r="1301" spans="1:10" s="291" customFormat="1" ht="25.5" x14ac:dyDescent="0.2">
      <c r="A1301" s="293">
        <v>68</v>
      </c>
      <c r="B1301" s="294"/>
      <c r="C1301" s="305" t="s">
        <v>629</v>
      </c>
      <c r="D1301" s="305" t="s">
        <v>630</v>
      </c>
      <c r="E1301" s="296" t="s">
        <v>4605</v>
      </c>
      <c r="F1301" s="297">
        <v>7</v>
      </c>
      <c r="G1301" s="297"/>
      <c r="H1301" s="323"/>
      <c r="I1301" s="298" t="str">
        <f>IF($G$1=2,inParole(H1301),inWorten(H1301))</f>
        <v>null,00</v>
      </c>
      <c r="J1301" s="299">
        <f>IF(G1301=0,F1301*H1301,G1301*H1301)</f>
        <v>0</v>
      </c>
    </row>
    <row r="1302" spans="1:10" s="291" customFormat="1" ht="25.5" x14ac:dyDescent="0.2">
      <c r="A1302" s="293">
        <v>69</v>
      </c>
      <c r="B1302" s="294"/>
      <c r="C1302" s="305" t="s">
        <v>631</v>
      </c>
      <c r="D1302" s="305" t="s">
        <v>632</v>
      </c>
      <c r="E1302" s="296" t="s">
        <v>4605</v>
      </c>
      <c r="F1302" s="297">
        <v>20</v>
      </c>
      <c r="G1302" s="297"/>
      <c r="H1302" s="323"/>
      <c r="I1302" s="298" t="str">
        <f>IF($G$1=2,inParole(H1302),inWorten(H1302))</f>
        <v>null,00</v>
      </c>
      <c r="J1302" s="299">
        <f>IF(G1302=0,F1302*H1302,G1302*H1302)</f>
        <v>0</v>
      </c>
    </row>
    <row r="1303" spans="1:10" s="291" customFormat="1" ht="15" x14ac:dyDescent="0.25">
      <c r="A1303" s="284"/>
      <c r="B1303" s="285" t="s">
        <v>633</v>
      </c>
      <c r="C1303" s="292" t="s">
        <v>634</v>
      </c>
      <c r="D1303" s="292" t="s">
        <v>635</v>
      </c>
      <c r="E1303" s="287"/>
      <c r="F1303" s="288"/>
      <c r="G1303" s="288"/>
      <c r="H1303" s="322"/>
      <c r="I1303" s="289"/>
      <c r="J1303" s="290"/>
    </row>
    <row r="1304" spans="1:10" s="291" customFormat="1" ht="15" x14ac:dyDescent="0.2">
      <c r="A1304" s="293">
        <v>70</v>
      </c>
      <c r="B1304" s="294"/>
      <c r="C1304" s="305" t="s">
        <v>636</v>
      </c>
      <c r="D1304" s="305" t="s">
        <v>637</v>
      </c>
      <c r="E1304" s="296" t="s">
        <v>4605</v>
      </c>
      <c r="F1304" s="297">
        <v>6</v>
      </c>
      <c r="G1304" s="297"/>
      <c r="H1304" s="323"/>
      <c r="I1304" s="298" t="str">
        <f>IF($G$1=2,inParole(H1304),inWorten(H1304))</f>
        <v>null,00</v>
      </c>
      <c r="J1304" s="299">
        <f>IF(G1304=0,F1304*H1304,G1304*H1304)</f>
        <v>0</v>
      </c>
    </row>
    <row r="1305" spans="1:10" s="291" customFormat="1" ht="15" x14ac:dyDescent="0.2">
      <c r="A1305" s="293">
        <v>71</v>
      </c>
      <c r="B1305" s="294"/>
      <c r="C1305" s="305" t="s">
        <v>638</v>
      </c>
      <c r="D1305" s="305" t="s">
        <v>639</v>
      </c>
      <c r="E1305" s="296" t="s">
        <v>4605</v>
      </c>
      <c r="F1305" s="297">
        <v>14</v>
      </c>
      <c r="G1305" s="297"/>
      <c r="H1305" s="323"/>
      <c r="I1305" s="298" t="str">
        <f>IF($G$1=2,inParole(H1305),inWorten(H1305))</f>
        <v>null,00</v>
      </c>
      <c r="J1305" s="299">
        <f>IF(G1305=0,F1305*H1305,G1305*H1305)</f>
        <v>0</v>
      </c>
    </row>
    <row r="1306" spans="1:10" s="291" customFormat="1" ht="25.5" x14ac:dyDescent="0.25">
      <c r="A1306" s="284"/>
      <c r="B1306" s="285" t="s">
        <v>691</v>
      </c>
      <c r="C1306" s="292" t="s">
        <v>692</v>
      </c>
      <c r="D1306" s="292" t="s">
        <v>693</v>
      </c>
      <c r="E1306" s="287"/>
      <c r="F1306" s="288"/>
      <c r="G1306" s="288"/>
      <c r="H1306" s="322"/>
      <c r="I1306" s="289"/>
      <c r="J1306" s="290"/>
    </row>
    <row r="1307" spans="1:10" s="291" customFormat="1" ht="25.5" x14ac:dyDescent="0.25">
      <c r="A1307" s="284"/>
      <c r="B1307" s="285" t="s">
        <v>694</v>
      </c>
      <c r="C1307" s="292" t="s">
        <v>695</v>
      </c>
      <c r="D1307" s="292" t="s">
        <v>696</v>
      </c>
      <c r="E1307" s="287"/>
      <c r="F1307" s="288"/>
      <c r="G1307" s="288"/>
      <c r="H1307" s="322"/>
      <c r="I1307" s="289"/>
      <c r="J1307" s="290"/>
    </row>
    <row r="1308" spans="1:10" s="291" customFormat="1" ht="15" x14ac:dyDescent="0.2">
      <c r="A1308" s="293">
        <v>72</v>
      </c>
      <c r="B1308" s="294"/>
      <c r="C1308" s="305" t="s">
        <v>697</v>
      </c>
      <c r="D1308" s="305" t="s">
        <v>698</v>
      </c>
      <c r="E1308" s="296" t="s">
        <v>4605</v>
      </c>
      <c r="F1308" s="297">
        <v>14</v>
      </c>
      <c r="G1308" s="297"/>
      <c r="H1308" s="323"/>
      <c r="I1308" s="298" t="str">
        <f>IF($G$1=2,inParole(H1308),inWorten(H1308))</f>
        <v>null,00</v>
      </c>
      <c r="J1308" s="299">
        <f>IF(G1308=0,F1308*H1308,G1308*H1308)</f>
        <v>0</v>
      </c>
    </row>
    <row r="1309" spans="1:10" s="291" customFormat="1" ht="15" x14ac:dyDescent="0.2">
      <c r="A1309" s="293">
        <v>73</v>
      </c>
      <c r="B1309" s="294"/>
      <c r="C1309" s="305" t="s">
        <v>699</v>
      </c>
      <c r="D1309" s="305" t="s">
        <v>700</v>
      </c>
      <c r="E1309" s="296" t="s">
        <v>4605</v>
      </c>
      <c r="F1309" s="297">
        <v>5</v>
      </c>
      <c r="G1309" s="297"/>
      <c r="H1309" s="323"/>
      <c r="I1309" s="298" t="str">
        <f>IF($G$1=2,inParole(H1309),inWorten(H1309))</f>
        <v>null,00</v>
      </c>
      <c r="J1309" s="299">
        <f>IF(G1309=0,F1309*H1309,G1309*H1309)</f>
        <v>0</v>
      </c>
    </row>
    <row r="1310" spans="1:10" s="291" customFormat="1" ht="25.5" x14ac:dyDescent="0.25">
      <c r="A1310" s="284"/>
      <c r="B1310" s="285" t="s">
        <v>706</v>
      </c>
      <c r="C1310" s="292" t="s">
        <v>707</v>
      </c>
      <c r="D1310" s="292" t="s">
        <v>708</v>
      </c>
      <c r="E1310" s="287"/>
      <c r="F1310" s="288"/>
      <c r="G1310" s="288"/>
      <c r="H1310" s="322"/>
      <c r="I1310" s="289"/>
      <c r="J1310" s="290"/>
    </row>
    <row r="1311" spans="1:10" s="291" customFormat="1" ht="15" x14ac:dyDescent="0.2">
      <c r="A1311" s="293">
        <v>74</v>
      </c>
      <c r="B1311" s="294" t="s">
        <v>711</v>
      </c>
      <c r="C1311" s="305" t="s">
        <v>712</v>
      </c>
      <c r="D1311" s="305" t="s">
        <v>713</v>
      </c>
      <c r="E1311" s="296" t="s">
        <v>4605</v>
      </c>
      <c r="F1311" s="297">
        <v>1</v>
      </c>
      <c r="G1311" s="297"/>
      <c r="H1311" s="323"/>
      <c r="I1311" s="298" t="str">
        <f>IF($G$1=2,inParole(H1311),inWorten(H1311))</f>
        <v>null,00</v>
      </c>
      <c r="J1311" s="299">
        <f>IF(G1311=0,F1311*H1311,G1311*H1311)</f>
        <v>0</v>
      </c>
    </row>
    <row r="1312" spans="1:10" s="291" customFormat="1" ht="15" x14ac:dyDescent="0.2">
      <c r="A1312" s="293">
        <v>75</v>
      </c>
      <c r="B1312" s="294" t="s">
        <v>714</v>
      </c>
      <c r="C1312" s="305" t="s">
        <v>715</v>
      </c>
      <c r="D1312" s="305" t="s">
        <v>716</v>
      </c>
      <c r="E1312" s="296" t="s">
        <v>4605</v>
      </c>
      <c r="F1312" s="297">
        <v>1</v>
      </c>
      <c r="G1312" s="297"/>
      <c r="H1312" s="323"/>
      <c r="I1312" s="298" t="str">
        <f>IF($G$1=2,inParole(H1312),inWorten(H1312))</f>
        <v>null,00</v>
      </c>
      <c r="J1312" s="299">
        <f>IF(G1312=0,F1312*H1312,G1312*H1312)</f>
        <v>0</v>
      </c>
    </row>
    <row r="1313" spans="1:10" s="291" customFormat="1" ht="15" x14ac:dyDescent="0.2">
      <c r="A1313" s="293">
        <v>76</v>
      </c>
      <c r="B1313" s="294" t="s">
        <v>717</v>
      </c>
      <c r="C1313" s="305" t="s">
        <v>718</v>
      </c>
      <c r="D1313" s="305" t="s">
        <v>719</v>
      </c>
      <c r="E1313" s="296" t="s">
        <v>4605</v>
      </c>
      <c r="F1313" s="297">
        <v>1</v>
      </c>
      <c r="G1313" s="297"/>
      <c r="H1313" s="323"/>
      <c r="I1313" s="298" t="str">
        <f>IF($G$1=2,inParole(H1313),inWorten(H1313))</f>
        <v>null,00</v>
      </c>
      <c r="J1313" s="299">
        <f>IF(G1313=0,F1313*H1313,G1313*H1313)</f>
        <v>0</v>
      </c>
    </row>
    <row r="1314" spans="1:10" s="291" customFormat="1" ht="15" x14ac:dyDescent="0.2">
      <c r="A1314" s="293">
        <v>77</v>
      </c>
      <c r="B1314" s="294" t="s">
        <v>720</v>
      </c>
      <c r="C1314" s="305" t="s">
        <v>721</v>
      </c>
      <c r="D1314" s="305" t="s">
        <v>722</v>
      </c>
      <c r="E1314" s="296" t="s">
        <v>4605</v>
      </c>
      <c r="F1314" s="297">
        <v>1</v>
      </c>
      <c r="G1314" s="297"/>
      <c r="H1314" s="323"/>
      <c r="I1314" s="298" t="str">
        <f>IF($G$1=2,inParole(H1314),inWorten(H1314))</f>
        <v>null,00</v>
      </c>
      <c r="J1314" s="299">
        <f>IF(G1314=0,F1314*H1314,G1314*H1314)</f>
        <v>0</v>
      </c>
    </row>
    <row r="1315" spans="1:10" s="291" customFormat="1" ht="38.25" x14ac:dyDescent="0.2">
      <c r="A1315" s="293">
        <v>78</v>
      </c>
      <c r="B1315" s="294" t="s">
        <v>723</v>
      </c>
      <c r="C1315" s="305" t="s">
        <v>724</v>
      </c>
      <c r="D1315" s="305" t="s">
        <v>725</v>
      </c>
      <c r="E1315" s="296" t="s">
        <v>4605</v>
      </c>
      <c r="F1315" s="297">
        <v>1</v>
      </c>
      <c r="G1315" s="297"/>
      <c r="H1315" s="323"/>
      <c r="I1315" s="298" t="str">
        <f>IF($G$1=2,inParole(H1315),inWorten(H1315))</f>
        <v>null,00</v>
      </c>
      <c r="J1315" s="299">
        <f>IF(G1315=0,F1315*H1315,G1315*H1315)</f>
        <v>0</v>
      </c>
    </row>
    <row r="1316" spans="1:10" s="291" customFormat="1" ht="15" x14ac:dyDescent="0.25">
      <c r="A1316" s="284"/>
      <c r="B1316" s="285" t="s">
        <v>726</v>
      </c>
      <c r="C1316" s="292" t="s">
        <v>727</v>
      </c>
      <c r="D1316" s="292" t="s">
        <v>727</v>
      </c>
      <c r="E1316" s="287"/>
      <c r="F1316" s="288"/>
      <c r="G1316" s="288"/>
      <c r="H1316" s="322"/>
      <c r="I1316" s="289"/>
      <c r="J1316" s="290"/>
    </row>
    <row r="1317" spans="1:10" s="291" customFormat="1" ht="15" x14ac:dyDescent="0.2">
      <c r="A1317" s="293">
        <v>79</v>
      </c>
      <c r="B1317" s="294"/>
      <c r="C1317" s="307" t="s">
        <v>728</v>
      </c>
      <c r="D1317" s="307" t="s">
        <v>729</v>
      </c>
      <c r="E1317" s="296" t="s">
        <v>4605</v>
      </c>
      <c r="F1317" s="297">
        <v>1</v>
      </c>
      <c r="G1317" s="297"/>
      <c r="H1317" s="323"/>
      <c r="I1317" s="298" t="str">
        <f>IF($G$1=2,inParole(H1317),inWorten(H1317))</f>
        <v>null,00</v>
      </c>
      <c r="J1317" s="299">
        <f>IF(G1317=0,F1317*H1317,G1317*H1317)</f>
        <v>0</v>
      </c>
    </row>
    <row r="1318" spans="1:10" s="291" customFormat="1" ht="25.5" x14ac:dyDescent="0.25">
      <c r="A1318" s="284"/>
      <c r="B1318" s="285" t="s">
        <v>734</v>
      </c>
      <c r="C1318" s="292" t="s">
        <v>735</v>
      </c>
      <c r="D1318" s="292" t="s">
        <v>736</v>
      </c>
      <c r="E1318" s="287"/>
      <c r="F1318" s="288"/>
      <c r="G1318" s="288"/>
      <c r="H1318" s="322"/>
      <c r="I1318" s="289"/>
      <c r="J1318" s="290"/>
    </row>
    <row r="1319" spans="1:10" s="291" customFormat="1" ht="15" x14ac:dyDescent="0.2">
      <c r="A1319" s="293">
        <v>80</v>
      </c>
      <c r="B1319" s="294" t="s">
        <v>737</v>
      </c>
      <c r="C1319" s="305" t="s">
        <v>738</v>
      </c>
      <c r="D1319" s="305" t="s">
        <v>739</v>
      </c>
      <c r="E1319" s="296" t="s">
        <v>4605</v>
      </c>
      <c r="F1319" s="297">
        <v>1</v>
      </c>
      <c r="G1319" s="297"/>
      <c r="H1319" s="323"/>
      <c r="I1319" s="298" t="str">
        <f>IF($G$1=2,inParole(H1319),inWorten(H1319))</f>
        <v>null,00</v>
      </c>
      <c r="J1319" s="299">
        <f>IF(G1319=0,F1319*H1319,G1319*H1319)</f>
        <v>0</v>
      </c>
    </row>
    <row r="1320" spans="1:10" s="291" customFormat="1" ht="25.5" x14ac:dyDescent="0.2">
      <c r="A1320" s="293">
        <v>81</v>
      </c>
      <c r="B1320" s="294" t="s">
        <v>740</v>
      </c>
      <c r="C1320" s="305" t="s">
        <v>741</v>
      </c>
      <c r="D1320" s="305" t="s">
        <v>742</v>
      </c>
      <c r="E1320" s="296" t="s">
        <v>4605</v>
      </c>
      <c r="F1320" s="297">
        <v>6</v>
      </c>
      <c r="G1320" s="297"/>
      <c r="H1320" s="323"/>
      <c r="I1320" s="298" t="str">
        <f>IF($G$1=2,inParole(H1320),inWorten(H1320))</f>
        <v>null,00</v>
      </c>
      <c r="J1320" s="299">
        <f>IF(G1320=0,F1320*H1320,G1320*H1320)</f>
        <v>0</v>
      </c>
    </row>
    <row r="1321" spans="1:10" s="291" customFormat="1" ht="25.5" x14ac:dyDescent="0.2">
      <c r="A1321" s="293">
        <v>82</v>
      </c>
      <c r="B1321" s="294" t="s">
        <v>743</v>
      </c>
      <c r="C1321" s="305" t="s">
        <v>744</v>
      </c>
      <c r="D1321" s="305" t="s">
        <v>745</v>
      </c>
      <c r="E1321" s="296" t="s">
        <v>4605</v>
      </c>
      <c r="F1321" s="297">
        <v>1</v>
      </c>
      <c r="G1321" s="297"/>
      <c r="H1321" s="323"/>
      <c r="I1321" s="298" t="str">
        <f>IF($G$1=2,inParole(H1321),inWorten(H1321))</f>
        <v>null,00</v>
      </c>
      <c r="J1321" s="299">
        <f>IF(G1321=0,F1321*H1321,G1321*H1321)</f>
        <v>0</v>
      </c>
    </row>
    <row r="1322" spans="1:10" s="291" customFormat="1" ht="38.25" x14ac:dyDescent="0.25">
      <c r="A1322" s="284"/>
      <c r="B1322" s="285" t="s">
        <v>749</v>
      </c>
      <c r="C1322" s="292" t="s">
        <v>750</v>
      </c>
      <c r="D1322" s="292" t="s">
        <v>751</v>
      </c>
      <c r="E1322" s="287"/>
      <c r="F1322" s="288"/>
      <c r="G1322" s="288"/>
      <c r="H1322" s="322"/>
      <c r="I1322" s="289"/>
      <c r="J1322" s="290"/>
    </row>
    <row r="1323" spans="1:10" s="291" customFormat="1" ht="15" x14ac:dyDescent="0.2">
      <c r="A1323" s="293">
        <v>83</v>
      </c>
      <c r="B1323" s="294"/>
      <c r="C1323" s="307" t="s">
        <v>752</v>
      </c>
      <c r="D1323" s="307" t="s">
        <v>753</v>
      </c>
      <c r="E1323" s="296" t="s">
        <v>4605</v>
      </c>
      <c r="F1323" s="297">
        <v>1</v>
      </c>
      <c r="G1323" s="297"/>
      <c r="H1323" s="323"/>
      <c r="I1323" s="298" t="str">
        <f>IF($G$1=2,inParole(H1323),inWorten(H1323))</f>
        <v>null,00</v>
      </c>
      <c r="J1323" s="299">
        <f>IF(G1323=0,F1323*H1323,G1323*H1323)</f>
        <v>0</v>
      </c>
    </row>
    <row r="1324" spans="1:10" s="291" customFormat="1" ht="51" x14ac:dyDescent="0.2">
      <c r="A1324" s="293">
        <v>84</v>
      </c>
      <c r="B1324" s="294" t="s">
        <v>762</v>
      </c>
      <c r="C1324" s="305" t="s">
        <v>763</v>
      </c>
      <c r="D1324" s="305" t="s">
        <v>764</v>
      </c>
      <c r="E1324" s="296" t="s">
        <v>4605</v>
      </c>
      <c r="F1324" s="297">
        <v>6</v>
      </c>
      <c r="G1324" s="297"/>
      <c r="H1324" s="323"/>
      <c r="I1324" s="298" t="str">
        <f>IF($G$1=2,inParole(H1324),inWorten(H1324))</f>
        <v>null,00</v>
      </c>
      <c r="J1324" s="299">
        <f>IF(G1324=0,F1324*H1324,G1324*H1324)</f>
        <v>0</v>
      </c>
    </row>
    <row r="1325" spans="1:10" s="291" customFormat="1" ht="63.75" x14ac:dyDescent="0.2">
      <c r="A1325" s="293">
        <v>85</v>
      </c>
      <c r="B1325" s="294" t="s">
        <v>765</v>
      </c>
      <c r="C1325" s="305" t="s">
        <v>766</v>
      </c>
      <c r="D1325" s="305" t="s">
        <v>767</v>
      </c>
      <c r="E1325" s="296" t="s">
        <v>4605</v>
      </c>
      <c r="F1325" s="297">
        <v>1</v>
      </c>
      <c r="G1325" s="297"/>
      <c r="H1325" s="323"/>
      <c r="I1325" s="298" t="str">
        <f>IF($G$1=2,inParole(H1325),inWorten(H1325))</f>
        <v>null,00</v>
      </c>
      <c r="J1325" s="299">
        <f>IF(G1325=0,F1325*H1325,G1325*H1325)</f>
        <v>0</v>
      </c>
    </row>
    <row r="1326" spans="1:10" s="291" customFormat="1" ht="15" x14ac:dyDescent="0.25">
      <c r="A1326" s="284"/>
      <c r="B1326" s="285"/>
      <c r="C1326" s="308"/>
      <c r="D1326" s="309"/>
      <c r="E1326" s="287"/>
      <c r="F1326" s="288"/>
      <c r="G1326" s="288"/>
      <c r="H1326" s="322"/>
      <c r="I1326" s="289"/>
      <c r="J1326" s="290"/>
    </row>
    <row r="1327" spans="1:10" s="291" customFormat="1" ht="15" x14ac:dyDescent="0.25">
      <c r="A1327" s="284"/>
      <c r="B1327" s="285"/>
      <c r="C1327" s="308"/>
      <c r="D1327" s="309"/>
      <c r="E1327" s="287"/>
      <c r="F1327" s="288"/>
      <c r="G1327" s="288"/>
      <c r="H1327" s="322"/>
      <c r="I1327" s="289"/>
      <c r="J1327" s="290"/>
    </row>
    <row r="1328" spans="1:10" s="291" customFormat="1" ht="26.25" x14ac:dyDescent="0.25">
      <c r="A1328" s="284"/>
      <c r="B1328" s="285" t="s">
        <v>5377</v>
      </c>
      <c r="C1328" s="309" t="s">
        <v>5378</v>
      </c>
      <c r="D1328" s="309" t="s">
        <v>5379</v>
      </c>
      <c r="E1328" s="287"/>
      <c r="F1328" s="288"/>
      <c r="G1328" s="288"/>
      <c r="H1328" s="322"/>
      <c r="I1328" s="289"/>
      <c r="J1328" s="290"/>
    </row>
    <row r="1329" spans="1:10" s="291" customFormat="1" ht="15" x14ac:dyDescent="0.2">
      <c r="A1329" s="293">
        <v>86</v>
      </c>
      <c r="B1329" s="294" t="s">
        <v>5380</v>
      </c>
      <c r="C1329" s="310" t="s">
        <v>5381</v>
      </c>
      <c r="D1329" s="311" t="s">
        <v>5382</v>
      </c>
      <c r="E1329" s="296" t="s">
        <v>4605</v>
      </c>
      <c r="F1329" s="297">
        <v>10</v>
      </c>
      <c r="G1329" s="297"/>
      <c r="H1329" s="323"/>
      <c r="I1329" s="298" t="str">
        <f>IF($G$1=2,inParole(H1329),inWorten(H1329))</f>
        <v>null,00</v>
      </c>
      <c r="J1329" s="299">
        <f>IF(G1329=0,F1329*H1329,G1329*H1329)</f>
        <v>0</v>
      </c>
    </row>
    <row r="1330" spans="1:10" s="291" customFormat="1" ht="25.5" x14ac:dyDescent="0.2">
      <c r="A1330" s="293">
        <v>87</v>
      </c>
      <c r="B1330" s="294" t="s">
        <v>5383</v>
      </c>
      <c r="C1330" s="310" t="s">
        <v>5384</v>
      </c>
      <c r="D1330" s="312" t="s">
        <v>5385</v>
      </c>
      <c r="E1330" s="296" t="s">
        <v>4605</v>
      </c>
      <c r="F1330" s="297">
        <v>4</v>
      </c>
      <c r="G1330" s="297"/>
      <c r="H1330" s="323"/>
      <c r="I1330" s="298" t="str">
        <f>IF($G$1=2,inParole(H1330),inWorten(H1330))</f>
        <v>null,00</v>
      </c>
      <c r="J1330" s="299">
        <f>IF(G1330=0,F1330*H1330,G1330*H1330)</f>
        <v>0</v>
      </c>
    </row>
    <row r="1331" spans="1:10" s="291" customFormat="1" ht="26.25" x14ac:dyDescent="0.25">
      <c r="A1331" s="284"/>
      <c r="B1331" s="285" t="s">
        <v>5386</v>
      </c>
      <c r="C1331" s="292" t="s">
        <v>220</v>
      </c>
      <c r="D1331" s="309" t="s">
        <v>221</v>
      </c>
      <c r="E1331" s="287"/>
      <c r="F1331" s="288"/>
      <c r="G1331" s="288"/>
      <c r="H1331" s="322"/>
      <c r="I1331" s="289"/>
      <c r="J1331" s="290"/>
    </row>
    <row r="1332" spans="1:10" s="291" customFormat="1" ht="25.5" x14ac:dyDescent="0.2">
      <c r="A1332" s="293">
        <v>88</v>
      </c>
      <c r="B1332" s="294"/>
      <c r="C1332" s="311" t="s">
        <v>5387</v>
      </c>
      <c r="D1332" s="313" t="s">
        <v>5388</v>
      </c>
      <c r="E1332" s="296" t="s">
        <v>4237</v>
      </c>
      <c r="F1332" s="297">
        <v>6</v>
      </c>
      <c r="G1332" s="297"/>
      <c r="H1332" s="323"/>
      <c r="I1332" s="298" t="str">
        <f>IF($G$1=2,inParole(H1332),inWorten(H1332))</f>
        <v>null,00</v>
      </c>
      <c r="J1332" s="299">
        <f>IF(G1332=0,F1332*H1332,G1332*H1332)</f>
        <v>0</v>
      </c>
    </row>
    <row r="1333" spans="1:10" s="291" customFormat="1" ht="25.5" x14ac:dyDescent="0.2">
      <c r="A1333" s="293">
        <v>89</v>
      </c>
      <c r="B1333" s="294"/>
      <c r="C1333" s="311" t="s">
        <v>5389</v>
      </c>
      <c r="D1333" s="313" t="s">
        <v>5390</v>
      </c>
      <c r="E1333" s="296" t="s">
        <v>4237</v>
      </c>
      <c r="F1333" s="297">
        <v>6</v>
      </c>
      <c r="G1333" s="297"/>
      <c r="H1333" s="323"/>
      <c r="I1333" s="298" t="str">
        <f>IF($G$1=2,inParole(H1333),inWorten(H1333))</f>
        <v>null,00</v>
      </c>
      <c r="J1333" s="299">
        <f>IF(G1333=0,F1333*H1333,G1333*H1333)</f>
        <v>0</v>
      </c>
    </row>
    <row r="1334" spans="1:10" s="291" customFormat="1" ht="51.75" x14ac:dyDescent="0.25">
      <c r="A1334" s="284"/>
      <c r="B1334" s="285" t="s">
        <v>5391</v>
      </c>
      <c r="C1334" s="308" t="s">
        <v>5392</v>
      </c>
      <c r="D1334" s="309" t="s">
        <v>5393</v>
      </c>
      <c r="E1334" s="287"/>
      <c r="F1334" s="288"/>
      <c r="G1334" s="288"/>
      <c r="H1334" s="322"/>
      <c r="I1334" s="289"/>
      <c r="J1334" s="290"/>
    </row>
    <row r="1335" spans="1:10" s="291" customFormat="1" ht="15" x14ac:dyDescent="0.2">
      <c r="A1335" s="293">
        <v>90</v>
      </c>
      <c r="B1335" s="294"/>
      <c r="C1335" s="311" t="s">
        <v>5394</v>
      </c>
      <c r="D1335" s="313" t="s">
        <v>5395</v>
      </c>
      <c r="E1335" s="296" t="s">
        <v>4237</v>
      </c>
      <c r="F1335" s="297">
        <v>90</v>
      </c>
      <c r="G1335" s="297"/>
      <c r="H1335" s="323"/>
      <c r="I1335" s="298" t="str">
        <f>IF($G$1=2,inParole(H1335),inWorten(H1335))</f>
        <v>null,00</v>
      </c>
      <c r="J1335" s="299">
        <f>IF(G1335=0,F1335*H1335,G1335*H1335)</f>
        <v>0</v>
      </c>
    </row>
    <row r="1336" spans="1:10" s="291" customFormat="1" ht="15" x14ac:dyDescent="0.2">
      <c r="A1336" s="293">
        <v>91</v>
      </c>
      <c r="B1336" s="294"/>
      <c r="C1336" s="311" t="s">
        <v>5396</v>
      </c>
      <c r="D1336" s="313" t="s">
        <v>5397</v>
      </c>
      <c r="E1336" s="296" t="s">
        <v>4237</v>
      </c>
      <c r="F1336" s="297">
        <v>70</v>
      </c>
      <c r="G1336" s="297"/>
      <c r="H1336" s="323"/>
      <c r="I1336" s="298" t="str">
        <f>IF($G$1=2,inParole(H1336),inWorten(H1336))</f>
        <v>null,00</v>
      </c>
      <c r="J1336" s="299">
        <f>IF(G1336=0,F1336*H1336,G1336*H1336)</f>
        <v>0</v>
      </c>
    </row>
    <row r="1337" spans="1:10" s="291" customFormat="1" ht="26.25" x14ac:dyDescent="0.25">
      <c r="A1337" s="284"/>
      <c r="B1337" s="285" t="s">
        <v>5398</v>
      </c>
      <c r="C1337" s="308" t="s">
        <v>301</v>
      </c>
      <c r="D1337" s="309" t="s">
        <v>302</v>
      </c>
      <c r="E1337" s="287"/>
      <c r="F1337" s="288"/>
      <c r="G1337" s="288"/>
      <c r="H1337" s="322"/>
      <c r="I1337" s="289"/>
      <c r="J1337" s="290"/>
    </row>
    <row r="1338" spans="1:10" s="291" customFormat="1" ht="15" x14ac:dyDescent="0.2">
      <c r="A1338" s="293">
        <v>92</v>
      </c>
      <c r="B1338" s="294"/>
      <c r="C1338" s="311" t="s">
        <v>5399</v>
      </c>
      <c r="D1338" s="313" t="s">
        <v>5399</v>
      </c>
      <c r="E1338" s="296" t="s">
        <v>4605</v>
      </c>
      <c r="F1338" s="297">
        <v>16</v>
      </c>
      <c r="G1338" s="297"/>
      <c r="H1338" s="323"/>
      <c r="I1338" s="298" t="str">
        <f>IF($G$1=2,inParole(H1338),inWorten(H1338))</f>
        <v>null,00</v>
      </c>
      <c r="J1338" s="299">
        <f>IF(G1338=0,F1338*H1338,G1338*H1338)</f>
        <v>0</v>
      </c>
    </row>
    <row r="1339" spans="1:10" s="291" customFormat="1" ht="15" x14ac:dyDescent="0.2">
      <c r="A1339" s="293">
        <v>93</v>
      </c>
      <c r="B1339" s="294"/>
      <c r="C1339" s="311" t="s">
        <v>5400</v>
      </c>
      <c r="D1339" s="313" t="s">
        <v>5400</v>
      </c>
      <c r="E1339" s="296" t="s">
        <v>4605</v>
      </c>
      <c r="F1339" s="297">
        <v>6</v>
      </c>
      <c r="G1339" s="297"/>
      <c r="H1339" s="323"/>
      <c r="I1339" s="298" t="str">
        <f>IF($G$1=2,inParole(H1339),inWorten(H1339))</f>
        <v>null,00</v>
      </c>
      <c r="J1339" s="299">
        <f>IF(G1339=0,F1339*H1339,G1339*H1339)</f>
        <v>0</v>
      </c>
    </row>
    <row r="1340" spans="1:10" s="291" customFormat="1" ht="25.5" x14ac:dyDescent="0.2">
      <c r="A1340" s="293">
        <v>94</v>
      </c>
      <c r="B1340" s="294" t="s">
        <v>5401</v>
      </c>
      <c r="C1340" s="307" t="s">
        <v>5402</v>
      </c>
      <c r="D1340" s="307" t="s">
        <v>5403</v>
      </c>
      <c r="E1340" s="296" t="s">
        <v>4605</v>
      </c>
      <c r="F1340" s="297">
        <v>1</v>
      </c>
      <c r="G1340" s="297"/>
      <c r="H1340" s="323"/>
      <c r="I1340" s="298" t="str">
        <f>IF($G$1=2,inParole(H1340),inWorten(H1340))</f>
        <v>null,00</v>
      </c>
      <c r="J1340" s="299">
        <f>IF(G1340=0,F1340*H1340,G1340*H1340)</f>
        <v>0</v>
      </c>
    </row>
    <row r="1341" spans="1:10" s="291" customFormat="1" ht="25.5" x14ac:dyDescent="0.25">
      <c r="A1341" s="284"/>
      <c r="B1341" s="285" t="s">
        <v>5404</v>
      </c>
      <c r="C1341" s="292" t="s">
        <v>5405</v>
      </c>
      <c r="D1341" s="292" t="s">
        <v>5406</v>
      </c>
      <c r="E1341" s="287"/>
      <c r="F1341" s="288"/>
      <c r="G1341" s="288"/>
      <c r="H1341" s="322"/>
      <c r="I1341" s="289"/>
      <c r="J1341" s="290"/>
    </row>
    <row r="1342" spans="1:10" s="291" customFormat="1" ht="15" x14ac:dyDescent="0.2">
      <c r="A1342" s="293">
        <v>95</v>
      </c>
      <c r="B1342" s="294"/>
      <c r="C1342" s="305" t="s">
        <v>5407</v>
      </c>
      <c r="D1342" s="305" t="s">
        <v>5407</v>
      </c>
      <c r="E1342" s="296" t="s">
        <v>4237</v>
      </c>
      <c r="F1342" s="297">
        <v>70</v>
      </c>
      <c r="G1342" s="297"/>
      <c r="H1342" s="323"/>
      <c r="I1342" s="298" t="str">
        <f>IF($G$1=2,inParole(H1342),inWorten(H1342))</f>
        <v>null,00</v>
      </c>
      <c r="J1342" s="299">
        <f t="shared" ref="J1342:J1348" si="3">IF(G1342=0,F1342*H1342,G1342*H1342)</f>
        <v>0</v>
      </c>
    </row>
    <row r="1343" spans="1:10" s="291" customFormat="1" ht="15" x14ac:dyDescent="0.2">
      <c r="A1343" s="293">
        <v>96</v>
      </c>
      <c r="B1343" s="294"/>
      <c r="C1343" s="305" t="s">
        <v>5408</v>
      </c>
      <c r="D1343" s="305" t="s">
        <v>5408</v>
      </c>
      <c r="E1343" s="296" t="s">
        <v>4237</v>
      </c>
      <c r="F1343" s="297">
        <v>70</v>
      </c>
      <c r="G1343" s="297"/>
      <c r="H1343" s="323"/>
      <c r="I1343" s="298" t="str">
        <f>IF($G$1=2,inParole(H1343),inWorten(H1343))</f>
        <v>null,00</v>
      </c>
      <c r="J1343" s="299">
        <f t="shared" si="3"/>
        <v>0</v>
      </c>
    </row>
    <row r="1344" spans="1:10" s="291" customFormat="1" ht="15" x14ac:dyDescent="0.2">
      <c r="A1344" s="293">
        <v>97</v>
      </c>
      <c r="B1344" s="294"/>
      <c r="C1344" s="305" t="s">
        <v>5409</v>
      </c>
      <c r="D1344" s="305" t="s">
        <v>5409</v>
      </c>
      <c r="E1344" s="296" t="s">
        <v>4237</v>
      </c>
      <c r="F1344" s="297">
        <v>220</v>
      </c>
      <c r="G1344" s="297"/>
      <c r="H1344" s="323"/>
      <c r="I1344" s="298" t="str">
        <f>IF($G$1=2,inParole(H1344),inWorten(H1344))</f>
        <v>null,00</v>
      </c>
      <c r="J1344" s="299">
        <f t="shared" si="3"/>
        <v>0</v>
      </c>
    </row>
    <row r="1345" spans="1:10" s="291" customFormat="1" ht="15" x14ac:dyDescent="0.2">
      <c r="A1345" s="293">
        <v>98</v>
      </c>
      <c r="B1345" s="294"/>
      <c r="C1345" s="305" t="s">
        <v>5410</v>
      </c>
      <c r="D1345" s="305" t="s">
        <v>5410</v>
      </c>
      <c r="E1345" s="296" t="s">
        <v>4237</v>
      </c>
      <c r="F1345" s="297">
        <v>25</v>
      </c>
      <c r="G1345" s="297"/>
      <c r="H1345" s="323"/>
      <c r="I1345" s="298" t="str">
        <f>IF($G$1=2,inParole(H1345),inWorten(H1345))</f>
        <v>null,00</v>
      </c>
      <c r="J1345" s="299">
        <f t="shared" si="3"/>
        <v>0</v>
      </c>
    </row>
    <row r="1346" spans="1:10" s="291" customFormat="1" ht="25.5" x14ac:dyDescent="0.2">
      <c r="A1346" s="293">
        <v>99</v>
      </c>
      <c r="B1346" s="294" t="s">
        <v>5411</v>
      </c>
      <c r="C1346" s="305" t="s">
        <v>5412</v>
      </c>
      <c r="D1346" s="305" t="s">
        <v>5413</v>
      </c>
      <c r="E1346" s="296" t="s">
        <v>4237</v>
      </c>
      <c r="F1346" s="297">
        <v>200</v>
      </c>
      <c r="G1346" s="297"/>
      <c r="H1346" s="323"/>
      <c r="I1346" s="298" t="str">
        <f>IF($G$1=2,inParole(H1346),inWorten(H1346))</f>
        <v>null,00</v>
      </c>
      <c r="J1346" s="299">
        <f t="shared" si="3"/>
        <v>0</v>
      </c>
    </row>
    <row r="1347" spans="1:10" s="291" customFormat="1" ht="25.5" x14ac:dyDescent="0.2">
      <c r="A1347" s="293">
        <v>100</v>
      </c>
      <c r="B1347" s="294" t="s">
        <v>5414</v>
      </c>
      <c r="C1347" s="305" t="s">
        <v>5415</v>
      </c>
      <c r="D1347" s="305" t="s">
        <v>5416</v>
      </c>
      <c r="E1347" s="296" t="s">
        <v>4237</v>
      </c>
      <c r="F1347" s="297">
        <v>400</v>
      </c>
      <c r="G1347" s="297"/>
      <c r="H1347" s="323"/>
      <c r="I1347" s="298" t="str">
        <f>IF($G$1=2,inParole(H1347),inWorten(H1347))</f>
        <v>null,00</v>
      </c>
      <c r="J1347" s="299">
        <f t="shared" si="3"/>
        <v>0</v>
      </c>
    </row>
    <row r="1348" spans="1:10" s="291" customFormat="1" ht="25.5" x14ac:dyDescent="0.2">
      <c r="A1348" s="293">
        <v>101</v>
      </c>
      <c r="B1348" s="294" t="s">
        <v>5417</v>
      </c>
      <c r="C1348" s="305" t="s">
        <v>5418</v>
      </c>
      <c r="D1348" s="305" t="s">
        <v>5419</v>
      </c>
      <c r="E1348" s="296" t="s">
        <v>4237</v>
      </c>
      <c r="F1348" s="297">
        <v>260</v>
      </c>
      <c r="G1348" s="297"/>
      <c r="H1348" s="323"/>
      <c r="I1348" s="298" t="str">
        <f>IF($G$1=2,inParole(H1348),inWorten(H1348))</f>
        <v>null,00</v>
      </c>
      <c r="J1348" s="299">
        <f t="shared" si="3"/>
        <v>0</v>
      </c>
    </row>
    <row r="1349" spans="1:10" s="291" customFormat="1" ht="38.25" x14ac:dyDescent="0.25">
      <c r="A1349" s="284"/>
      <c r="B1349" s="285" t="s">
        <v>5420</v>
      </c>
      <c r="C1349" s="292" t="s">
        <v>486</v>
      </c>
      <c r="D1349" s="292" t="s">
        <v>487</v>
      </c>
      <c r="E1349" s="287"/>
      <c r="F1349" s="288"/>
      <c r="G1349" s="288"/>
      <c r="H1349" s="322"/>
      <c r="I1349" s="289"/>
      <c r="J1349" s="290"/>
    </row>
    <row r="1350" spans="1:10" s="291" customFormat="1" ht="38.25" x14ac:dyDescent="0.2">
      <c r="A1350" s="293">
        <v>102</v>
      </c>
      <c r="B1350" s="294"/>
      <c r="C1350" s="305" t="s">
        <v>5421</v>
      </c>
      <c r="D1350" s="305" t="s">
        <v>5422</v>
      </c>
      <c r="E1350" s="296" t="s">
        <v>4605</v>
      </c>
      <c r="F1350" s="297">
        <v>8</v>
      </c>
      <c r="G1350" s="297"/>
      <c r="H1350" s="323"/>
      <c r="I1350" s="298" t="str">
        <f>IF($G$1=2,inParole(H1350),inWorten(H1350))</f>
        <v>null,00</v>
      </c>
      <c r="J1350" s="299">
        <f t="shared" ref="J1350:J1364" si="4">IF(G1350=0,F1350*H1350,G1350*H1350)</f>
        <v>0</v>
      </c>
    </row>
    <row r="1351" spans="1:10" s="291" customFormat="1" ht="38.25" x14ac:dyDescent="0.2">
      <c r="A1351" s="293">
        <v>103</v>
      </c>
      <c r="B1351" s="294"/>
      <c r="C1351" s="305" t="s">
        <v>5423</v>
      </c>
      <c r="D1351" s="305" t="s">
        <v>5424</v>
      </c>
      <c r="E1351" s="296" t="s">
        <v>4605</v>
      </c>
      <c r="F1351" s="297">
        <v>1</v>
      </c>
      <c r="G1351" s="297"/>
      <c r="H1351" s="323"/>
      <c r="I1351" s="298" t="str">
        <f>IF($G$1=2,inParole(H1351),inWorten(H1351))</f>
        <v>null,00</v>
      </c>
      <c r="J1351" s="299">
        <f t="shared" si="4"/>
        <v>0</v>
      </c>
    </row>
    <row r="1352" spans="1:10" s="291" customFormat="1" ht="63.75" x14ac:dyDescent="0.2">
      <c r="A1352" s="293">
        <v>104</v>
      </c>
      <c r="B1352" s="294" t="s">
        <v>5425</v>
      </c>
      <c r="C1352" s="305" t="s">
        <v>5426</v>
      </c>
      <c r="D1352" s="305" t="s">
        <v>5427</v>
      </c>
      <c r="E1352" s="296" t="s">
        <v>4605</v>
      </c>
      <c r="F1352" s="297">
        <v>19</v>
      </c>
      <c r="G1352" s="297"/>
      <c r="H1352" s="323"/>
      <c r="I1352" s="298" t="str">
        <f>IF($G$1=2,inParole(H1352),inWorten(H1352))</f>
        <v>null,00</v>
      </c>
      <c r="J1352" s="299">
        <f t="shared" si="4"/>
        <v>0</v>
      </c>
    </row>
    <row r="1353" spans="1:10" s="291" customFormat="1" ht="25.5" x14ac:dyDescent="0.2">
      <c r="A1353" s="293">
        <v>105</v>
      </c>
      <c r="B1353" s="294" t="s">
        <v>5428</v>
      </c>
      <c r="C1353" s="305" t="s">
        <v>5429</v>
      </c>
      <c r="D1353" s="305" t="s">
        <v>5430</v>
      </c>
      <c r="E1353" s="296" t="s">
        <v>4605</v>
      </c>
      <c r="F1353" s="297">
        <v>2</v>
      </c>
      <c r="G1353" s="297"/>
      <c r="H1353" s="323"/>
      <c r="I1353" s="298" t="str">
        <f>IF($G$1=2,inParole(H1353),inWorten(H1353))</f>
        <v>null,00</v>
      </c>
      <c r="J1353" s="299">
        <f t="shared" si="4"/>
        <v>0</v>
      </c>
    </row>
    <row r="1354" spans="1:10" s="291" customFormat="1" ht="25.5" x14ac:dyDescent="0.2">
      <c r="A1354" s="293">
        <v>106</v>
      </c>
      <c r="B1354" s="294" t="s">
        <v>5431</v>
      </c>
      <c r="C1354" s="311" t="s">
        <v>5432</v>
      </c>
      <c r="D1354" s="313" t="s">
        <v>5433</v>
      </c>
      <c r="E1354" s="296" t="s">
        <v>4605</v>
      </c>
      <c r="F1354" s="297">
        <v>1</v>
      </c>
      <c r="G1354" s="297"/>
      <c r="H1354" s="323"/>
      <c r="I1354" s="298" t="str">
        <f>IF($G$1=2,inParole(H1354),inWorten(H1354))</f>
        <v>null,00</v>
      </c>
      <c r="J1354" s="299">
        <f t="shared" si="4"/>
        <v>0</v>
      </c>
    </row>
    <row r="1355" spans="1:10" s="291" customFormat="1" ht="51" x14ac:dyDescent="0.2">
      <c r="A1355" s="293">
        <v>107</v>
      </c>
      <c r="B1355" s="294" t="s">
        <v>5434</v>
      </c>
      <c r="C1355" s="305" t="s">
        <v>5435</v>
      </c>
      <c r="D1355" s="305" t="s">
        <v>5436</v>
      </c>
      <c r="E1355" s="296" t="s">
        <v>4605</v>
      </c>
      <c r="F1355" s="297">
        <v>1</v>
      </c>
      <c r="G1355" s="297"/>
      <c r="H1355" s="323"/>
      <c r="I1355" s="298" t="str">
        <f>IF($G$1=2,inParole(H1355),inWorten(H1355))</f>
        <v>null,00</v>
      </c>
      <c r="J1355" s="299">
        <f t="shared" si="4"/>
        <v>0</v>
      </c>
    </row>
    <row r="1356" spans="1:10" s="291" customFormat="1" ht="89.25" x14ac:dyDescent="0.2">
      <c r="A1356" s="293">
        <v>108</v>
      </c>
      <c r="B1356" s="294" t="s">
        <v>5437</v>
      </c>
      <c r="C1356" s="305" t="s">
        <v>5438</v>
      </c>
      <c r="D1356" s="305" t="s">
        <v>5439</v>
      </c>
      <c r="E1356" s="296" t="s">
        <v>4605</v>
      </c>
      <c r="F1356" s="297">
        <v>2</v>
      </c>
      <c r="G1356" s="297"/>
      <c r="H1356" s="323"/>
      <c r="I1356" s="298" t="str">
        <f>IF($G$1=2,inParole(H1356),inWorten(H1356))</f>
        <v>null,00</v>
      </c>
      <c r="J1356" s="299">
        <f t="shared" si="4"/>
        <v>0</v>
      </c>
    </row>
    <row r="1357" spans="1:10" s="291" customFormat="1" ht="89.25" x14ac:dyDescent="0.2">
      <c r="A1357" s="293">
        <v>109</v>
      </c>
      <c r="B1357" s="294" t="s">
        <v>5440</v>
      </c>
      <c r="C1357" s="305" t="s">
        <v>5441</v>
      </c>
      <c r="D1357" s="305" t="s">
        <v>5442</v>
      </c>
      <c r="E1357" s="296" t="s">
        <v>4605</v>
      </c>
      <c r="F1357" s="297">
        <v>1</v>
      </c>
      <c r="G1357" s="297"/>
      <c r="H1357" s="323"/>
      <c r="I1357" s="298" t="str">
        <f>IF($G$1=2,inParole(H1357),inWorten(H1357))</f>
        <v>null,00</v>
      </c>
      <c r="J1357" s="299">
        <f t="shared" si="4"/>
        <v>0</v>
      </c>
    </row>
    <row r="1358" spans="1:10" s="291" customFormat="1" ht="25.5" x14ac:dyDescent="0.2">
      <c r="A1358" s="293">
        <v>110</v>
      </c>
      <c r="B1358" s="294" t="s">
        <v>5443</v>
      </c>
      <c r="C1358" s="312" t="s">
        <v>5444</v>
      </c>
      <c r="D1358" s="314" t="s">
        <v>5445</v>
      </c>
      <c r="E1358" s="296" t="s">
        <v>4605</v>
      </c>
      <c r="F1358" s="297">
        <v>2</v>
      </c>
      <c r="G1358" s="297"/>
      <c r="H1358" s="323"/>
      <c r="I1358" s="298" t="str">
        <f>IF($G$1=2,inParole(H1358),inWorten(H1358))</f>
        <v>null,00</v>
      </c>
      <c r="J1358" s="299">
        <f t="shared" si="4"/>
        <v>0</v>
      </c>
    </row>
    <row r="1359" spans="1:10" s="291" customFormat="1" ht="38.25" x14ac:dyDescent="0.2">
      <c r="A1359" s="293">
        <v>111</v>
      </c>
      <c r="B1359" s="294" t="s">
        <v>5446</v>
      </c>
      <c r="C1359" s="312" t="s">
        <v>5447</v>
      </c>
      <c r="D1359" s="314" t="s">
        <v>5448</v>
      </c>
      <c r="E1359" s="296" t="s">
        <v>4605</v>
      </c>
      <c r="F1359" s="297">
        <v>6</v>
      </c>
      <c r="G1359" s="297"/>
      <c r="H1359" s="323"/>
      <c r="I1359" s="298" t="str">
        <f>IF($G$1=2,inParole(H1359),inWorten(H1359))</f>
        <v>null,00</v>
      </c>
      <c r="J1359" s="299">
        <f t="shared" si="4"/>
        <v>0</v>
      </c>
    </row>
    <row r="1360" spans="1:10" s="291" customFormat="1" ht="38.25" x14ac:dyDescent="0.2">
      <c r="A1360" s="293">
        <v>112</v>
      </c>
      <c r="B1360" s="294" t="s">
        <v>5449</v>
      </c>
      <c r="C1360" s="312" t="s">
        <v>5450</v>
      </c>
      <c r="D1360" s="314" t="s">
        <v>5451</v>
      </c>
      <c r="E1360" s="296" t="s">
        <v>4605</v>
      </c>
      <c r="F1360" s="297">
        <v>6</v>
      </c>
      <c r="G1360" s="297"/>
      <c r="H1360" s="323"/>
      <c r="I1360" s="298" t="str">
        <f>IF($G$1=2,inParole(H1360),inWorten(H1360))</f>
        <v>null,00</v>
      </c>
      <c r="J1360" s="299">
        <f t="shared" si="4"/>
        <v>0</v>
      </c>
    </row>
    <row r="1361" spans="1:10" s="291" customFormat="1" ht="51" x14ac:dyDescent="0.2">
      <c r="A1361" s="293">
        <v>113</v>
      </c>
      <c r="B1361" s="294" t="s">
        <v>5452</v>
      </c>
      <c r="C1361" s="312" t="s">
        <v>5453</v>
      </c>
      <c r="D1361" s="314" t="s">
        <v>5454</v>
      </c>
      <c r="E1361" s="296" t="s">
        <v>4605</v>
      </c>
      <c r="F1361" s="297">
        <v>38</v>
      </c>
      <c r="G1361" s="297"/>
      <c r="H1361" s="323"/>
      <c r="I1361" s="298" t="str">
        <f>IF($G$1=2,inParole(H1361),inWorten(H1361))</f>
        <v>null,00</v>
      </c>
      <c r="J1361" s="299">
        <f t="shared" si="4"/>
        <v>0</v>
      </c>
    </row>
    <row r="1362" spans="1:10" s="291" customFormat="1" ht="25.5" x14ac:dyDescent="0.2">
      <c r="A1362" s="293">
        <v>114</v>
      </c>
      <c r="B1362" s="294" t="s">
        <v>5455</v>
      </c>
      <c r="C1362" s="312" t="s">
        <v>5456</v>
      </c>
      <c r="D1362" s="314" t="s">
        <v>5457</v>
      </c>
      <c r="E1362" s="296" t="s">
        <v>4605</v>
      </c>
      <c r="F1362" s="297">
        <v>1</v>
      </c>
      <c r="G1362" s="297"/>
      <c r="H1362" s="323"/>
      <c r="I1362" s="298" t="str">
        <f>IF($G$1=2,inParole(H1362),inWorten(H1362))</f>
        <v>null,00</v>
      </c>
      <c r="J1362" s="299">
        <f t="shared" si="4"/>
        <v>0</v>
      </c>
    </row>
    <row r="1363" spans="1:10" s="291" customFormat="1" ht="76.5" x14ac:dyDescent="0.2">
      <c r="A1363" s="293">
        <v>115</v>
      </c>
      <c r="B1363" s="294" t="s">
        <v>5458</v>
      </c>
      <c r="C1363" s="312" t="s">
        <v>5459</v>
      </c>
      <c r="D1363" s="314" t="s">
        <v>5460</v>
      </c>
      <c r="E1363" s="296" t="s">
        <v>4605</v>
      </c>
      <c r="F1363" s="297">
        <v>82</v>
      </c>
      <c r="G1363" s="297"/>
      <c r="H1363" s="323"/>
      <c r="I1363" s="298" t="str">
        <f>IF($G$1=2,inParole(H1363),inWorten(H1363))</f>
        <v>null,00</v>
      </c>
      <c r="J1363" s="299">
        <f t="shared" si="4"/>
        <v>0</v>
      </c>
    </row>
    <row r="1364" spans="1:10" s="291" customFormat="1" ht="369.75" x14ac:dyDescent="0.2">
      <c r="A1364" s="293">
        <v>116</v>
      </c>
      <c r="B1364" s="294" t="s">
        <v>5461</v>
      </c>
      <c r="C1364" s="315" t="s">
        <v>5462</v>
      </c>
      <c r="D1364" s="316" t="s">
        <v>5463</v>
      </c>
      <c r="E1364" s="296" t="s">
        <v>4605</v>
      </c>
      <c r="F1364" s="297">
        <v>1</v>
      </c>
      <c r="G1364" s="297"/>
      <c r="H1364" s="323"/>
      <c r="I1364" s="298" t="str">
        <f>IF($G$1=2,inParole(H1364),inWorten(H1364))</f>
        <v>null,00</v>
      </c>
      <c r="J1364" s="299">
        <f t="shared" si="4"/>
        <v>0</v>
      </c>
    </row>
    <row r="1365" spans="1:10" s="291" customFormat="1" ht="39" x14ac:dyDescent="0.25">
      <c r="A1365" s="284"/>
      <c r="B1365" s="285" t="s">
        <v>5464</v>
      </c>
      <c r="C1365" s="308" t="s">
        <v>5465</v>
      </c>
      <c r="D1365" s="309" t="s">
        <v>5466</v>
      </c>
      <c r="E1365" s="287"/>
      <c r="F1365" s="288"/>
      <c r="G1365" s="288"/>
      <c r="H1365" s="322"/>
      <c r="I1365" s="289"/>
      <c r="J1365" s="290"/>
    </row>
    <row r="1366" spans="1:10" s="291" customFormat="1" ht="38.25" x14ac:dyDescent="0.2">
      <c r="A1366" s="293">
        <v>117</v>
      </c>
      <c r="B1366" s="294"/>
      <c r="C1366" s="311" t="s">
        <v>5467</v>
      </c>
      <c r="D1366" s="313" t="s">
        <v>5468</v>
      </c>
      <c r="E1366" s="296" t="s">
        <v>4605</v>
      </c>
      <c r="F1366" s="297">
        <v>8</v>
      </c>
      <c r="G1366" s="297"/>
      <c r="H1366" s="323"/>
      <c r="I1366" s="298" t="str">
        <f>IF($G$1=2,inParole(H1366),inWorten(H1366))</f>
        <v>null,00</v>
      </c>
      <c r="J1366" s="299">
        <f t="shared" ref="J1366:J1372" si="5">IF(G1366=0,F1366*H1366,G1366*H1366)</f>
        <v>0</v>
      </c>
    </row>
    <row r="1367" spans="1:10" s="291" customFormat="1" ht="38.25" x14ac:dyDescent="0.2">
      <c r="A1367" s="293">
        <v>118</v>
      </c>
      <c r="B1367" s="294"/>
      <c r="C1367" s="311" t="s">
        <v>5469</v>
      </c>
      <c r="D1367" s="313" t="s">
        <v>5470</v>
      </c>
      <c r="E1367" s="296" t="s">
        <v>4605</v>
      </c>
      <c r="F1367" s="297">
        <v>6</v>
      </c>
      <c r="G1367" s="297"/>
      <c r="H1367" s="323"/>
      <c r="I1367" s="298" t="str">
        <f>IF($G$1=2,inParole(H1367),inWorten(H1367))</f>
        <v>null,00</v>
      </c>
      <c r="J1367" s="299">
        <f t="shared" si="5"/>
        <v>0</v>
      </c>
    </row>
    <row r="1368" spans="1:10" s="291" customFormat="1" ht="38.25" x14ac:dyDescent="0.2">
      <c r="A1368" s="293">
        <v>119</v>
      </c>
      <c r="B1368" s="294"/>
      <c r="C1368" s="311" t="s">
        <v>5471</v>
      </c>
      <c r="D1368" s="313" t="s">
        <v>5472</v>
      </c>
      <c r="E1368" s="296" t="s">
        <v>4605</v>
      </c>
      <c r="F1368" s="297">
        <v>6</v>
      </c>
      <c r="G1368" s="297"/>
      <c r="H1368" s="323"/>
      <c r="I1368" s="298" t="str">
        <f>IF($G$1=2,inParole(H1368),inWorten(H1368))</f>
        <v>null,00</v>
      </c>
      <c r="J1368" s="299">
        <f t="shared" si="5"/>
        <v>0</v>
      </c>
    </row>
    <row r="1369" spans="1:10" s="291" customFormat="1" ht="25.5" x14ac:dyDescent="0.2">
      <c r="A1369" s="293">
        <v>120</v>
      </c>
      <c r="B1369" s="294"/>
      <c r="C1369" s="311" t="s">
        <v>5473</v>
      </c>
      <c r="D1369" s="313" t="s">
        <v>5474</v>
      </c>
      <c r="E1369" s="296" t="s">
        <v>4605</v>
      </c>
      <c r="F1369" s="297">
        <v>6</v>
      </c>
      <c r="G1369" s="297"/>
      <c r="H1369" s="323"/>
      <c r="I1369" s="298" t="str">
        <f>IF($G$1=2,inParole(H1369),inWorten(H1369))</f>
        <v>null,00</v>
      </c>
      <c r="J1369" s="299">
        <f t="shared" si="5"/>
        <v>0</v>
      </c>
    </row>
    <row r="1370" spans="1:10" s="291" customFormat="1" ht="15" x14ac:dyDescent="0.2">
      <c r="A1370" s="293">
        <v>121</v>
      </c>
      <c r="B1370" s="294"/>
      <c r="C1370" s="311" t="s">
        <v>5475</v>
      </c>
      <c r="D1370" s="313" t="s">
        <v>5476</v>
      </c>
      <c r="E1370" s="296" t="s">
        <v>4605</v>
      </c>
      <c r="F1370" s="297">
        <v>6</v>
      </c>
      <c r="G1370" s="297"/>
      <c r="H1370" s="323"/>
      <c r="I1370" s="298" t="str">
        <f>IF($G$1=2,inParole(H1370),inWorten(H1370))</f>
        <v>null,00</v>
      </c>
      <c r="J1370" s="299">
        <f t="shared" si="5"/>
        <v>0</v>
      </c>
    </row>
    <row r="1371" spans="1:10" s="291" customFormat="1" ht="25.5" x14ac:dyDescent="0.2">
      <c r="A1371" s="293">
        <v>122</v>
      </c>
      <c r="B1371" s="294"/>
      <c r="C1371" s="311" t="s">
        <v>5477</v>
      </c>
      <c r="D1371" s="313" t="s">
        <v>5478</v>
      </c>
      <c r="E1371" s="296" t="s">
        <v>4605</v>
      </c>
      <c r="F1371" s="297">
        <v>6</v>
      </c>
      <c r="G1371" s="297"/>
      <c r="H1371" s="323"/>
      <c r="I1371" s="298" t="str">
        <f>IF($G$1=2,inParole(H1371),inWorten(H1371))</f>
        <v>null,00</v>
      </c>
      <c r="J1371" s="299">
        <f t="shared" si="5"/>
        <v>0</v>
      </c>
    </row>
    <row r="1372" spans="1:10" s="291" customFormat="1" ht="25.5" x14ac:dyDescent="0.2">
      <c r="A1372" s="293">
        <v>123</v>
      </c>
      <c r="B1372" s="294"/>
      <c r="C1372" s="311" t="s">
        <v>5479</v>
      </c>
      <c r="D1372" s="313" t="s">
        <v>5480</v>
      </c>
      <c r="E1372" s="296" t="s">
        <v>4605</v>
      </c>
      <c r="F1372" s="297">
        <v>2</v>
      </c>
      <c r="G1372" s="297"/>
      <c r="H1372" s="323"/>
      <c r="I1372" s="298" t="str">
        <f>IF($G$1=2,inParole(H1372),inWorten(H1372))</f>
        <v>null,00</v>
      </c>
      <c r="J1372" s="299">
        <f t="shared" si="5"/>
        <v>0</v>
      </c>
    </row>
    <row r="1373" spans="1:10" s="291" customFormat="1" ht="39" x14ac:dyDescent="0.25">
      <c r="A1373" s="284"/>
      <c r="B1373" s="285" t="s">
        <v>5481</v>
      </c>
      <c r="C1373" s="317" t="s">
        <v>5482</v>
      </c>
      <c r="D1373" s="318" t="s">
        <v>5483</v>
      </c>
      <c r="E1373" s="287"/>
      <c r="F1373" s="288"/>
      <c r="G1373" s="288"/>
      <c r="H1373" s="322"/>
      <c r="I1373" s="289"/>
      <c r="J1373" s="290"/>
    </row>
    <row r="1374" spans="1:10" s="291" customFormat="1" ht="63.75" x14ac:dyDescent="0.2">
      <c r="A1374" s="293">
        <v>124</v>
      </c>
      <c r="B1374" s="294"/>
      <c r="C1374" s="312" t="s">
        <v>5484</v>
      </c>
      <c r="D1374" s="314" t="s">
        <v>5485</v>
      </c>
      <c r="E1374" s="296" t="s">
        <v>4605</v>
      </c>
      <c r="F1374" s="297">
        <v>1</v>
      </c>
      <c r="G1374" s="297"/>
      <c r="H1374" s="323"/>
      <c r="I1374" s="298" t="str">
        <f>IF($G$1=2,inParole(H1374),inWorten(H1374))</f>
        <v>null,00</v>
      </c>
      <c r="J1374" s="299">
        <f t="shared" ref="J1374:J1392" si="6">IF(G1374=0,F1374*H1374,G1374*H1374)</f>
        <v>0</v>
      </c>
    </row>
    <row r="1375" spans="1:10" s="291" customFormat="1" ht="38.25" x14ac:dyDescent="0.2">
      <c r="A1375" s="293">
        <v>125</v>
      </c>
      <c r="B1375" s="294"/>
      <c r="C1375" s="312" t="s">
        <v>5486</v>
      </c>
      <c r="D1375" s="314" t="s">
        <v>5487</v>
      </c>
      <c r="E1375" s="296" t="s">
        <v>4605</v>
      </c>
      <c r="F1375" s="297">
        <v>6</v>
      </c>
      <c r="G1375" s="297"/>
      <c r="H1375" s="323"/>
      <c r="I1375" s="298" t="str">
        <f>IF($G$1=2,inParole(H1375),inWorten(H1375))</f>
        <v>null,00</v>
      </c>
      <c r="J1375" s="299">
        <f t="shared" si="6"/>
        <v>0</v>
      </c>
    </row>
    <row r="1376" spans="1:10" s="291" customFormat="1" ht="15" x14ac:dyDescent="0.2">
      <c r="A1376" s="293">
        <v>126</v>
      </c>
      <c r="B1376" s="294"/>
      <c r="C1376" s="312" t="s">
        <v>5488</v>
      </c>
      <c r="D1376" s="314" t="s">
        <v>5489</v>
      </c>
      <c r="E1376" s="296" t="s">
        <v>4605</v>
      </c>
      <c r="F1376" s="297">
        <v>6</v>
      </c>
      <c r="G1376" s="297"/>
      <c r="H1376" s="323"/>
      <c r="I1376" s="298" t="str">
        <f>IF($G$1=2,inParole(H1376),inWorten(H1376))</f>
        <v>null,00</v>
      </c>
      <c r="J1376" s="299">
        <f t="shared" si="6"/>
        <v>0</v>
      </c>
    </row>
    <row r="1377" spans="1:10" s="291" customFormat="1" ht="25.5" x14ac:dyDescent="0.2">
      <c r="A1377" s="293">
        <v>127</v>
      </c>
      <c r="B1377" s="294"/>
      <c r="C1377" s="312" t="s">
        <v>5490</v>
      </c>
      <c r="D1377" s="314" t="s">
        <v>5491</v>
      </c>
      <c r="E1377" s="296" t="s">
        <v>4605</v>
      </c>
      <c r="F1377" s="297">
        <v>1</v>
      </c>
      <c r="G1377" s="297"/>
      <c r="H1377" s="323"/>
      <c r="I1377" s="298" t="str">
        <f>IF($G$1=2,inParole(H1377),inWorten(H1377))</f>
        <v>null,00</v>
      </c>
      <c r="J1377" s="299">
        <f t="shared" si="6"/>
        <v>0</v>
      </c>
    </row>
    <row r="1378" spans="1:10" s="291" customFormat="1" ht="267.75" x14ac:dyDescent="0.2">
      <c r="A1378" s="293">
        <v>128</v>
      </c>
      <c r="B1378" s="294" t="s">
        <v>5492</v>
      </c>
      <c r="C1378" s="319" t="s">
        <v>5493</v>
      </c>
      <c r="D1378" s="320" t="s">
        <v>5494</v>
      </c>
      <c r="E1378" s="296" t="s">
        <v>4605</v>
      </c>
      <c r="F1378" s="297">
        <v>1</v>
      </c>
      <c r="G1378" s="297"/>
      <c r="H1378" s="323"/>
      <c r="I1378" s="298" t="str">
        <f>IF($G$1=2,inParole(H1378),inWorten(H1378))</f>
        <v>null,00</v>
      </c>
      <c r="J1378" s="299">
        <f t="shared" si="6"/>
        <v>0</v>
      </c>
    </row>
    <row r="1379" spans="1:10" s="291" customFormat="1" ht="140.25" x14ac:dyDescent="0.2">
      <c r="A1379" s="293">
        <v>129</v>
      </c>
      <c r="B1379" s="294" t="s">
        <v>5495</v>
      </c>
      <c r="C1379" s="321" t="s">
        <v>5496</v>
      </c>
      <c r="D1379" s="320" t="s">
        <v>5497</v>
      </c>
      <c r="E1379" s="296" t="s">
        <v>4605</v>
      </c>
      <c r="F1379" s="297">
        <v>6</v>
      </c>
      <c r="G1379" s="297"/>
      <c r="H1379" s="323"/>
      <c r="I1379" s="298" t="str">
        <f>IF($G$1=2,inParole(H1379),inWorten(H1379))</f>
        <v>null,00</v>
      </c>
      <c r="J1379" s="299">
        <f t="shared" si="6"/>
        <v>0</v>
      </c>
    </row>
    <row r="1380" spans="1:10" s="291" customFormat="1" ht="357" x14ac:dyDescent="0.2">
      <c r="A1380" s="293">
        <v>130</v>
      </c>
      <c r="B1380" s="294" t="s">
        <v>5498</v>
      </c>
      <c r="C1380" s="319" t="s">
        <v>5499</v>
      </c>
      <c r="D1380" s="320" t="s">
        <v>5500</v>
      </c>
      <c r="E1380" s="296" t="s">
        <v>4605</v>
      </c>
      <c r="F1380" s="297">
        <v>1</v>
      </c>
      <c r="G1380" s="297"/>
      <c r="H1380" s="323"/>
      <c r="I1380" s="298" t="str">
        <f>IF($G$1=2,inParole(H1380),inWorten(H1380))</f>
        <v>null,00</v>
      </c>
      <c r="J1380" s="299">
        <f t="shared" si="6"/>
        <v>0</v>
      </c>
    </row>
    <row r="1381" spans="1:10" s="291" customFormat="1" ht="25.5" x14ac:dyDescent="0.2">
      <c r="A1381" s="293">
        <v>131</v>
      </c>
      <c r="B1381" s="294" t="s">
        <v>5501</v>
      </c>
      <c r="C1381" s="312" t="s">
        <v>5502</v>
      </c>
      <c r="D1381" s="314" t="s">
        <v>5503</v>
      </c>
      <c r="E1381" s="296" t="s">
        <v>4605</v>
      </c>
      <c r="F1381" s="297">
        <v>2</v>
      </c>
      <c r="G1381" s="297"/>
      <c r="H1381" s="323"/>
      <c r="I1381" s="298" t="str">
        <f>IF($G$1=2,inParole(H1381),inWorten(H1381))</f>
        <v>null,00</v>
      </c>
      <c r="J1381" s="299">
        <f t="shared" si="6"/>
        <v>0</v>
      </c>
    </row>
    <row r="1382" spans="1:10" s="291" customFormat="1" ht="63.75" x14ac:dyDescent="0.2">
      <c r="A1382" s="293">
        <v>132</v>
      </c>
      <c r="B1382" s="294" t="s">
        <v>5504</v>
      </c>
      <c r="C1382" s="312" t="s">
        <v>5505</v>
      </c>
      <c r="D1382" s="314" t="s">
        <v>5506</v>
      </c>
      <c r="E1382" s="296" t="s">
        <v>4605</v>
      </c>
      <c r="F1382" s="297">
        <v>28</v>
      </c>
      <c r="G1382" s="297"/>
      <c r="H1382" s="323"/>
      <c r="I1382" s="298" t="str">
        <f>IF($G$1=2,inParole(H1382),inWorten(H1382))</f>
        <v>null,00</v>
      </c>
      <c r="J1382" s="299">
        <f t="shared" si="6"/>
        <v>0</v>
      </c>
    </row>
    <row r="1383" spans="1:10" s="291" customFormat="1" ht="89.25" x14ac:dyDescent="0.2">
      <c r="A1383" s="293">
        <v>133</v>
      </c>
      <c r="B1383" s="294" t="s">
        <v>5507</v>
      </c>
      <c r="C1383" s="312" t="s">
        <v>5508</v>
      </c>
      <c r="D1383" s="314" t="s">
        <v>5509</v>
      </c>
      <c r="E1383" s="296" t="s">
        <v>4605</v>
      </c>
      <c r="F1383" s="297">
        <v>2</v>
      </c>
      <c r="G1383" s="297"/>
      <c r="H1383" s="323"/>
      <c r="I1383" s="298" t="str">
        <f>IF($G$1=2,inParole(H1383),inWorten(H1383))</f>
        <v>null,00</v>
      </c>
      <c r="J1383" s="299">
        <f t="shared" si="6"/>
        <v>0</v>
      </c>
    </row>
    <row r="1384" spans="1:10" s="291" customFormat="1" ht="76.5" x14ac:dyDescent="0.2">
      <c r="A1384" s="293">
        <v>134</v>
      </c>
      <c r="B1384" s="294" t="s">
        <v>5510</v>
      </c>
      <c r="C1384" s="312" t="s">
        <v>5511</v>
      </c>
      <c r="D1384" s="314" t="s">
        <v>5512</v>
      </c>
      <c r="E1384" s="296" t="s">
        <v>4605</v>
      </c>
      <c r="F1384" s="297">
        <v>5</v>
      </c>
      <c r="G1384" s="297"/>
      <c r="H1384" s="323"/>
      <c r="I1384" s="298" t="str">
        <f>IF($G$1=2,inParole(H1384),inWorten(H1384))</f>
        <v>null,00</v>
      </c>
      <c r="J1384" s="299">
        <f t="shared" si="6"/>
        <v>0</v>
      </c>
    </row>
    <row r="1385" spans="1:10" s="291" customFormat="1" ht="76.5" x14ac:dyDescent="0.2">
      <c r="A1385" s="293">
        <v>135</v>
      </c>
      <c r="B1385" s="294" t="s">
        <v>5513</v>
      </c>
      <c r="C1385" s="312" t="s">
        <v>5514</v>
      </c>
      <c r="D1385" s="314" t="s">
        <v>5515</v>
      </c>
      <c r="E1385" s="296" t="s">
        <v>4605</v>
      </c>
      <c r="F1385" s="297">
        <v>3</v>
      </c>
      <c r="G1385" s="297"/>
      <c r="H1385" s="323"/>
      <c r="I1385" s="298" t="str">
        <f>IF($G$1=2,inParole(H1385),inWorten(H1385))</f>
        <v>null,00</v>
      </c>
      <c r="J1385" s="299">
        <f t="shared" si="6"/>
        <v>0</v>
      </c>
    </row>
    <row r="1386" spans="1:10" s="291" customFormat="1" ht="76.5" x14ac:dyDescent="0.2">
      <c r="A1386" s="293">
        <v>136</v>
      </c>
      <c r="B1386" s="294" t="s">
        <v>5516</v>
      </c>
      <c r="C1386" s="312" t="s">
        <v>5517</v>
      </c>
      <c r="D1386" s="314" t="s">
        <v>5518</v>
      </c>
      <c r="E1386" s="296" t="s">
        <v>4605</v>
      </c>
      <c r="F1386" s="297">
        <v>8</v>
      </c>
      <c r="G1386" s="297"/>
      <c r="H1386" s="323"/>
      <c r="I1386" s="298" t="str">
        <f>IF($G$1=2,inParole(H1386),inWorten(H1386))</f>
        <v>null,00</v>
      </c>
      <c r="J1386" s="299">
        <f t="shared" si="6"/>
        <v>0</v>
      </c>
    </row>
    <row r="1387" spans="1:10" s="291" customFormat="1" ht="25.5" x14ac:dyDescent="0.2">
      <c r="A1387" s="293">
        <v>137</v>
      </c>
      <c r="B1387" s="294" t="s">
        <v>5519</v>
      </c>
      <c r="C1387" s="312" t="s">
        <v>5520</v>
      </c>
      <c r="D1387" s="314" t="s">
        <v>5521</v>
      </c>
      <c r="E1387" s="296" t="s">
        <v>4605</v>
      </c>
      <c r="F1387" s="297">
        <v>11</v>
      </c>
      <c r="G1387" s="297"/>
      <c r="H1387" s="323"/>
      <c r="I1387" s="298" t="str">
        <f>IF($G$1=2,inParole(H1387),inWorten(H1387))</f>
        <v>null,00</v>
      </c>
      <c r="J1387" s="299">
        <f t="shared" si="6"/>
        <v>0</v>
      </c>
    </row>
    <row r="1388" spans="1:10" s="291" customFormat="1" ht="102" x14ac:dyDescent="0.2">
      <c r="A1388" s="293">
        <v>138</v>
      </c>
      <c r="B1388" s="294" t="s">
        <v>5522</v>
      </c>
      <c r="C1388" s="311" t="s">
        <v>5523</v>
      </c>
      <c r="D1388" s="313" t="s">
        <v>5524</v>
      </c>
      <c r="E1388" s="296" t="s">
        <v>4605</v>
      </c>
      <c r="F1388" s="297">
        <v>8</v>
      </c>
      <c r="G1388" s="297"/>
      <c r="H1388" s="323"/>
      <c r="I1388" s="298" t="str">
        <f>IF($G$1=2,inParole(H1388),inWorten(H1388))</f>
        <v>null,00</v>
      </c>
      <c r="J1388" s="299">
        <f t="shared" si="6"/>
        <v>0</v>
      </c>
    </row>
    <row r="1389" spans="1:10" s="291" customFormat="1" ht="102" x14ac:dyDescent="0.2">
      <c r="A1389" s="293">
        <v>139</v>
      </c>
      <c r="B1389" s="294" t="s">
        <v>5525</v>
      </c>
      <c r="C1389" s="311" t="s">
        <v>5526</v>
      </c>
      <c r="D1389" s="313" t="s">
        <v>5527</v>
      </c>
      <c r="E1389" s="296" t="s">
        <v>5528</v>
      </c>
      <c r="F1389" s="297">
        <v>1</v>
      </c>
      <c r="G1389" s="297"/>
      <c r="H1389" s="323"/>
      <c r="I1389" s="298" t="str">
        <f>IF($G$1=2,inParole(H1389),inWorten(H1389))</f>
        <v>null,00</v>
      </c>
      <c r="J1389" s="299">
        <f t="shared" si="6"/>
        <v>0</v>
      </c>
    </row>
    <row r="1390" spans="1:10" s="291" customFormat="1" ht="63.75" x14ac:dyDescent="0.2">
      <c r="A1390" s="293">
        <v>140</v>
      </c>
      <c r="B1390" s="294" t="s">
        <v>5529</v>
      </c>
      <c r="C1390" s="312" t="s">
        <v>5530</v>
      </c>
      <c r="D1390" s="314" t="s">
        <v>5531</v>
      </c>
      <c r="E1390" s="296" t="s">
        <v>5532</v>
      </c>
      <c r="F1390" s="297">
        <v>1</v>
      </c>
      <c r="G1390" s="297"/>
      <c r="H1390" s="323"/>
      <c r="I1390" s="298" t="str">
        <f>IF($G$1=2,inParole(H1390),inWorten(H1390))</f>
        <v>null,00</v>
      </c>
      <c r="J1390" s="299">
        <f t="shared" si="6"/>
        <v>0</v>
      </c>
    </row>
    <row r="1391" spans="1:10" s="291" customFormat="1" ht="38.25" x14ac:dyDescent="0.2">
      <c r="A1391" s="293">
        <v>141</v>
      </c>
      <c r="B1391" s="294" t="s">
        <v>5533</v>
      </c>
      <c r="C1391" s="311" t="s">
        <v>5534</v>
      </c>
      <c r="D1391" s="313" t="s">
        <v>5535</v>
      </c>
      <c r="E1391" s="296" t="s">
        <v>5532</v>
      </c>
      <c r="F1391" s="297">
        <v>1</v>
      </c>
      <c r="G1391" s="297"/>
      <c r="H1391" s="323"/>
      <c r="I1391" s="298" t="str">
        <f>IF($G$1=2,inParole(H1391),inWorten(H1391))</f>
        <v>null,00</v>
      </c>
      <c r="J1391" s="299">
        <f t="shared" si="6"/>
        <v>0</v>
      </c>
    </row>
    <row r="1392" spans="1:10" s="291" customFormat="1" ht="409.5" x14ac:dyDescent="0.2">
      <c r="A1392" s="293">
        <v>142</v>
      </c>
      <c r="B1392" s="294" t="s">
        <v>5536</v>
      </c>
      <c r="C1392" s="319" t="s">
        <v>5537</v>
      </c>
      <c r="D1392" s="320" t="s">
        <v>5538</v>
      </c>
      <c r="E1392" s="296" t="s">
        <v>5532</v>
      </c>
      <c r="F1392" s="297">
        <v>1</v>
      </c>
      <c r="G1392" s="297"/>
      <c r="H1392" s="323"/>
      <c r="I1392" s="298" t="str">
        <f>IF($G$1=2,inParole(H1392),inWorten(H1392))</f>
        <v>null,00</v>
      </c>
      <c r="J1392" s="299">
        <f t="shared" si="6"/>
        <v>0</v>
      </c>
    </row>
    <row r="1393" spans="1:10" s="4" customFormat="1" ht="15" x14ac:dyDescent="0.2">
      <c r="A1393" s="199"/>
      <c r="B1393" s="200"/>
      <c r="C1393" s="210"/>
      <c r="D1393" s="210"/>
      <c r="E1393" s="201"/>
      <c r="F1393" s="202"/>
      <c r="G1393" s="202"/>
      <c r="H1393" s="252"/>
      <c r="I1393" s="203"/>
      <c r="J1393" s="204"/>
    </row>
    <row r="1394" spans="1:10" s="4" customFormat="1" ht="15" x14ac:dyDescent="0.2">
      <c r="A1394" s="199"/>
      <c r="B1394" s="200"/>
      <c r="C1394" s="210"/>
      <c r="D1394" s="210"/>
      <c r="E1394" s="201"/>
      <c r="F1394" s="202"/>
      <c r="G1394" s="202"/>
      <c r="H1394" s="252"/>
      <c r="I1394" s="203"/>
      <c r="J1394" s="204"/>
    </row>
    <row r="1395" spans="1:10" s="4" customFormat="1" ht="15" x14ac:dyDescent="0.25">
      <c r="A1395" s="48"/>
      <c r="B1395" s="52">
        <v>16</v>
      </c>
      <c r="C1395" s="211" t="s">
        <v>768</v>
      </c>
      <c r="D1395" s="211" t="s">
        <v>4272</v>
      </c>
      <c r="E1395" s="49"/>
      <c r="F1395" s="50"/>
      <c r="G1395" s="50"/>
      <c r="H1395" s="251"/>
      <c r="I1395" s="51"/>
      <c r="J1395" s="54"/>
    </row>
    <row r="1396" spans="1:10" s="4" customFormat="1" ht="15" x14ac:dyDescent="0.25">
      <c r="A1396" s="48"/>
      <c r="B1396" s="52" t="s">
        <v>769</v>
      </c>
      <c r="C1396" s="211" t="s">
        <v>4273</v>
      </c>
      <c r="D1396" s="211" t="s">
        <v>4274</v>
      </c>
      <c r="E1396" s="49"/>
      <c r="F1396" s="50"/>
      <c r="G1396" s="50"/>
      <c r="H1396" s="251"/>
      <c r="I1396" s="51"/>
      <c r="J1396" s="54"/>
    </row>
    <row r="1397" spans="1:10" s="4" customFormat="1" ht="33.75" x14ac:dyDescent="0.2">
      <c r="A1397" s="199">
        <v>222</v>
      </c>
      <c r="B1397" s="200" t="s">
        <v>770</v>
      </c>
      <c r="C1397" s="210" t="s">
        <v>4275</v>
      </c>
      <c r="D1397" s="210" t="s">
        <v>4276</v>
      </c>
      <c r="E1397" s="201" t="s">
        <v>5040</v>
      </c>
      <c r="F1397" s="202">
        <v>1</v>
      </c>
      <c r="G1397" s="202"/>
      <c r="H1397" s="252"/>
      <c r="I1397" s="203" t="str">
        <f>IF($G$1=2,inParole(H1397),inWorten(H1397))</f>
        <v>null,00</v>
      </c>
      <c r="J1397" s="204">
        <f>IF(G1397=0,F1397*H1397,G1397*H1397)</f>
        <v>0</v>
      </c>
    </row>
    <row r="1398" spans="1:10" s="4" customFormat="1" ht="15" x14ac:dyDescent="0.25">
      <c r="A1398" s="48"/>
      <c r="B1398" s="52"/>
      <c r="C1398" s="225"/>
      <c r="D1398" s="225"/>
      <c r="E1398" s="49"/>
      <c r="F1398" s="50"/>
      <c r="G1398" s="50"/>
      <c r="H1398" s="251"/>
      <c r="I1398" s="51"/>
      <c r="J1398" s="54"/>
    </row>
    <row r="1399" spans="1:10" s="4" customFormat="1" ht="15" x14ac:dyDescent="0.25">
      <c r="A1399" s="48"/>
      <c r="B1399" s="52"/>
      <c r="C1399" s="225"/>
      <c r="D1399" s="225"/>
      <c r="E1399" s="49"/>
      <c r="F1399" s="50"/>
      <c r="G1399" s="50"/>
      <c r="H1399" s="251"/>
      <c r="I1399" s="51"/>
      <c r="J1399" s="54"/>
    </row>
    <row r="1400" spans="1:10" s="4" customFormat="1" ht="15" x14ac:dyDescent="0.25">
      <c r="A1400" s="48"/>
      <c r="B1400" s="52"/>
      <c r="C1400" s="225"/>
      <c r="D1400" s="225"/>
      <c r="E1400" s="49"/>
      <c r="F1400" s="50"/>
      <c r="G1400" s="50"/>
      <c r="H1400" s="251"/>
      <c r="I1400" s="51"/>
      <c r="J1400" s="54"/>
    </row>
    <row r="1401" spans="1:10" s="4" customFormat="1" ht="15" x14ac:dyDescent="0.25">
      <c r="A1401" s="48"/>
      <c r="B1401" s="52"/>
      <c r="C1401" s="225"/>
      <c r="D1401" s="225"/>
      <c r="E1401" s="49"/>
      <c r="F1401" s="50"/>
      <c r="G1401" s="50"/>
      <c r="H1401" s="251"/>
      <c r="I1401" s="51"/>
      <c r="J1401" s="54"/>
    </row>
    <row r="1402" spans="1:10" x14ac:dyDescent="0.2">
      <c r="A1402" s="226"/>
      <c r="B1402" s="227"/>
      <c r="C1402" s="227"/>
      <c r="D1402" s="228"/>
      <c r="E1402" s="229"/>
      <c r="F1402" s="230"/>
      <c r="G1402" s="230"/>
      <c r="H1402" s="231"/>
      <c r="I1402" s="232"/>
      <c r="J1402" s="6"/>
    </row>
    <row r="1403" spans="1:10" ht="18" customHeight="1" x14ac:dyDescent="0.25">
      <c r="A1403" s="226"/>
      <c r="B1403" s="233"/>
      <c r="C1403" s="5"/>
      <c r="D1403" s="5"/>
      <c r="E1403" s="262" t="s">
        <v>4098</v>
      </c>
      <c r="F1403" s="262"/>
      <c r="G1403" s="262"/>
      <c r="H1403" s="20"/>
      <c r="I1403" s="267">
        <f>SUM(J5:J1402)</f>
        <v>0</v>
      </c>
      <c r="J1403" s="267"/>
    </row>
    <row r="1404" spans="1:10" x14ac:dyDescent="0.2">
      <c r="A1404" s="226"/>
      <c r="B1404" s="233"/>
      <c r="C1404" s="5"/>
      <c r="D1404" s="5"/>
      <c r="E1404" s="5"/>
      <c r="F1404" s="234"/>
      <c r="G1404" s="20"/>
      <c r="H1404" s="20"/>
      <c r="I1404" s="5"/>
      <c r="J1404" s="6"/>
    </row>
    <row r="1405" spans="1:10" ht="18" x14ac:dyDescent="0.25">
      <c r="A1405" s="235"/>
      <c r="B1405" s="236" t="s">
        <v>4091</v>
      </c>
      <c r="C1405" s="237" t="s">
        <v>4090</v>
      </c>
      <c r="D1405" s="237" t="s">
        <v>4089</v>
      </c>
      <c r="E1405" s="237"/>
      <c r="F1405" s="237"/>
      <c r="G1405" s="20"/>
      <c r="H1405" s="20"/>
      <c r="I1405" s="5"/>
      <c r="J1405" s="6"/>
    </row>
    <row r="1406" spans="1:10" ht="25.5" x14ac:dyDescent="0.2">
      <c r="A1406" s="226"/>
      <c r="B1406" s="238">
        <v>40563</v>
      </c>
      <c r="C1406" s="239" t="s">
        <v>4086</v>
      </c>
      <c r="D1406" s="5" t="s">
        <v>4088</v>
      </c>
      <c r="E1406" s="239" t="s">
        <v>4087</v>
      </c>
      <c r="F1406" s="239">
        <v>1</v>
      </c>
      <c r="G1406" s="20"/>
      <c r="H1406" s="205">
        <v>18823.54</v>
      </c>
      <c r="I1406" s="5" t="str">
        <f>IF($G$1=2,inParole(H1406),inWorten(H1406))</f>
        <v>achtzehntausendachthundertdreiundzwanzig,54</v>
      </c>
      <c r="J1406" s="6">
        <f>IF(G1406=0,F1406*H1406,G1406*H1406)</f>
        <v>18823.54</v>
      </c>
    </row>
    <row r="1407" spans="1:10" x14ac:dyDescent="0.2">
      <c r="C1407" s="5"/>
      <c r="D1407" s="5"/>
      <c r="E1407" s="5"/>
      <c r="F1407" s="20"/>
      <c r="G1407" s="20"/>
      <c r="H1407" s="5"/>
      <c r="I1407" s="5"/>
      <c r="J1407" s="20"/>
    </row>
    <row r="1408" spans="1:10" ht="18" customHeight="1" x14ac:dyDescent="0.2">
      <c r="C1408" s="5"/>
      <c r="D1408" s="5"/>
      <c r="E1408" s="5"/>
      <c r="F1408" s="5"/>
      <c r="G1408" s="5"/>
      <c r="H1408" s="5"/>
      <c r="I1408" s="5"/>
      <c r="J1408" s="5"/>
    </row>
    <row r="1409" spans="1:14" ht="18" x14ac:dyDescent="0.25">
      <c r="C1409" s="5"/>
      <c r="D1409" s="5"/>
      <c r="E1409" s="10"/>
      <c r="F1409" s="10"/>
      <c r="G1409" s="29"/>
      <c r="H1409" s="34"/>
      <c r="I1409" s="5"/>
      <c r="J1409" s="5"/>
    </row>
    <row r="1410" spans="1:14" s="23" customFormat="1" ht="37.5" customHeight="1" x14ac:dyDescent="0.2">
      <c r="A1410" s="21"/>
      <c r="B1410" s="240" t="s">
        <v>4110</v>
      </c>
      <c r="C1410" s="26" t="s">
        <v>4114</v>
      </c>
      <c r="D1410" s="26" t="s">
        <v>4113</v>
      </c>
      <c r="E1410" s="27"/>
      <c r="F1410" s="22"/>
      <c r="G1410" s="31"/>
      <c r="H1410" s="35"/>
      <c r="I1410" s="28"/>
      <c r="J1410" s="38"/>
    </row>
    <row r="1411" spans="1:14" s="23" customFormat="1" ht="37.5" customHeight="1" x14ac:dyDescent="0.2">
      <c r="A1411" s="144"/>
      <c r="B1411" s="241">
        <v>1</v>
      </c>
      <c r="C1411" s="242"/>
      <c r="D1411" s="242"/>
      <c r="E1411" s="242"/>
      <c r="F1411" s="147"/>
      <c r="G1411" s="147"/>
      <c r="H1411" s="243"/>
      <c r="I1411" s="145" t="str">
        <f>IF($G$1=2,inParole(H1411),inWorten(H1411))</f>
        <v>null,00</v>
      </c>
      <c r="J1411" s="146" t="str">
        <f>IF(G1411=0,"",G1411*H1411)</f>
        <v/>
      </c>
    </row>
    <row r="1412" spans="1:14" s="23" customFormat="1" ht="37.5" customHeight="1" x14ac:dyDescent="0.2">
      <c r="A1412" s="144"/>
      <c r="B1412" s="241">
        <v>2</v>
      </c>
      <c r="C1412" s="242"/>
      <c r="D1412" s="242"/>
      <c r="E1412" s="242"/>
      <c r="F1412" s="147"/>
      <c r="G1412" s="147"/>
      <c r="H1412" s="243"/>
      <c r="I1412" s="145" t="str">
        <f>IF($G$1=2,inParole(H1412),inWorten(H1412))</f>
        <v>null,00</v>
      </c>
      <c r="J1412" s="146" t="str">
        <f>IF(G1412=0,"",G1412*H1412)</f>
        <v/>
      </c>
    </row>
    <row r="1413" spans="1:14" s="23" customFormat="1" ht="37.5" customHeight="1" x14ac:dyDescent="0.2">
      <c r="A1413" s="144"/>
      <c r="B1413" s="241">
        <v>3</v>
      </c>
      <c r="C1413" s="242"/>
      <c r="D1413" s="242"/>
      <c r="E1413" s="242"/>
      <c r="F1413" s="147"/>
      <c r="G1413" s="147"/>
      <c r="H1413" s="243"/>
      <c r="I1413" s="145" t="str">
        <f>IF($G$1=2,inParole(H1413),inWorten(H1413))</f>
        <v>null,00</v>
      </c>
      <c r="J1413" s="146" t="str">
        <f>IF(G1413=0,"",G1413*H1413)</f>
        <v/>
      </c>
    </row>
    <row r="1414" spans="1:14" s="23" customFormat="1" ht="37.5" customHeight="1" x14ac:dyDescent="0.2">
      <c r="A1414" s="144"/>
      <c r="B1414" s="241">
        <v>4</v>
      </c>
      <c r="C1414" s="242"/>
      <c r="D1414" s="242"/>
      <c r="E1414" s="242"/>
      <c r="F1414" s="147"/>
      <c r="G1414" s="147"/>
      <c r="H1414" s="243"/>
      <c r="I1414" s="145" t="str">
        <f>IF($G$1=2,inParole(H1414),inWorten(H1414))</f>
        <v>null,00</v>
      </c>
      <c r="J1414" s="146" t="str">
        <f>IF(G1414=0,"",G1414*H1414)</f>
        <v/>
      </c>
    </row>
    <row r="1415" spans="1:14" s="23" customFormat="1" ht="37.5" customHeight="1" x14ac:dyDescent="0.2">
      <c r="A1415" s="144"/>
      <c r="B1415" s="241">
        <v>5</v>
      </c>
      <c r="C1415" s="242"/>
      <c r="D1415" s="242"/>
      <c r="E1415" s="242"/>
      <c r="F1415" s="147"/>
      <c r="G1415" s="147"/>
      <c r="H1415" s="243"/>
      <c r="I1415" s="145" t="str">
        <f>IF($G$1=2,inParole(H1415),inWorten(H1415))</f>
        <v>null,00</v>
      </c>
      <c r="J1415" s="146" t="str">
        <f>IF(G1415=0,"",G1415*H1415)</f>
        <v/>
      </c>
    </row>
    <row r="1416" spans="1:14" s="19" customFormat="1" ht="31.5" customHeight="1" x14ac:dyDescent="0.4">
      <c r="A1416" s="244"/>
      <c r="B1416" s="245" t="s">
        <v>4111</v>
      </c>
      <c r="C1416" s="246"/>
      <c r="D1416" s="246"/>
      <c r="E1416" s="247"/>
      <c r="F1416" s="248"/>
      <c r="G1416" s="249"/>
      <c r="H1416" s="250"/>
      <c r="I1416" s="24" t="s">
        <v>4109</v>
      </c>
      <c r="J1416" s="25">
        <f>SUM(J1411:J1415)</f>
        <v>0</v>
      </c>
    </row>
    <row r="1417" spans="1:14" ht="18" x14ac:dyDescent="0.25">
      <c r="A1417" s="11"/>
      <c r="B1417" s="30">
        <v>0</v>
      </c>
      <c r="C1417" s="30"/>
      <c r="D1417" s="12"/>
      <c r="E1417" s="13"/>
      <c r="F1417" s="13"/>
      <c r="G1417" s="32"/>
      <c r="H1417" s="36"/>
      <c r="I1417" s="14"/>
      <c r="J1417" s="15"/>
    </row>
    <row r="1418" spans="1:14" ht="30" customHeight="1" x14ac:dyDescent="0.25">
      <c r="A1418" s="16"/>
      <c r="B1418" s="16"/>
      <c r="C1418" s="16"/>
      <c r="D1418" s="16"/>
      <c r="E1418" s="17"/>
      <c r="F1418" s="17"/>
      <c r="G1418" s="33"/>
      <c r="H1418" s="37"/>
      <c r="I1418" s="18"/>
      <c r="J1418" s="18"/>
    </row>
    <row r="1419" spans="1:14" ht="44.25" customHeight="1" x14ac:dyDescent="0.25">
      <c r="A1419" s="16"/>
      <c r="B1419" s="16"/>
      <c r="C1419" s="16"/>
      <c r="D1419" s="16"/>
      <c r="E1419" s="270"/>
      <c r="F1419" s="270"/>
      <c r="G1419" s="270"/>
      <c r="H1419" s="8"/>
      <c r="I1419" s="268"/>
      <c r="J1419" s="268"/>
    </row>
    <row r="1420" spans="1:14" ht="44.25" customHeight="1" x14ac:dyDescent="0.25">
      <c r="A1420" s="16"/>
      <c r="B1420" s="16"/>
      <c r="C1420" s="16"/>
      <c r="D1420" s="16"/>
      <c r="E1420" s="270" t="s">
        <v>4115</v>
      </c>
      <c r="F1420" s="270"/>
      <c r="G1420" s="270"/>
      <c r="H1420" s="8"/>
      <c r="I1420" s="268">
        <f>I1403+J1406+J1416</f>
        <v>18823.54</v>
      </c>
      <c r="J1420" s="268"/>
    </row>
    <row r="1421" spans="1:14" ht="33.75" customHeight="1" x14ac:dyDescent="0.2">
      <c r="B1421" s="16"/>
      <c r="E1421" s="9"/>
      <c r="F1421" s="7"/>
      <c r="G1421" s="7"/>
      <c r="H1421" s="7"/>
      <c r="I1421" s="283" t="str">
        <f>IF($G$1=2,inParole(I1420),inWorten(I1420))</f>
        <v>achtzehntausendachthundertdreiundzwanzig,54</v>
      </c>
      <c r="J1421" s="283"/>
    </row>
    <row r="1422" spans="1:14" ht="24.75" customHeight="1" x14ac:dyDescent="0.2">
      <c r="D1422" s="279" t="s">
        <v>4100</v>
      </c>
      <c r="E1422" s="279"/>
      <c r="F1422" s="279"/>
      <c r="G1422" s="279"/>
      <c r="H1422" s="7"/>
      <c r="I1422" s="269"/>
      <c r="J1422" s="269"/>
      <c r="N1422" s="2"/>
    </row>
    <row r="1423" spans="1:14" ht="14.25" customHeight="1" x14ac:dyDescent="0.2">
      <c r="D1423" s="40"/>
      <c r="E1423" s="279" t="s">
        <v>4099</v>
      </c>
      <c r="F1423" s="279"/>
      <c r="G1423" s="279"/>
      <c r="H1423" s="7"/>
      <c r="I1423" s="282">
        <f>J1406</f>
        <v>18823.54</v>
      </c>
      <c r="J1423" s="282"/>
      <c r="N1423" s="3"/>
    </row>
    <row r="1424" spans="1:14" ht="24" customHeight="1" x14ac:dyDescent="0.2">
      <c r="D1424" s="40"/>
      <c r="E1424" s="279" t="s">
        <v>4101</v>
      </c>
      <c r="F1424" s="279"/>
      <c r="G1424" s="279"/>
      <c r="H1424" s="7"/>
      <c r="I1424" s="282">
        <f>SUM(I1422:J1423)</f>
        <v>18823.54</v>
      </c>
      <c r="J1424" s="282"/>
    </row>
    <row r="1425" spans="1:14" ht="15" thickBot="1" x14ac:dyDescent="0.25">
      <c r="E1425" s="9"/>
      <c r="F1425" s="7"/>
      <c r="G1425" s="7"/>
      <c r="H1425" s="7"/>
    </row>
    <row r="1426" spans="1:14" ht="39.75" customHeight="1" thickTop="1" thickBot="1" x14ac:dyDescent="0.3">
      <c r="C1426" s="55" t="s">
        <v>4102</v>
      </c>
      <c r="D1426" s="55" t="s">
        <v>4298</v>
      </c>
      <c r="E1426" s="263" t="str">
        <f>IF(I1426&gt;=0,C1426,D1426)</f>
        <v>Abschlag in %
Ribasso in %</v>
      </c>
      <c r="F1426" s="264"/>
      <c r="G1426" s="264"/>
      <c r="H1426" s="42"/>
      <c r="I1426" s="265" t="str">
        <f>IF(I1403=0,"",100-((I1403+J1416)*100/I1422))</f>
        <v/>
      </c>
      <c r="J1426" s="266"/>
      <c r="N1426" s="39"/>
    </row>
    <row r="1427" spans="1:14" ht="13.5" thickTop="1" x14ac:dyDescent="0.2">
      <c r="I1427" s="281" t="str">
        <f>IF(I1426="","",IF($G$1=1,inWorten(ROUND(I1426,3)),inParole(ROUND(I1426,3))))</f>
        <v/>
      </c>
      <c r="J1427" s="281"/>
    </row>
    <row r="1428" spans="1:14" ht="25.5" customHeight="1" x14ac:dyDescent="0.2">
      <c r="A1428" s="41" t="s">
        <v>4293</v>
      </c>
      <c r="H1428" s="271" t="s">
        <v>4299</v>
      </c>
      <c r="I1428" s="272"/>
      <c r="J1428" s="272"/>
    </row>
    <row r="1517" spans="488:488" x14ac:dyDescent="0.2">
      <c r="RT1517" s="1">
        <v>5</v>
      </c>
    </row>
    <row r="1518" spans="488:488" x14ac:dyDescent="0.2">
      <c r="RT1518" s="1">
        <v>4</v>
      </c>
    </row>
    <row r="1519" spans="488:488" x14ac:dyDescent="0.2">
      <c r="RT1519" s="1">
        <v>3</v>
      </c>
    </row>
    <row r="1520" spans="488:488" x14ac:dyDescent="0.2">
      <c r="RT1520" s="1">
        <v>2</v>
      </c>
    </row>
    <row r="1521" spans="488:488" x14ac:dyDescent="0.2">
      <c r="RT1521" s="1">
        <v>1</v>
      </c>
    </row>
  </sheetData>
  <sheetProtection password="CCE1" sheet="1" objects="1" scenarios="1"/>
  <mergeCells count="24">
    <mergeCell ref="H1428:J1428"/>
    <mergeCell ref="A2:B2"/>
    <mergeCell ref="E1:F1"/>
    <mergeCell ref="E2:F2"/>
    <mergeCell ref="A1:B1"/>
    <mergeCell ref="G1:H2"/>
    <mergeCell ref="D1422:G1422"/>
    <mergeCell ref="E1420:G1420"/>
    <mergeCell ref="C1:D1"/>
    <mergeCell ref="C2:D2"/>
    <mergeCell ref="I1427:J1427"/>
    <mergeCell ref="E1423:G1423"/>
    <mergeCell ref="I1423:J1423"/>
    <mergeCell ref="E1424:G1424"/>
    <mergeCell ref="I1424:J1424"/>
    <mergeCell ref="I1421:J1421"/>
    <mergeCell ref="E1403:G1403"/>
    <mergeCell ref="E1426:G1426"/>
    <mergeCell ref="I1426:J1426"/>
    <mergeCell ref="I1403:J1403"/>
    <mergeCell ref="I1420:J1420"/>
    <mergeCell ref="I1422:J1422"/>
    <mergeCell ref="E1419:G1419"/>
    <mergeCell ref="I1419:J1419"/>
  </mergeCells>
  <phoneticPr fontId="0" type="noConversion"/>
  <conditionalFormatting sqref="G1416">
    <cfRule type="cellIs" dxfId="15" priority="5" stopIfTrue="1" operator="notEqual">
      <formula>0</formula>
    </cfRule>
  </conditionalFormatting>
  <conditionalFormatting sqref="G1">
    <cfRule type="cellIs" dxfId="14" priority="6" stopIfTrue="1" operator="equal">
      <formula>$H$4</formula>
    </cfRule>
  </conditionalFormatting>
  <conditionalFormatting sqref="G5:G925 G1192 G1393:G1399">
    <cfRule type="cellIs" dxfId="13" priority="7" stopIfTrue="1" operator="notEqual">
      <formula>0</formula>
    </cfRule>
    <cfRule type="cellIs" priority="8" stopIfTrue="1" operator="notEqual">
      <formula>0</formula>
    </cfRule>
  </conditionalFormatting>
  <conditionalFormatting sqref="G1400:G1401">
    <cfRule type="cellIs" dxfId="12" priority="9" stopIfTrue="1" operator="notEqual">
      <formula>0</formula>
    </cfRule>
    <cfRule type="cellIs" priority="10" stopIfTrue="1" operator="notEqual">
      <formula>0</formula>
    </cfRule>
    <cfRule type="cellIs" priority="11" stopIfTrue="1" operator="notEqual">
      <formula>0</formula>
    </cfRule>
  </conditionalFormatting>
  <conditionalFormatting sqref="G926:G1191">
    <cfRule type="cellIs" dxfId="11" priority="3" stopIfTrue="1" operator="notEqual">
      <formula>0</formula>
    </cfRule>
    <cfRule type="cellIs" priority="4" stopIfTrue="1" operator="notEqual">
      <formula>0</formula>
    </cfRule>
  </conditionalFormatting>
  <conditionalFormatting sqref="G1193:G1392">
    <cfRule type="cellIs" dxfId="0" priority="1" stopIfTrue="1" operator="notEqual">
      <formula>0</formula>
    </cfRule>
    <cfRule type="cellIs" priority="2" stopIfTrue="1" operator="notEqual">
      <formula>0</formula>
    </cfRule>
  </conditionalFormatting>
  <printOptions horizontalCentered="1" gridLines="1"/>
  <pageMargins left="0.15748031496062992" right="0.15748031496062992" top="0.78740157480314965" bottom="0.78740157480314965" header="0.39370078740157483" footer="0.51181102362204722"/>
  <pageSetup paperSize="9" scale="89" orientation="landscape" r:id="rId1"/>
  <headerFooter alignWithMargins="0">
    <oddFooter>&amp;C&amp;P / &amp;N</oddFooter>
  </headerFooter>
  <rowBreaks count="1" manualBreakCount="1">
    <brk id="1417" max="9" man="1"/>
  </rowBreaks>
  <drawing r:id="rId2"/>
  <legacyDrawing r:id="rId3"/>
  <controls>
    <mc:AlternateContent xmlns:mc="http://schemas.openxmlformats.org/markup-compatibility/2006">
      <mc:Choice Requires="x14">
        <control shapeId="1111" r:id="rId4" name="cbEinfuegen">
          <controlPr defaultSize="0" print="0" autoLine="0" r:id="rId5">
            <anchor moveWithCells="1">
              <from>
                <xdr:col>8</xdr:col>
                <xdr:colOff>19050</xdr:colOff>
                <xdr:row>1</xdr:row>
                <xdr:rowOff>38100</xdr:rowOff>
              </from>
              <to>
                <xdr:col>9</xdr:col>
                <xdr:colOff>1000125</xdr:colOff>
                <xdr:row>1</xdr:row>
                <xdr:rowOff>333375</xdr:rowOff>
              </to>
            </anchor>
          </controlPr>
        </control>
      </mc:Choice>
      <mc:Fallback>
        <control shapeId="1111" r:id="rId4" name="cbEinfuegen"/>
      </mc:Fallback>
    </mc:AlternateContent>
    <mc:AlternateContent xmlns:mc="http://schemas.openxmlformats.org/markup-compatibility/2006">
      <mc:Choice Requires="x14">
        <control shapeId="1026" r:id="rId6" name="Option Button 2">
          <controlPr locked="0" defaultSize="0" print="0" autoFill="0" autoLine="0" autoPict="0">
            <anchor moveWithCells="1">
              <from>
                <xdr:col>6</xdr:col>
                <xdr:colOff>190500</xdr:colOff>
                <xdr:row>0</xdr:row>
                <xdr:rowOff>228600</xdr:rowOff>
              </from>
              <to>
                <xdr:col>7</xdr:col>
                <xdr:colOff>447675</xdr:colOff>
                <xdr:row>1</xdr:row>
                <xdr:rowOff>66675</xdr:rowOff>
              </to>
            </anchor>
          </controlPr>
        </control>
      </mc:Choice>
    </mc:AlternateContent>
    <mc:AlternateContent xmlns:mc="http://schemas.openxmlformats.org/markup-compatibility/2006">
      <mc:Choice Requires="x14">
        <control shapeId="1025" r:id="rId7" name="Group Box 1">
          <controlPr locked="0" defaultSize="0" print="0" autoFill="0" autoPict="0">
            <anchor moveWithCells="1">
              <from>
                <xdr:col>6</xdr:col>
                <xdr:colOff>142875</xdr:colOff>
                <xdr:row>0</xdr:row>
                <xdr:rowOff>104775</xdr:rowOff>
              </from>
              <to>
                <xdr:col>7</xdr:col>
                <xdr:colOff>495300</xdr:colOff>
                <xdr:row>1</xdr:row>
                <xdr:rowOff>371475</xdr:rowOff>
              </to>
            </anchor>
          </controlPr>
        </control>
      </mc:Choice>
    </mc:AlternateContent>
    <mc:AlternateContent xmlns:mc="http://schemas.openxmlformats.org/markup-compatibility/2006">
      <mc:Choice Requires="x14">
        <control shapeId="1027" r:id="rId8" name="Option Button 3">
          <controlPr locked="0" defaultSize="0" print="0" autoFill="0" autoLine="0" autoPict="0">
            <anchor moveWithCells="1">
              <from>
                <xdr:col>6</xdr:col>
                <xdr:colOff>190500</xdr:colOff>
                <xdr:row>1</xdr:row>
                <xdr:rowOff>114300</xdr:rowOff>
              </from>
              <to>
                <xdr:col>7</xdr:col>
                <xdr:colOff>447675</xdr:colOff>
                <xdr:row>1</xdr:row>
                <xdr:rowOff>333375</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B8"/>
  <sheetViews>
    <sheetView view="pageBreakPreview" topLeftCell="A4" zoomScaleNormal="100" zoomScaleSheetLayoutView="100" workbookViewId="0">
      <selection activeCell="B36" sqref="B36"/>
    </sheetView>
  </sheetViews>
  <sheetFormatPr defaultColWidth="11.42578125" defaultRowHeight="12.75" x14ac:dyDescent="0.2"/>
  <cols>
    <col min="1" max="2" width="96.140625" style="81" customWidth="1"/>
    <col min="3" max="3" width="11.42578125" style="80"/>
    <col min="4" max="4" width="119.42578125" style="80" customWidth="1"/>
    <col min="5" max="16384" width="11.42578125" style="80"/>
  </cols>
  <sheetData>
    <row r="1" spans="1:2" ht="27" customHeight="1" x14ac:dyDescent="0.2">
      <c r="A1" s="87" t="s">
        <v>4684</v>
      </c>
      <c r="B1" s="87" t="s">
        <v>4683</v>
      </c>
    </row>
    <row r="3" spans="1:2" ht="15" x14ac:dyDescent="0.2">
      <c r="A3" s="84" t="s">
        <v>4656</v>
      </c>
      <c r="B3" s="84" t="s">
        <v>4643</v>
      </c>
    </row>
    <row r="4" spans="1:2" s="85" customFormat="1" ht="35.25" customHeight="1" x14ac:dyDescent="0.2">
      <c r="A4" s="82" t="s">
        <v>4713</v>
      </c>
      <c r="B4" s="82" t="s">
        <v>4714</v>
      </c>
    </row>
    <row r="5" spans="1:2" s="85" customFormat="1" ht="14.25" x14ac:dyDescent="0.2"/>
    <row r="6" spans="1:2" ht="18" x14ac:dyDescent="0.2">
      <c r="A6" s="83"/>
      <c r="B6" s="83"/>
    </row>
    <row r="7" spans="1:2" ht="14.25" x14ac:dyDescent="0.2">
      <c r="A7" s="82"/>
      <c r="B7" s="82"/>
    </row>
    <row r="8" spans="1:2" ht="14.25" x14ac:dyDescent="0.2">
      <c r="A8" s="82"/>
      <c r="B8" s="82"/>
    </row>
  </sheetData>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J924"/>
  <sheetViews>
    <sheetView workbookViewId="0">
      <pane ySplit="1" topLeftCell="A2" activePane="bottomLeft" state="frozen"/>
      <selection pane="bottomLeft" activeCell="A2" sqref="A2:XFD924"/>
    </sheetView>
  </sheetViews>
  <sheetFormatPr defaultColWidth="11.42578125" defaultRowHeight="12.75" x14ac:dyDescent="0.2"/>
  <cols>
    <col min="1" max="1" width="14.5703125" style="47" customWidth="1"/>
    <col min="2" max="2" width="58.140625" style="47" customWidth="1"/>
    <col min="3" max="3" width="60.140625" style="47" customWidth="1"/>
    <col min="4" max="4" width="12.85546875" style="47" customWidth="1"/>
    <col min="5" max="5" width="8.5703125" style="45" customWidth="1"/>
    <col min="6" max="6" width="12" style="46" customWidth="1"/>
    <col min="7" max="16384" width="11.42578125" style="43"/>
  </cols>
  <sheetData>
    <row r="1" spans="1:10" ht="25.5" x14ac:dyDescent="0.2">
      <c r="A1" s="58" t="s">
        <v>4295</v>
      </c>
      <c r="B1" s="58" t="s">
        <v>4296</v>
      </c>
      <c r="C1" s="58" t="s">
        <v>4297</v>
      </c>
      <c r="D1" s="57" t="s">
        <v>4302</v>
      </c>
      <c r="E1" s="53" t="s">
        <v>4300</v>
      </c>
      <c r="F1" s="56" t="s">
        <v>4301</v>
      </c>
    </row>
    <row r="2" spans="1:10" s="44" customFormat="1" x14ac:dyDescent="0.2">
      <c r="A2" s="148" t="s">
        <v>4303</v>
      </c>
      <c r="B2" s="149" t="s">
        <v>4116</v>
      </c>
      <c r="C2" s="150" t="s">
        <v>4117</v>
      </c>
      <c r="D2" s="151"/>
      <c r="E2" s="152"/>
      <c r="F2" s="153"/>
      <c r="I2" s="154"/>
      <c r="J2" s="154"/>
    </row>
    <row r="3" spans="1:10" s="44" customFormat="1" x14ac:dyDescent="0.2">
      <c r="A3" s="148" t="s">
        <v>4304</v>
      </c>
      <c r="B3" s="149" t="s">
        <v>4118</v>
      </c>
      <c r="C3" s="150" t="s">
        <v>4119</v>
      </c>
      <c r="D3" s="151"/>
      <c r="E3" s="152"/>
      <c r="F3" s="153"/>
      <c r="I3" s="154"/>
      <c r="J3" s="154"/>
    </row>
    <row r="4" spans="1:10" s="44" customFormat="1" x14ac:dyDescent="0.2">
      <c r="A4" s="155" t="s">
        <v>4305</v>
      </c>
      <c r="B4" s="156" t="s">
        <v>4120</v>
      </c>
      <c r="C4" s="157" t="s">
        <v>4121</v>
      </c>
      <c r="D4" s="158"/>
      <c r="E4" s="159"/>
      <c r="F4" s="160"/>
      <c r="I4" s="154"/>
      <c r="J4" s="154"/>
    </row>
    <row r="5" spans="1:10" x14ac:dyDescent="0.2">
      <c r="A5" s="155"/>
      <c r="B5" s="156" t="s">
        <v>4122</v>
      </c>
      <c r="C5" s="157" t="s">
        <v>4123</v>
      </c>
      <c r="D5" s="158">
        <v>1</v>
      </c>
      <c r="E5" s="159" t="s">
        <v>4124</v>
      </c>
      <c r="F5" s="70">
        <v>7.68</v>
      </c>
      <c r="G5" s="70"/>
      <c r="I5" s="154"/>
      <c r="J5" s="154"/>
    </row>
    <row r="6" spans="1:10" ht="25.5" x14ac:dyDescent="0.2">
      <c r="A6" s="155"/>
      <c r="B6" s="156" t="s">
        <v>4306</v>
      </c>
      <c r="C6" s="157" t="s">
        <v>4125</v>
      </c>
      <c r="D6" s="158">
        <v>1</v>
      </c>
      <c r="E6" s="159" t="s">
        <v>4124</v>
      </c>
      <c r="F6" s="70">
        <v>7.68</v>
      </c>
      <c r="G6" s="70"/>
      <c r="I6" s="154"/>
      <c r="J6" s="154"/>
    </row>
    <row r="7" spans="1:10" ht="25.5" x14ac:dyDescent="0.2">
      <c r="A7" s="155"/>
      <c r="B7" s="156" t="s">
        <v>4307</v>
      </c>
      <c r="C7" s="157" t="s">
        <v>4126</v>
      </c>
      <c r="D7" s="158">
        <v>1</v>
      </c>
      <c r="E7" s="159" t="s">
        <v>4124</v>
      </c>
      <c r="F7" s="70">
        <v>8.6</v>
      </c>
      <c r="G7" s="70"/>
      <c r="I7" s="154"/>
      <c r="J7" s="154"/>
    </row>
    <row r="8" spans="1:10" ht="25.5" x14ac:dyDescent="0.2">
      <c r="A8" s="155"/>
      <c r="B8" s="156" t="s">
        <v>4308</v>
      </c>
      <c r="C8" s="157" t="s">
        <v>4309</v>
      </c>
      <c r="D8" s="158">
        <v>1</v>
      </c>
      <c r="E8" s="159" t="s">
        <v>4124</v>
      </c>
      <c r="F8" s="70">
        <v>9.2100000000000009</v>
      </c>
      <c r="G8" s="70"/>
      <c r="I8" s="154"/>
      <c r="J8" s="154"/>
    </row>
    <row r="9" spans="1:10" x14ac:dyDescent="0.2">
      <c r="A9" s="148" t="s">
        <v>4310</v>
      </c>
      <c r="B9" s="149" t="s">
        <v>4127</v>
      </c>
      <c r="C9" s="150" t="s">
        <v>4128</v>
      </c>
      <c r="D9" s="151"/>
      <c r="E9" s="152"/>
      <c r="F9" s="71"/>
      <c r="G9" s="71"/>
      <c r="I9" s="154"/>
      <c r="J9" s="154"/>
    </row>
    <row r="10" spans="1:10" s="44" customFormat="1" x14ac:dyDescent="0.2">
      <c r="A10" s="155" t="s">
        <v>4311</v>
      </c>
      <c r="B10" s="156" t="s">
        <v>4129</v>
      </c>
      <c r="C10" s="157" t="s">
        <v>4130</v>
      </c>
      <c r="D10" s="158"/>
      <c r="E10" s="159"/>
      <c r="F10" s="70"/>
      <c r="G10" s="70"/>
      <c r="I10" s="154"/>
      <c r="J10" s="154"/>
    </row>
    <row r="11" spans="1:10" x14ac:dyDescent="0.2">
      <c r="A11" s="155"/>
      <c r="B11" s="156" t="s">
        <v>4312</v>
      </c>
      <c r="C11" s="157" t="s">
        <v>4313</v>
      </c>
      <c r="D11" s="158">
        <v>1</v>
      </c>
      <c r="E11" s="159" t="s">
        <v>4124</v>
      </c>
      <c r="F11" s="70">
        <v>150.09</v>
      </c>
      <c r="G11" s="70"/>
      <c r="I11" s="154"/>
      <c r="J11" s="154"/>
    </row>
    <row r="12" spans="1:10" ht="25.5" x14ac:dyDescent="0.2">
      <c r="A12" s="155"/>
      <c r="B12" s="156" t="s">
        <v>4314</v>
      </c>
      <c r="C12" s="157" t="s">
        <v>4315</v>
      </c>
      <c r="D12" s="158">
        <v>1</v>
      </c>
      <c r="E12" s="159" t="s">
        <v>4124</v>
      </c>
      <c r="F12" s="70">
        <v>253.15</v>
      </c>
      <c r="G12" s="70"/>
      <c r="I12" s="154"/>
      <c r="J12" s="154"/>
    </row>
    <row r="13" spans="1:10" ht="38.25" x14ac:dyDescent="0.2">
      <c r="A13" s="161"/>
      <c r="B13" s="156" t="s">
        <v>4316</v>
      </c>
      <c r="C13" s="157" t="s">
        <v>4126</v>
      </c>
      <c r="D13" s="158">
        <v>1</v>
      </c>
      <c r="E13" s="159" t="s">
        <v>4124</v>
      </c>
      <c r="F13" s="70">
        <v>271.37</v>
      </c>
      <c r="G13" s="70"/>
      <c r="I13" s="154"/>
      <c r="J13" s="154"/>
    </row>
    <row r="14" spans="1:10" ht="25.5" x14ac:dyDescent="0.2">
      <c r="A14" s="161"/>
      <c r="B14" s="156" t="s">
        <v>4317</v>
      </c>
      <c r="C14" s="157" t="s">
        <v>4309</v>
      </c>
      <c r="D14" s="158">
        <v>1</v>
      </c>
      <c r="E14" s="159" t="s">
        <v>4124</v>
      </c>
      <c r="F14" s="70">
        <v>302.45</v>
      </c>
      <c r="G14" s="70"/>
      <c r="I14" s="154"/>
      <c r="J14" s="154"/>
    </row>
    <row r="15" spans="1:10" x14ac:dyDescent="0.2">
      <c r="A15" s="161" t="s">
        <v>4318</v>
      </c>
      <c r="B15" s="156" t="s">
        <v>4131</v>
      </c>
      <c r="C15" s="157" t="s">
        <v>4132</v>
      </c>
      <c r="D15" s="158">
        <v>1</v>
      </c>
      <c r="E15" s="159" t="s">
        <v>4133</v>
      </c>
      <c r="F15" s="70">
        <v>15.35</v>
      </c>
      <c r="G15" s="70"/>
      <c r="I15" s="154"/>
      <c r="J15" s="154"/>
    </row>
    <row r="16" spans="1:10" x14ac:dyDescent="0.2">
      <c r="A16" s="162" t="s">
        <v>4319</v>
      </c>
      <c r="B16" s="149" t="s">
        <v>4320</v>
      </c>
      <c r="C16" s="150" t="s">
        <v>4321</v>
      </c>
      <c r="D16" s="151"/>
      <c r="E16" s="152"/>
      <c r="F16" s="70"/>
      <c r="G16" s="70"/>
      <c r="I16" s="154"/>
      <c r="J16" s="154"/>
    </row>
    <row r="17" spans="1:10" x14ac:dyDescent="0.2">
      <c r="A17" s="163" t="s">
        <v>4375</v>
      </c>
      <c r="B17" s="164" t="s">
        <v>4376</v>
      </c>
      <c r="C17" s="164" t="s">
        <v>4377</v>
      </c>
      <c r="D17" s="165">
        <v>10</v>
      </c>
      <c r="E17" s="166" t="s">
        <v>4237</v>
      </c>
      <c r="F17" s="167">
        <v>13.97</v>
      </c>
      <c r="G17" s="70"/>
      <c r="I17" s="154"/>
      <c r="J17" s="154"/>
    </row>
    <row r="18" spans="1:10" x14ac:dyDescent="0.2">
      <c r="A18" s="168" t="s">
        <v>4378</v>
      </c>
      <c r="B18" s="169" t="s">
        <v>4379</v>
      </c>
      <c r="C18" s="169" t="s">
        <v>4380</v>
      </c>
      <c r="D18" s="170"/>
      <c r="E18" s="171"/>
      <c r="F18" s="167"/>
      <c r="G18" s="70"/>
      <c r="I18" s="154"/>
      <c r="J18" s="154"/>
    </row>
    <row r="19" spans="1:10" x14ac:dyDescent="0.2">
      <c r="A19" s="168" t="s">
        <v>4381</v>
      </c>
      <c r="B19" s="169" t="s">
        <v>4382</v>
      </c>
      <c r="C19" s="169" t="s">
        <v>4383</v>
      </c>
      <c r="D19" s="170"/>
      <c r="E19" s="171"/>
      <c r="F19" s="167"/>
      <c r="G19" s="70"/>
      <c r="I19" s="154"/>
      <c r="J19" s="154"/>
    </row>
    <row r="20" spans="1:10" x14ac:dyDescent="0.2">
      <c r="A20" s="163" t="s">
        <v>4384</v>
      </c>
      <c r="B20" s="164" t="s">
        <v>4385</v>
      </c>
      <c r="C20" s="164" t="s">
        <v>4386</v>
      </c>
      <c r="D20" s="165">
        <v>743</v>
      </c>
      <c r="E20" s="166" t="s">
        <v>4135</v>
      </c>
      <c r="F20" s="167">
        <v>1.74</v>
      </c>
      <c r="G20" s="70"/>
      <c r="I20" s="154"/>
      <c r="J20" s="154"/>
    </row>
    <row r="21" spans="1:10" s="44" customFormat="1" x14ac:dyDescent="0.2">
      <c r="A21" s="168" t="s">
        <v>4387</v>
      </c>
      <c r="B21" s="169" t="s">
        <v>4388</v>
      </c>
      <c r="C21" s="169" t="s">
        <v>4389</v>
      </c>
      <c r="D21" s="170"/>
      <c r="E21" s="171"/>
      <c r="F21" s="167"/>
      <c r="G21" s="70"/>
      <c r="I21" s="154"/>
      <c r="J21" s="154"/>
    </row>
    <row r="22" spans="1:10" s="44" customFormat="1" x14ac:dyDescent="0.2">
      <c r="A22" s="163" t="s">
        <v>4390</v>
      </c>
      <c r="B22" s="164" t="s">
        <v>4391</v>
      </c>
      <c r="C22" s="164" t="s">
        <v>4392</v>
      </c>
      <c r="D22" s="165"/>
      <c r="E22" s="166"/>
      <c r="F22" s="167"/>
      <c r="G22" s="70"/>
      <c r="I22" s="154"/>
      <c r="J22" s="154"/>
    </row>
    <row r="23" spans="1:10" x14ac:dyDescent="0.2">
      <c r="A23" s="163"/>
      <c r="B23" s="164" t="s">
        <v>4393</v>
      </c>
      <c r="C23" s="164" t="s">
        <v>4394</v>
      </c>
      <c r="D23" s="165">
        <v>1185.03</v>
      </c>
      <c r="E23" s="166" t="s">
        <v>4124</v>
      </c>
      <c r="F23" s="167">
        <v>6.55</v>
      </c>
      <c r="G23" s="70"/>
      <c r="I23" s="154"/>
      <c r="J23" s="154"/>
    </row>
    <row r="24" spans="1:10" x14ac:dyDescent="0.2">
      <c r="A24" s="163"/>
      <c r="B24" s="164" t="s">
        <v>4399</v>
      </c>
      <c r="C24" s="164" t="s">
        <v>4400</v>
      </c>
      <c r="D24" s="165">
        <v>48</v>
      </c>
      <c r="E24" s="166" t="s">
        <v>4124</v>
      </c>
      <c r="F24" s="167">
        <v>17.399999999999999</v>
      </c>
      <c r="G24" s="70"/>
      <c r="I24" s="154"/>
      <c r="J24" s="154"/>
    </row>
    <row r="25" spans="1:10" x14ac:dyDescent="0.2">
      <c r="A25" s="168" t="s">
        <v>4401</v>
      </c>
      <c r="B25" s="169" t="s">
        <v>4402</v>
      </c>
      <c r="C25" s="169" t="s">
        <v>4403</v>
      </c>
      <c r="D25" s="170"/>
      <c r="E25" s="166"/>
      <c r="F25" s="167"/>
      <c r="G25" s="70"/>
      <c r="I25" s="154"/>
      <c r="J25" s="154"/>
    </row>
    <row r="26" spans="1:10" x14ac:dyDescent="0.2">
      <c r="A26" s="163"/>
      <c r="B26" s="164" t="s">
        <v>4409</v>
      </c>
      <c r="C26" s="164" t="s">
        <v>4396</v>
      </c>
      <c r="D26" s="165">
        <v>19.2</v>
      </c>
      <c r="E26" s="166" t="s">
        <v>4124</v>
      </c>
      <c r="F26" s="167">
        <v>11.79</v>
      </c>
      <c r="G26" s="70"/>
      <c r="I26" s="154"/>
      <c r="J26" s="154"/>
    </row>
    <row r="27" spans="1:10" x14ac:dyDescent="0.2">
      <c r="A27" s="163" t="s">
        <v>4410</v>
      </c>
      <c r="B27" s="164" t="s">
        <v>4411</v>
      </c>
      <c r="C27" s="164" t="s">
        <v>4412</v>
      </c>
      <c r="D27" s="165"/>
      <c r="E27" s="166"/>
      <c r="F27" s="167"/>
      <c r="G27" s="70"/>
      <c r="I27" s="154"/>
      <c r="J27" s="154"/>
    </row>
    <row r="28" spans="1:10" x14ac:dyDescent="0.2">
      <c r="A28" s="163"/>
      <c r="B28" s="164" t="s">
        <v>4413</v>
      </c>
      <c r="C28" s="164" t="s">
        <v>4414</v>
      </c>
      <c r="D28" s="165">
        <v>10</v>
      </c>
      <c r="E28" s="166" t="s">
        <v>4124</v>
      </c>
      <c r="F28" s="167">
        <v>98.8</v>
      </c>
      <c r="G28" s="70"/>
      <c r="I28" s="154"/>
      <c r="J28" s="154"/>
    </row>
    <row r="29" spans="1:10" x14ac:dyDescent="0.2">
      <c r="A29" s="163"/>
      <c r="B29" s="164" t="s">
        <v>4415</v>
      </c>
      <c r="C29" s="164" t="s">
        <v>4416</v>
      </c>
      <c r="D29" s="165">
        <v>5</v>
      </c>
      <c r="E29" s="166" t="s">
        <v>4124</v>
      </c>
      <c r="F29" s="167">
        <v>119.74</v>
      </c>
      <c r="G29" s="70"/>
      <c r="I29" s="154"/>
      <c r="J29" s="154"/>
    </row>
    <row r="30" spans="1:10" x14ac:dyDescent="0.2">
      <c r="A30" s="163"/>
      <c r="B30" s="164" t="s">
        <v>4417</v>
      </c>
      <c r="C30" s="164" t="s">
        <v>4418</v>
      </c>
      <c r="D30" s="165">
        <v>60</v>
      </c>
      <c r="E30" s="166" t="s">
        <v>4124</v>
      </c>
      <c r="F30" s="167">
        <v>10.71</v>
      </c>
      <c r="G30" s="70"/>
      <c r="I30" s="154"/>
      <c r="J30" s="154"/>
    </row>
    <row r="31" spans="1:10" x14ac:dyDescent="0.2">
      <c r="A31" s="163"/>
      <c r="B31" s="164" t="s">
        <v>4419</v>
      </c>
      <c r="C31" s="164" t="s">
        <v>4420</v>
      </c>
      <c r="D31" s="165">
        <v>30</v>
      </c>
      <c r="E31" s="166" t="s">
        <v>4124</v>
      </c>
      <c r="F31" s="167">
        <v>12.84</v>
      </c>
      <c r="G31" s="70"/>
      <c r="I31" s="154"/>
      <c r="J31" s="154"/>
    </row>
    <row r="32" spans="1:10" x14ac:dyDescent="0.2">
      <c r="A32" s="168" t="s">
        <v>4435</v>
      </c>
      <c r="B32" s="169" t="s">
        <v>4436</v>
      </c>
      <c r="C32" s="169" t="s">
        <v>4437</v>
      </c>
      <c r="D32" s="170"/>
      <c r="E32" s="171"/>
      <c r="F32" s="167"/>
      <c r="G32" s="70"/>
      <c r="I32" s="154"/>
      <c r="J32" s="154"/>
    </row>
    <row r="33" spans="1:10" x14ac:dyDescent="0.2">
      <c r="A33" s="163"/>
      <c r="B33" s="164" t="s">
        <v>4441</v>
      </c>
      <c r="C33" s="164" t="s">
        <v>4442</v>
      </c>
      <c r="D33" s="165">
        <v>553.99</v>
      </c>
      <c r="E33" s="166" t="s">
        <v>4124</v>
      </c>
      <c r="F33" s="167">
        <v>4.4400000000000004</v>
      </c>
      <c r="G33" s="70"/>
      <c r="I33" s="154"/>
      <c r="J33" s="154"/>
    </row>
    <row r="34" spans="1:10" x14ac:dyDescent="0.2">
      <c r="A34" s="163"/>
      <c r="B34" s="164" t="s">
        <v>4441</v>
      </c>
      <c r="C34" s="164" t="s">
        <v>4442</v>
      </c>
      <c r="D34" s="165">
        <v>150</v>
      </c>
      <c r="E34" s="166" t="s">
        <v>4124</v>
      </c>
      <c r="F34" s="167">
        <v>25.64</v>
      </c>
      <c r="G34" s="70"/>
      <c r="I34" s="154"/>
      <c r="J34" s="154"/>
    </row>
    <row r="35" spans="1:10" x14ac:dyDescent="0.2">
      <c r="A35" s="163" t="s">
        <v>4449</v>
      </c>
      <c r="B35" s="164" t="s">
        <v>4450</v>
      </c>
      <c r="C35" s="164" t="s">
        <v>4451</v>
      </c>
      <c r="D35" s="165">
        <v>185</v>
      </c>
      <c r="E35" s="166" t="s">
        <v>4135</v>
      </c>
      <c r="F35" s="167">
        <v>2.4300000000000002</v>
      </c>
      <c r="G35" s="70"/>
      <c r="I35" s="154"/>
      <c r="J35" s="154"/>
    </row>
    <row r="36" spans="1:10" x14ac:dyDescent="0.2">
      <c r="A36" s="163" t="s">
        <v>4452</v>
      </c>
      <c r="B36" s="164" t="s">
        <v>4453</v>
      </c>
      <c r="C36" s="164" t="s">
        <v>4454</v>
      </c>
      <c r="D36" s="165">
        <v>185</v>
      </c>
      <c r="E36" s="166" t="s">
        <v>4135</v>
      </c>
      <c r="F36" s="167">
        <v>3.14</v>
      </c>
      <c r="I36" s="154"/>
      <c r="J36" s="154"/>
    </row>
    <row r="37" spans="1:10" ht="15" x14ac:dyDescent="0.2">
      <c r="A37" s="172" t="s">
        <v>4546</v>
      </c>
      <c r="B37" s="173" t="s">
        <v>4547</v>
      </c>
      <c r="C37" s="173" t="s">
        <v>4548</v>
      </c>
      <c r="D37" s="174"/>
      <c r="E37" s="174"/>
      <c r="F37" s="70"/>
      <c r="I37" s="154"/>
      <c r="J37" s="154"/>
    </row>
    <row r="38" spans="1:10" ht="76.5" x14ac:dyDescent="0.2">
      <c r="A38" s="175" t="s">
        <v>4549</v>
      </c>
      <c r="B38" s="176" t="s">
        <v>4606</v>
      </c>
      <c r="C38" s="176" t="s">
        <v>4607</v>
      </c>
      <c r="D38" s="177"/>
      <c r="E38" s="177"/>
      <c r="F38" s="70"/>
      <c r="I38" s="154"/>
      <c r="J38" s="154"/>
    </row>
    <row r="39" spans="1:10" ht="25.5" x14ac:dyDescent="0.2">
      <c r="A39" s="178"/>
      <c r="B39" s="176" t="s">
        <v>4550</v>
      </c>
      <c r="C39" s="176" t="s">
        <v>4551</v>
      </c>
      <c r="D39"/>
      <c r="E39"/>
      <c r="F39" s="179"/>
      <c r="I39" s="154"/>
      <c r="J39" s="154"/>
    </row>
    <row r="40" spans="1:10" x14ac:dyDescent="0.2">
      <c r="A40"/>
      <c r="B40" s="180" t="s">
        <v>4721</v>
      </c>
      <c r="C40" s="181">
        <v>4.55</v>
      </c>
      <c r="D40"/>
      <c r="E40"/>
      <c r="F40" s="179"/>
      <c r="I40" s="154"/>
      <c r="J40" s="154"/>
    </row>
    <row r="41" spans="1:10" x14ac:dyDescent="0.2">
      <c r="A41"/>
      <c r="B41" s="180" t="s">
        <v>4722</v>
      </c>
      <c r="C41" s="181">
        <v>1.83</v>
      </c>
      <c r="D41"/>
      <c r="E41"/>
      <c r="F41" s="179"/>
      <c r="I41" s="154"/>
      <c r="J41" s="154"/>
    </row>
    <row r="42" spans="1:10" x14ac:dyDescent="0.2">
      <c r="A42"/>
      <c r="B42" s="180" t="s">
        <v>4723</v>
      </c>
      <c r="C42" s="181">
        <v>4.5</v>
      </c>
      <c r="D42"/>
      <c r="E42"/>
      <c r="F42" s="179"/>
      <c r="I42" s="154"/>
      <c r="J42" s="154"/>
    </row>
    <row r="43" spans="1:10" x14ac:dyDescent="0.2">
      <c r="A43"/>
      <c r="B43" s="180" t="s">
        <v>4724</v>
      </c>
      <c r="C43" s="181">
        <v>2.85</v>
      </c>
      <c r="D43"/>
      <c r="E43"/>
      <c r="F43" s="179"/>
      <c r="I43" s="154"/>
      <c r="J43" s="154"/>
    </row>
    <row r="44" spans="1:10" x14ac:dyDescent="0.2">
      <c r="A44"/>
      <c r="B44" s="180" t="s">
        <v>4725</v>
      </c>
      <c r="C44" s="181">
        <v>3.3</v>
      </c>
      <c r="D44"/>
      <c r="E44"/>
      <c r="F44" s="179"/>
      <c r="I44" s="154"/>
      <c r="J44" s="154"/>
    </row>
    <row r="45" spans="1:10" x14ac:dyDescent="0.2">
      <c r="A45"/>
      <c r="B45" s="180" t="s">
        <v>4726</v>
      </c>
      <c r="C45" s="181">
        <v>2.7</v>
      </c>
      <c r="D45"/>
      <c r="E45"/>
      <c r="F45" s="179"/>
      <c r="I45" s="154"/>
      <c r="J45" s="154"/>
    </row>
    <row r="46" spans="1:10" x14ac:dyDescent="0.2">
      <c r="A46"/>
      <c r="B46" s="180" t="s">
        <v>4727</v>
      </c>
      <c r="C46" s="181">
        <v>5.25</v>
      </c>
      <c r="D46"/>
      <c r="E46"/>
      <c r="F46" s="179"/>
      <c r="I46" s="154"/>
      <c r="J46" s="154"/>
    </row>
    <row r="47" spans="1:10" x14ac:dyDescent="0.2">
      <c r="A47"/>
      <c r="B47" s="180" t="s">
        <v>4728</v>
      </c>
      <c r="C47" s="181">
        <v>2.91</v>
      </c>
      <c r="D47"/>
      <c r="E47"/>
      <c r="F47" s="179"/>
      <c r="I47" s="154"/>
      <c r="J47" s="154"/>
    </row>
    <row r="48" spans="1:10" x14ac:dyDescent="0.2">
      <c r="A48"/>
      <c r="B48" s="180" t="s">
        <v>4729</v>
      </c>
      <c r="C48" s="181">
        <v>3.28</v>
      </c>
      <c r="D48"/>
      <c r="E48"/>
      <c r="F48" s="179"/>
      <c r="I48" s="154"/>
      <c r="J48" s="154"/>
    </row>
    <row r="49" spans="1:10" x14ac:dyDescent="0.2">
      <c r="A49"/>
      <c r="B49" s="180" t="s">
        <v>4730</v>
      </c>
      <c r="C49" s="181">
        <v>9.94</v>
      </c>
      <c r="D49"/>
      <c r="E49"/>
      <c r="F49" s="179"/>
      <c r="I49" s="154"/>
      <c r="J49" s="154"/>
    </row>
    <row r="50" spans="1:10" x14ac:dyDescent="0.2">
      <c r="A50"/>
      <c r="B50" s="180" t="s">
        <v>4731</v>
      </c>
      <c r="C50" s="181">
        <v>3.9</v>
      </c>
      <c r="D50"/>
      <c r="E50"/>
      <c r="F50" s="179"/>
      <c r="I50" s="154"/>
      <c r="J50" s="154"/>
    </row>
    <row r="51" spans="1:10" x14ac:dyDescent="0.2">
      <c r="A51"/>
      <c r="B51" s="180" t="s">
        <v>4732</v>
      </c>
      <c r="C51" s="181">
        <v>2.75</v>
      </c>
      <c r="D51"/>
      <c r="E51"/>
      <c r="F51" s="179"/>
      <c r="I51" s="154"/>
      <c r="J51" s="154"/>
    </row>
    <row r="52" spans="1:10" x14ac:dyDescent="0.2">
      <c r="A52"/>
      <c r="B52" s="180" t="s">
        <v>4733</v>
      </c>
      <c r="C52" s="181">
        <v>26.93</v>
      </c>
      <c r="D52"/>
      <c r="E52"/>
      <c r="F52" s="179"/>
      <c r="I52" s="154"/>
      <c r="J52" s="154"/>
    </row>
    <row r="53" spans="1:10" x14ac:dyDescent="0.2">
      <c r="A53"/>
      <c r="B53" s="180" t="s">
        <v>4734</v>
      </c>
      <c r="C53" s="181">
        <v>11.1</v>
      </c>
      <c r="D53"/>
      <c r="E53"/>
      <c r="F53" s="179"/>
      <c r="I53" s="154"/>
      <c r="J53" s="154"/>
    </row>
    <row r="54" spans="1:10" x14ac:dyDescent="0.2">
      <c r="A54"/>
      <c r="B54" s="180" t="s">
        <v>4735</v>
      </c>
      <c r="C54" s="181">
        <v>14.63</v>
      </c>
      <c r="D54"/>
      <c r="E54"/>
      <c r="F54" s="179"/>
      <c r="I54" s="154"/>
      <c r="J54" s="154"/>
    </row>
    <row r="55" spans="1:10" x14ac:dyDescent="0.2">
      <c r="A55"/>
      <c r="B55" s="180" t="s">
        <v>4736</v>
      </c>
      <c r="C55" s="181">
        <v>5.13</v>
      </c>
      <c r="D55"/>
      <c r="E55"/>
      <c r="F55" s="179"/>
      <c r="I55" s="154"/>
      <c r="J55" s="154"/>
    </row>
    <row r="56" spans="1:10" x14ac:dyDescent="0.2">
      <c r="A56"/>
      <c r="B56" s="180" t="s">
        <v>4737</v>
      </c>
      <c r="C56" s="181">
        <v>7.3</v>
      </c>
      <c r="D56"/>
      <c r="E56"/>
      <c r="F56" s="179"/>
      <c r="I56" s="154"/>
      <c r="J56" s="154"/>
    </row>
    <row r="57" spans="1:10" x14ac:dyDescent="0.2">
      <c r="A57"/>
      <c r="B57" s="180" t="s">
        <v>4738</v>
      </c>
      <c r="C57" s="181">
        <v>6.43</v>
      </c>
      <c r="D57"/>
      <c r="E57"/>
      <c r="F57" s="179"/>
      <c r="I57" s="154"/>
      <c r="J57" s="154"/>
    </row>
    <row r="58" spans="1:10" x14ac:dyDescent="0.2">
      <c r="A58"/>
      <c r="B58" s="180" t="s">
        <v>4739</v>
      </c>
      <c r="C58" s="181">
        <v>7.1</v>
      </c>
      <c r="D58"/>
      <c r="E58"/>
      <c r="F58" s="179"/>
      <c r="I58" s="154"/>
      <c r="J58" s="154"/>
    </row>
    <row r="59" spans="1:10" x14ac:dyDescent="0.2">
      <c r="A59"/>
      <c r="B59" s="180" t="s">
        <v>4740</v>
      </c>
      <c r="C59" s="181">
        <v>14.85</v>
      </c>
      <c r="D59"/>
      <c r="E59"/>
      <c r="F59" s="179"/>
      <c r="I59" s="154"/>
      <c r="J59" s="154"/>
    </row>
    <row r="60" spans="1:10" x14ac:dyDescent="0.2">
      <c r="A60"/>
      <c r="B60" s="180" t="s">
        <v>4741</v>
      </c>
      <c r="C60" s="181">
        <v>12.8</v>
      </c>
      <c r="D60"/>
      <c r="E60"/>
      <c r="F60" s="179"/>
      <c r="I60" s="154"/>
      <c r="J60" s="154"/>
    </row>
    <row r="61" spans="1:10" x14ac:dyDescent="0.2">
      <c r="A61"/>
      <c r="B61" s="180" t="s">
        <v>4742</v>
      </c>
      <c r="C61" s="181">
        <v>19.579999999999998</v>
      </c>
      <c r="D61"/>
      <c r="E61"/>
      <c r="F61" s="179"/>
      <c r="I61" s="154"/>
      <c r="J61" s="154"/>
    </row>
    <row r="62" spans="1:10" x14ac:dyDescent="0.2">
      <c r="A62"/>
      <c r="B62" s="180" t="s">
        <v>4743</v>
      </c>
      <c r="C62" s="181">
        <v>12.3</v>
      </c>
      <c r="D62"/>
      <c r="E62"/>
      <c r="F62" s="179"/>
      <c r="I62" s="154"/>
      <c r="J62" s="154"/>
    </row>
    <row r="63" spans="1:10" x14ac:dyDescent="0.2">
      <c r="A63"/>
      <c r="B63" s="180" t="s">
        <v>4744</v>
      </c>
      <c r="C63" s="181">
        <v>11.95</v>
      </c>
      <c r="D63"/>
      <c r="E63"/>
      <c r="F63" s="179"/>
      <c r="I63" s="154"/>
      <c r="J63" s="154"/>
    </row>
    <row r="64" spans="1:10" x14ac:dyDescent="0.2">
      <c r="A64"/>
      <c r="B64" s="180" t="s">
        <v>4745</v>
      </c>
      <c r="C64" s="181">
        <v>7.28</v>
      </c>
      <c r="D64"/>
      <c r="E64"/>
      <c r="F64" s="179"/>
      <c r="I64" s="154"/>
      <c r="J64" s="154"/>
    </row>
    <row r="65" spans="1:10" x14ac:dyDescent="0.2">
      <c r="A65"/>
      <c r="B65" s="182">
        <v>44.86</v>
      </c>
      <c r="C65" s="181">
        <v>44.86</v>
      </c>
      <c r="D65"/>
      <c r="E65"/>
      <c r="F65" s="179"/>
      <c r="I65" s="154"/>
      <c r="J65" s="154"/>
    </row>
    <row r="66" spans="1:10" x14ac:dyDescent="0.2">
      <c r="A66"/>
      <c r="B66"/>
      <c r="C66" s="183">
        <f>SUM(C40:C65)</f>
        <v>250</v>
      </c>
      <c r="D66"/>
      <c r="E66"/>
      <c r="F66" s="179"/>
      <c r="I66" s="154"/>
      <c r="J66" s="154"/>
    </row>
    <row r="67" spans="1:10" x14ac:dyDescent="0.2">
      <c r="A67"/>
      <c r="B67" s="177"/>
      <c r="D67" s="47">
        <f>C66</f>
        <v>250</v>
      </c>
      <c r="E67" s="184" t="s">
        <v>4135</v>
      </c>
      <c r="F67" s="185">
        <v>15.01</v>
      </c>
      <c r="I67" s="154"/>
      <c r="J67" s="154"/>
    </row>
    <row r="68" spans="1:10" x14ac:dyDescent="0.2">
      <c r="A68"/>
      <c r="B68"/>
      <c r="C68"/>
      <c r="E68"/>
      <c r="F68" s="186"/>
      <c r="I68" s="154"/>
      <c r="J68" s="154"/>
    </row>
    <row r="69" spans="1:10" x14ac:dyDescent="0.2">
      <c r="A69"/>
      <c r="B69" s="176" t="s">
        <v>4552</v>
      </c>
      <c r="C69" s="176" t="s">
        <v>4746</v>
      </c>
      <c r="E69"/>
      <c r="F69" s="187"/>
      <c r="I69" s="154"/>
      <c r="J69" s="154"/>
    </row>
    <row r="70" spans="1:10" x14ac:dyDescent="0.2">
      <c r="A70"/>
      <c r="B70" s="180" t="s">
        <v>4747</v>
      </c>
      <c r="C70"/>
      <c r="E70"/>
      <c r="F70" s="186"/>
      <c r="I70" s="154"/>
      <c r="J70" s="154"/>
    </row>
    <row r="71" spans="1:10" x14ac:dyDescent="0.2">
      <c r="A71"/>
      <c r="B71" s="180" t="s">
        <v>4748</v>
      </c>
      <c r="C71" s="188">
        <v>189.41</v>
      </c>
      <c r="E71"/>
      <c r="F71" s="186"/>
      <c r="I71" s="154"/>
      <c r="J71" s="154"/>
    </row>
    <row r="72" spans="1:10" x14ac:dyDescent="0.2">
      <c r="A72"/>
      <c r="B72" s="180" t="s">
        <v>4749</v>
      </c>
      <c r="C72"/>
      <c r="E72"/>
      <c r="F72" s="186"/>
      <c r="I72" s="154"/>
      <c r="J72" s="154"/>
    </row>
    <row r="73" spans="1:10" x14ac:dyDescent="0.2">
      <c r="A73"/>
      <c r="B73" s="180" t="s">
        <v>4750</v>
      </c>
      <c r="C73" s="188">
        <v>54.04</v>
      </c>
      <c r="E73"/>
      <c r="F73" s="186"/>
      <c r="I73" s="154"/>
      <c r="J73" s="154"/>
    </row>
    <row r="74" spans="1:10" x14ac:dyDescent="0.2">
      <c r="A74"/>
      <c r="B74" s="180" t="s">
        <v>4751</v>
      </c>
      <c r="C74"/>
      <c r="E74"/>
      <c r="F74" s="186"/>
      <c r="I74" s="154"/>
      <c r="J74" s="154"/>
    </row>
    <row r="75" spans="1:10" x14ac:dyDescent="0.2">
      <c r="A75"/>
      <c r="B75" s="180" t="s">
        <v>4752</v>
      </c>
      <c r="C75" s="188">
        <v>147.9</v>
      </c>
      <c r="E75"/>
      <c r="F75" s="186"/>
      <c r="I75" s="154"/>
      <c r="J75" s="154"/>
    </row>
    <row r="76" spans="1:10" x14ac:dyDescent="0.2">
      <c r="A76"/>
      <c r="B76" s="180" t="s">
        <v>4753</v>
      </c>
      <c r="C76" s="188">
        <v>22.23</v>
      </c>
      <c r="E76"/>
      <c r="F76" s="186"/>
      <c r="I76" s="154"/>
      <c r="J76" s="154"/>
    </row>
    <row r="77" spans="1:10" x14ac:dyDescent="0.2">
      <c r="A77"/>
      <c r="B77" s="180" t="s">
        <v>4754</v>
      </c>
      <c r="C77"/>
      <c r="E77"/>
      <c r="F77" s="186"/>
      <c r="I77" s="154"/>
      <c r="J77" s="154"/>
    </row>
    <row r="78" spans="1:10" x14ac:dyDescent="0.2">
      <c r="A78"/>
      <c r="B78" s="180" t="s">
        <v>4755</v>
      </c>
      <c r="C78" s="188">
        <v>102</v>
      </c>
      <c r="E78"/>
      <c r="F78" s="186"/>
      <c r="I78" s="154"/>
      <c r="J78" s="154"/>
    </row>
    <row r="79" spans="1:10" x14ac:dyDescent="0.2">
      <c r="A79"/>
      <c r="B79" s="180" t="s">
        <v>4756</v>
      </c>
      <c r="C79"/>
      <c r="E79"/>
      <c r="F79" s="186"/>
      <c r="I79" s="154"/>
      <c r="J79" s="154"/>
    </row>
    <row r="80" spans="1:10" ht="22.5" x14ac:dyDescent="0.2">
      <c r="A80"/>
      <c r="B80" s="180" t="s">
        <v>4757</v>
      </c>
      <c r="C80" s="188">
        <v>379.26</v>
      </c>
      <c r="E80"/>
      <c r="F80" s="186"/>
      <c r="I80" s="154"/>
      <c r="J80" s="154"/>
    </row>
    <row r="81" spans="1:10" x14ac:dyDescent="0.2">
      <c r="A81"/>
      <c r="B81" s="180" t="s">
        <v>4758</v>
      </c>
      <c r="C81" s="188">
        <v>15.64</v>
      </c>
      <c r="E81"/>
      <c r="F81" s="186"/>
      <c r="I81" s="154"/>
      <c r="J81" s="154"/>
    </row>
    <row r="82" spans="1:10" x14ac:dyDescent="0.2">
      <c r="A82"/>
      <c r="B82" s="180" t="s">
        <v>4759</v>
      </c>
      <c r="C82" s="188">
        <v>106.92</v>
      </c>
      <c r="E82"/>
      <c r="F82" s="186"/>
      <c r="I82" s="154"/>
      <c r="J82" s="154"/>
    </row>
    <row r="83" spans="1:10" x14ac:dyDescent="0.2">
      <c r="A83"/>
      <c r="B83" s="180" t="s">
        <v>4760</v>
      </c>
      <c r="C83" s="188">
        <v>67.7</v>
      </c>
      <c r="E83"/>
      <c r="F83" s="186"/>
      <c r="I83" s="154"/>
      <c r="J83" s="154"/>
    </row>
    <row r="84" spans="1:10" x14ac:dyDescent="0.2">
      <c r="A84"/>
      <c r="B84" s="180" t="s">
        <v>4761</v>
      </c>
      <c r="C84" s="188">
        <v>47.85</v>
      </c>
      <c r="E84"/>
      <c r="F84" s="186"/>
      <c r="I84" s="154"/>
      <c r="J84" s="154"/>
    </row>
    <row r="85" spans="1:10" x14ac:dyDescent="0.2">
      <c r="A85"/>
      <c r="B85" s="180" t="s">
        <v>4762</v>
      </c>
      <c r="C85"/>
      <c r="E85"/>
      <c r="F85" s="186"/>
      <c r="I85" s="154"/>
      <c r="J85" s="154"/>
    </row>
    <row r="86" spans="1:10" x14ac:dyDescent="0.2">
      <c r="A86"/>
      <c r="B86" s="180" t="s">
        <v>4763</v>
      </c>
      <c r="C86" s="188">
        <v>87</v>
      </c>
      <c r="E86"/>
      <c r="F86" s="186"/>
      <c r="I86" s="154"/>
      <c r="J86" s="154"/>
    </row>
    <row r="87" spans="1:10" x14ac:dyDescent="0.2">
      <c r="A87"/>
      <c r="B87" s="180" t="s">
        <v>4764</v>
      </c>
      <c r="C87" s="188">
        <v>95.2</v>
      </c>
      <c r="E87"/>
      <c r="F87" s="186"/>
      <c r="I87" s="154"/>
      <c r="J87" s="154"/>
    </row>
    <row r="88" spans="1:10" x14ac:dyDescent="0.2">
      <c r="A88"/>
      <c r="B88" s="180" t="s">
        <v>4765</v>
      </c>
      <c r="C88"/>
      <c r="E88"/>
      <c r="F88" s="186"/>
      <c r="I88" s="154"/>
      <c r="J88" s="154"/>
    </row>
    <row r="89" spans="1:10" x14ac:dyDescent="0.2">
      <c r="A89"/>
      <c r="B89" s="180" t="s">
        <v>4766</v>
      </c>
      <c r="C89" s="188">
        <v>20.25</v>
      </c>
      <c r="E89"/>
      <c r="F89" s="186"/>
      <c r="I89" s="154"/>
      <c r="J89" s="154"/>
    </row>
    <row r="90" spans="1:10" x14ac:dyDescent="0.2">
      <c r="A90"/>
      <c r="B90" s="180" t="s">
        <v>4767</v>
      </c>
      <c r="C90"/>
      <c r="E90"/>
      <c r="F90" s="186"/>
      <c r="I90" s="154"/>
      <c r="J90" s="154"/>
    </row>
    <row r="91" spans="1:10" x14ac:dyDescent="0.2">
      <c r="A91"/>
      <c r="B91" s="180" t="s">
        <v>4768</v>
      </c>
      <c r="C91" s="188">
        <v>47.08</v>
      </c>
      <c r="E91"/>
      <c r="F91" s="186"/>
      <c r="I91" s="154"/>
      <c r="J91" s="154"/>
    </row>
    <row r="92" spans="1:10" x14ac:dyDescent="0.2">
      <c r="A92"/>
      <c r="B92" s="180">
        <v>17.52</v>
      </c>
      <c r="C92" s="188">
        <v>17.52</v>
      </c>
      <c r="E92"/>
      <c r="F92" s="186"/>
      <c r="I92" s="154"/>
      <c r="J92" s="154"/>
    </row>
    <row r="93" spans="1:10" x14ac:dyDescent="0.2">
      <c r="A93"/>
      <c r="B93"/>
      <c r="C93" s="183">
        <f>SUM(C71:C92)</f>
        <v>1400</v>
      </c>
      <c r="E93"/>
      <c r="F93" s="186"/>
      <c r="I93" s="154"/>
      <c r="J93" s="154"/>
    </row>
    <row r="94" spans="1:10" x14ac:dyDescent="0.2">
      <c r="A94"/>
      <c r="B94"/>
      <c r="D94" s="47">
        <f>C93</f>
        <v>1400</v>
      </c>
      <c r="E94" s="184" t="s">
        <v>4135</v>
      </c>
      <c r="F94" s="185">
        <v>17.600000000000001</v>
      </c>
      <c r="I94" s="154"/>
      <c r="J94" s="154"/>
    </row>
    <row r="95" spans="1:10" x14ac:dyDescent="0.2">
      <c r="A95"/>
      <c r="B95"/>
      <c r="C95"/>
      <c r="E95"/>
      <c r="F95" s="186"/>
      <c r="I95" s="154"/>
      <c r="J95" s="154"/>
    </row>
    <row r="96" spans="1:10" x14ac:dyDescent="0.2">
      <c r="A96"/>
      <c r="B96" s="176" t="s">
        <v>4553</v>
      </c>
      <c r="C96" s="176" t="s">
        <v>4554</v>
      </c>
      <c r="E96"/>
      <c r="F96" s="187"/>
      <c r="I96" s="154"/>
      <c r="J96" s="154"/>
    </row>
    <row r="97" spans="1:10" x14ac:dyDescent="0.2">
      <c r="A97"/>
      <c r="B97" s="180" t="s">
        <v>4769</v>
      </c>
      <c r="C97"/>
      <c r="E97"/>
      <c r="F97" s="186"/>
      <c r="I97" s="154"/>
      <c r="J97" s="154"/>
    </row>
    <row r="98" spans="1:10" x14ac:dyDescent="0.2">
      <c r="A98"/>
      <c r="B98" s="180" t="s">
        <v>4770</v>
      </c>
      <c r="C98" s="188">
        <v>9.15</v>
      </c>
      <c r="E98"/>
      <c r="F98" s="186"/>
      <c r="I98" s="154"/>
      <c r="J98" s="154"/>
    </row>
    <row r="99" spans="1:10" x14ac:dyDescent="0.2">
      <c r="A99"/>
      <c r="B99" s="180" t="s">
        <v>4771</v>
      </c>
      <c r="C99"/>
      <c r="E99"/>
      <c r="F99" s="186"/>
      <c r="I99" s="154"/>
      <c r="J99" s="154"/>
    </row>
    <row r="100" spans="1:10" x14ac:dyDescent="0.2">
      <c r="A100"/>
      <c r="B100" s="180" t="s">
        <v>4772</v>
      </c>
      <c r="C100" s="188">
        <v>32.94</v>
      </c>
      <c r="E100"/>
      <c r="F100" s="186"/>
      <c r="I100" s="154"/>
      <c r="J100" s="154"/>
    </row>
    <row r="101" spans="1:10" x14ac:dyDescent="0.2">
      <c r="A101"/>
      <c r="B101" s="180">
        <v>2.91</v>
      </c>
      <c r="C101" s="188">
        <v>2.91</v>
      </c>
      <c r="E101"/>
      <c r="F101" s="186"/>
      <c r="I101" s="154"/>
      <c r="J101" s="154"/>
    </row>
    <row r="102" spans="1:10" x14ac:dyDescent="0.2">
      <c r="A102"/>
      <c r="B102"/>
      <c r="C102" s="183">
        <f>SUM(C97:C101)</f>
        <v>45</v>
      </c>
      <c r="E102" s="189"/>
      <c r="F102" s="186"/>
      <c r="I102" s="154"/>
      <c r="J102" s="154"/>
    </row>
    <row r="103" spans="1:10" x14ac:dyDescent="0.2">
      <c r="A103"/>
      <c r="B103"/>
      <c r="D103" s="47">
        <f>C102</f>
        <v>45</v>
      </c>
      <c r="E103" s="184" t="s">
        <v>4135</v>
      </c>
      <c r="F103" s="185">
        <v>25.59</v>
      </c>
      <c r="I103" s="154"/>
      <c r="J103" s="154"/>
    </row>
    <row r="104" spans="1:10" x14ac:dyDescent="0.2">
      <c r="A104"/>
      <c r="B104"/>
      <c r="C104"/>
      <c r="E104"/>
      <c r="F104" s="186"/>
      <c r="I104" s="154"/>
      <c r="J104" s="154"/>
    </row>
    <row r="105" spans="1:10" x14ac:dyDescent="0.2">
      <c r="A105"/>
      <c r="B105" s="176" t="s">
        <v>4555</v>
      </c>
      <c r="C105" s="176" t="s">
        <v>4556</v>
      </c>
      <c r="E105" s="177"/>
      <c r="F105" s="187"/>
      <c r="I105" s="154"/>
      <c r="J105" s="154"/>
    </row>
    <row r="106" spans="1:10" x14ac:dyDescent="0.2">
      <c r="A106"/>
      <c r="B106" s="180" t="s">
        <v>4756</v>
      </c>
      <c r="C106"/>
      <c r="E106"/>
      <c r="F106" s="186"/>
      <c r="I106" s="154"/>
      <c r="J106" s="154"/>
    </row>
    <row r="107" spans="1:10" x14ac:dyDescent="0.2">
      <c r="A107"/>
      <c r="B107" s="180" t="s">
        <v>4773</v>
      </c>
      <c r="C107" s="188">
        <v>15.66</v>
      </c>
      <c r="E107"/>
      <c r="F107" s="186"/>
      <c r="I107" s="154"/>
      <c r="J107" s="154"/>
    </row>
    <row r="108" spans="1:10" x14ac:dyDescent="0.2">
      <c r="A108"/>
      <c r="B108" s="180" t="s">
        <v>4774</v>
      </c>
      <c r="C108" s="188">
        <v>6.8</v>
      </c>
      <c r="E108"/>
      <c r="F108" s="186"/>
      <c r="I108" s="154"/>
      <c r="J108" s="154"/>
    </row>
    <row r="109" spans="1:10" x14ac:dyDescent="0.2">
      <c r="A109"/>
      <c r="B109" s="180" t="s">
        <v>4775</v>
      </c>
      <c r="C109" s="188">
        <v>6.3</v>
      </c>
      <c r="E109"/>
      <c r="F109" s="186"/>
      <c r="I109" s="154"/>
      <c r="J109" s="154"/>
    </row>
    <row r="110" spans="1:10" x14ac:dyDescent="0.2">
      <c r="A110"/>
      <c r="B110" s="180" t="s">
        <v>4776</v>
      </c>
      <c r="C110" s="188">
        <v>5.86</v>
      </c>
      <c r="E110"/>
      <c r="F110" s="186"/>
      <c r="I110" s="154"/>
      <c r="J110" s="154"/>
    </row>
    <row r="111" spans="1:10" x14ac:dyDescent="0.2">
      <c r="A111"/>
      <c r="B111" s="180" t="s">
        <v>4777</v>
      </c>
      <c r="C111"/>
      <c r="E111"/>
      <c r="F111" s="186"/>
      <c r="I111" s="154"/>
      <c r="J111" s="154"/>
    </row>
    <row r="112" spans="1:10" x14ac:dyDescent="0.2">
      <c r="A112"/>
      <c r="B112" s="180" t="s">
        <v>4778</v>
      </c>
      <c r="C112" s="188">
        <v>63.12</v>
      </c>
      <c r="E112"/>
      <c r="F112" s="186"/>
      <c r="I112" s="154"/>
      <c r="J112" s="154"/>
    </row>
    <row r="113" spans="1:10" x14ac:dyDescent="0.2">
      <c r="A113"/>
      <c r="B113" s="180" t="s">
        <v>4779</v>
      </c>
      <c r="C113" s="188">
        <v>3.55</v>
      </c>
      <c r="E113"/>
      <c r="F113" s="186"/>
      <c r="I113" s="154"/>
      <c r="J113" s="154"/>
    </row>
    <row r="114" spans="1:10" x14ac:dyDescent="0.2">
      <c r="A114"/>
      <c r="B114" s="180" t="s">
        <v>4780</v>
      </c>
      <c r="C114" s="188">
        <v>0.2</v>
      </c>
      <c r="E114"/>
      <c r="F114" s="186"/>
      <c r="I114" s="154"/>
      <c r="J114" s="154"/>
    </row>
    <row r="115" spans="1:10" x14ac:dyDescent="0.2">
      <c r="A115"/>
      <c r="B115" s="180" t="s">
        <v>4781</v>
      </c>
      <c r="C115"/>
      <c r="E115"/>
      <c r="F115" s="186"/>
      <c r="I115" s="154"/>
      <c r="J115" s="154"/>
    </row>
    <row r="116" spans="1:10" x14ac:dyDescent="0.2">
      <c r="A116"/>
      <c r="B116" s="180" t="s">
        <v>4782</v>
      </c>
      <c r="C116" s="188">
        <v>60.49</v>
      </c>
      <c r="E116"/>
      <c r="F116" s="186"/>
      <c r="I116" s="154"/>
      <c r="J116" s="154"/>
    </row>
    <row r="117" spans="1:10" x14ac:dyDescent="0.2">
      <c r="A117"/>
      <c r="B117" s="180" t="s">
        <v>4783</v>
      </c>
      <c r="C117" s="188">
        <v>3.55</v>
      </c>
      <c r="E117"/>
      <c r="F117" s="186"/>
      <c r="I117" s="154"/>
      <c r="J117" s="154"/>
    </row>
    <row r="118" spans="1:10" x14ac:dyDescent="0.2">
      <c r="A118"/>
      <c r="B118" s="180" t="s">
        <v>4784</v>
      </c>
      <c r="C118"/>
      <c r="E118"/>
      <c r="F118" s="186"/>
      <c r="I118" s="154"/>
      <c r="J118" s="154"/>
    </row>
    <row r="119" spans="1:10" x14ac:dyDescent="0.2">
      <c r="A119"/>
      <c r="B119" s="180" t="s">
        <v>4785</v>
      </c>
      <c r="C119" s="188">
        <v>18.96</v>
      </c>
      <c r="E119"/>
      <c r="F119" s="186"/>
      <c r="I119" s="154"/>
      <c r="J119" s="154"/>
    </row>
    <row r="120" spans="1:10" x14ac:dyDescent="0.2">
      <c r="A120"/>
      <c r="B120" s="180" t="s">
        <v>4786</v>
      </c>
      <c r="C120" s="188">
        <v>2.82</v>
      </c>
      <c r="E120"/>
      <c r="F120" s="186"/>
      <c r="I120" s="154"/>
      <c r="J120" s="154"/>
    </row>
    <row r="121" spans="1:10" x14ac:dyDescent="0.2">
      <c r="A121"/>
      <c r="B121" s="180" t="s">
        <v>4787</v>
      </c>
      <c r="C121" s="188">
        <v>5.63</v>
      </c>
      <c r="E121"/>
      <c r="F121" s="186"/>
      <c r="I121" s="154"/>
      <c r="J121" s="154"/>
    </row>
    <row r="122" spans="1:10" x14ac:dyDescent="0.2">
      <c r="A122"/>
      <c r="B122" s="180" t="s">
        <v>4788</v>
      </c>
      <c r="C122"/>
      <c r="E122"/>
      <c r="F122" s="186"/>
      <c r="I122" s="154"/>
      <c r="J122" s="154"/>
    </row>
    <row r="123" spans="1:10" x14ac:dyDescent="0.2">
      <c r="A123"/>
      <c r="B123" s="180" t="s">
        <v>4789</v>
      </c>
      <c r="C123"/>
      <c r="E123"/>
      <c r="F123" s="186"/>
      <c r="I123" s="154"/>
      <c r="J123" s="154"/>
    </row>
    <row r="124" spans="1:10" x14ac:dyDescent="0.2">
      <c r="A124"/>
      <c r="B124" s="180" t="s">
        <v>4790</v>
      </c>
      <c r="C124" s="188">
        <v>1.94</v>
      </c>
      <c r="E124"/>
      <c r="F124" s="186"/>
      <c r="I124" s="154"/>
      <c r="J124" s="154"/>
    </row>
    <row r="125" spans="1:10" x14ac:dyDescent="0.2">
      <c r="A125"/>
      <c r="B125" s="180" t="s">
        <v>4791</v>
      </c>
      <c r="C125" s="188">
        <v>0.8</v>
      </c>
      <c r="E125"/>
      <c r="F125" s="186"/>
      <c r="I125" s="154"/>
      <c r="J125" s="154"/>
    </row>
    <row r="126" spans="1:10" x14ac:dyDescent="0.2">
      <c r="A126"/>
      <c r="B126" s="180" t="s">
        <v>4792</v>
      </c>
      <c r="C126" s="188">
        <v>1.51</v>
      </c>
      <c r="E126"/>
      <c r="F126" s="186"/>
      <c r="I126" s="154"/>
      <c r="J126" s="154"/>
    </row>
    <row r="127" spans="1:10" x14ac:dyDescent="0.2">
      <c r="A127"/>
      <c r="B127" s="180" t="s">
        <v>4793</v>
      </c>
      <c r="C127" s="188">
        <v>9.74</v>
      </c>
      <c r="E127"/>
      <c r="F127" s="186"/>
      <c r="I127" s="154"/>
      <c r="J127" s="154"/>
    </row>
    <row r="128" spans="1:10" x14ac:dyDescent="0.2">
      <c r="A128"/>
      <c r="B128" s="180" t="s">
        <v>4794</v>
      </c>
      <c r="C128" s="188">
        <v>8.4700000000000006</v>
      </c>
      <c r="E128"/>
      <c r="F128" s="186"/>
      <c r="I128" s="154"/>
      <c r="J128" s="154"/>
    </row>
    <row r="129" spans="1:10" x14ac:dyDescent="0.2">
      <c r="A129"/>
      <c r="B129" s="180" t="s">
        <v>4795</v>
      </c>
      <c r="C129" s="188">
        <v>0.95</v>
      </c>
      <c r="E129"/>
      <c r="F129" s="186"/>
      <c r="I129" s="154"/>
      <c r="J129" s="154"/>
    </row>
    <row r="130" spans="1:10" x14ac:dyDescent="0.2">
      <c r="A130"/>
      <c r="B130" s="180" t="s">
        <v>4796</v>
      </c>
      <c r="C130" s="188">
        <v>2.95</v>
      </c>
      <c r="E130"/>
      <c r="F130" s="186"/>
      <c r="I130" s="154"/>
      <c r="J130" s="154"/>
    </row>
    <row r="131" spans="1:10" x14ac:dyDescent="0.2">
      <c r="A131"/>
      <c r="B131" s="180" t="s">
        <v>4797</v>
      </c>
      <c r="C131" s="188">
        <v>6.63</v>
      </c>
      <c r="E131"/>
      <c r="F131" s="186"/>
      <c r="I131" s="154"/>
      <c r="J131" s="154"/>
    </row>
    <row r="132" spans="1:10" x14ac:dyDescent="0.2">
      <c r="A132"/>
      <c r="B132" s="180" t="s">
        <v>4798</v>
      </c>
      <c r="C132" s="188">
        <v>5</v>
      </c>
      <c r="E132"/>
      <c r="F132" s="186"/>
      <c r="I132" s="154"/>
      <c r="J132" s="154"/>
    </row>
    <row r="133" spans="1:10" ht="22.5" x14ac:dyDescent="0.2">
      <c r="A133"/>
      <c r="B133" s="180" t="s">
        <v>4799</v>
      </c>
      <c r="C133"/>
      <c r="E133"/>
      <c r="F133" s="186"/>
      <c r="I133" s="154"/>
      <c r="J133" s="154"/>
    </row>
    <row r="134" spans="1:10" x14ac:dyDescent="0.2">
      <c r="A134"/>
      <c r="B134" s="180" t="s">
        <v>4800</v>
      </c>
      <c r="C134" s="188">
        <v>5.5</v>
      </c>
      <c r="E134"/>
      <c r="F134" s="186"/>
      <c r="I134" s="154"/>
      <c r="J134" s="154"/>
    </row>
    <row r="135" spans="1:10" x14ac:dyDescent="0.2">
      <c r="A135"/>
      <c r="B135" s="180" t="s">
        <v>4801</v>
      </c>
      <c r="C135" s="188">
        <v>5.5</v>
      </c>
      <c r="E135"/>
      <c r="F135" s="186"/>
      <c r="I135" s="154"/>
      <c r="J135" s="154"/>
    </row>
    <row r="136" spans="1:10" x14ac:dyDescent="0.2">
      <c r="A136"/>
      <c r="B136" s="180" t="s">
        <v>4802</v>
      </c>
      <c r="C136" s="188">
        <v>15.6</v>
      </c>
      <c r="E136"/>
      <c r="F136" s="186"/>
      <c r="I136" s="154"/>
      <c r="J136" s="154"/>
    </row>
    <row r="137" spans="1:10" x14ac:dyDescent="0.2">
      <c r="A137"/>
      <c r="B137" s="180" t="s">
        <v>4803</v>
      </c>
      <c r="C137" s="188">
        <v>2.8</v>
      </c>
      <c r="E137"/>
      <c r="F137" s="186"/>
      <c r="I137" s="154"/>
      <c r="J137" s="154"/>
    </row>
    <row r="138" spans="1:10" x14ac:dyDescent="0.2">
      <c r="A138"/>
      <c r="B138" s="180" t="s">
        <v>4804</v>
      </c>
      <c r="C138" s="188">
        <v>5.4</v>
      </c>
      <c r="E138"/>
      <c r="F138" s="186"/>
      <c r="I138" s="154"/>
      <c r="J138" s="154"/>
    </row>
    <row r="139" spans="1:10" x14ac:dyDescent="0.2">
      <c r="A139"/>
      <c r="B139" s="180" t="s">
        <v>4805</v>
      </c>
      <c r="C139" s="188">
        <v>3.1</v>
      </c>
      <c r="E139"/>
      <c r="F139" s="186"/>
      <c r="I139" s="154"/>
      <c r="J139" s="154"/>
    </row>
    <row r="140" spans="1:10" x14ac:dyDescent="0.2">
      <c r="A140"/>
      <c r="B140" s="180" t="s">
        <v>4806</v>
      </c>
      <c r="C140" s="188">
        <v>8.5</v>
      </c>
      <c r="E140"/>
      <c r="F140" s="186"/>
      <c r="I140" s="154"/>
      <c r="J140" s="154"/>
    </row>
    <row r="141" spans="1:10" x14ac:dyDescent="0.2">
      <c r="A141"/>
      <c r="B141" s="180" t="s">
        <v>4807</v>
      </c>
      <c r="C141" s="188">
        <v>15</v>
      </c>
      <c r="E141"/>
      <c r="F141" s="186"/>
      <c r="I141" s="154"/>
      <c r="J141" s="154"/>
    </row>
    <row r="142" spans="1:10" x14ac:dyDescent="0.2">
      <c r="A142"/>
      <c r="B142" s="180" t="s">
        <v>4808</v>
      </c>
      <c r="C142" s="188">
        <v>21.6</v>
      </c>
      <c r="E142"/>
      <c r="F142" s="186"/>
      <c r="I142" s="154"/>
      <c r="J142" s="154"/>
    </row>
    <row r="143" spans="1:10" x14ac:dyDescent="0.2">
      <c r="A143"/>
      <c r="B143" s="180" t="s">
        <v>4809</v>
      </c>
      <c r="C143" s="188">
        <v>5.8</v>
      </c>
      <c r="E143"/>
      <c r="F143" s="186"/>
      <c r="I143" s="154"/>
      <c r="J143" s="154"/>
    </row>
    <row r="144" spans="1:10" x14ac:dyDescent="0.2">
      <c r="A144"/>
      <c r="B144" s="180" t="s">
        <v>4810</v>
      </c>
      <c r="C144"/>
      <c r="E144"/>
      <c r="F144" s="186"/>
      <c r="I144" s="154"/>
      <c r="J144" s="154"/>
    </row>
    <row r="145" spans="1:10" x14ac:dyDescent="0.2">
      <c r="A145"/>
      <c r="B145" s="180" t="s">
        <v>4789</v>
      </c>
      <c r="C145"/>
      <c r="E145"/>
      <c r="F145" s="186"/>
      <c r="I145" s="154"/>
      <c r="J145" s="154"/>
    </row>
    <row r="146" spans="1:10" x14ac:dyDescent="0.2">
      <c r="A146"/>
      <c r="B146" s="180" t="s">
        <v>4811</v>
      </c>
      <c r="C146" s="188">
        <v>1.55</v>
      </c>
      <c r="E146"/>
      <c r="F146" s="186"/>
      <c r="I146" s="154"/>
      <c r="J146" s="154"/>
    </row>
    <row r="147" spans="1:10" x14ac:dyDescent="0.2">
      <c r="A147"/>
      <c r="B147" s="180" t="s">
        <v>4812</v>
      </c>
      <c r="C147" s="188">
        <v>1.45</v>
      </c>
      <c r="E147"/>
      <c r="F147" s="186"/>
      <c r="I147" s="154"/>
      <c r="J147" s="154"/>
    </row>
    <row r="148" spans="1:10" x14ac:dyDescent="0.2">
      <c r="A148"/>
      <c r="B148" s="180" t="s">
        <v>4813</v>
      </c>
      <c r="C148" s="188">
        <v>0.85</v>
      </c>
      <c r="E148"/>
      <c r="F148" s="186"/>
      <c r="I148" s="154"/>
      <c r="J148" s="154"/>
    </row>
    <row r="149" spans="1:10" x14ac:dyDescent="0.2">
      <c r="A149"/>
      <c r="B149" s="180" t="s">
        <v>4814</v>
      </c>
      <c r="C149"/>
      <c r="E149"/>
      <c r="F149" s="186"/>
      <c r="I149" s="154"/>
      <c r="J149" s="154"/>
    </row>
    <row r="150" spans="1:10" x14ac:dyDescent="0.2">
      <c r="A150"/>
      <c r="B150" s="180" t="s">
        <v>4815</v>
      </c>
      <c r="C150" s="188">
        <v>9.7799999999999994</v>
      </c>
      <c r="E150"/>
      <c r="F150" s="186"/>
      <c r="I150" s="154"/>
      <c r="J150" s="154"/>
    </row>
    <row r="151" spans="1:10" x14ac:dyDescent="0.2">
      <c r="A151"/>
      <c r="B151" s="180" t="s">
        <v>4816</v>
      </c>
      <c r="C151" s="188">
        <v>9.91</v>
      </c>
      <c r="E151"/>
      <c r="F151" s="186"/>
      <c r="I151" s="154"/>
      <c r="J151" s="154"/>
    </row>
    <row r="152" spans="1:10" ht="22.5" x14ac:dyDescent="0.2">
      <c r="A152"/>
      <c r="B152" s="180" t="s">
        <v>4799</v>
      </c>
      <c r="C152"/>
      <c r="E152"/>
      <c r="F152" s="186"/>
      <c r="I152" s="154"/>
      <c r="J152" s="154"/>
    </row>
    <row r="153" spans="1:10" x14ac:dyDescent="0.2">
      <c r="A153"/>
      <c r="B153" s="180" t="s">
        <v>4817</v>
      </c>
      <c r="C153" s="188">
        <v>1.8</v>
      </c>
      <c r="E153"/>
      <c r="F153" s="186"/>
      <c r="I153" s="154"/>
      <c r="J153" s="154"/>
    </row>
    <row r="154" spans="1:10" x14ac:dyDescent="0.2">
      <c r="A154"/>
      <c r="B154" s="180" t="s">
        <v>4818</v>
      </c>
      <c r="C154"/>
      <c r="E154"/>
      <c r="F154" s="186"/>
      <c r="I154" s="154"/>
      <c r="J154" s="154"/>
    </row>
    <row r="155" spans="1:10" x14ac:dyDescent="0.2">
      <c r="A155"/>
      <c r="B155" s="180" t="s">
        <v>4819</v>
      </c>
      <c r="C155" s="188">
        <v>32.06</v>
      </c>
      <c r="E155"/>
      <c r="F155" s="186"/>
      <c r="I155" s="154"/>
      <c r="J155" s="154"/>
    </row>
    <row r="156" spans="1:10" x14ac:dyDescent="0.2">
      <c r="A156"/>
      <c r="B156" s="180" t="s">
        <v>4771</v>
      </c>
      <c r="C156"/>
      <c r="E156"/>
      <c r="F156" s="186"/>
      <c r="I156" s="154"/>
      <c r="J156" s="154"/>
    </row>
    <row r="157" spans="1:10" x14ac:dyDescent="0.2">
      <c r="A157"/>
      <c r="B157" s="180" t="s">
        <v>4820</v>
      </c>
      <c r="C157" s="188">
        <v>10.64</v>
      </c>
      <c r="E157"/>
      <c r="F157" s="186"/>
      <c r="I157" s="154"/>
      <c r="J157" s="154"/>
    </row>
    <row r="158" spans="1:10" x14ac:dyDescent="0.2">
      <c r="A158"/>
      <c r="B158" s="180">
        <v>12.23</v>
      </c>
      <c r="C158" s="188">
        <v>12.23</v>
      </c>
      <c r="E158"/>
      <c r="F158" s="186"/>
      <c r="I158" s="154"/>
      <c r="J158" s="154"/>
    </row>
    <row r="159" spans="1:10" x14ac:dyDescent="0.2">
      <c r="A159"/>
      <c r="B159"/>
      <c r="C159" s="183">
        <f>SUM(C106:C158)</f>
        <v>400</v>
      </c>
      <c r="E159"/>
      <c r="F159" s="186"/>
      <c r="I159" s="154"/>
      <c r="J159" s="154"/>
    </row>
    <row r="160" spans="1:10" x14ac:dyDescent="0.2">
      <c r="A160"/>
      <c r="B160"/>
      <c r="D160" s="47">
        <f>C159</f>
        <v>400</v>
      </c>
      <c r="E160" s="184" t="s">
        <v>4135</v>
      </c>
      <c r="F160" s="185">
        <v>26.85</v>
      </c>
      <c r="I160" s="154"/>
      <c r="J160" s="154"/>
    </row>
    <row r="161" spans="1:10" x14ac:dyDescent="0.2">
      <c r="A161"/>
      <c r="B161"/>
      <c r="C161"/>
      <c r="E161"/>
      <c r="F161" s="186"/>
      <c r="I161" s="154"/>
      <c r="J161" s="154"/>
    </row>
    <row r="162" spans="1:10" x14ac:dyDescent="0.2">
      <c r="A162"/>
      <c r="B162" s="176" t="s">
        <v>4557</v>
      </c>
      <c r="C162" s="176" t="s">
        <v>4558</v>
      </c>
      <c r="E162" s="177"/>
      <c r="F162" s="187"/>
      <c r="I162" s="154"/>
      <c r="J162" s="154"/>
    </row>
    <row r="163" spans="1:10" x14ac:dyDescent="0.2">
      <c r="A163"/>
      <c r="B163" s="180" t="s">
        <v>4821</v>
      </c>
      <c r="C163"/>
      <c r="E163"/>
      <c r="F163" s="186"/>
      <c r="I163" s="154"/>
      <c r="J163" s="154"/>
    </row>
    <row r="164" spans="1:10" x14ac:dyDescent="0.2">
      <c r="A164"/>
      <c r="B164" s="180" t="s">
        <v>4822</v>
      </c>
      <c r="C164"/>
      <c r="E164"/>
      <c r="F164" s="186"/>
      <c r="I164" s="154"/>
      <c r="J164" s="154"/>
    </row>
    <row r="165" spans="1:10" x14ac:dyDescent="0.2">
      <c r="A165"/>
      <c r="B165" s="180" t="s">
        <v>4823</v>
      </c>
      <c r="C165" s="188">
        <v>33.15</v>
      </c>
      <c r="E165"/>
      <c r="F165" s="186"/>
      <c r="I165" s="154"/>
      <c r="J165" s="154"/>
    </row>
    <row r="166" spans="1:10" x14ac:dyDescent="0.2">
      <c r="A166"/>
      <c r="B166" s="180" t="s">
        <v>4824</v>
      </c>
      <c r="C166"/>
      <c r="E166"/>
      <c r="F166" s="186"/>
      <c r="I166" s="154"/>
      <c r="J166" s="154"/>
    </row>
    <row r="167" spans="1:10" x14ac:dyDescent="0.2">
      <c r="A167"/>
      <c r="B167" s="180" t="s">
        <v>4825</v>
      </c>
      <c r="C167" s="188">
        <v>4.05</v>
      </c>
      <c r="E167"/>
      <c r="F167" s="186"/>
      <c r="I167" s="154"/>
      <c r="J167" s="154"/>
    </row>
    <row r="168" spans="1:10" x14ac:dyDescent="0.2">
      <c r="A168"/>
      <c r="B168" s="180" t="s">
        <v>4826</v>
      </c>
      <c r="C168"/>
      <c r="E168"/>
      <c r="F168" s="186"/>
      <c r="I168" s="154"/>
      <c r="J168" s="154"/>
    </row>
    <row r="169" spans="1:10" x14ac:dyDescent="0.2">
      <c r="A169"/>
      <c r="B169" s="180" t="s">
        <v>4827</v>
      </c>
      <c r="C169" s="188">
        <v>30</v>
      </c>
      <c r="E169"/>
      <c r="F169" s="186"/>
      <c r="I169" s="154"/>
      <c r="J169" s="154"/>
    </row>
    <row r="170" spans="1:10" x14ac:dyDescent="0.2">
      <c r="A170"/>
      <c r="B170" s="180">
        <v>2.8</v>
      </c>
      <c r="C170" s="188">
        <v>2.8</v>
      </c>
      <c r="E170"/>
      <c r="F170" s="186"/>
      <c r="I170" s="154"/>
      <c r="J170" s="154"/>
    </row>
    <row r="171" spans="1:10" x14ac:dyDescent="0.2">
      <c r="A171"/>
      <c r="B171"/>
      <c r="C171" s="183">
        <f>SUM(C163:C170)</f>
        <v>70</v>
      </c>
      <c r="E171"/>
      <c r="F171" s="186"/>
      <c r="I171" s="154"/>
      <c r="J171" s="154"/>
    </row>
    <row r="172" spans="1:10" x14ac:dyDescent="0.2">
      <c r="A172"/>
      <c r="B172"/>
      <c r="D172" s="47">
        <f>C171</f>
        <v>70</v>
      </c>
      <c r="E172" s="184" t="s">
        <v>4135</v>
      </c>
      <c r="F172" s="185">
        <v>34.020000000000003</v>
      </c>
      <c r="I172" s="154"/>
      <c r="J172" s="154"/>
    </row>
    <row r="173" spans="1:10" x14ac:dyDescent="0.2">
      <c r="A173"/>
      <c r="B173"/>
      <c r="C173"/>
      <c r="E173"/>
      <c r="F173" s="186"/>
      <c r="I173" s="154"/>
      <c r="J173" s="154"/>
    </row>
    <row r="174" spans="1:10" ht="15" x14ac:dyDescent="0.2">
      <c r="A174" s="172" t="s">
        <v>4568</v>
      </c>
      <c r="B174" s="173" t="s">
        <v>4569</v>
      </c>
      <c r="C174" s="173" t="s">
        <v>4570</v>
      </c>
      <c r="E174"/>
      <c r="F174" s="186"/>
      <c r="I174" s="154"/>
      <c r="J174" s="154"/>
    </row>
    <row r="175" spans="1:10" x14ac:dyDescent="0.2">
      <c r="A175" s="175" t="s">
        <v>4571</v>
      </c>
      <c r="B175" s="176" t="s">
        <v>4572</v>
      </c>
      <c r="C175" s="176" t="s">
        <v>4573</v>
      </c>
      <c r="E175"/>
      <c r="F175" s="186"/>
      <c r="I175" s="154"/>
      <c r="J175" s="154"/>
    </row>
    <row r="176" spans="1:10" x14ac:dyDescent="0.2">
      <c r="A176" s="178"/>
      <c r="B176" s="176" t="s">
        <v>4574</v>
      </c>
      <c r="C176" s="176" t="s">
        <v>4575</v>
      </c>
      <c r="E176"/>
      <c r="F176" s="186"/>
      <c r="I176" s="154"/>
      <c r="J176" s="154"/>
    </row>
    <row r="177" spans="1:10" x14ac:dyDescent="0.2">
      <c r="A177"/>
      <c r="B177" s="180" t="s">
        <v>4828</v>
      </c>
      <c r="C177"/>
      <c r="E177"/>
      <c r="F177" s="186"/>
      <c r="I177" s="154"/>
      <c r="J177" s="154"/>
    </row>
    <row r="178" spans="1:10" x14ac:dyDescent="0.2">
      <c r="A178"/>
      <c r="B178" s="180" t="s">
        <v>4829</v>
      </c>
      <c r="C178" s="188">
        <v>274.47000000000003</v>
      </c>
      <c r="E178"/>
      <c r="F178" s="186"/>
      <c r="I178" s="154"/>
      <c r="J178" s="154"/>
    </row>
    <row r="179" spans="1:10" x14ac:dyDescent="0.2">
      <c r="A179"/>
      <c r="B179" s="180" t="s">
        <v>4830</v>
      </c>
      <c r="C179" s="188">
        <v>4101.3</v>
      </c>
      <c r="E179"/>
      <c r="F179" s="186"/>
      <c r="I179" s="154"/>
      <c r="J179" s="154"/>
    </row>
    <row r="180" spans="1:10" x14ac:dyDescent="0.2">
      <c r="A180"/>
      <c r="B180" s="180" t="s">
        <v>4831</v>
      </c>
      <c r="C180" s="188">
        <v>1641.9</v>
      </c>
      <c r="E180"/>
      <c r="F180" s="186"/>
      <c r="I180" s="154"/>
      <c r="J180" s="154"/>
    </row>
    <row r="181" spans="1:10" x14ac:dyDescent="0.2">
      <c r="A181"/>
      <c r="B181" s="180" t="s">
        <v>4832</v>
      </c>
      <c r="C181" s="188">
        <v>3207.63</v>
      </c>
      <c r="E181"/>
      <c r="F181" s="186"/>
      <c r="I181" s="154"/>
      <c r="J181" s="154"/>
    </row>
    <row r="182" spans="1:10" x14ac:dyDescent="0.2">
      <c r="A182"/>
      <c r="B182" s="180" t="s">
        <v>4833</v>
      </c>
      <c r="C182" s="188">
        <v>929.82</v>
      </c>
      <c r="E182"/>
      <c r="F182" s="186"/>
      <c r="I182" s="154"/>
      <c r="J182" s="154"/>
    </row>
    <row r="183" spans="1:10" x14ac:dyDescent="0.2">
      <c r="A183"/>
      <c r="B183" s="180" t="s">
        <v>4834</v>
      </c>
      <c r="C183" s="188">
        <v>715.03</v>
      </c>
      <c r="E183"/>
      <c r="F183" s="186"/>
      <c r="I183" s="154"/>
      <c r="J183" s="154"/>
    </row>
    <row r="184" spans="1:10" x14ac:dyDescent="0.2">
      <c r="A184"/>
      <c r="B184" s="180" t="s">
        <v>4835</v>
      </c>
      <c r="C184" s="188">
        <v>1410.46</v>
      </c>
      <c r="E184"/>
      <c r="F184" s="186"/>
      <c r="I184" s="154"/>
      <c r="J184" s="154"/>
    </row>
    <row r="185" spans="1:10" x14ac:dyDescent="0.2">
      <c r="A185"/>
      <c r="B185" s="180" t="s">
        <v>4836</v>
      </c>
      <c r="C185" s="188">
        <v>3120.82</v>
      </c>
      <c r="E185"/>
      <c r="F185" s="186"/>
      <c r="I185" s="154"/>
      <c r="J185" s="154"/>
    </row>
    <row r="186" spans="1:10" x14ac:dyDescent="0.2">
      <c r="A186"/>
      <c r="B186" s="180" t="s">
        <v>4837</v>
      </c>
      <c r="C186" s="188">
        <v>1481.12</v>
      </c>
      <c r="E186"/>
      <c r="F186" s="186"/>
      <c r="I186" s="154"/>
      <c r="J186" s="154"/>
    </row>
    <row r="187" spans="1:10" x14ac:dyDescent="0.2">
      <c r="A187"/>
      <c r="B187" s="180" t="s">
        <v>4838</v>
      </c>
      <c r="C187" s="188">
        <v>1333.48</v>
      </c>
      <c r="E187"/>
      <c r="F187" s="186"/>
      <c r="I187" s="154"/>
      <c r="J187" s="154"/>
    </row>
    <row r="188" spans="1:10" x14ac:dyDescent="0.2">
      <c r="A188"/>
      <c r="B188" s="180" t="s">
        <v>4839</v>
      </c>
      <c r="C188" s="188">
        <v>1426.01</v>
      </c>
      <c r="E188"/>
      <c r="F188" s="186"/>
      <c r="I188" s="154"/>
      <c r="J188" s="154"/>
    </row>
    <row r="189" spans="1:10" x14ac:dyDescent="0.2">
      <c r="A189"/>
      <c r="B189" s="180" t="s">
        <v>4840</v>
      </c>
      <c r="C189" s="188">
        <v>467.44</v>
      </c>
      <c r="E189"/>
      <c r="F189" s="186"/>
      <c r="I189" s="154"/>
      <c r="J189" s="154"/>
    </row>
    <row r="190" spans="1:10" x14ac:dyDescent="0.2">
      <c r="A190"/>
      <c r="B190" s="180" t="s">
        <v>4841</v>
      </c>
      <c r="C190" s="188">
        <v>2184.96</v>
      </c>
      <c r="E190"/>
      <c r="F190" s="186"/>
      <c r="I190" s="154"/>
      <c r="J190" s="154"/>
    </row>
    <row r="191" spans="1:10" x14ac:dyDescent="0.2">
      <c r="A191"/>
      <c r="B191" s="180" t="s">
        <v>4842</v>
      </c>
      <c r="C191" s="188">
        <v>1841.2</v>
      </c>
      <c r="E191"/>
      <c r="F191" s="186"/>
      <c r="I191" s="154"/>
      <c r="J191" s="154"/>
    </row>
    <row r="192" spans="1:10" x14ac:dyDescent="0.2">
      <c r="A192"/>
      <c r="B192" s="180" t="s">
        <v>4843</v>
      </c>
      <c r="C192" s="188">
        <v>1644.6</v>
      </c>
      <c r="E192"/>
      <c r="F192" s="186"/>
      <c r="I192" s="154"/>
      <c r="J192" s="154"/>
    </row>
    <row r="193" spans="1:10" x14ac:dyDescent="0.2">
      <c r="A193"/>
      <c r="B193" s="180" t="s">
        <v>4844</v>
      </c>
      <c r="C193" s="188">
        <v>2130.9</v>
      </c>
      <c r="E193"/>
      <c r="F193" s="186"/>
      <c r="I193" s="154"/>
      <c r="J193" s="154"/>
    </row>
    <row r="194" spans="1:10" x14ac:dyDescent="0.2">
      <c r="A194"/>
      <c r="B194" s="180" t="s">
        <v>4845</v>
      </c>
      <c r="C194" s="188">
        <v>1923.7</v>
      </c>
      <c r="E194"/>
      <c r="F194" s="186"/>
      <c r="I194" s="154"/>
      <c r="J194" s="154"/>
    </row>
    <row r="195" spans="1:10" x14ac:dyDescent="0.2">
      <c r="A195"/>
      <c r="B195" s="180" t="s">
        <v>4846</v>
      </c>
      <c r="C195" s="188">
        <v>274.39</v>
      </c>
      <c r="E195"/>
      <c r="F195" s="186"/>
      <c r="I195" s="154"/>
      <c r="J195" s="154"/>
    </row>
    <row r="196" spans="1:10" x14ac:dyDescent="0.2">
      <c r="A196"/>
      <c r="B196" s="180">
        <v>890.77</v>
      </c>
      <c r="C196" s="188">
        <v>890.77</v>
      </c>
      <c r="E196"/>
      <c r="F196" s="186"/>
      <c r="I196" s="154"/>
      <c r="J196" s="154"/>
    </row>
    <row r="197" spans="1:10" x14ac:dyDescent="0.2">
      <c r="A197"/>
      <c r="B197"/>
      <c r="C197" s="183">
        <f>SUM(C178:C196)</f>
        <v>31000</v>
      </c>
      <c r="E197"/>
      <c r="F197" s="186"/>
      <c r="I197" s="154"/>
      <c r="J197" s="154"/>
    </row>
    <row r="198" spans="1:10" x14ac:dyDescent="0.2">
      <c r="A198"/>
      <c r="B198"/>
      <c r="D198" s="47">
        <f>C197</f>
        <v>31000</v>
      </c>
      <c r="E198" s="184" t="s">
        <v>4185</v>
      </c>
      <c r="F198" s="185">
        <v>0.99</v>
      </c>
      <c r="I198" s="154"/>
      <c r="J198" s="154"/>
    </row>
    <row r="199" spans="1:10" x14ac:dyDescent="0.2">
      <c r="A199"/>
      <c r="B199"/>
      <c r="C199"/>
      <c r="E199"/>
      <c r="F199" s="186"/>
      <c r="I199" s="154"/>
      <c r="J199" s="154"/>
    </row>
    <row r="200" spans="1:10" x14ac:dyDescent="0.2">
      <c r="A200"/>
      <c r="B200" s="176" t="s">
        <v>4578</v>
      </c>
      <c r="C200" s="176" t="s">
        <v>4579</v>
      </c>
      <c r="E200" s="177"/>
      <c r="F200" s="187"/>
      <c r="I200" s="154"/>
      <c r="J200" s="154"/>
    </row>
    <row r="201" spans="1:10" x14ac:dyDescent="0.2">
      <c r="A201"/>
      <c r="B201" s="180" t="s">
        <v>4847</v>
      </c>
      <c r="C201"/>
      <c r="E201"/>
      <c r="F201" s="186"/>
      <c r="I201" s="154"/>
      <c r="J201" s="154"/>
    </row>
    <row r="202" spans="1:10" x14ac:dyDescent="0.2">
      <c r="A202"/>
      <c r="B202" s="180" t="s">
        <v>4756</v>
      </c>
      <c r="C202"/>
      <c r="E202"/>
      <c r="F202" s="186"/>
      <c r="I202" s="154"/>
      <c r="J202" s="154"/>
    </row>
    <row r="203" spans="1:10" x14ac:dyDescent="0.2">
      <c r="A203"/>
      <c r="B203" s="180" t="s">
        <v>4848</v>
      </c>
      <c r="C203" s="188">
        <v>730.19</v>
      </c>
      <c r="E203"/>
      <c r="F203" s="186"/>
      <c r="I203" s="154"/>
      <c r="J203" s="154"/>
    </row>
    <row r="204" spans="1:10" ht="22.5" x14ac:dyDescent="0.2">
      <c r="A204"/>
      <c r="B204" s="180" t="s">
        <v>4849</v>
      </c>
      <c r="C204" s="188">
        <v>2401.1799999999998</v>
      </c>
      <c r="E204"/>
      <c r="F204" s="186"/>
      <c r="I204" s="154"/>
      <c r="J204" s="154"/>
    </row>
    <row r="205" spans="1:10" x14ac:dyDescent="0.2">
      <c r="A205"/>
      <c r="B205" s="180" t="s">
        <v>4850</v>
      </c>
      <c r="C205" s="188">
        <v>277.41000000000003</v>
      </c>
      <c r="E205"/>
      <c r="F205" s="186"/>
      <c r="I205" s="154"/>
      <c r="J205" s="154"/>
    </row>
    <row r="206" spans="1:10" x14ac:dyDescent="0.2">
      <c r="A206"/>
      <c r="B206" s="180" t="s">
        <v>4851</v>
      </c>
      <c r="C206" s="188">
        <v>952.3</v>
      </c>
      <c r="E206"/>
      <c r="F206" s="186"/>
      <c r="I206" s="154"/>
      <c r="J206" s="154"/>
    </row>
    <row r="207" spans="1:10" x14ac:dyDescent="0.2">
      <c r="A207"/>
      <c r="B207" s="180" t="s">
        <v>4852</v>
      </c>
      <c r="C207"/>
      <c r="E207"/>
      <c r="F207" s="186"/>
      <c r="I207" s="154"/>
      <c r="J207" s="154"/>
    </row>
    <row r="208" spans="1:10" x14ac:dyDescent="0.2">
      <c r="A208"/>
      <c r="B208" s="180" t="s">
        <v>4853</v>
      </c>
      <c r="C208" s="188">
        <v>650.9</v>
      </c>
      <c r="E208"/>
      <c r="F208" s="186"/>
      <c r="I208" s="154"/>
      <c r="J208" s="154"/>
    </row>
    <row r="209" spans="1:10" x14ac:dyDescent="0.2">
      <c r="A209"/>
      <c r="B209" s="180" t="s">
        <v>4854</v>
      </c>
      <c r="C209" s="188">
        <v>550.04999999999995</v>
      </c>
      <c r="E209"/>
      <c r="F209" s="186"/>
      <c r="I209" s="154"/>
      <c r="J209" s="154"/>
    </row>
    <row r="210" spans="1:10" x14ac:dyDescent="0.2">
      <c r="A210"/>
      <c r="B210" s="180" t="s">
        <v>4855</v>
      </c>
      <c r="C210" s="188">
        <v>158.57</v>
      </c>
      <c r="E210"/>
      <c r="F210" s="186"/>
      <c r="I210" s="154"/>
      <c r="J210" s="154"/>
    </row>
    <row r="211" spans="1:10" x14ac:dyDescent="0.2">
      <c r="A211"/>
      <c r="B211" s="180" t="s">
        <v>4749</v>
      </c>
      <c r="C211"/>
      <c r="E211"/>
      <c r="F211" s="186"/>
      <c r="I211" s="154"/>
      <c r="J211" s="154"/>
    </row>
    <row r="212" spans="1:10" x14ac:dyDescent="0.2">
      <c r="A212"/>
      <c r="B212" s="180" t="s">
        <v>4856</v>
      </c>
      <c r="C212"/>
      <c r="E212"/>
      <c r="F212" s="186"/>
      <c r="I212" s="154"/>
      <c r="J212" s="154"/>
    </row>
    <row r="213" spans="1:10" x14ac:dyDescent="0.2">
      <c r="A213"/>
      <c r="B213" s="180" t="s">
        <v>4857</v>
      </c>
      <c r="C213" s="188">
        <v>447.01</v>
      </c>
      <c r="E213"/>
      <c r="F213" s="186"/>
      <c r="I213" s="154"/>
      <c r="J213" s="154"/>
    </row>
    <row r="214" spans="1:10" x14ac:dyDescent="0.2">
      <c r="A214"/>
      <c r="B214" s="180" t="s">
        <v>4858</v>
      </c>
      <c r="C214"/>
      <c r="E214"/>
      <c r="F214" s="186"/>
      <c r="I214" s="154"/>
      <c r="J214" s="154"/>
    </row>
    <row r="215" spans="1:10" x14ac:dyDescent="0.2">
      <c r="A215"/>
      <c r="B215" s="180" t="s">
        <v>4859</v>
      </c>
      <c r="C215" s="188">
        <v>129.56</v>
      </c>
      <c r="E215"/>
      <c r="F215" s="186"/>
      <c r="I215" s="154"/>
      <c r="J215" s="154"/>
    </row>
    <row r="216" spans="1:10" x14ac:dyDescent="0.2">
      <c r="A216"/>
      <c r="B216" s="180" t="s">
        <v>4860</v>
      </c>
      <c r="C216" s="188">
        <v>1144.7</v>
      </c>
      <c r="E216"/>
      <c r="F216" s="186"/>
      <c r="I216" s="154"/>
      <c r="J216" s="154"/>
    </row>
    <row r="217" spans="1:10" x14ac:dyDescent="0.2">
      <c r="A217"/>
      <c r="B217" s="180" t="s">
        <v>4861</v>
      </c>
      <c r="C217"/>
      <c r="E217"/>
      <c r="F217" s="186"/>
      <c r="I217" s="154"/>
      <c r="J217" s="154"/>
    </row>
    <row r="218" spans="1:10" x14ac:dyDescent="0.2">
      <c r="A218"/>
      <c r="B218" s="180" t="s">
        <v>4862</v>
      </c>
      <c r="C218" s="188">
        <v>596.02</v>
      </c>
      <c r="E218"/>
      <c r="F218" s="186"/>
      <c r="I218" s="154"/>
      <c r="J218" s="154"/>
    </row>
    <row r="219" spans="1:10" x14ac:dyDescent="0.2">
      <c r="A219"/>
      <c r="B219" s="180" t="s">
        <v>4863</v>
      </c>
      <c r="C219" s="188">
        <v>381.57</v>
      </c>
      <c r="E219"/>
      <c r="F219" s="186"/>
      <c r="I219" s="154"/>
      <c r="J219" s="154"/>
    </row>
    <row r="220" spans="1:10" x14ac:dyDescent="0.2">
      <c r="A220"/>
      <c r="B220" s="180" t="s">
        <v>4863</v>
      </c>
      <c r="C220" s="188">
        <v>381.57</v>
      </c>
      <c r="E220"/>
      <c r="F220" s="186"/>
      <c r="I220" s="154"/>
      <c r="J220" s="154"/>
    </row>
    <row r="221" spans="1:10" x14ac:dyDescent="0.2">
      <c r="A221"/>
      <c r="B221" s="180" t="s">
        <v>4864</v>
      </c>
      <c r="C221"/>
      <c r="E221"/>
      <c r="F221" s="186"/>
      <c r="I221" s="154"/>
      <c r="J221" s="154"/>
    </row>
    <row r="222" spans="1:10" x14ac:dyDescent="0.2">
      <c r="A222"/>
      <c r="B222" s="180" t="s">
        <v>4865</v>
      </c>
      <c r="C222"/>
      <c r="E222"/>
      <c r="F222" s="186"/>
      <c r="I222" s="154"/>
      <c r="J222" s="154"/>
    </row>
    <row r="223" spans="1:10" x14ac:dyDescent="0.2">
      <c r="A223"/>
      <c r="B223" s="180" t="s">
        <v>4866</v>
      </c>
      <c r="C223" s="188">
        <v>2356.9299999999998</v>
      </c>
      <c r="E223"/>
      <c r="F223" s="186"/>
      <c r="I223" s="154"/>
      <c r="J223" s="154"/>
    </row>
    <row r="224" spans="1:10" x14ac:dyDescent="0.2">
      <c r="A224"/>
      <c r="B224" s="180" t="s">
        <v>4867</v>
      </c>
      <c r="C224"/>
      <c r="E224"/>
      <c r="F224" s="186"/>
      <c r="I224" s="154"/>
      <c r="J224" s="154"/>
    </row>
    <row r="225" spans="1:10" x14ac:dyDescent="0.2">
      <c r="A225"/>
      <c r="B225" s="180" t="s">
        <v>4868</v>
      </c>
      <c r="C225" s="188">
        <v>2038.99</v>
      </c>
      <c r="E225"/>
      <c r="F225" s="186"/>
      <c r="I225" s="154"/>
      <c r="J225" s="154"/>
    </row>
    <row r="226" spans="1:10" x14ac:dyDescent="0.2">
      <c r="A226"/>
      <c r="B226" s="180" t="s">
        <v>4869</v>
      </c>
      <c r="C226"/>
      <c r="E226"/>
      <c r="F226" s="186"/>
      <c r="I226" s="154"/>
      <c r="J226" s="154"/>
    </row>
    <row r="227" spans="1:10" x14ac:dyDescent="0.2">
      <c r="A227"/>
      <c r="B227" s="180">
        <v>47.695999999999998</v>
      </c>
      <c r="C227" s="188">
        <v>47.7</v>
      </c>
      <c r="E227"/>
      <c r="F227" s="186"/>
      <c r="I227" s="154"/>
      <c r="J227" s="154"/>
    </row>
    <row r="228" spans="1:10" x14ac:dyDescent="0.2">
      <c r="A228"/>
      <c r="B228" s="180">
        <v>255.35</v>
      </c>
      <c r="C228" s="188">
        <v>255.35</v>
      </c>
      <c r="E228"/>
      <c r="F228" s="186"/>
      <c r="I228" s="154"/>
      <c r="J228" s="154"/>
    </row>
    <row r="229" spans="1:10" x14ac:dyDescent="0.2">
      <c r="A229"/>
      <c r="B229"/>
      <c r="C229" s="183">
        <f>SUM(C201:C228)</f>
        <v>13500</v>
      </c>
      <c r="E229"/>
      <c r="F229" s="186"/>
      <c r="I229" s="154"/>
      <c r="J229" s="154"/>
    </row>
    <row r="230" spans="1:10" x14ac:dyDescent="0.2">
      <c r="A230"/>
      <c r="B230"/>
      <c r="D230" s="47">
        <f>C229</f>
        <v>13500</v>
      </c>
      <c r="E230" s="184" t="s">
        <v>4185</v>
      </c>
      <c r="F230" s="185">
        <v>0.96</v>
      </c>
      <c r="I230" s="154"/>
      <c r="J230" s="154"/>
    </row>
    <row r="231" spans="1:10" x14ac:dyDescent="0.2">
      <c r="A231"/>
      <c r="B231"/>
      <c r="C231"/>
      <c r="E231"/>
      <c r="F231" s="186"/>
      <c r="I231" s="154"/>
      <c r="J231" s="154"/>
    </row>
    <row r="232" spans="1:10" ht="15" x14ac:dyDescent="0.2">
      <c r="A232" s="172" t="s">
        <v>4582</v>
      </c>
      <c r="B232" s="173" t="s">
        <v>4583</v>
      </c>
      <c r="C232" s="173" t="s">
        <v>4134</v>
      </c>
      <c r="E232"/>
      <c r="F232" s="186"/>
      <c r="I232" s="154"/>
      <c r="J232" s="154"/>
    </row>
    <row r="233" spans="1:10" x14ac:dyDescent="0.2">
      <c r="A233" s="175" t="s">
        <v>4584</v>
      </c>
      <c r="B233" s="176" t="s">
        <v>4585</v>
      </c>
      <c r="C233" s="176" t="s">
        <v>4586</v>
      </c>
      <c r="E233"/>
      <c r="F233" s="186"/>
      <c r="I233" s="154"/>
      <c r="J233" s="154"/>
    </row>
    <row r="234" spans="1:10" x14ac:dyDescent="0.2">
      <c r="A234" s="178"/>
      <c r="B234" s="176" t="s">
        <v>4587</v>
      </c>
      <c r="C234" s="176" t="s">
        <v>4588</v>
      </c>
      <c r="E234"/>
      <c r="F234" s="186"/>
      <c r="I234" s="154"/>
      <c r="J234" s="154"/>
    </row>
    <row r="235" spans="1:10" x14ac:dyDescent="0.2">
      <c r="A235"/>
      <c r="B235" s="180" t="s">
        <v>4870</v>
      </c>
      <c r="C235" s="188">
        <v>0.69</v>
      </c>
      <c r="E235"/>
      <c r="F235" s="186"/>
      <c r="I235" s="154"/>
      <c r="J235" s="154"/>
    </row>
    <row r="236" spans="1:10" x14ac:dyDescent="0.2">
      <c r="A236"/>
      <c r="B236" s="180" t="s">
        <v>4871</v>
      </c>
      <c r="C236" s="188">
        <v>2.74</v>
      </c>
      <c r="E236"/>
      <c r="F236" s="186"/>
      <c r="I236" s="154"/>
      <c r="J236" s="154"/>
    </row>
    <row r="237" spans="1:10" x14ac:dyDescent="0.2">
      <c r="A237"/>
      <c r="B237" s="180" t="s">
        <v>4872</v>
      </c>
      <c r="C237" s="188">
        <v>1.29</v>
      </c>
      <c r="E237"/>
      <c r="F237" s="186"/>
      <c r="I237" s="154"/>
      <c r="J237" s="154"/>
    </row>
    <row r="238" spans="1:10" x14ac:dyDescent="0.2">
      <c r="A238"/>
      <c r="B238" s="180" t="s">
        <v>4873</v>
      </c>
      <c r="C238" s="188">
        <v>0.47</v>
      </c>
      <c r="E238"/>
      <c r="F238" s="186"/>
      <c r="I238" s="154"/>
      <c r="J238" s="154"/>
    </row>
    <row r="239" spans="1:10" x14ac:dyDescent="0.2">
      <c r="A239"/>
      <c r="B239" s="180" t="s">
        <v>4874</v>
      </c>
      <c r="C239" s="188">
        <v>2.56</v>
      </c>
      <c r="E239"/>
      <c r="F239" s="186"/>
      <c r="I239" s="154"/>
      <c r="J239" s="154"/>
    </row>
    <row r="240" spans="1:10" x14ac:dyDescent="0.2">
      <c r="A240"/>
      <c r="B240"/>
      <c r="C240"/>
      <c r="E240"/>
      <c r="F240" s="186"/>
      <c r="I240" s="154"/>
      <c r="J240" s="154"/>
    </row>
    <row r="241" spans="1:10" x14ac:dyDescent="0.2">
      <c r="A241"/>
      <c r="B241" s="180" t="s">
        <v>4875</v>
      </c>
      <c r="C241" s="188">
        <v>6.3</v>
      </c>
      <c r="E241"/>
      <c r="F241" s="186"/>
      <c r="I241" s="154"/>
      <c r="J241" s="154"/>
    </row>
    <row r="242" spans="1:10" x14ac:dyDescent="0.2">
      <c r="A242"/>
      <c r="B242" s="180" t="s">
        <v>4876</v>
      </c>
      <c r="C242" s="188">
        <v>7.59</v>
      </c>
      <c r="E242"/>
      <c r="F242" s="186"/>
      <c r="I242" s="154"/>
      <c r="J242" s="154"/>
    </row>
    <row r="243" spans="1:10" x14ac:dyDescent="0.2">
      <c r="A243"/>
      <c r="B243" s="180" t="s">
        <v>4877</v>
      </c>
      <c r="C243"/>
      <c r="E243"/>
      <c r="F243" s="186"/>
      <c r="I243" s="154"/>
      <c r="J243" s="154"/>
    </row>
    <row r="244" spans="1:10" x14ac:dyDescent="0.2">
      <c r="A244"/>
      <c r="B244" s="180" t="s">
        <v>4878</v>
      </c>
      <c r="C244" s="188">
        <v>8.36</v>
      </c>
      <c r="E244"/>
      <c r="F244" s="186"/>
      <c r="I244" s="154"/>
      <c r="J244" s="154"/>
    </row>
    <row r="245" spans="1:10" x14ac:dyDescent="0.2">
      <c r="A245"/>
      <c r="B245"/>
      <c r="C245" s="183">
        <f>SUM(C235:C244)</f>
        <v>30</v>
      </c>
      <c r="E245"/>
      <c r="F245" s="186"/>
      <c r="I245" s="154"/>
      <c r="J245" s="154"/>
    </row>
    <row r="246" spans="1:10" x14ac:dyDescent="0.2">
      <c r="A246"/>
      <c r="B246"/>
      <c r="D246" s="47">
        <f>C245</f>
        <v>30</v>
      </c>
      <c r="E246" s="184" t="s">
        <v>4124</v>
      </c>
      <c r="F246" s="185">
        <v>107.91</v>
      </c>
      <c r="I246" s="154"/>
      <c r="J246" s="154"/>
    </row>
    <row r="247" spans="1:10" x14ac:dyDescent="0.2">
      <c r="A247"/>
      <c r="B247"/>
      <c r="C247"/>
      <c r="E247"/>
      <c r="F247" s="186"/>
      <c r="I247" s="154"/>
      <c r="J247" s="154"/>
    </row>
    <row r="248" spans="1:10" ht="25.5" x14ac:dyDescent="0.2">
      <c r="A248"/>
      <c r="B248" s="176" t="s">
        <v>4879</v>
      </c>
      <c r="C248" s="176" t="s">
        <v>4592</v>
      </c>
      <c r="E248"/>
      <c r="F248" s="187"/>
      <c r="I248" s="154"/>
      <c r="J248" s="154"/>
    </row>
    <row r="249" spans="1:10" x14ac:dyDescent="0.2">
      <c r="A249"/>
      <c r="B249" s="180" t="s">
        <v>4880</v>
      </c>
      <c r="C249" s="188">
        <v>1.76</v>
      </c>
      <c r="E249"/>
      <c r="F249" s="186"/>
      <c r="I249" s="154"/>
      <c r="J249" s="154"/>
    </row>
    <row r="250" spans="1:10" ht="22.5" x14ac:dyDescent="0.2">
      <c r="A250"/>
      <c r="B250" s="180" t="s">
        <v>4881</v>
      </c>
      <c r="C250" s="188">
        <v>61.74</v>
      </c>
      <c r="E250"/>
      <c r="F250" s="186"/>
      <c r="I250" s="154"/>
      <c r="J250" s="154"/>
    </row>
    <row r="251" spans="1:10" x14ac:dyDescent="0.2">
      <c r="A251"/>
      <c r="B251" s="180" t="s">
        <v>4882</v>
      </c>
      <c r="C251" s="188">
        <v>25</v>
      </c>
      <c r="E251"/>
      <c r="F251" s="186"/>
      <c r="I251" s="154"/>
      <c r="J251" s="154"/>
    </row>
    <row r="252" spans="1:10" x14ac:dyDescent="0.2">
      <c r="A252"/>
      <c r="B252" s="180">
        <v>6.5</v>
      </c>
      <c r="C252" s="188">
        <v>6.5</v>
      </c>
      <c r="E252"/>
      <c r="F252" s="186"/>
      <c r="I252" s="154"/>
      <c r="J252" s="154"/>
    </row>
    <row r="253" spans="1:10" x14ac:dyDescent="0.2">
      <c r="A253"/>
      <c r="B253"/>
      <c r="C253" s="183">
        <f>SUM(C249:C252)</f>
        <v>95</v>
      </c>
      <c r="E253"/>
      <c r="F253" s="186"/>
      <c r="I253" s="154"/>
      <c r="J253" s="154"/>
    </row>
    <row r="254" spans="1:10" x14ac:dyDescent="0.2">
      <c r="A254"/>
      <c r="B254"/>
      <c r="D254" s="47">
        <f>C253</f>
        <v>95</v>
      </c>
      <c r="E254" s="184" t="s">
        <v>4124</v>
      </c>
      <c r="F254" s="185">
        <v>125.42</v>
      </c>
      <c r="I254" s="154"/>
      <c r="J254" s="154"/>
    </row>
    <row r="255" spans="1:10" x14ac:dyDescent="0.2">
      <c r="A255"/>
      <c r="B255"/>
      <c r="C255"/>
      <c r="E255"/>
      <c r="F255" s="186"/>
      <c r="I255" s="154"/>
      <c r="J255" s="154"/>
    </row>
    <row r="256" spans="1:10" x14ac:dyDescent="0.2">
      <c r="A256"/>
      <c r="B256" s="176" t="s">
        <v>4595</v>
      </c>
      <c r="C256" s="176" t="s">
        <v>4596</v>
      </c>
      <c r="E256"/>
      <c r="F256" s="187"/>
      <c r="I256" s="154"/>
      <c r="J256" s="154"/>
    </row>
    <row r="257" spans="1:10" x14ac:dyDescent="0.2">
      <c r="A257"/>
      <c r="B257" s="180" t="s">
        <v>4749</v>
      </c>
      <c r="C257"/>
      <c r="E257"/>
      <c r="F257" s="186"/>
      <c r="I257" s="154"/>
      <c r="J257" s="154"/>
    </row>
    <row r="258" spans="1:10" x14ac:dyDescent="0.2">
      <c r="A258"/>
      <c r="B258" s="180" t="s">
        <v>4883</v>
      </c>
      <c r="C258" s="188">
        <v>8.24</v>
      </c>
      <c r="E258"/>
      <c r="F258" s="186"/>
      <c r="I258" s="154"/>
      <c r="J258" s="154"/>
    </row>
    <row r="259" spans="1:10" x14ac:dyDescent="0.2">
      <c r="A259"/>
      <c r="B259" s="180" t="s">
        <v>4884</v>
      </c>
      <c r="C259" s="188">
        <v>20.54</v>
      </c>
      <c r="E259"/>
      <c r="F259" s="186"/>
      <c r="I259" s="154"/>
      <c r="J259" s="154"/>
    </row>
    <row r="260" spans="1:10" x14ac:dyDescent="0.2">
      <c r="A260"/>
      <c r="B260" s="180" t="s">
        <v>4885</v>
      </c>
      <c r="C260"/>
      <c r="E260"/>
      <c r="F260" s="186"/>
      <c r="I260" s="154"/>
      <c r="J260" s="154"/>
    </row>
    <row r="261" spans="1:10" x14ac:dyDescent="0.2">
      <c r="A261"/>
      <c r="B261" s="180" t="s">
        <v>4886</v>
      </c>
      <c r="C261" s="188">
        <v>2.3199999999999998</v>
      </c>
      <c r="E261"/>
      <c r="F261" s="186"/>
      <c r="I261" s="154"/>
      <c r="J261" s="154"/>
    </row>
    <row r="262" spans="1:10" x14ac:dyDescent="0.2">
      <c r="A262"/>
      <c r="B262" s="180" t="s">
        <v>4887</v>
      </c>
      <c r="C262" s="188">
        <v>7.93</v>
      </c>
      <c r="E262"/>
      <c r="F262" s="186"/>
      <c r="I262" s="154"/>
      <c r="J262" s="154"/>
    </row>
    <row r="263" spans="1:10" x14ac:dyDescent="0.2">
      <c r="A263"/>
      <c r="B263" s="180" t="s">
        <v>4888</v>
      </c>
      <c r="C263" s="188">
        <v>3.83</v>
      </c>
      <c r="E263"/>
      <c r="F263" s="186"/>
      <c r="I263" s="154"/>
      <c r="J263" s="154"/>
    </row>
    <row r="264" spans="1:10" x14ac:dyDescent="0.2">
      <c r="A264"/>
      <c r="B264" s="180" t="s">
        <v>4889</v>
      </c>
      <c r="C264" s="188">
        <v>5.39</v>
      </c>
      <c r="E264"/>
      <c r="F264" s="186"/>
      <c r="I264" s="154"/>
      <c r="J264" s="154"/>
    </row>
    <row r="265" spans="1:10" x14ac:dyDescent="0.2">
      <c r="A265"/>
      <c r="B265" s="180" t="s">
        <v>4890</v>
      </c>
      <c r="C265"/>
      <c r="E265"/>
      <c r="F265" s="186"/>
      <c r="I265" s="154"/>
      <c r="J265" s="154"/>
    </row>
    <row r="266" spans="1:10" x14ac:dyDescent="0.2">
      <c r="A266"/>
      <c r="B266" s="180" t="s">
        <v>4891</v>
      </c>
      <c r="C266" s="188">
        <v>5.55</v>
      </c>
      <c r="E266"/>
      <c r="F266" s="186"/>
      <c r="I266" s="154"/>
      <c r="J266" s="154"/>
    </row>
    <row r="267" spans="1:10" x14ac:dyDescent="0.2">
      <c r="A267"/>
      <c r="B267" s="180" t="s">
        <v>4892</v>
      </c>
      <c r="C267" s="188">
        <v>0.77</v>
      </c>
      <c r="E267"/>
      <c r="F267" s="186"/>
      <c r="I267" s="154"/>
      <c r="J267" s="154"/>
    </row>
    <row r="268" spans="1:10" x14ac:dyDescent="0.2">
      <c r="A268"/>
      <c r="B268" s="180" t="s">
        <v>4893</v>
      </c>
      <c r="C268" s="188">
        <v>14.2</v>
      </c>
      <c r="E268"/>
      <c r="F268" s="186"/>
      <c r="I268" s="154"/>
      <c r="J268" s="154"/>
    </row>
    <row r="269" spans="1:10" x14ac:dyDescent="0.2">
      <c r="A269"/>
      <c r="B269" s="180" t="s">
        <v>4894</v>
      </c>
      <c r="C269" s="188">
        <v>1.59</v>
      </c>
      <c r="E269"/>
      <c r="F269" s="186"/>
      <c r="I269" s="154"/>
      <c r="J269" s="154"/>
    </row>
    <row r="270" spans="1:10" x14ac:dyDescent="0.2">
      <c r="A270"/>
      <c r="B270" s="180" t="s">
        <v>4895</v>
      </c>
      <c r="C270" s="188">
        <v>4.9800000000000004</v>
      </c>
      <c r="E270"/>
      <c r="F270" s="186"/>
      <c r="I270" s="154"/>
      <c r="J270" s="154"/>
    </row>
    <row r="271" spans="1:10" x14ac:dyDescent="0.2">
      <c r="A271"/>
      <c r="B271" s="180" t="s">
        <v>4896</v>
      </c>
      <c r="C271" s="188">
        <v>6.51</v>
      </c>
      <c r="E271"/>
      <c r="F271" s="186"/>
      <c r="I271" s="154"/>
      <c r="J271" s="154"/>
    </row>
    <row r="272" spans="1:10" x14ac:dyDescent="0.2">
      <c r="A272"/>
      <c r="B272" s="180" t="s">
        <v>4897</v>
      </c>
      <c r="C272" s="188">
        <v>0.47</v>
      </c>
      <c r="E272"/>
      <c r="F272" s="186"/>
      <c r="I272" s="154"/>
      <c r="J272" s="154"/>
    </row>
    <row r="273" spans="1:10" x14ac:dyDescent="0.2">
      <c r="A273"/>
      <c r="B273" s="180" t="s">
        <v>4898</v>
      </c>
      <c r="C273" s="188">
        <v>0.97</v>
      </c>
      <c r="E273"/>
      <c r="F273" s="186"/>
      <c r="I273" s="154"/>
      <c r="J273" s="154"/>
    </row>
    <row r="274" spans="1:10" x14ac:dyDescent="0.2">
      <c r="A274"/>
      <c r="B274" s="180" t="s">
        <v>4899</v>
      </c>
      <c r="C274" s="188">
        <v>14.59</v>
      </c>
      <c r="E274"/>
      <c r="F274" s="186"/>
      <c r="I274" s="154"/>
      <c r="J274" s="154"/>
    </row>
    <row r="275" spans="1:10" x14ac:dyDescent="0.2">
      <c r="A275"/>
      <c r="B275" s="180" t="s">
        <v>4900</v>
      </c>
      <c r="C275" s="188">
        <v>14.31</v>
      </c>
      <c r="E275"/>
      <c r="F275" s="186"/>
      <c r="I275" s="154"/>
      <c r="J275" s="154"/>
    </row>
    <row r="276" spans="1:10" x14ac:dyDescent="0.2">
      <c r="A276"/>
      <c r="B276" s="180" t="s">
        <v>4901</v>
      </c>
      <c r="C276" s="188">
        <v>3.05</v>
      </c>
      <c r="E276"/>
      <c r="F276" s="186"/>
      <c r="I276" s="154"/>
      <c r="J276" s="154"/>
    </row>
    <row r="277" spans="1:10" x14ac:dyDescent="0.2">
      <c r="A277"/>
      <c r="B277" s="180" t="s">
        <v>4902</v>
      </c>
      <c r="C277" s="188">
        <v>8.27</v>
      </c>
      <c r="E277"/>
      <c r="F277" s="186"/>
      <c r="I277" s="154"/>
      <c r="J277" s="154"/>
    </row>
    <row r="278" spans="1:10" x14ac:dyDescent="0.2">
      <c r="A278"/>
      <c r="B278" s="180" t="s">
        <v>4903</v>
      </c>
      <c r="C278" s="188">
        <v>2.4</v>
      </c>
      <c r="E278"/>
      <c r="F278" s="186"/>
      <c r="I278" s="154"/>
      <c r="J278" s="154"/>
    </row>
    <row r="279" spans="1:10" x14ac:dyDescent="0.2">
      <c r="A279"/>
      <c r="B279" s="180" t="s">
        <v>4904</v>
      </c>
      <c r="C279" s="188">
        <v>1.06</v>
      </c>
      <c r="E279"/>
      <c r="F279" s="186"/>
      <c r="I279" s="154"/>
      <c r="J279" s="154"/>
    </row>
    <row r="280" spans="1:10" x14ac:dyDescent="0.2">
      <c r="A280"/>
      <c r="B280" s="180" t="s">
        <v>4905</v>
      </c>
      <c r="C280" s="188">
        <v>3.35</v>
      </c>
      <c r="E280"/>
      <c r="F280" s="186"/>
      <c r="I280" s="154"/>
      <c r="J280" s="154"/>
    </row>
    <row r="281" spans="1:10" x14ac:dyDescent="0.2">
      <c r="A281"/>
      <c r="B281" s="180" t="s">
        <v>4754</v>
      </c>
      <c r="C281"/>
      <c r="E281"/>
      <c r="F281" s="186"/>
      <c r="I281" s="154"/>
      <c r="J281" s="154"/>
    </row>
    <row r="282" spans="1:10" x14ac:dyDescent="0.2">
      <c r="A282"/>
      <c r="B282" s="180" t="s">
        <v>4906</v>
      </c>
      <c r="C282" s="188">
        <v>14.29</v>
      </c>
      <c r="E282"/>
      <c r="F282" s="186"/>
      <c r="I282" s="154"/>
      <c r="J282" s="154"/>
    </row>
    <row r="283" spans="1:10" x14ac:dyDescent="0.2">
      <c r="A283"/>
      <c r="B283" s="180" t="s">
        <v>4907</v>
      </c>
      <c r="C283"/>
      <c r="E283"/>
      <c r="F283" s="186"/>
      <c r="I283" s="154"/>
      <c r="J283" s="154"/>
    </row>
    <row r="284" spans="1:10" x14ac:dyDescent="0.2">
      <c r="A284"/>
      <c r="B284" s="180" t="s">
        <v>4908</v>
      </c>
      <c r="C284" s="188">
        <v>9.52</v>
      </c>
      <c r="E284"/>
      <c r="F284" s="186"/>
      <c r="I284" s="154"/>
      <c r="J284" s="154"/>
    </row>
    <row r="285" spans="1:10" x14ac:dyDescent="0.2">
      <c r="A285"/>
      <c r="B285" s="180" t="s">
        <v>4909</v>
      </c>
      <c r="C285"/>
      <c r="E285"/>
      <c r="F285" s="186"/>
      <c r="I285" s="154"/>
      <c r="J285" s="154"/>
    </row>
    <row r="286" spans="1:10" x14ac:dyDescent="0.2">
      <c r="A286"/>
      <c r="B286" s="180" t="s">
        <v>4910</v>
      </c>
      <c r="C286" s="188">
        <v>2.82</v>
      </c>
      <c r="E286"/>
      <c r="F286" s="186"/>
      <c r="I286" s="154"/>
      <c r="J286" s="154"/>
    </row>
    <row r="287" spans="1:10" x14ac:dyDescent="0.2">
      <c r="A287"/>
      <c r="B287" s="180" t="s">
        <v>4911</v>
      </c>
      <c r="C287"/>
      <c r="E287"/>
      <c r="F287" s="186"/>
      <c r="I287" s="154"/>
      <c r="J287" s="154"/>
    </row>
    <row r="288" spans="1:10" x14ac:dyDescent="0.2">
      <c r="A288"/>
      <c r="B288" s="180" t="s">
        <v>4912</v>
      </c>
      <c r="C288" s="188">
        <v>5.28</v>
      </c>
      <c r="E288"/>
      <c r="F288" s="186"/>
      <c r="I288" s="154"/>
      <c r="J288" s="154"/>
    </row>
    <row r="289" spans="1:10" x14ac:dyDescent="0.2">
      <c r="A289"/>
      <c r="B289" s="180">
        <v>2.77</v>
      </c>
      <c r="C289" s="188">
        <v>2.77</v>
      </c>
      <c r="E289"/>
      <c r="F289" s="186"/>
      <c r="I289" s="154"/>
      <c r="J289" s="154"/>
    </row>
    <row r="290" spans="1:10" x14ac:dyDescent="0.2">
      <c r="A290"/>
      <c r="B290"/>
      <c r="C290" s="183">
        <f>SUM(C257:C289)</f>
        <v>165</v>
      </c>
      <c r="E290"/>
      <c r="F290" s="186"/>
      <c r="I290" s="154"/>
      <c r="J290" s="154"/>
    </row>
    <row r="291" spans="1:10" x14ac:dyDescent="0.2">
      <c r="A291"/>
      <c r="B291"/>
      <c r="D291" s="47">
        <f>C290</f>
        <v>165</v>
      </c>
      <c r="E291" s="184" t="s">
        <v>4124</v>
      </c>
      <c r="F291" s="185">
        <v>125.42</v>
      </c>
      <c r="I291" s="154"/>
      <c r="J291" s="154"/>
    </row>
    <row r="292" spans="1:10" x14ac:dyDescent="0.2">
      <c r="A292"/>
      <c r="B292"/>
      <c r="C292"/>
      <c r="E292"/>
      <c r="F292" s="186"/>
      <c r="I292" s="154"/>
      <c r="J292" s="154"/>
    </row>
    <row r="293" spans="1:10" ht="38.25" x14ac:dyDescent="0.2">
      <c r="A293"/>
      <c r="B293" s="176" t="s">
        <v>4599</v>
      </c>
      <c r="C293" s="176" t="s">
        <v>4600</v>
      </c>
      <c r="E293"/>
      <c r="F293" s="187"/>
      <c r="I293" s="154"/>
      <c r="J293" s="154"/>
    </row>
    <row r="294" spans="1:10" x14ac:dyDescent="0.2">
      <c r="A294"/>
      <c r="B294" s="180" t="s">
        <v>4913</v>
      </c>
      <c r="C294"/>
      <c r="E294"/>
      <c r="F294" s="186"/>
      <c r="I294" s="154"/>
      <c r="J294" s="154"/>
    </row>
    <row r="295" spans="1:10" x14ac:dyDescent="0.2">
      <c r="A295"/>
      <c r="B295" s="180" t="s">
        <v>4890</v>
      </c>
      <c r="C295"/>
      <c r="E295"/>
      <c r="F295" s="186"/>
      <c r="I295" s="154"/>
      <c r="J295" s="154"/>
    </row>
    <row r="296" spans="1:10" x14ac:dyDescent="0.2">
      <c r="A296"/>
      <c r="B296" s="180" t="s">
        <v>4914</v>
      </c>
      <c r="C296" s="188">
        <v>0.95</v>
      </c>
      <c r="E296"/>
      <c r="F296" s="186"/>
      <c r="I296" s="154"/>
      <c r="J296" s="154"/>
    </row>
    <row r="297" spans="1:10" x14ac:dyDescent="0.2">
      <c r="A297"/>
      <c r="B297" s="180" t="s">
        <v>4915</v>
      </c>
      <c r="C297" s="188">
        <v>0.56000000000000005</v>
      </c>
      <c r="E297"/>
      <c r="F297" s="186"/>
      <c r="I297" s="154"/>
      <c r="J297" s="154"/>
    </row>
    <row r="298" spans="1:10" x14ac:dyDescent="0.2">
      <c r="A298"/>
      <c r="B298" s="180" t="s">
        <v>4916</v>
      </c>
      <c r="C298" s="188">
        <v>0.87</v>
      </c>
      <c r="E298"/>
      <c r="F298" s="186"/>
      <c r="I298" s="154"/>
      <c r="J298" s="154"/>
    </row>
    <row r="299" spans="1:10" x14ac:dyDescent="0.2">
      <c r="A299"/>
      <c r="B299" s="180" t="s">
        <v>4909</v>
      </c>
      <c r="C299"/>
      <c r="E299"/>
      <c r="F299" s="186"/>
      <c r="I299" s="154"/>
      <c r="J299" s="154"/>
    </row>
    <row r="300" spans="1:10" x14ac:dyDescent="0.2">
      <c r="A300"/>
      <c r="B300" s="180" t="s">
        <v>4917</v>
      </c>
      <c r="C300" s="188">
        <v>3.95</v>
      </c>
      <c r="E300"/>
      <c r="F300" s="186"/>
      <c r="I300" s="154"/>
      <c r="J300" s="154"/>
    </row>
    <row r="301" spans="1:10" x14ac:dyDescent="0.2">
      <c r="A301"/>
      <c r="B301" s="180" t="s">
        <v>4918</v>
      </c>
      <c r="C301" s="188">
        <v>0.18</v>
      </c>
      <c r="E301"/>
      <c r="F301" s="186"/>
      <c r="I301" s="154"/>
      <c r="J301" s="154"/>
    </row>
    <row r="302" spans="1:10" x14ac:dyDescent="0.2">
      <c r="A302"/>
      <c r="B302" s="180" t="s">
        <v>4919</v>
      </c>
      <c r="C302" s="188">
        <v>0.3</v>
      </c>
      <c r="E302"/>
      <c r="F302" s="186"/>
      <c r="I302" s="154"/>
      <c r="J302" s="154"/>
    </row>
    <row r="303" spans="1:10" x14ac:dyDescent="0.2">
      <c r="A303"/>
      <c r="B303" s="180" t="s">
        <v>4920</v>
      </c>
      <c r="C303" s="188">
        <v>0.01</v>
      </c>
      <c r="E303"/>
      <c r="F303" s="186"/>
      <c r="I303" s="154"/>
      <c r="J303" s="154"/>
    </row>
    <row r="304" spans="1:10" x14ac:dyDescent="0.2">
      <c r="A304"/>
      <c r="B304" s="180" t="s">
        <v>4911</v>
      </c>
      <c r="C304"/>
      <c r="E304"/>
      <c r="F304" s="186"/>
      <c r="I304" s="154"/>
      <c r="J304" s="154"/>
    </row>
    <row r="305" spans="1:10" x14ac:dyDescent="0.2">
      <c r="A305"/>
      <c r="B305" s="180" t="s">
        <v>4921</v>
      </c>
      <c r="C305" s="188">
        <v>3.78</v>
      </c>
      <c r="E305"/>
      <c r="F305" s="186"/>
      <c r="I305" s="154"/>
      <c r="J305" s="154"/>
    </row>
    <row r="306" spans="1:10" x14ac:dyDescent="0.2">
      <c r="A306"/>
      <c r="B306" s="180" t="s">
        <v>4922</v>
      </c>
      <c r="C306" s="188">
        <v>0.3</v>
      </c>
      <c r="E306"/>
      <c r="F306" s="186"/>
      <c r="I306" s="154"/>
      <c r="J306" s="154"/>
    </row>
    <row r="307" spans="1:10" x14ac:dyDescent="0.2">
      <c r="A307"/>
      <c r="B307" s="180" t="s">
        <v>4923</v>
      </c>
      <c r="C307"/>
      <c r="E307"/>
      <c r="F307" s="186"/>
      <c r="I307" s="154"/>
      <c r="J307" s="154"/>
    </row>
    <row r="308" spans="1:10" x14ac:dyDescent="0.2">
      <c r="A308"/>
      <c r="B308" s="180" t="s">
        <v>4924</v>
      </c>
      <c r="C308" s="188">
        <v>1.19</v>
      </c>
      <c r="E308"/>
      <c r="F308" s="186"/>
      <c r="I308" s="154"/>
      <c r="J308" s="154"/>
    </row>
    <row r="309" spans="1:10" x14ac:dyDescent="0.2">
      <c r="A309"/>
      <c r="B309" s="180" t="s">
        <v>4925</v>
      </c>
      <c r="C309" s="188">
        <v>0.32</v>
      </c>
      <c r="E309"/>
      <c r="F309" s="186"/>
      <c r="I309" s="154"/>
      <c r="J309" s="154"/>
    </row>
    <row r="310" spans="1:10" x14ac:dyDescent="0.2">
      <c r="A310"/>
      <c r="B310" s="180" t="s">
        <v>4926</v>
      </c>
      <c r="C310" s="188">
        <v>0.14000000000000001</v>
      </c>
      <c r="E310"/>
      <c r="F310" s="186"/>
      <c r="I310" s="154"/>
      <c r="J310" s="154"/>
    </row>
    <row r="311" spans="1:10" x14ac:dyDescent="0.2">
      <c r="A311"/>
      <c r="B311" s="180">
        <v>2.4500000000000002</v>
      </c>
      <c r="C311" s="188">
        <v>2.4500000000000002</v>
      </c>
      <c r="E311"/>
      <c r="F311" s="186"/>
      <c r="I311" s="154"/>
      <c r="J311" s="154"/>
    </row>
    <row r="312" spans="1:10" x14ac:dyDescent="0.2">
      <c r="A312"/>
      <c r="B312"/>
      <c r="C312" s="183">
        <f>SUM(C294:C311)</f>
        <v>15</v>
      </c>
      <c r="E312"/>
      <c r="F312" s="186"/>
      <c r="I312" s="154"/>
      <c r="J312" s="154"/>
    </row>
    <row r="313" spans="1:10" x14ac:dyDescent="0.2">
      <c r="A313"/>
      <c r="B313"/>
      <c r="D313" s="47">
        <f>C312</f>
        <v>15</v>
      </c>
      <c r="E313" s="184" t="s">
        <v>4124</v>
      </c>
      <c r="F313" s="185">
        <v>126.75</v>
      </c>
      <c r="I313" s="154"/>
      <c r="J313" s="154"/>
    </row>
    <row r="314" spans="1:10" x14ac:dyDescent="0.2">
      <c r="A314"/>
      <c r="B314"/>
      <c r="C314"/>
      <c r="E314"/>
      <c r="F314" s="186"/>
      <c r="I314" s="154"/>
      <c r="J314" s="154"/>
    </row>
    <row r="315" spans="1:10" ht="38.25" x14ac:dyDescent="0.2">
      <c r="A315"/>
      <c r="B315" s="176" t="s">
        <v>4601</v>
      </c>
      <c r="C315" s="176" t="s">
        <v>3472</v>
      </c>
      <c r="E315"/>
      <c r="F315" s="187"/>
      <c r="I315" s="154"/>
      <c r="J315" s="154"/>
    </row>
    <row r="316" spans="1:10" x14ac:dyDescent="0.2">
      <c r="A316"/>
      <c r="B316" s="180" t="s">
        <v>4927</v>
      </c>
      <c r="C316"/>
      <c r="E316"/>
      <c r="F316" s="186"/>
      <c r="I316" s="154"/>
      <c r="J316" s="154"/>
    </row>
    <row r="317" spans="1:10" x14ac:dyDescent="0.2">
      <c r="A317"/>
      <c r="B317" s="180" t="s">
        <v>4928</v>
      </c>
      <c r="C317"/>
      <c r="E317"/>
      <c r="F317" s="186"/>
      <c r="I317" s="154"/>
      <c r="J317" s="154"/>
    </row>
    <row r="318" spans="1:10" x14ac:dyDescent="0.2">
      <c r="A318"/>
      <c r="B318" s="180" t="s">
        <v>4929</v>
      </c>
      <c r="C318" s="188">
        <v>2.5299999999999998</v>
      </c>
      <c r="E318"/>
      <c r="F318" s="186"/>
      <c r="I318" s="154"/>
      <c r="J318" s="154"/>
    </row>
    <row r="319" spans="1:10" x14ac:dyDescent="0.2">
      <c r="A319"/>
      <c r="B319" s="180" t="s">
        <v>4930</v>
      </c>
      <c r="C319"/>
      <c r="E319"/>
      <c r="F319" s="186"/>
      <c r="I319" s="154"/>
      <c r="J319" s="154"/>
    </row>
    <row r="320" spans="1:10" x14ac:dyDescent="0.2">
      <c r="A320"/>
      <c r="B320" s="180" t="s">
        <v>4931</v>
      </c>
      <c r="C320" s="188">
        <v>2.69</v>
      </c>
      <c r="E320"/>
      <c r="F320" s="186"/>
      <c r="I320" s="154"/>
      <c r="J320" s="154"/>
    </row>
    <row r="321" spans="1:10" x14ac:dyDescent="0.2">
      <c r="A321"/>
      <c r="B321" s="180" t="s">
        <v>4932</v>
      </c>
      <c r="C321" s="188">
        <v>1.74</v>
      </c>
      <c r="E321"/>
      <c r="F321" s="186"/>
      <c r="I321" s="154"/>
      <c r="J321" s="154"/>
    </row>
    <row r="322" spans="1:10" x14ac:dyDescent="0.2">
      <c r="A322"/>
      <c r="B322" s="180" t="s">
        <v>4933</v>
      </c>
      <c r="C322" s="188">
        <v>1.76</v>
      </c>
      <c r="E322"/>
      <c r="F322" s="186"/>
      <c r="I322" s="154"/>
      <c r="J322" s="154"/>
    </row>
    <row r="323" spans="1:10" x14ac:dyDescent="0.2">
      <c r="A323"/>
      <c r="B323" s="180" t="s">
        <v>4934</v>
      </c>
      <c r="C323"/>
      <c r="E323"/>
      <c r="F323" s="186"/>
      <c r="I323" s="154"/>
      <c r="J323" s="154"/>
    </row>
    <row r="324" spans="1:10" x14ac:dyDescent="0.2">
      <c r="A324"/>
      <c r="B324" s="180" t="s">
        <v>4935</v>
      </c>
      <c r="C324" s="188">
        <v>4.1399999999999997</v>
      </c>
      <c r="E324"/>
      <c r="F324" s="186"/>
      <c r="I324" s="154"/>
      <c r="J324" s="154"/>
    </row>
    <row r="325" spans="1:10" x14ac:dyDescent="0.2">
      <c r="A325"/>
      <c r="B325" s="180" t="s">
        <v>4936</v>
      </c>
      <c r="C325"/>
      <c r="E325"/>
      <c r="F325" s="186"/>
      <c r="I325" s="154"/>
      <c r="J325" s="154"/>
    </row>
    <row r="326" spans="1:10" x14ac:dyDescent="0.2">
      <c r="A326"/>
      <c r="B326" s="180" t="s">
        <v>4937</v>
      </c>
      <c r="C326"/>
      <c r="E326"/>
      <c r="F326" s="186"/>
      <c r="I326" s="154"/>
      <c r="J326" s="154"/>
    </row>
    <row r="327" spans="1:10" ht="22.5" x14ac:dyDescent="0.2">
      <c r="A327"/>
      <c r="B327" s="180" t="s">
        <v>4938</v>
      </c>
      <c r="C327" s="188">
        <v>24.19</v>
      </c>
      <c r="E327"/>
      <c r="F327" s="186"/>
      <c r="I327" s="154"/>
      <c r="J327" s="154"/>
    </row>
    <row r="328" spans="1:10" x14ac:dyDescent="0.2">
      <c r="A328"/>
      <c r="B328" s="180" t="s">
        <v>4939</v>
      </c>
      <c r="C328" s="188">
        <v>1.81</v>
      </c>
      <c r="E328"/>
      <c r="F328" s="186"/>
      <c r="I328" s="154"/>
      <c r="J328" s="154"/>
    </row>
    <row r="329" spans="1:10" x14ac:dyDescent="0.2">
      <c r="A329"/>
      <c r="B329" s="180" t="s">
        <v>4940</v>
      </c>
      <c r="C329" s="188">
        <v>4.42</v>
      </c>
      <c r="E329"/>
      <c r="F329" s="186"/>
      <c r="I329" s="154"/>
      <c r="J329" s="154"/>
    </row>
    <row r="330" spans="1:10" x14ac:dyDescent="0.2">
      <c r="A330"/>
      <c r="B330" s="180" t="s">
        <v>4941</v>
      </c>
      <c r="C330" s="188">
        <v>8.81</v>
      </c>
      <c r="E330"/>
      <c r="F330" s="186"/>
      <c r="I330" s="154"/>
      <c r="J330" s="154"/>
    </row>
    <row r="331" spans="1:10" x14ac:dyDescent="0.2">
      <c r="A331"/>
      <c r="B331" s="180" t="s">
        <v>4942</v>
      </c>
      <c r="C331" s="188">
        <v>2.67</v>
      </c>
      <c r="E331"/>
      <c r="F331" s="186"/>
      <c r="I331" s="154"/>
      <c r="J331" s="154"/>
    </row>
    <row r="332" spans="1:10" x14ac:dyDescent="0.2">
      <c r="A332"/>
      <c r="B332" s="180" t="s">
        <v>4943</v>
      </c>
      <c r="C332"/>
      <c r="E332"/>
      <c r="F332" s="186"/>
      <c r="I332" s="154"/>
      <c r="J332" s="154"/>
    </row>
    <row r="333" spans="1:10" x14ac:dyDescent="0.2">
      <c r="A333"/>
      <c r="B333" s="180" t="s">
        <v>4944</v>
      </c>
      <c r="C333" s="188">
        <v>44.61</v>
      </c>
      <c r="E333"/>
      <c r="F333" s="186"/>
      <c r="I333" s="154"/>
      <c r="J333" s="154"/>
    </row>
    <row r="334" spans="1:10" x14ac:dyDescent="0.2">
      <c r="A334"/>
      <c r="B334" s="180" t="s">
        <v>4945</v>
      </c>
      <c r="C334"/>
      <c r="E334"/>
      <c r="F334" s="186"/>
      <c r="I334" s="154"/>
      <c r="J334" s="154"/>
    </row>
    <row r="335" spans="1:10" x14ac:dyDescent="0.2">
      <c r="A335"/>
      <c r="B335" s="180" t="s">
        <v>4946</v>
      </c>
      <c r="C335" s="188">
        <v>0.52</v>
      </c>
      <c r="E335"/>
      <c r="F335" s="186"/>
      <c r="I335" s="154"/>
      <c r="J335" s="154"/>
    </row>
    <row r="336" spans="1:10" x14ac:dyDescent="0.2">
      <c r="A336"/>
      <c r="B336" s="180" t="s">
        <v>4947</v>
      </c>
      <c r="C336"/>
      <c r="E336"/>
      <c r="F336" s="186"/>
      <c r="I336" s="154"/>
      <c r="J336" s="154"/>
    </row>
    <row r="337" spans="1:10" x14ac:dyDescent="0.2">
      <c r="A337"/>
      <c r="B337" s="180" t="s">
        <v>4948</v>
      </c>
      <c r="C337" s="188">
        <v>6.26</v>
      </c>
      <c r="E337"/>
      <c r="F337" s="186"/>
      <c r="I337" s="154"/>
      <c r="J337" s="154"/>
    </row>
    <row r="338" spans="1:10" x14ac:dyDescent="0.2">
      <c r="A338"/>
      <c r="B338" s="180" t="s">
        <v>4949</v>
      </c>
      <c r="C338"/>
      <c r="E338"/>
      <c r="F338" s="186"/>
      <c r="I338" s="154"/>
      <c r="J338" s="154"/>
    </row>
    <row r="339" spans="1:10" x14ac:dyDescent="0.2">
      <c r="A339"/>
      <c r="B339" s="180" t="s">
        <v>4937</v>
      </c>
      <c r="C339"/>
      <c r="E339"/>
      <c r="F339" s="186"/>
      <c r="I339" s="154"/>
      <c r="J339" s="154"/>
    </row>
    <row r="340" spans="1:10" x14ac:dyDescent="0.2">
      <c r="A340"/>
      <c r="B340" s="180" t="s">
        <v>4950</v>
      </c>
      <c r="C340" s="188">
        <v>4.53</v>
      </c>
      <c r="E340"/>
      <c r="F340" s="186"/>
      <c r="I340" s="154"/>
      <c r="J340" s="154"/>
    </row>
    <row r="341" spans="1:10" x14ac:dyDescent="0.2">
      <c r="A341"/>
      <c r="B341" s="180" t="s">
        <v>4951</v>
      </c>
      <c r="C341" s="188">
        <v>4.63</v>
      </c>
      <c r="E341"/>
      <c r="F341" s="186"/>
      <c r="I341" s="154"/>
      <c r="J341" s="154"/>
    </row>
    <row r="342" spans="1:10" x14ac:dyDescent="0.2">
      <c r="A342"/>
      <c r="B342" s="180" t="s">
        <v>4952</v>
      </c>
      <c r="C342" s="188">
        <v>0.32</v>
      </c>
      <c r="E342"/>
      <c r="F342" s="186"/>
      <c r="I342" s="154"/>
      <c r="J342" s="154"/>
    </row>
    <row r="343" spans="1:10" x14ac:dyDescent="0.2">
      <c r="A343"/>
      <c r="B343" s="180" t="s">
        <v>4953</v>
      </c>
      <c r="C343" s="188">
        <v>0.55000000000000004</v>
      </c>
      <c r="E343"/>
      <c r="F343" s="186"/>
      <c r="I343" s="154"/>
      <c r="J343" s="154"/>
    </row>
    <row r="344" spans="1:10" x14ac:dyDescent="0.2">
      <c r="A344"/>
      <c r="B344" s="180" t="s">
        <v>4954</v>
      </c>
      <c r="C344" s="188">
        <v>1.65</v>
      </c>
      <c r="E344"/>
      <c r="F344" s="186"/>
      <c r="I344" s="154"/>
      <c r="J344" s="154"/>
    </row>
    <row r="345" spans="1:10" x14ac:dyDescent="0.2">
      <c r="A345"/>
      <c r="B345" s="180" t="s">
        <v>4955</v>
      </c>
      <c r="C345" s="188">
        <v>0.26</v>
      </c>
      <c r="E345"/>
      <c r="F345" s="186"/>
      <c r="I345" s="154"/>
      <c r="J345" s="154"/>
    </row>
    <row r="346" spans="1:10" x14ac:dyDescent="0.2">
      <c r="A346"/>
      <c r="B346" s="180" t="s">
        <v>4956</v>
      </c>
      <c r="C346" s="188">
        <v>0.64</v>
      </c>
      <c r="E346"/>
      <c r="F346" s="186"/>
      <c r="I346" s="154"/>
      <c r="J346" s="154"/>
    </row>
    <row r="347" spans="1:10" x14ac:dyDescent="0.2">
      <c r="A347"/>
      <c r="B347" s="180" t="s">
        <v>4957</v>
      </c>
      <c r="C347" s="188">
        <v>0.54</v>
      </c>
      <c r="E347"/>
      <c r="F347" s="186"/>
      <c r="I347" s="154"/>
      <c r="J347" s="154"/>
    </row>
    <row r="348" spans="1:10" x14ac:dyDescent="0.2">
      <c r="A348"/>
      <c r="B348" s="180" t="s">
        <v>4958</v>
      </c>
      <c r="C348" s="188">
        <v>1.26</v>
      </c>
      <c r="E348"/>
      <c r="F348" s="186"/>
      <c r="I348" s="154"/>
      <c r="J348" s="154"/>
    </row>
    <row r="349" spans="1:10" x14ac:dyDescent="0.2">
      <c r="A349"/>
      <c r="B349" s="180" t="s">
        <v>4943</v>
      </c>
      <c r="C349"/>
      <c r="E349"/>
      <c r="F349" s="186"/>
      <c r="I349" s="154"/>
      <c r="J349" s="154"/>
    </row>
    <row r="350" spans="1:10" x14ac:dyDescent="0.2">
      <c r="A350"/>
      <c r="B350" s="180" t="s">
        <v>4959</v>
      </c>
      <c r="C350" s="188">
        <v>1.86</v>
      </c>
      <c r="E350"/>
      <c r="F350" s="186"/>
      <c r="I350" s="154"/>
      <c r="J350" s="154"/>
    </row>
    <row r="351" spans="1:10" x14ac:dyDescent="0.2">
      <c r="A351"/>
      <c r="B351" s="180" t="s">
        <v>4960</v>
      </c>
      <c r="C351" s="188">
        <v>6.64</v>
      </c>
      <c r="E351"/>
      <c r="F351" s="186"/>
      <c r="I351" s="154"/>
      <c r="J351" s="154"/>
    </row>
    <row r="352" spans="1:10" x14ac:dyDescent="0.2">
      <c r="A352"/>
      <c r="B352" s="180" t="s">
        <v>4961</v>
      </c>
      <c r="C352" s="188">
        <v>3.12</v>
      </c>
      <c r="E352"/>
      <c r="F352" s="186"/>
      <c r="I352" s="154"/>
      <c r="J352" s="154"/>
    </row>
    <row r="353" spans="1:10" x14ac:dyDescent="0.2">
      <c r="A353"/>
      <c r="B353" s="180" t="s">
        <v>4962</v>
      </c>
      <c r="C353" s="188">
        <v>1.23</v>
      </c>
      <c r="E353"/>
      <c r="F353" s="186"/>
      <c r="I353" s="154"/>
      <c r="J353" s="154"/>
    </row>
    <row r="354" spans="1:10" x14ac:dyDescent="0.2">
      <c r="A354"/>
      <c r="B354" s="180" t="s">
        <v>4963</v>
      </c>
      <c r="C354" s="188">
        <v>1.84</v>
      </c>
      <c r="E354"/>
      <c r="F354" s="186"/>
      <c r="I354" s="154"/>
      <c r="J354" s="154"/>
    </row>
    <row r="355" spans="1:10" x14ac:dyDescent="0.2">
      <c r="A355"/>
      <c r="B355" s="180" t="s">
        <v>4964</v>
      </c>
      <c r="C355" s="188">
        <v>1.57</v>
      </c>
      <c r="E355"/>
      <c r="F355" s="186"/>
      <c r="I355" s="154"/>
      <c r="J355" s="154"/>
    </row>
    <row r="356" spans="1:10" x14ac:dyDescent="0.2">
      <c r="A356"/>
      <c r="B356" s="180" t="s">
        <v>4965</v>
      </c>
      <c r="C356" s="188">
        <v>1.67</v>
      </c>
      <c r="E356"/>
      <c r="F356" s="186"/>
      <c r="I356" s="154"/>
      <c r="J356" s="154"/>
    </row>
    <row r="357" spans="1:10" x14ac:dyDescent="0.2">
      <c r="A357"/>
      <c r="B357" s="180" t="s">
        <v>4966</v>
      </c>
      <c r="C357" s="188">
        <v>3</v>
      </c>
      <c r="E357"/>
      <c r="F357" s="186"/>
      <c r="I357" s="154"/>
      <c r="J357" s="154"/>
    </row>
    <row r="358" spans="1:10" x14ac:dyDescent="0.2">
      <c r="A358"/>
      <c r="B358" s="180" t="s">
        <v>4967</v>
      </c>
      <c r="C358" s="188">
        <v>4</v>
      </c>
      <c r="E358"/>
      <c r="F358" s="186"/>
      <c r="I358" s="154"/>
      <c r="J358" s="154"/>
    </row>
    <row r="359" spans="1:10" x14ac:dyDescent="0.2">
      <c r="A359"/>
      <c r="B359" s="180" t="s">
        <v>4968</v>
      </c>
      <c r="C359" s="188">
        <v>1.79</v>
      </c>
      <c r="E359"/>
      <c r="F359" s="186"/>
      <c r="I359" s="154"/>
      <c r="J359" s="154"/>
    </row>
    <row r="360" spans="1:10" x14ac:dyDescent="0.2">
      <c r="A360"/>
      <c r="B360" s="180" t="s">
        <v>4969</v>
      </c>
      <c r="C360" s="188">
        <v>1.7</v>
      </c>
      <c r="E360"/>
      <c r="F360" s="186"/>
      <c r="I360" s="154"/>
      <c r="J360" s="154"/>
    </row>
    <row r="361" spans="1:10" x14ac:dyDescent="0.2">
      <c r="A361"/>
      <c r="B361" s="180" t="s">
        <v>4970</v>
      </c>
      <c r="C361" s="188">
        <v>0.34</v>
      </c>
      <c r="E361"/>
      <c r="F361" s="186"/>
      <c r="I361" s="154"/>
      <c r="J361" s="154"/>
    </row>
    <row r="362" spans="1:10" x14ac:dyDescent="0.2">
      <c r="A362"/>
      <c r="B362" s="180" t="s">
        <v>4971</v>
      </c>
      <c r="C362" s="188">
        <v>0.68</v>
      </c>
      <c r="E362"/>
      <c r="F362" s="186"/>
      <c r="I362" s="154"/>
      <c r="J362" s="154"/>
    </row>
    <row r="363" spans="1:10" x14ac:dyDescent="0.2">
      <c r="A363"/>
      <c r="B363" s="180" t="s">
        <v>4972</v>
      </c>
      <c r="C363"/>
      <c r="E363"/>
      <c r="F363" s="186"/>
      <c r="I363" s="154"/>
      <c r="J363" s="154"/>
    </row>
    <row r="364" spans="1:10" x14ac:dyDescent="0.2">
      <c r="A364"/>
      <c r="B364" s="180" t="s">
        <v>4973</v>
      </c>
      <c r="C364" s="188">
        <v>0.26</v>
      </c>
      <c r="E364"/>
      <c r="F364" s="186"/>
      <c r="I364" s="154"/>
      <c r="J364" s="154"/>
    </row>
    <row r="365" spans="1:10" x14ac:dyDescent="0.2">
      <c r="A365"/>
      <c r="B365" s="180">
        <v>4.7699999999999996</v>
      </c>
      <c r="C365" s="188">
        <v>4.7699999999999996</v>
      </c>
      <c r="E365"/>
      <c r="F365" s="186"/>
      <c r="I365" s="154"/>
      <c r="J365" s="154"/>
    </row>
    <row r="366" spans="1:10" x14ac:dyDescent="0.2">
      <c r="A366"/>
      <c r="B366"/>
      <c r="C366" s="183">
        <f>SUM(C316:C365)</f>
        <v>155</v>
      </c>
      <c r="E366"/>
      <c r="F366" s="186"/>
      <c r="I366" s="154"/>
      <c r="J366" s="154"/>
    </row>
    <row r="367" spans="1:10" x14ac:dyDescent="0.2">
      <c r="A367"/>
      <c r="B367"/>
      <c r="D367" s="47">
        <f>C366</f>
        <v>155</v>
      </c>
      <c r="E367" s="184" t="s">
        <v>4124</v>
      </c>
      <c r="F367" s="185">
        <v>135.08000000000001</v>
      </c>
      <c r="I367" s="154"/>
      <c r="J367" s="154"/>
    </row>
    <row r="368" spans="1:10" x14ac:dyDescent="0.2">
      <c r="A368"/>
      <c r="B368"/>
      <c r="C368"/>
      <c r="E368"/>
      <c r="F368" s="186"/>
      <c r="I368" s="154"/>
      <c r="J368" s="154"/>
    </row>
    <row r="369" spans="1:10" ht="25.5" x14ac:dyDescent="0.2">
      <c r="A369"/>
      <c r="B369" s="176" t="s">
        <v>3473</v>
      </c>
      <c r="C369" s="176" t="s">
        <v>3474</v>
      </c>
      <c r="E369"/>
      <c r="F369" s="187"/>
      <c r="I369" s="154"/>
      <c r="J369" s="154"/>
    </row>
    <row r="370" spans="1:10" x14ac:dyDescent="0.2">
      <c r="A370"/>
      <c r="B370" s="180" t="s">
        <v>4822</v>
      </c>
      <c r="C370"/>
      <c r="E370"/>
      <c r="F370" s="186"/>
      <c r="I370" s="154"/>
      <c r="J370" s="154"/>
    </row>
    <row r="371" spans="1:10" x14ac:dyDescent="0.2">
      <c r="A371"/>
      <c r="B371" s="180" t="s">
        <v>4974</v>
      </c>
      <c r="C371" s="188">
        <v>293.39999999999998</v>
      </c>
      <c r="E371"/>
      <c r="F371" s="186"/>
      <c r="I371" s="154"/>
      <c r="J371" s="154"/>
    </row>
    <row r="372" spans="1:10" x14ac:dyDescent="0.2">
      <c r="A372"/>
      <c r="B372" s="180" t="s">
        <v>4943</v>
      </c>
      <c r="C372"/>
      <c r="E372"/>
      <c r="F372" s="186"/>
      <c r="I372" s="154"/>
      <c r="J372" s="154"/>
    </row>
    <row r="373" spans="1:10" x14ac:dyDescent="0.2">
      <c r="A373"/>
      <c r="B373" s="180" t="s">
        <v>4975</v>
      </c>
      <c r="C373" s="188">
        <v>398</v>
      </c>
      <c r="E373"/>
      <c r="F373" s="186"/>
      <c r="I373" s="154"/>
      <c r="J373" s="154"/>
    </row>
    <row r="374" spans="1:10" x14ac:dyDescent="0.2">
      <c r="A374"/>
      <c r="B374" s="180" t="s">
        <v>4771</v>
      </c>
      <c r="C374"/>
      <c r="E374"/>
      <c r="F374" s="186"/>
      <c r="I374" s="154"/>
      <c r="J374" s="154"/>
    </row>
    <row r="375" spans="1:10" x14ac:dyDescent="0.2">
      <c r="A375"/>
      <c r="B375" s="180" t="s">
        <v>4976</v>
      </c>
      <c r="C375" s="188">
        <v>32.94</v>
      </c>
      <c r="E375"/>
      <c r="F375" s="186"/>
      <c r="I375" s="154"/>
      <c r="J375" s="154"/>
    </row>
    <row r="376" spans="1:10" x14ac:dyDescent="0.2">
      <c r="A376"/>
      <c r="B376" s="180">
        <v>5.66</v>
      </c>
      <c r="C376" s="188">
        <v>5.66</v>
      </c>
      <c r="E376"/>
      <c r="F376" s="186"/>
      <c r="I376" s="154"/>
      <c r="J376" s="154"/>
    </row>
    <row r="377" spans="1:10" x14ac:dyDescent="0.2">
      <c r="A377"/>
      <c r="B377"/>
      <c r="C377" s="183">
        <f>SUM(C370:C376)</f>
        <v>730</v>
      </c>
      <c r="E377"/>
      <c r="F377" s="186"/>
      <c r="I377" s="154"/>
      <c r="J377" s="154"/>
    </row>
    <row r="378" spans="1:10" x14ac:dyDescent="0.2">
      <c r="A378"/>
      <c r="B378"/>
      <c r="D378" s="47">
        <f>C377</f>
        <v>730</v>
      </c>
      <c r="E378" s="184" t="s">
        <v>4135</v>
      </c>
      <c r="F378" s="185">
        <v>5.12</v>
      </c>
      <c r="I378" s="154"/>
      <c r="J378" s="154"/>
    </row>
    <row r="379" spans="1:10" x14ac:dyDescent="0.2">
      <c r="A379"/>
      <c r="B379"/>
      <c r="C379"/>
      <c r="E379"/>
      <c r="F379" s="186"/>
      <c r="I379" s="154"/>
      <c r="J379" s="154"/>
    </row>
    <row r="380" spans="1:10" ht="15" x14ac:dyDescent="0.2">
      <c r="A380" s="172" t="s">
        <v>3477</v>
      </c>
      <c r="B380" s="173" t="s">
        <v>3478</v>
      </c>
      <c r="C380" s="173" t="s">
        <v>3479</v>
      </c>
      <c r="E380"/>
      <c r="F380" s="186"/>
      <c r="I380" s="154"/>
      <c r="J380" s="154"/>
    </row>
    <row r="381" spans="1:10" ht="76.5" x14ac:dyDescent="0.2">
      <c r="A381" s="175" t="s">
        <v>4977</v>
      </c>
      <c r="B381" s="176" t="s">
        <v>4978</v>
      </c>
      <c r="C381" s="176" t="s">
        <v>4979</v>
      </c>
      <c r="E381"/>
      <c r="F381" s="190"/>
      <c r="I381" s="154"/>
      <c r="J381" s="154"/>
    </row>
    <row r="382" spans="1:10" ht="25.5" x14ac:dyDescent="0.2">
      <c r="A382" s="178"/>
      <c r="B382" s="176" t="s">
        <v>4980</v>
      </c>
      <c r="C382" s="176" t="s">
        <v>4981</v>
      </c>
      <c r="E382"/>
      <c r="F382" s="186"/>
      <c r="I382" s="154"/>
      <c r="J382" s="154"/>
    </row>
    <row r="383" spans="1:10" x14ac:dyDescent="0.2">
      <c r="A383"/>
      <c r="B383" s="180" t="s">
        <v>4937</v>
      </c>
      <c r="C383"/>
      <c r="E383"/>
      <c r="F383" s="186"/>
      <c r="I383" s="154"/>
      <c r="J383" s="154"/>
    </row>
    <row r="384" spans="1:10" ht="22.5" x14ac:dyDescent="0.2">
      <c r="A384"/>
      <c r="B384" s="180" t="s">
        <v>4982</v>
      </c>
      <c r="C384" s="188">
        <v>228.67</v>
      </c>
      <c r="E384"/>
      <c r="F384" s="186"/>
      <c r="I384" s="154"/>
      <c r="J384" s="154"/>
    </row>
    <row r="385" spans="1:10" x14ac:dyDescent="0.2">
      <c r="A385"/>
      <c r="B385" s="180" t="s">
        <v>4943</v>
      </c>
      <c r="C385"/>
      <c r="E385"/>
      <c r="F385" s="186"/>
      <c r="I385" s="154"/>
      <c r="J385" s="154"/>
    </row>
    <row r="386" spans="1:10" x14ac:dyDescent="0.2">
      <c r="A386"/>
      <c r="B386" s="180" t="s">
        <v>4983</v>
      </c>
      <c r="C386" s="188">
        <v>278.77999999999997</v>
      </c>
      <c r="E386"/>
      <c r="F386" s="186"/>
      <c r="I386" s="154"/>
      <c r="J386" s="154"/>
    </row>
    <row r="387" spans="1:10" x14ac:dyDescent="0.2">
      <c r="A387"/>
      <c r="B387" s="180" t="s">
        <v>4945</v>
      </c>
      <c r="C387"/>
      <c r="E387"/>
      <c r="F387" s="186"/>
      <c r="I387" s="154"/>
      <c r="J387" s="154"/>
    </row>
    <row r="388" spans="1:10" x14ac:dyDescent="0.2">
      <c r="A388"/>
      <c r="B388" s="180">
        <v>3.23</v>
      </c>
      <c r="C388" s="188">
        <v>3.23</v>
      </c>
      <c r="E388"/>
      <c r="F388" s="186"/>
      <c r="I388" s="154"/>
      <c r="J388" s="154"/>
    </row>
    <row r="389" spans="1:10" x14ac:dyDescent="0.2">
      <c r="A389"/>
      <c r="B389" s="180">
        <v>4.32</v>
      </c>
      <c r="C389" s="188">
        <v>4.32</v>
      </c>
      <c r="E389"/>
      <c r="F389" s="186"/>
      <c r="I389" s="154"/>
      <c r="J389" s="154"/>
    </row>
    <row r="390" spans="1:10" x14ac:dyDescent="0.2">
      <c r="A390"/>
      <c r="B390"/>
      <c r="C390" s="183">
        <f>SUM(C383:C389)</f>
        <v>515</v>
      </c>
      <c r="E390"/>
      <c r="F390" s="186"/>
      <c r="I390" s="154"/>
      <c r="J390" s="154"/>
    </row>
    <row r="391" spans="1:10" x14ac:dyDescent="0.2">
      <c r="A391"/>
      <c r="B391"/>
      <c r="D391" s="47">
        <f>C390</f>
        <v>515</v>
      </c>
      <c r="E391" s="184" t="s">
        <v>4135</v>
      </c>
      <c r="F391" s="186">
        <v>57</v>
      </c>
      <c r="I391" s="154"/>
      <c r="J391" s="154"/>
    </row>
    <row r="392" spans="1:10" x14ac:dyDescent="0.2">
      <c r="A392"/>
      <c r="B392"/>
      <c r="C392"/>
      <c r="E392"/>
      <c r="F392" s="186"/>
      <c r="I392" s="154"/>
      <c r="J392" s="154"/>
    </row>
    <row r="393" spans="1:10" ht="25.5" x14ac:dyDescent="0.2">
      <c r="A393"/>
      <c r="B393" s="176" t="s">
        <v>4984</v>
      </c>
      <c r="C393" s="176" t="s">
        <v>4985</v>
      </c>
      <c r="E393"/>
      <c r="F393" s="186"/>
      <c r="I393" s="154"/>
      <c r="J393" s="154"/>
    </row>
    <row r="394" spans="1:10" x14ac:dyDescent="0.2">
      <c r="A394"/>
      <c r="B394" s="180" t="s">
        <v>4937</v>
      </c>
      <c r="C394"/>
      <c r="E394"/>
      <c r="F394" s="186"/>
      <c r="I394" s="154"/>
      <c r="J394" s="154"/>
    </row>
    <row r="395" spans="1:10" x14ac:dyDescent="0.2">
      <c r="A395"/>
      <c r="B395" s="180" t="s">
        <v>4986</v>
      </c>
      <c r="C395" s="188">
        <v>92.74</v>
      </c>
      <c r="E395"/>
      <c r="F395" s="186"/>
      <c r="I395" s="154"/>
      <c r="J395" s="154"/>
    </row>
    <row r="396" spans="1:10" x14ac:dyDescent="0.2">
      <c r="A396"/>
      <c r="B396" s="180">
        <v>2.2599999999999998</v>
      </c>
      <c r="C396" s="188">
        <v>2.2599999999999998</v>
      </c>
      <c r="E396"/>
      <c r="F396" s="186"/>
      <c r="I396" s="154"/>
      <c r="J396" s="154"/>
    </row>
    <row r="397" spans="1:10" x14ac:dyDescent="0.2">
      <c r="A397"/>
      <c r="B397"/>
      <c r="C397" s="183">
        <f>SUM(C394:C396)</f>
        <v>95</v>
      </c>
      <c r="E397"/>
      <c r="F397" s="186"/>
      <c r="I397" s="154"/>
      <c r="J397" s="154"/>
    </row>
    <row r="398" spans="1:10" x14ac:dyDescent="0.2">
      <c r="A398"/>
      <c r="B398"/>
      <c r="D398" s="47">
        <f>C397</f>
        <v>95</v>
      </c>
      <c r="E398" s="184" t="s">
        <v>4135</v>
      </c>
      <c r="F398" s="186">
        <v>1.39</v>
      </c>
      <c r="I398" s="154"/>
      <c r="J398" s="154"/>
    </row>
    <row r="399" spans="1:10" x14ac:dyDescent="0.2">
      <c r="A399"/>
      <c r="B399"/>
      <c r="C399"/>
      <c r="E399"/>
      <c r="F399" s="186"/>
      <c r="I399" s="154"/>
      <c r="J399" s="154"/>
    </row>
    <row r="400" spans="1:10" ht="45" x14ac:dyDescent="0.2">
      <c r="A400" s="172" t="s">
        <v>3509</v>
      </c>
      <c r="B400" s="173" t="s">
        <v>3510</v>
      </c>
      <c r="C400" s="173" t="s">
        <v>3511</v>
      </c>
      <c r="E400"/>
      <c r="F400" s="186"/>
      <c r="I400" s="154"/>
      <c r="J400" s="154"/>
    </row>
    <row r="401" spans="1:10" x14ac:dyDescent="0.2">
      <c r="A401" s="175" t="s">
        <v>3512</v>
      </c>
      <c r="B401" s="176" t="s">
        <v>3513</v>
      </c>
      <c r="C401" s="176" t="s">
        <v>3514</v>
      </c>
      <c r="E401" s="177"/>
      <c r="F401" s="187"/>
      <c r="I401" s="154"/>
      <c r="J401" s="154"/>
    </row>
    <row r="402" spans="1:10" ht="89.25" x14ac:dyDescent="0.2">
      <c r="A402" s="178"/>
      <c r="B402" s="176" t="s">
        <v>4608</v>
      </c>
      <c r="C402" s="176" t="s">
        <v>4609</v>
      </c>
      <c r="E402"/>
      <c r="F402" s="187"/>
      <c r="I402" s="154"/>
      <c r="J402" s="154"/>
    </row>
    <row r="403" spans="1:10" x14ac:dyDescent="0.2">
      <c r="A403"/>
      <c r="B403" s="180" t="s">
        <v>4987</v>
      </c>
      <c r="C403"/>
      <c r="E403"/>
      <c r="F403" s="186"/>
      <c r="I403" s="154"/>
      <c r="J403" s="154"/>
    </row>
    <row r="404" spans="1:10" x14ac:dyDescent="0.2">
      <c r="A404"/>
      <c r="B404" s="180" t="s">
        <v>4886</v>
      </c>
      <c r="C404" s="188">
        <v>2.3199999999999998</v>
      </c>
      <c r="E404"/>
      <c r="F404" s="186"/>
      <c r="I404" s="154"/>
      <c r="J404" s="154"/>
    </row>
    <row r="405" spans="1:10" x14ac:dyDescent="0.2">
      <c r="A405"/>
      <c r="B405" s="180" t="s">
        <v>4887</v>
      </c>
      <c r="C405" s="188">
        <v>7.93</v>
      </c>
      <c r="E405"/>
      <c r="F405" s="186"/>
      <c r="I405" s="154"/>
      <c r="J405" s="154"/>
    </row>
    <row r="406" spans="1:10" x14ac:dyDescent="0.2">
      <c r="A406"/>
      <c r="B406" s="180" t="s">
        <v>4888</v>
      </c>
      <c r="C406" s="188">
        <v>3.83</v>
      </c>
      <c r="E406"/>
      <c r="F406" s="186"/>
      <c r="I406" s="154"/>
      <c r="J406" s="154"/>
    </row>
    <row r="407" spans="1:10" x14ac:dyDescent="0.2">
      <c r="A407"/>
      <c r="B407" s="180" t="s">
        <v>4889</v>
      </c>
      <c r="C407" s="188">
        <v>5.39</v>
      </c>
      <c r="E407"/>
      <c r="F407" s="186"/>
      <c r="I407" s="154"/>
      <c r="J407" s="154"/>
    </row>
    <row r="408" spans="1:10" x14ac:dyDescent="0.2">
      <c r="A408"/>
      <c r="B408" s="180">
        <v>0.53</v>
      </c>
      <c r="C408" s="188">
        <v>0.53</v>
      </c>
      <c r="E408"/>
      <c r="F408" s="186"/>
      <c r="I408" s="154"/>
      <c r="J408" s="154"/>
    </row>
    <row r="409" spans="1:10" x14ac:dyDescent="0.2">
      <c r="A409"/>
      <c r="B409"/>
      <c r="C409" s="183">
        <f>SUM(C403:C408)</f>
        <v>20</v>
      </c>
      <c r="E409"/>
      <c r="F409" s="186"/>
      <c r="I409" s="154"/>
      <c r="J409" s="154"/>
    </row>
    <row r="410" spans="1:10" x14ac:dyDescent="0.2">
      <c r="A410"/>
      <c r="B410"/>
      <c r="D410" s="47">
        <f>C409</f>
        <v>20</v>
      </c>
      <c r="E410" s="184" t="s">
        <v>4124</v>
      </c>
      <c r="F410" s="186">
        <v>1.54</v>
      </c>
      <c r="I410" s="154"/>
      <c r="J410" s="154"/>
    </row>
    <row r="411" spans="1:10" x14ac:dyDescent="0.2">
      <c r="A411"/>
      <c r="B411"/>
      <c r="C411"/>
      <c r="E411"/>
      <c r="F411" s="186"/>
      <c r="I411" s="154"/>
      <c r="J411" s="154"/>
    </row>
    <row r="412" spans="1:10" ht="114.75" x14ac:dyDescent="0.2">
      <c r="A412" s="175" t="s">
        <v>3519</v>
      </c>
      <c r="B412" s="176" t="s">
        <v>4988</v>
      </c>
      <c r="C412" s="176" t="s">
        <v>4611</v>
      </c>
      <c r="E412"/>
      <c r="F412" s="186"/>
      <c r="I412" s="154"/>
      <c r="J412" s="154"/>
    </row>
    <row r="413" spans="1:10" x14ac:dyDescent="0.2">
      <c r="A413"/>
      <c r="B413" s="176" t="s">
        <v>3522</v>
      </c>
      <c r="C413" s="176" t="s">
        <v>3523</v>
      </c>
      <c r="E413"/>
      <c r="F413" s="187"/>
      <c r="I413" s="154"/>
      <c r="J413" s="154"/>
    </row>
    <row r="414" spans="1:10" x14ac:dyDescent="0.2">
      <c r="A414"/>
      <c r="B414" s="180" t="s">
        <v>4771</v>
      </c>
      <c r="C414"/>
      <c r="E414"/>
      <c r="F414" s="186"/>
      <c r="I414" s="154"/>
      <c r="J414" s="154"/>
    </row>
    <row r="415" spans="1:10" x14ac:dyDescent="0.2">
      <c r="A415"/>
      <c r="B415" s="180" t="s">
        <v>4948</v>
      </c>
      <c r="C415" s="188">
        <v>6.26</v>
      </c>
      <c r="E415"/>
      <c r="F415" s="186"/>
      <c r="I415" s="154"/>
      <c r="J415" s="154"/>
    </row>
    <row r="416" spans="1:10" x14ac:dyDescent="0.2">
      <c r="A416"/>
      <c r="B416" s="180" t="s">
        <v>4989</v>
      </c>
      <c r="C416"/>
      <c r="E416"/>
      <c r="F416" s="186"/>
      <c r="I416" s="154"/>
      <c r="J416" s="154"/>
    </row>
    <row r="417" spans="1:10" x14ac:dyDescent="0.2">
      <c r="A417"/>
      <c r="B417" s="180" t="s">
        <v>4935</v>
      </c>
      <c r="C417" s="188">
        <v>4.1399999999999997</v>
      </c>
      <c r="E417"/>
      <c r="F417" s="186"/>
      <c r="I417" s="154"/>
      <c r="J417" s="154"/>
    </row>
    <row r="418" spans="1:10" x14ac:dyDescent="0.2">
      <c r="A418"/>
      <c r="B418" s="180">
        <v>4.5999999999999996</v>
      </c>
      <c r="C418" s="188">
        <v>4.5999999999999996</v>
      </c>
      <c r="E418"/>
      <c r="F418" s="186"/>
      <c r="I418" s="154"/>
      <c r="J418" s="154"/>
    </row>
    <row r="419" spans="1:10" x14ac:dyDescent="0.2">
      <c r="A419"/>
      <c r="B419"/>
      <c r="C419" s="183">
        <f>SUM(C414:C418)</f>
        <v>15</v>
      </c>
      <c r="E419"/>
      <c r="F419" s="186"/>
      <c r="I419" s="154"/>
      <c r="J419" s="154"/>
    </row>
    <row r="420" spans="1:10" x14ac:dyDescent="0.2">
      <c r="A420"/>
      <c r="B420"/>
      <c r="D420" s="47">
        <f>C419</f>
        <v>15</v>
      </c>
      <c r="E420" s="184" t="s">
        <v>4124</v>
      </c>
      <c r="F420" s="186">
        <v>3.77</v>
      </c>
      <c r="I420" s="154"/>
      <c r="J420" s="154"/>
    </row>
    <row r="421" spans="1:10" x14ac:dyDescent="0.2">
      <c r="A421"/>
      <c r="B421"/>
      <c r="C421"/>
      <c r="E421"/>
      <c r="F421" s="186"/>
      <c r="I421" s="154"/>
      <c r="J421" s="154"/>
    </row>
    <row r="422" spans="1:10" ht="63.75" x14ac:dyDescent="0.2">
      <c r="A422" s="175" t="s">
        <v>3545</v>
      </c>
      <c r="B422" s="176" t="s">
        <v>4612</v>
      </c>
      <c r="C422" s="176" t="s">
        <v>3546</v>
      </c>
      <c r="E422"/>
      <c r="F422" s="186"/>
      <c r="I422" s="154"/>
      <c r="J422" s="154"/>
    </row>
    <row r="423" spans="1:10" x14ac:dyDescent="0.2">
      <c r="A423"/>
      <c r="B423" s="176" t="s">
        <v>3549</v>
      </c>
      <c r="C423" s="176" t="s">
        <v>3550</v>
      </c>
      <c r="E423"/>
      <c r="F423" s="187"/>
      <c r="I423" s="154"/>
      <c r="J423" s="154"/>
    </row>
    <row r="424" spans="1:10" x14ac:dyDescent="0.2">
      <c r="A424"/>
      <c r="B424" s="180" t="s">
        <v>4990</v>
      </c>
      <c r="C424"/>
      <c r="E424"/>
      <c r="F424" s="186"/>
      <c r="I424" s="154"/>
      <c r="J424" s="154"/>
    </row>
    <row r="425" spans="1:10" x14ac:dyDescent="0.2">
      <c r="A425"/>
      <c r="B425" s="180">
        <v>5</v>
      </c>
      <c r="C425" s="188">
        <v>5</v>
      </c>
      <c r="E425"/>
      <c r="F425" s="186"/>
      <c r="I425" s="154"/>
      <c r="J425" s="154"/>
    </row>
    <row r="426" spans="1:10" x14ac:dyDescent="0.2">
      <c r="A426"/>
      <c r="B426"/>
      <c r="C426" s="183">
        <f>SUM(C424:C425)</f>
        <v>5</v>
      </c>
      <c r="E426"/>
      <c r="F426" s="186"/>
      <c r="I426" s="154"/>
      <c r="J426" s="154"/>
    </row>
    <row r="427" spans="1:10" x14ac:dyDescent="0.2">
      <c r="A427"/>
      <c r="B427"/>
      <c r="D427" s="47">
        <f>C426</f>
        <v>5</v>
      </c>
      <c r="E427" s="184" t="s">
        <v>4185</v>
      </c>
      <c r="F427" s="186">
        <v>5.63</v>
      </c>
      <c r="I427" s="154"/>
      <c r="J427" s="154"/>
    </row>
    <row r="428" spans="1:10" x14ac:dyDescent="0.2">
      <c r="A428"/>
      <c r="B428"/>
      <c r="C428"/>
      <c r="E428"/>
      <c r="F428" s="186"/>
      <c r="I428" s="154"/>
      <c r="J428" s="154"/>
    </row>
    <row r="429" spans="1:10" ht="15" x14ac:dyDescent="0.2">
      <c r="A429" s="172" t="s">
        <v>4991</v>
      </c>
      <c r="B429" s="173" t="s">
        <v>4992</v>
      </c>
      <c r="C429" s="173" t="s">
        <v>4993</v>
      </c>
      <c r="E429"/>
      <c r="F429" s="186"/>
      <c r="I429" s="154"/>
      <c r="J429" s="154"/>
    </row>
    <row r="430" spans="1:10" x14ac:dyDescent="0.2">
      <c r="A430" s="175" t="s">
        <v>4994</v>
      </c>
      <c r="B430" s="176" t="s">
        <v>4995</v>
      </c>
      <c r="C430" s="176" t="s">
        <v>4996</v>
      </c>
      <c r="E430"/>
      <c r="F430" s="186"/>
      <c r="I430" s="154"/>
      <c r="J430" s="154"/>
    </row>
    <row r="431" spans="1:10" ht="89.25" x14ac:dyDescent="0.2">
      <c r="A431"/>
      <c r="B431" s="176" t="s">
        <v>4997</v>
      </c>
      <c r="C431" s="176" t="s">
        <v>4998</v>
      </c>
      <c r="E431"/>
      <c r="F431" s="186"/>
      <c r="I431" s="154"/>
      <c r="J431" s="154"/>
    </row>
    <row r="432" spans="1:10" x14ac:dyDescent="0.2">
      <c r="A432"/>
      <c r="B432" s="180" t="s">
        <v>4999</v>
      </c>
      <c r="C432"/>
      <c r="E432"/>
      <c r="F432" s="186"/>
      <c r="I432" s="154"/>
      <c r="J432" s="154"/>
    </row>
    <row r="433" spans="1:10" x14ac:dyDescent="0.2">
      <c r="A433"/>
      <c r="B433" s="180" t="s">
        <v>5000</v>
      </c>
      <c r="C433" s="188">
        <v>2.4</v>
      </c>
      <c r="E433"/>
      <c r="F433" s="186"/>
      <c r="I433" s="154"/>
      <c r="J433" s="154"/>
    </row>
    <row r="434" spans="1:10" x14ac:dyDescent="0.2">
      <c r="A434"/>
      <c r="B434" s="180" t="s">
        <v>5001</v>
      </c>
      <c r="C434" s="188">
        <v>2.4</v>
      </c>
      <c r="E434"/>
      <c r="F434" s="186"/>
      <c r="I434" s="154"/>
      <c r="J434" s="154"/>
    </row>
    <row r="435" spans="1:10" x14ac:dyDescent="0.2">
      <c r="A435"/>
      <c r="B435" s="180" t="s">
        <v>5002</v>
      </c>
      <c r="C435" s="188">
        <v>2.4</v>
      </c>
      <c r="E435"/>
      <c r="F435" s="186"/>
      <c r="I435" s="154"/>
      <c r="J435" s="154"/>
    </row>
    <row r="436" spans="1:10" x14ac:dyDescent="0.2">
      <c r="A436"/>
      <c r="B436"/>
      <c r="C436" s="183">
        <f>SUM(C432:C435)</f>
        <v>7.2</v>
      </c>
      <c r="E436"/>
      <c r="F436" s="186"/>
      <c r="I436" s="154"/>
      <c r="J436" s="154"/>
    </row>
    <row r="437" spans="1:10" x14ac:dyDescent="0.2">
      <c r="A437"/>
      <c r="B437"/>
      <c r="D437" s="47">
        <f>C436</f>
        <v>7.2</v>
      </c>
      <c r="E437" s="184" t="s">
        <v>5003</v>
      </c>
      <c r="F437" s="186">
        <v>165.83</v>
      </c>
      <c r="I437" s="154"/>
      <c r="J437" s="154"/>
    </row>
    <row r="438" spans="1:10" x14ac:dyDescent="0.2">
      <c r="A438"/>
      <c r="B438"/>
      <c r="C438"/>
      <c r="E438"/>
      <c r="F438" s="186"/>
      <c r="I438" s="154"/>
      <c r="J438" s="154"/>
    </row>
    <row r="439" spans="1:10" ht="102" x14ac:dyDescent="0.2">
      <c r="A439"/>
      <c r="B439" s="176" t="s">
        <v>5004</v>
      </c>
      <c r="C439" s="176" t="s">
        <v>5005</v>
      </c>
      <c r="E439"/>
      <c r="F439" s="186"/>
      <c r="I439" s="154"/>
      <c r="J439" s="154"/>
    </row>
    <row r="440" spans="1:10" x14ac:dyDescent="0.2">
      <c r="A440"/>
      <c r="B440" s="180" t="s">
        <v>5006</v>
      </c>
      <c r="C440"/>
      <c r="E440"/>
      <c r="F440" s="186"/>
      <c r="I440" s="154"/>
      <c r="J440" s="154"/>
    </row>
    <row r="441" spans="1:10" x14ac:dyDescent="0.2">
      <c r="A441"/>
      <c r="B441" s="180">
        <v>4</v>
      </c>
      <c r="C441" s="188">
        <v>4</v>
      </c>
      <c r="E441"/>
      <c r="F441" s="186"/>
      <c r="I441" s="154"/>
      <c r="J441" s="154"/>
    </row>
    <row r="442" spans="1:10" x14ac:dyDescent="0.2">
      <c r="A442"/>
      <c r="B442"/>
      <c r="C442" s="183">
        <f>SUM(C440:C441)</f>
        <v>4</v>
      </c>
      <c r="E442"/>
      <c r="F442" s="186"/>
      <c r="I442" s="154"/>
      <c r="J442" s="154"/>
    </row>
    <row r="443" spans="1:10" x14ac:dyDescent="0.2">
      <c r="A443"/>
      <c r="B443"/>
      <c r="D443" s="47">
        <f>C442</f>
        <v>4</v>
      </c>
      <c r="E443" s="184" t="s">
        <v>5007</v>
      </c>
      <c r="F443" s="186">
        <v>142.5</v>
      </c>
      <c r="I443" s="154"/>
      <c r="J443" s="154"/>
    </row>
    <row r="444" spans="1:10" x14ac:dyDescent="0.2">
      <c r="A444"/>
      <c r="B444"/>
      <c r="C444"/>
      <c r="E444"/>
      <c r="F444" s="186"/>
      <c r="I444" s="154"/>
      <c r="J444" s="154"/>
    </row>
    <row r="445" spans="1:10" x14ac:dyDescent="0.2">
      <c r="A445" s="175" t="s">
        <v>5008</v>
      </c>
      <c r="B445" s="176" t="s">
        <v>5009</v>
      </c>
      <c r="C445" s="176" t="s">
        <v>5010</v>
      </c>
      <c r="E445"/>
      <c r="F445" s="186"/>
      <c r="I445" s="154"/>
      <c r="J445" s="154"/>
    </row>
    <row r="446" spans="1:10" ht="25.5" x14ac:dyDescent="0.2">
      <c r="A446"/>
      <c r="B446" s="176" t="s">
        <v>5011</v>
      </c>
      <c r="C446" s="176" t="s">
        <v>5012</v>
      </c>
      <c r="E446"/>
      <c r="F446" s="186"/>
      <c r="I446" s="154"/>
      <c r="J446" s="154"/>
    </row>
    <row r="447" spans="1:10" x14ac:dyDescent="0.2">
      <c r="A447"/>
      <c r="B447" s="180" t="s">
        <v>5013</v>
      </c>
      <c r="C447"/>
      <c r="E447"/>
      <c r="F447" s="186"/>
      <c r="I447" s="154"/>
      <c r="J447" s="154"/>
    </row>
    <row r="448" spans="1:10" x14ac:dyDescent="0.2">
      <c r="A448"/>
      <c r="B448" s="180" t="s">
        <v>5014</v>
      </c>
      <c r="C448" s="188">
        <v>12.3</v>
      </c>
      <c r="E448"/>
      <c r="F448" s="186"/>
      <c r="I448" s="154"/>
      <c r="J448" s="154"/>
    </row>
    <row r="449" spans="1:10" x14ac:dyDescent="0.2">
      <c r="A449"/>
      <c r="B449" s="180" t="s">
        <v>5015</v>
      </c>
      <c r="C449" s="188">
        <v>5.2</v>
      </c>
      <c r="E449"/>
      <c r="F449" s="186"/>
      <c r="I449" s="154"/>
      <c r="J449" s="154"/>
    </row>
    <row r="450" spans="1:10" x14ac:dyDescent="0.2">
      <c r="A450"/>
      <c r="B450" s="180">
        <v>2.5</v>
      </c>
      <c r="C450" s="188">
        <v>2.5</v>
      </c>
      <c r="E450"/>
      <c r="F450" s="186"/>
      <c r="I450" s="154"/>
      <c r="J450" s="154"/>
    </row>
    <row r="451" spans="1:10" x14ac:dyDescent="0.2">
      <c r="A451"/>
      <c r="B451"/>
      <c r="C451" s="183">
        <f>SUM(C447:C450)</f>
        <v>20</v>
      </c>
      <c r="E451"/>
      <c r="F451" s="186"/>
      <c r="I451" s="154"/>
      <c r="J451" s="154"/>
    </row>
    <row r="452" spans="1:10" x14ac:dyDescent="0.2">
      <c r="A452"/>
      <c r="B452"/>
      <c r="D452" s="47">
        <f>C451</f>
        <v>20</v>
      </c>
      <c r="E452" s="184" t="s">
        <v>5003</v>
      </c>
      <c r="F452" s="186">
        <v>17.100000000000001</v>
      </c>
      <c r="I452" s="154"/>
      <c r="J452" s="154"/>
    </row>
    <row r="453" spans="1:10" x14ac:dyDescent="0.2">
      <c r="A453"/>
      <c r="B453"/>
      <c r="C453"/>
      <c r="E453"/>
      <c r="F453" s="179"/>
      <c r="I453" s="154"/>
      <c r="J453" s="154"/>
    </row>
    <row r="454" spans="1:10" ht="25.5" x14ac:dyDescent="0.2">
      <c r="A454"/>
      <c r="B454" s="176" t="s">
        <v>5016</v>
      </c>
      <c r="C454" s="176" t="s">
        <v>5017</v>
      </c>
      <c r="E454"/>
      <c r="F454" s="179"/>
      <c r="I454" s="154"/>
      <c r="J454" s="154"/>
    </row>
    <row r="455" spans="1:10" x14ac:dyDescent="0.2">
      <c r="A455"/>
      <c r="B455" s="180" t="s">
        <v>5018</v>
      </c>
      <c r="C455"/>
      <c r="E455"/>
      <c r="F455" s="179"/>
      <c r="I455" s="154"/>
      <c r="J455" s="154"/>
    </row>
    <row r="456" spans="1:10" x14ac:dyDescent="0.2">
      <c r="A456"/>
      <c r="B456" s="180" t="s">
        <v>5019</v>
      </c>
      <c r="C456" s="188">
        <v>10.4</v>
      </c>
      <c r="E456"/>
      <c r="F456" s="179"/>
      <c r="I456" s="154"/>
      <c r="J456" s="154"/>
    </row>
    <row r="457" spans="1:10" x14ac:dyDescent="0.2">
      <c r="A457"/>
      <c r="B457" s="180">
        <v>4.5999999999999996</v>
      </c>
      <c r="C457" s="188">
        <v>4.5999999999999996</v>
      </c>
      <c r="E457"/>
      <c r="F457" s="179"/>
      <c r="I457" s="154"/>
      <c r="J457" s="154"/>
    </row>
    <row r="458" spans="1:10" x14ac:dyDescent="0.2">
      <c r="A458"/>
      <c r="B458"/>
      <c r="C458" s="183">
        <f>SUM(C455:C457)</f>
        <v>15</v>
      </c>
      <c r="E458"/>
      <c r="F458" s="179"/>
      <c r="I458" s="154"/>
      <c r="J458" s="154"/>
    </row>
    <row r="459" spans="1:10" x14ac:dyDescent="0.2">
      <c r="A459"/>
      <c r="B459"/>
      <c r="D459" s="47">
        <f>C458</f>
        <v>15</v>
      </c>
      <c r="E459" s="184" t="s">
        <v>5003</v>
      </c>
      <c r="F459" s="186">
        <v>33.299999999999997</v>
      </c>
      <c r="I459" s="154"/>
      <c r="J459" s="154"/>
    </row>
    <row r="460" spans="1:10" x14ac:dyDescent="0.2">
      <c r="A460" s="168"/>
      <c r="B460" s="169"/>
      <c r="C460" s="169"/>
      <c r="D460" s="170"/>
      <c r="E460" s="171"/>
      <c r="F460" s="167"/>
      <c r="I460" s="154"/>
      <c r="J460" s="154"/>
    </row>
    <row r="461" spans="1:10" x14ac:dyDescent="0.2">
      <c r="A461" s="163"/>
      <c r="B461" s="164"/>
      <c r="C461" s="164"/>
      <c r="D461" s="165"/>
      <c r="E461" s="166"/>
      <c r="F461" s="167"/>
      <c r="I461" s="154"/>
      <c r="J461" s="154"/>
    </row>
    <row r="462" spans="1:10" x14ac:dyDescent="0.2">
      <c r="A462" s="168" t="s">
        <v>3574</v>
      </c>
      <c r="B462" s="169" t="s">
        <v>4136</v>
      </c>
      <c r="C462" s="169" t="s">
        <v>4137</v>
      </c>
      <c r="D462" s="170"/>
      <c r="E462" s="171"/>
      <c r="F462" s="167"/>
      <c r="I462" s="154"/>
      <c r="J462" s="154"/>
    </row>
    <row r="463" spans="1:10" x14ac:dyDescent="0.2">
      <c r="A463" s="168" t="s">
        <v>3575</v>
      </c>
      <c r="B463" s="169" t="s">
        <v>4138</v>
      </c>
      <c r="C463" s="169" t="s">
        <v>4139</v>
      </c>
      <c r="D463" s="170"/>
      <c r="E463" s="171"/>
      <c r="F463" s="167"/>
      <c r="I463" s="154"/>
      <c r="J463" s="154"/>
    </row>
    <row r="464" spans="1:10" ht="22.5" x14ac:dyDescent="0.2">
      <c r="A464" s="163" t="s">
        <v>3576</v>
      </c>
      <c r="B464" s="164" t="s">
        <v>4140</v>
      </c>
      <c r="C464" s="164" t="s">
        <v>3577</v>
      </c>
      <c r="D464" s="165"/>
      <c r="E464" s="166"/>
      <c r="F464" s="167"/>
      <c r="I464" s="154"/>
      <c r="J464" s="154"/>
    </row>
    <row r="465" spans="1:10" x14ac:dyDescent="0.2">
      <c r="A465" s="163"/>
      <c r="B465" s="164" t="s">
        <v>3578</v>
      </c>
      <c r="C465" s="164" t="s">
        <v>4144</v>
      </c>
      <c r="D465" s="165">
        <v>364.13</v>
      </c>
      <c r="E465" s="166" t="s">
        <v>4135</v>
      </c>
      <c r="F465" s="167">
        <v>47.43</v>
      </c>
      <c r="I465" s="154"/>
      <c r="J465" s="154"/>
    </row>
    <row r="466" spans="1:10" ht="101.25" x14ac:dyDescent="0.2">
      <c r="A466" s="163" t="s">
        <v>5020</v>
      </c>
      <c r="B466" s="164" t="s">
        <v>5021</v>
      </c>
      <c r="C466" s="164" t="s">
        <v>5022</v>
      </c>
      <c r="D466" s="165">
        <v>42.14</v>
      </c>
      <c r="E466" s="166" t="s">
        <v>4124</v>
      </c>
      <c r="F466" s="167">
        <v>182.94</v>
      </c>
      <c r="I466" s="154"/>
      <c r="J466" s="154"/>
    </row>
    <row r="467" spans="1:10" ht="45" x14ac:dyDescent="0.2">
      <c r="A467" s="163" t="s">
        <v>5023</v>
      </c>
      <c r="B467" s="164" t="s">
        <v>5024</v>
      </c>
      <c r="C467" s="164" t="s">
        <v>5025</v>
      </c>
      <c r="D467" s="165">
        <v>337.4</v>
      </c>
      <c r="E467" s="166" t="s">
        <v>4135</v>
      </c>
      <c r="F467" s="167">
        <v>27.64</v>
      </c>
      <c r="I467" s="154"/>
      <c r="J467" s="154"/>
    </row>
    <row r="468" spans="1:10" ht="45" x14ac:dyDescent="0.2">
      <c r="A468" s="163" t="s">
        <v>5026</v>
      </c>
      <c r="B468" s="164" t="s">
        <v>5027</v>
      </c>
      <c r="C468" s="164" t="s">
        <v>5028</v>
      </c>
      <c r="D468" s="165">
        <v>102.43</v>
      </c>
      <c r="E468" s="166" t="s">
        <v>4135</v>
      </c>
      <c r="F468" s="167">
        <v>45.51</v>
      </c>
      <c r="I468" s="154"/>
      <c r="J468" s="154"/>
    </row>
    <row r="469" spans="1:10" x14ac:dyDescent="0.2">
      <c r="A469" s="163" t="s">
        <v>3585</v>
      </c>
      <c r="B469" s="164" t="s">
        <v>4158</v>
      </c>
      <c r="C469" s="164" t="s">
        <v>4159</v>
      </c>
      <c r="D469" s="165"/>
      <c r="E469" s="166"/>
      <c r="F469" s="167"/>
      <c r="I469" s="154"/>
      <c r="J469" s="154"/>
    </row>
    <row r="470" spans="1:10" x14ac:dyDescent="0.2">
      <c r="A470" s="163"/>
      <c r="B470" s="164" t="s">
        <v>3586</v>
      </c>
      <c r="C470" s="164" t="s">
        <v>4160</v>
      </c>
      <c r="D470" s="165">
        <v>50</v>
      </c>
      <c r="E470" s="166" t="s">
        <v>4135</v>
      </c>
      <c r="F470" s="167">
        <v>15.36</v>
      </c>
      <c r="I470" s="154"/>
      <c r="J470" s="154"/>
    </row>
    <row r="471" spans="1:10" x14ac:dyDescent="0.2">
      <c r="A471" s="168" t="s">
        <v>3588</v>
      </c>
      <c r="B471" s="169" t="s">
        <v>3589</v>
      </c>
      <c r="C471" s="169" t="s">
        <v>3590</v>
      </c>
      <c r="D471" s="170"/>
      <c r="E471" s="171"/>
      <c r="F471" s="167"/>
      <c r="I471" s="154"/>
      <c r="J471" s="154"/>
    </row>
    <row r="472" spans="1:10" x14ac:dyDescent="0.2">
      <c r="A472" s="163" t="s">
        <v>3591</v>
      </c>
      <c r="B472" s="164" t="s">
        <v>3592</v>
      </c>
      <c r="C472" s="164" t="s">
        <v>3593</v>
      </c>
      <c r="D472" s="165"/>
      <c r="E472" s="166"/>
      <c r="F472" s="167"/>
      <c r="I472" s="154"/>
      <c r="J472" s="154"/>
    </row>
    <row r="473" spans="1:10" x14ac:dyDescent="0.2">
      <c r="A473" s="163"/>
      <c r="B473" s="164" t="s">
        <v>3594</v>
      </c>
      <c r="C473" s="164" t="s">
        <v>3595</v>
      </c>
      <c r="D473" s="165">
        <v>97.49</v>
      </c>
      <c r="E473" s="166" t="s">
        <v>4135</v>
      </c>
      <c r="F473" s="167">
        <v>29.23</v>
      </c>
      <c r="I473" s="154"/>
      <c r="J473" s="154"/>
    </row>
    <row r="474" spans="1:10" x14ac:dyDescent="0.2">
      <c r="A474" s="168" t="s">
        <v>3608</v>
      </c>
      <c r="B474" s="169" t="s">
        <v>3609</v>
      </c>
      <c r="C474" s="169" t="s">
        <v>3610</v>
      </c>
      <c r="D474" s="170"/>
      <c r="E474" s="171"/>
      <c r="F474" s="167"/>
      <c r="I474" s="154"/>
      <c r="J474" s="154"/>
    </row>
    <row r="475" spans="1:10" x14ac:dyDescent="0.2">
      <c r="A475" s="163" t="s">
        <v>3611</v>
      </c>
      <c r="B475" s="164" t="s">
        <v>3612</v>
      </c>
      <c r="C475" s="164" t="s">
        <v>3613</v>
      </c>
      <c r="D475" s="165"/>
      <c r="E475" s="166"/>
      <c r="F475" s="167"/>
      <c r="I475" s="154"/>
      <c r="J475" s="154"/>
    </row>
    <row r="476" spans="1:10" x14ac:dyDescent="0.2">
      <c r="A476" s="163"/>
      <c r="B476" s="164" t="s">
        <v>3616</v>
      </c>
      <c r="C476" s="164" t="s">
        <v>3617</v>
      </c>
      <c r="D476" s="165">
        <v>80.180000000000007</v>
      </c>
      <c r="E476" s="166" t="s">
        <v>4135</v>
      </c>
      <c r="F476" s="167">
        <v>418.19</v>
      </c>
      <c r="I476" s="154"/>
      <c r="J476" s="154"/>
    </row>
    <row r="477" spans="1:10" x14ac:dyDescent="0.2">
      <c r="A477" s="168" t="s">
        <v>3620</v>
      </c>
      <c r="B477" s="169" t="s">
        <v>3621</v>
      </c>
      <c r="C477" s="169" t="s">
        <v>3622</v>
      </c>
      <c r="D477" s="170"/>
      <c r="E477" s="171"/>
      <c r="F477" s="167"/>
      <c r="I477" s="154"/>
      <c r="J477" s="154"/>
    </row>
    <row r="478" spans="1:10" x14ac:dyDescent="0.2">
      <c r="A478" s="163"/>
      <c r="B478" s="164" t="s">
        <v>5029</v>
      </c>
      <c r="C478" s="164" t="s">
        <v>5030</v>
      </c>
      <c r="D478" s="165">
        <v>44.6</v>
      </c>
      <c r="E478" s="166" t="s">
        <v>4237</v>
      </c>
      <c r="F478" s="167">
        <v>112.55</v>
      </c>
      <c r="I478" s="154"/>
      <c r="J478" s="154"/>
    </row>
    <row r="479" spans="1:10" x14ac:dyDescent="0.2">
      <c r="A479" s="168" t="s">
        <v>3625</v>
      </c>
      <c r="B479" s="169" t="s">
        <v>3626</v>
      </c>
      <c r="C479" s="169" t="s">
        <v>3627</v>
      </c>
      <c r="D479" s="170"/>
      <c r="E479" s="171"/>
      <c r="F479" s="167"/>
      <c r="I479" s="154"/>
      <c r="J479" s="154"/>
    </row>
    <row r="480" spans="1:10" ht="112.5" x14ac:dyDescent="0.2">
      <c r="A480" s="163" t="s">
        <v>5031</v>
      </c>
      <c r="B480" s="164" t="s">
        <v>5032</v>
      </c>
      <c r="C480" s="164" t="s">
        <v>5033</v>
      </c>
      <c r="D480" s="165">
        <v>45.3</v>
      </c>
      <c r="E480" s="166" t="s">
        <v>4237</v>
      </c>
      <c r="F480" s="167">
        <v>120.33</v>
      </c>
      <c r="I480" s="154"/>
      <c r="J480" s="154"/>
    </row>
    <row r="481" spans="1:10" x14ac:dyDescent="0.2">
      <c r="A481" s="168" t="s">
        <v>3635</v>
      </c>
      <c r="B481" s="169" t="s">
        <v>3636</v>
      </c>
      <c r="C481" s="169" t="s">
        <v>3637</v>
      </c>
      <c r="D481" s="170"/>
      <c r="E481" s="171"/>
      <c r="F481" s="167"/>
      <c r="I481" s="154"/>
      <c r="J481" s="154"/>
    </row>
    <row r="482" spans="1:10" x14ac:dyDescent="0.2">
      <c r="A482" s="168" t="s">
        <v>3638</v>
      </c>
      <c r="B482" s="169" t="s">
        <v>3639</v>
      </c>
      <c r="C482" s="169" t="s">
        <v>3640</v>
      </c>
      <c r="D482" s="170"/>
      <c r="E482" s="171"/>
      <c r="F482" s="167"/>
      <c r="I482" s="154"/>
      <c r="J482" s="154"/>
    </row>
    <row r="483" spans="1:10" x14ac:dyDescent="0.2">
      <c r="A483" s="163" t="s">
        <v>3641</v>
      </c>
      <c r="B483" s="164" t="s">
        <v>3642</v>
      </c>
      <c r="C483" s="164" t="s">
        <v>3643</v>
      </c>
      <c r="D483" s="165">
        <v>550</v>
      </c>
      <c r="E483" s="166" t="s">
        <v>4135</v>
      </c>
      <c r="F483" s="167">
        <v>4.37</v>
      </c>
      <c r="I483" s="154"/>
      <c r="J483" s="154"/>
    </row>
    <row r="484" spans="1:10" x14ac:dyDescent="0.2">
      <c r="A484" s="191" t="s">
        <v>3644</v>
      </c>
      <c r="B484" s="192" t="s">
        <v>3645</v>
      </c>
      <c r="C484" s="192" t="s">
        <v>3646</v>
      </c>
      <c r="D484" s="165"/>
      <c r="E484" s="166"/>
      <c r="F484" s="167"/>
      <c r="I484" s="154"/>
      <c r="J484" s="154"/>
    </row>
    <row r="485" spans="1:10" ht="22.5" x14ac:dyDescent="0.2">
      <c r="A485" s="163"/>
      <c r="B485" s="164" t="s">
        <v>3651</v>
      </c>
      <c r="C485" s="164" t="s">
        <v>3652</v>
      </c>
      <c r="D485" s="165">
        <v>179.34</v>
      </c>
      <c r="E485" s="166" t="s">
        <v>4135</v>
      </c>
      <c r="F485" s="167">
        <v>17.059999999999999</v>
      </c>
      <c r="I485" s="154"/>
      <c r="J485" s="154"/>
    </row>
    <row r="486" spans="1:10" x14ac:dyDescent="0.2">
      <c r="A486" s="163" t="s">
        <v>3653</v>
      </c>
      <c r="B486" s="164" t="s">
        <v>3654</v>
      </c>
      <c r="C486" s="164" t="s">
        <v>3655</v>
      </c>
      <c r="D486" s="165"/>
      <c r="E486" s="166"/>
      <c r="F486" s="167"/>
      <c r="I486" s="154"/>
      <c r="J486" s="154"/>
    </row>
    <row r="487" spans="1:10" ht="33.75" x14ac:dyDescent="0.2">
      <c r="A487" s="163"/>
      <c r="B487" s="164" t="s">
        <v>3660</v>
      </c>
      <c r="C487" s="164" t="s">
        <v>3661</v>
      </c>
      <c r="D487" s="165">
        <v>2599.6799999999998</v>
      </c>
      <c r="E487" s="166" t="s">
        <v>4135</v>
      </c>
      <c r="F487" s="167">
        <v>18.66</v>
      </c>
      <c r="I487" s="154"/>
      <c r="J487" s="154"/>
    </row>
    <row r="488" spans="1:10" x14ac:dyDescent="0.2">
      <c r="A488" s="163"/>
      <c r="B488" s="164"/>
      <c r="C488" s="164"/>
      <c r="D488" s="165"/>
      <c r="E488" s="166"/>
      <c r="F488" s="167"/>
      <c r="I488" s="154"/>
      <c r="J488" s="154"/>
    </row>
    <row r="489" spans="1:10" x14ac:dyDescent="0.2">
      <c r="A489" s="163"/>
      <c r="B489" s="164"/>
      <c r="C489" s="164"/>
      <c r="D489" s="165"/>
      <c r="E489" s="166"/>
      <c r="F489" s="167"/>
      <c r="I489" s="154"/>
      <c r="J489" s="154"/>
    </row>
    <row r="490" spans="1:10" x14ac:dyDescent="0.2">
      <c r="A490" s="163"/>
      <c r="B490" s="164"/>
      <c r="C490" s="164"/>
      <c r="D490" s="165"/>
      <c r="E490" s="166"/>
      <c r="F490" s="167"/>
      <c r="I490" s="154"/>
      <c r="J490" s="154"/>
    </row>
    <row r="491" spans="1:10" x14ac:dyDescent="0.2">
      <c r="A491" s="163"/>
      <c r="B491" s="164"/>
      <c r="C491" s="164"/>
      <c r="D491" s="165"/>
      <c r="E491" s="166"/>
      <c r="F491" s="167"/>
      <c r="I491" s="154"/>
      <c r="J491" s="154"/>
    </row>
    <row r="492" spans="1:10" x14ac:dyDescent="0.2">
      <c r="A492" s="163"/>
      <c r="B492" s="164"/>
      <c r="C492" s="164"/>
      <c r="D492" s="165"/>
      <c r="E492" s="166"/>
      <c r="F492" s="167"/>
      <c r="I492" s="154"/>
      <c r="J492" s="154"/>
    </row>
    <row r="493" spans="1:10" x14ac:dyDescent="0.2">
      <c r="A493" s="163"/>
      <c r="B493" s="164"/>
      <c r="C493" s="164"/>
      <c r="D493" s="165"/>
      <c r="E493" s="166"/>
      <c r="F493" s="167"/>
      <c r="I493" s="154"/>
      <c r="J493" s="154"/>
    </row>
    <row r="494" spans="1:10" x14ac:dyDescent="0.2">
      <c r="A494" s="163"/>
      <c r="B494" s="164"/>
      <c r="C494" s="164"/>
      <c r="D494" s="165"/>
      <c r="E494" s="166"/>
      <c r="F494" s="167"/>
      <c r="I494" s="154"/>
      <c r="J494" s="154"/>
    </row>
    <row r="495" spans="1:10" x14ac:dyDescent="0.2">
      <c r="A495" s="163"/>
      <c r="B495" s="164"/>
      <c r="C495" s="164"/>
      <c r="D495" s="165"/>
      <c r="E495" s="166"/>
      <c r="F495" s="167"/>
      <c r="I495" s="154"/>
      <c r="J495" s="154"/>
    </row>
    <row r="496" spans="1:10" x14ac:dyDescent="0.2">
      <c r="A496" s="163"/>
      <c r="B496" s="164"/>
      <c r="C496" s="164"/>
      <c r="D496" s="165"/>
      <c r="E496" s="166"/>
      <c r="F496" s="167"/>
      <c r="I496" s="154"/>
      <c r="J496" s="154"/>
    </row>
    <row r="497" spans="1:10" x14ac:dyDescent="0.2">
      <c r="A497" s="163"/>
      <c r="B497" s="164"/>
      <c r="C497" s="164"/>
      <c r="D497" s="165"/>
      <c r="E497" s="166"/>
      <c r="F497" s="167"/>
      <c r="I497" s="154"/>
      <c r="J497" s="154"/>
    </row>
    <row r="498" spans="1:10" x14ac:dyDescent="0.2">
      <c r="A498" s="163"/>
      <c r="B498" s="164"/>
      <c r="C498" s="164"/>
      <c r="D498" s="165"/>
      <c r="E498" s="166"/>
      <c r="F498" s="167"/>
      <c r="I498" s="154"/>
      <c r="J498" s="154"/>
    </row>
    <row r="499" spans="1:10" x14ac:dyDescent="0.2">
      <c r="A499" s="163"/>
      <c r="B499" s="164"/>
      <c r="C499" s="164"/>
      <c r="D499" s="165"/>
      <c r="E499" s="166"/>
      <c r="F499" s="167"/>
      <c r="I499" s="154"/>
      <c r="J499" s="154"/>
    </row>
    <row r="500" spans="1:10" x14ac:dyDescent="0.2">
      <c r="A500" s="163" t="s">
        <v>3669</v>
      </c>
      <c r="B500" s="164" t="s">
        <v>3670</v>
      </c>
      <c r="C500" s="164" t="s">
        <v>3671</v>
      </c>
      <c r="D500" s="165"/>
      <c r="E500" s="166"/>
      <c r="F500" s="167"/>
      <c r="I500" s="154"/>
      <c r="J500" s="154"/>
    </row>
    <row r="501" spans="1:10" ht="33.75" x14ac:dyDescent="0.2">
      <c r="A501" s="163"/>
      <c r="B501" s="164" t="s">
        <v>3676</v>
      </c>
      <c r="C501" s="164" t="s">
        <v>3677</v>
      </c>
      <c r="D501" s="165">
        <v>23.94</v>
      </c>
      <c r="E501" s="166" t="s">
        <v>4135</v>
      </c>
      <c r="F501" s="167">
        <v>20.03</v>
      </c>
      <c r="I501" s="154"/>
      <c r="J501" s="154"/>
    </row>
    <row r="502" spans="1:10" x14ac:dyDescent="0.2">
      <c r="A502" s="168" t="s">
        <v>3689</v>
      </c>
      <c r="B502" s="169" t="s">
        <v>3690</v>
      </c>
      <c r="C502" s="169" t="s">
        <v>3691</v>
      </c>
      <c r="D502" s="170"/>
      <c r="E502" s="171"/>
      <c r="F502" s="167"/>
      <c r="I502" s="154"/>
      <c r="J502" s="154"/>
    </row>
    <row r="503" spans="1:10" x14ac:dyDescent="0.2">
      <c r="A503" s="163" t="s">
        <v>3708</v>
      </c>
      <c r="B503" s="164" t="s">
        <v>3709</v>
      </c>
      <c r="C503" s="164" t="s">
        <v>3710</v>
      </c>
      <c r="D503" s="165"/>
      <c r="E503" s="166"/>
      <c r="F503" s="167"/>
      <c r="I503" s="154"/>
      <c r="J503" s="154"/>
    </row>
    <row r="504" spans="1:10" x14ac:dyDescent="0.2">
      <c r="A504" s="163"/>
      <c r="B504" s="164" t="s">
        <v>3711</v>
      </c>
      <c r="C504" s="164" t="s">
        <v>3712</v>
      </c>
      <c r="D504" s="165">
        <v>150</v>
      </c>
      <c r="E504" s="166" t="s">
        <v>4135</v>
      </c>
      <c r="F504" s="167">
        <v>4.67</v>
      </c>
      <c r="I504" s="154"/>
      <c r="J504" s="154"/>
    </row>
    <row r="505" spans="1:10" x14ac:dyDescent="0.2">
      <c r="A505" s="163"/>
      <c r="B505" s="164" t="s">
        <v>3713</v>
      </c>
      <c r="C505" s="164" t="s">
        <v>3714</v>
      </c>
      <c r="D505" s="165">
        <v>150</v>
      </c>
      <c r="E505" s="166" t="s">
        <v>4135</v>
      </c>
      <c r="F505" s="167">
        <v>4.67</v>
      </c>
      <c r="I505" s="154"/>
      <c r="J505" s="154"/>
    </row>
    <row r="506" spans="1:10" x14ac:dyDescent="0.2">
      <c r="A506" s="168" t="s">
        <v>3717</v>
      </c>
      <c r="B506" s="169" t="s">
        <v>3718</v>
      </c>
      <c r="C506" s="169" t="s">
        <v>3719</v>
      </c>
      <c r="D506" s="170"/>
      <c r="E506" s="171"/>
      <c r="F506" s="167"/>
      <c r="I506" s="154"/>
      <c r="J506" s="154"/>
    </row>
    <row r="507" spans="1:10" x14ac:dyDescent="0.2">
      <c r="A507" s="163" t="s">
        <v>3733</v>
      </c>
      <c r="B507" s="164" t="s">
        <v>3734</v>
      </c>
      <c r="C507" s="164" t="s">
        <v>3735</v>
      </c>
      <c r="D507" s="165"/>
      <c r="E507" s="166"/>
      <c r="F507" s="167"/>
      <c r="I507" s="154"/>
      <c r="J507" s="154"/>
    </row>
    <row r="508" spans="1:10" x14ac:dyDescent="0.2">
      <c r="A508" s="163"/>
      <c r="B508" s="164" t="s">
        <v>5034</v>
      </c>
      <c r="C508" s="164" t="s">
        <v>5035</v>
      </c>
      <c r="D508" s="165">
        <v>586.95000000000005</v>
      </c>
      <c r="E508" s="166" t="s">
        <v>4135</v>
      </c>
      <c r="F508" s="167">
        <v>112.3</v>
      </c>
      <c r="I508" s="154"/>
      <c r="J508" s="154"/>
    </row>
    <row r="509" spans="1:10" x14ac:dyDescent="0.2">
      <c r="A509" s="163"/>
      <c r="B509" s="164"/>
      <c r="C509" s="164"/>
      <c r="D509" s="165"/>
      <c r="E509" s="166"/>
      <c r="F509" s="167"/>
      <c r="I509" s="154"/>
      <c r="J509" s="154"/>
    </row>
    <row r="510" spans="1:10" x14ac:dyDescent="0.2">
      <c r="A510" s="163"/>
      <c r="B510" s="164"/>
      <c r="C510" s="164"/>
      <c r="D510" s="165"/>
      <c r="E510" s="166"/>
      <c r="F510" s="167"/>
      <c r="I510" s="154"/>
      <c r="J510" s="154"/>
    </row>
    <row r="511" spans="1:10" x14ac:dyDescent="0.2">
      <c r="A511" s="163"/>
      <c r="B511" s="164"/>
      <c r="C511" s="164"/>
      <c r="D511" s="165"/>
      <c r="E511" s="166"/>
      <c r="F511" s="167"/>
      <c r="I511" s="154"/>
      <c r="J511" s="154"/>
    </row>
    <row r="512" spans="1:10" x14ac:dyDescent="0.2">
      <c r="A512" s="163"/>
      <c r="B512" s="164"/>
      <c r="C512" s="164"/>
      <c r="D512" s="165"/>
      <c r="E512" s="166"/>
      <c r="F512" s="167"/>
      <c r="I512" s="154"/>
      <c r="J512" s="154"/>
    </row>
    <row r="513" spans="1:10" x14ac:dyDescent="0.2">
      <c r="A513" s="163"/>
      <c r="B513" s="164"/>
      <c r="C513" s="164"/>
      <c r="D513" s="165"/>
      <c r="E513" s="166"/>
      <c r="F513" s="167"/>
      <c r="I513" s="154"/>
      <c r="J513" s="154"/>
    </row>
    <row r="514" spans="1:10" x14ac:dyDescent="0.2">
      <c r="A514" s="163"/>
      <c r="B514" s="164"/>
      <c r="C514" s="164"/>
      <c r="D514" s="165"/>
      <c r="E514" s="166"/>
      <c r="F514" s="167"/>
      <c r="I514" s="154"/>
      <c r="J514" s="154"/>
    </row>
    <row r="515" spans="1:10" x14ac:dyDescent="0.2">
      <c r="A515" s="168" t="s">
        <v>3739</v>
      </c>
      <c r="B515" s="169" t="s">
        <v>3740</v>
      </c>
      <c r="C515" s="169" t="s">
        <v>3741</v>
      </c>
      <c r="D515" s="170"/>
      <c r="E515" s="171"/>
      <c r="F515" s="167"/>
      <c r="I515" s="154"/>
      <c r="J515" s="154"/>
    </row>
    <row r="516" spans="1:10" x14ac:dyDescent="0.2">
      <c r="A516" s="163" t="s">
        <v>3742</v>
      </c>
      <c r="B516" s="164" t="s">
        <v>3743</v>
      </c>
      <c r="C516" s="164" t="s">
        <v>3744</v>
      </c>
      <c r="D516" s="165"/>
      <c r="E516" s="166"/>
      <c r="F516" s="167"/>
      <c r="I516" s="154"/>
      <c r="J516" s="154"/>
    </row>
    <row r="517" spans="1:10" x14ac:dyDescent="0.2">
      <c r="A517" s="163"/>
      <c r="B517" s="164" t="s">
        <v>3745</v>
      </c>
      <c r="C517" s="164" t="s">
        <v>3746</v>
      </c>
      <c r="D517" s="165">
        <v>185.59</v>
      </c>
      <c r="E517" s="166" t="s">
        <v>4135</v>
      </c>
      <c r="F517" s="167">
        <v>39.130000000000003</v>
      </c>
      <c r="I517" s="154"/>
      <c r="J517" s="154"/>
    </row>
    <row r="518" spans="1:10" x14ac:dyDescent="0.2">
      <c r="A518" s="168" t="s">
        <v>3747</v>
      </c>
      <c r="B518" s="169" t="s">
        <v>3748</v>
      </c>
      <c r="C518" s="169" t="s">
        <v>3749</v>
      </c>
      <c r="D518" s="170"/>
      <c r="E518" s="171"/>
      <c r="F518" s="167"/>
      <c r="I518" s="154"/>
      <c r="J518" s="154"/>
    </row>
    <row r="519" spans="1:10" x14ac:dyDescent="0.2">
      <c r="A519" s="168" t="s">
        <v>3750</v>
      </c>
      <c r="B519" s="169" t="s">
        <v>3751</v>
      </c>
      <c r="C519" s="169" t="s">
        <v>3752</v>
      </c>
      <c r="D519" s="170"/>
      <c r="E519" s="171"/>
      <c r="F519" s="167"/>
      <c r="I519" s="154"/>
      <c r="J519" s="154"/>
    </row>
    <row r="520" spans="1:10" ht="22.5" x14ac:dyDescent="0.2">
      <c r="A520" s="163" t="s">
        <v>3762</v>
      </c>
      <c r="B520" s="164" t="s">
        <v>3763</v>
      </c>
      <c r="C520" s="164" t="s">
        <v>3764</v>
      </c>
      <c r="D520" s="165">
        <v>294</v>
      </c>
      <c r="E520" s="166" t="s">
        <v>4135</v>
      </c>
      <c r="F520" s="167">
        <v>10.23</v>
      </c>
      <c r="I520" s="154"/>
      <c r="J520" s="154"/>
    </row>
    <row r="521" spans="1:10" x14ac:dyDescent="0.2">
      <c r="A521" s="168" t="s">
        <v>3768</v>
      </c>
      <c r="B521" s="169" t="s">
        <v>3769</v>
      </c>
      <c r="C521" s="169" t="s">
        <v>3770</v>
      </c>
      <c r="D521" s="170"/>
      <c r="E521" s="171"/>
      <c r="F521" s="167"/>
      <c r="I521" s="154"/>
      <c r="J521" s="154"/>
    </row>
    <row r="522" spans="1:10" ht="22.5" x14ac:dyDescent="0.2">
      <c r="A522" s="163" t="s">
        <v>3771</v>
      </c>
      <c r="B522" s="164" t="s">
        <v>3772</v>
      </c>
      <c r="C522" s="164" t="s">
        <v>3773</v>
      </c>
      <c r="D522" s="165">
        <v>86.14</v>
      </c>
      <c r="E522" s="166" t="s">
        <v>4135</v>
      </c>
      <c r="F522" s="167">
        <v>22.51</v>
      </c>
      <c r="I522" s="154"/>
      <c r="J522" s="154"/>
    </row>
    <row r="523" spans="1:10" ht="22.5" x14ac:dyDescent="0.2">
      <c r="A523" s="163" t="s">
        <v>3777</v>
      </c>
      <c r="B523" s="164" t="s">
        <v>3778</v>
      </c>
      <c r="C523" s="164" t="s">
        <v>3779</v>
      </c>
      <c r="D523" s="165">
        <v>86.87</v>
      </c>
      <c r="E523" s="166" t="s">
        <v>4135</v>
      </c>
      <c r="F523" s="167">
        <v>28.66</v>
      </c>
      <c r="I523" s="154"/>
      <c r="J523" s="154"/>
    </row>
    <row r="524" spans="1:10" ht="22.5" x14ac:dyDescent="0.2">
      <c r="A524" s="163" t="s">
        <v>3780</v>
      </c>
      <c r="B524" s="164" t="s">
        <v>3781</v>
      </c>
      <c r="C524" s="164" t="s">
        <v>3782</v>
      </c>
      <c r="D524" s="165">
        <v>20.5</v>
      </c>
      <c r="E524" s="166" t="s">
        <v>4135</v>
      </c>
      <c r="F524" s="167">
        <v>28.66</v>
      </c>
      <c r="I524" s="154"/>
      <c r="J524" s="154"/>
    </row>
    <row r="525" spans="1:10" x14ac:dyDescent="0.2">
      <c r="A525" s="168" t="s">
        <v>3783</v>
      </c>
      <c r="B525" s="169" t="s">
        <v>3784</v>
      </c>
      <c r="C525" s="169" t="s">
        <v>3785</v>
      </c>
      <c r="D525" s="170"/>
      <c r="E525" s="171"/>
      <c r="F525" s="167"/>
      <c r="I525" s="154"/>
      <c r="J525" s="154"/>
    </row>
    <row r="526" spans="1:10" ht="22.5" x14ac:dyDescent="0.2">
      <c r="A526" s="163" t="s">
        <v>3786</v>
      </c>
      <c r="B526" s="164" t="s">
        <v>3787</v>
      </c>
      <c r="C526" s="164" t="s">
        <v>3788</v>
      </c>
      <c r="D526" s="165">
        <v>56.29</v>
      </c>
      <c r="E526" s="166" t="s">
        <v>4135</v>
      </c>
      <c r="F526" s="167">
        <v>30.7</v>
      </c>
      <c r="I526" s="154"/>
      <c r="J526" s="154"/>
    </row>
    <row r="527" spans="1:10" x14ac:dyDescent="0.2">
      <c r="A527" s="168" t="s">
        <v>3789</v>
      </c>
      <c r="B527" s="169" t="s">
        <v>3790</v>
      </c>
      <c r="C527" s="169" t="s">
        <v>3791</v>
      </c>
      <c r="D527" s="170"/>
      <c r="E527" s="171"/>
      <c r="F527" s="167"/>
      <c r="I527" s="154"/>
      <c r="J527" s="154"/>
    </row>
    <row r="528" spans="1:10" ht="22.5" x14ac:dyDescent="0.2">
      <c r="A528" s="163" t="s">
        <v>3795</v>
      </c>
      <c r="B528" s="164" t="s">
        <v>3796</v>
      </c>
      <c r="C528" s="164" t="s">
        <v>3797</v>
      </c>
      <c r="D528" s="165">
        <v>447.16</v>
      </c>
      <c r="E528" s="166" t="s">
        <v>4135</v>
      </c>
      <c r="F528" s="167">
        <v>2.3199999999999998</v>
      </c>
      <c r="I528" s="154"/>
      <c r="J528" s="154"/>
    </row>
    <row r="529" spans="1:10" x14ac:dyDescent="0.2">
      <c r="A529" s="168" t="s">
        <v>3801</v>
      </c>
      <c r="B529" s="169" t="s">
        <v>3802</v>
      </c>
      <c r="C529" s="169" t="s">
        <v>3803</v>
      </c>
      <c r="D529" s="170"/>
      <c r="E529" s="171"/>
      <c r="F529" s="167"/>
      <c r="I529" s="154"/>
      <c r="J529" s="154"/>
    </row>
    <row r="530" spans="1:10" ht="22.5" x14ac:dyDescent="0.2">
      <c r="A530" s="163" t="s">
        <v>3807</v>
      </c>
      <c r="B530" s="164" t="s">
        <v>3808</v>
      </c>
      <c r="C530" s="164" t="s">
        <v>3809</v>
      </c>
      <c r="D530" s="165">
        <v>90</v>
      </c>
      <c r="E530" s="166" t="s">
        <v>4135</v>
      </c>
      <c r="F530" s="167">
        <v>2.64</v>
      </c>
      <c r="I530" s="154"/>
      <c r="J530" s="154"/>
    </row>
    <row r="531" spans="1:10" x14ac:dyDescent="0.2">
      <c r="A531" s="168" t="s">
        <v>3810</v>
      </c>
      <c r="B531" s="169" t="s">
        <v>3811</v>
      </c>
      <c r="C531" s="169" t="s">
        <v>3812</v>
      </c>
      <c r="D531" s="170"/>
      <c r="E531" s="171"/>
      <c r="F531" s="167"/>
      <c r="I531" s="154"/>
      <c r="J531" s="154"/>
    </row>
    <row r="532" spans="1:10" ht="22.5" x14ac:dyDescent="0.2">
      <c r="A532" s="163" t="s">
        <v>3813</v>
      </c>
      <c r="B532" s="164" t="s">
        <v>3814</v>
      </c>
      <c r="C532" s="164" t="s">
        <v>3815</v>
      </c>
      <c r="D532" s="165">
        <v>150</v>
      </c>
      <c r="E532" s="166" t="s">
        <v>4135</v>
      </c>
      <c r="F532" s="167">
        <v>12.28</v>
      </c>
      <c r="I532" s="154"/>
      <c r="J532" s="154"/>
    </row>
    <row r="533" spans="1:10" x14ac:dyDescent="0.2">
      <c r="A533" s="168" t="s">
        <v>3816</v>
      </c>
      <c r="B533" s="169" t="s">
        <v>3817</v>
      </c>
      <c r="C533" s="169" t="s">
        <v>3818</v>
      </c>
      <c r="D533" s="170"/>
      <c r="E533" s="171"/>
      <c r="F533" s="167"/>
      <c r="I533" s="154"/>
      <c r="J533" s="154"/>
    </row>
    <row r="534" spans="1:10" x14ac:dyDescent="0.2">
      <c r="A534" s="168" t="s">
        <v>3819</v>
      </c>
      <c r="B534" s="169" t="s">
        <v>3820</v>
      </c>
      <c r="C534" s="169" t="s">
        <v>3821</v>
      </c>
      <c r="D534" s="170"/>
      <c r="E534" s="171"/>
      <c r="F534" s="167"/>
      <c r="I534" s="154"/>
      <c r="J534" s="154"/>
    </row>
    <row r="535" spans="1:10" ht="22.5" x14ac:dyDescent="0.2">
      <c r="A535" s="163" t="s">
        <v>3822</v>
      </c>
      <c r="B535" s="164" t="s">
        <v>3823</v>
      </c>
      <c r="C535" s="164" t="s">
        <v>5036</v>
      </c>
      <c r="D535" s="165"/>
      <c r="E535" s="166"/>
      <c r="F535" s="167"/>
      <c r="I535" s="154"/>
      <c r="J535" s="154"/>
    </row>
    <row r="536" spans="1:10" x14ac:dyDescent="0.2">
      <c r="A536" s="163"/>
      <c r="B536" s="164" t="s">
        <v>3831</v>
      </c>
      <c r="C536" s="164" t="s">
        <v>3832</v>
      </c>
      <c r="D536" s="165">
        <v>178.62</v>
      </c>
      <c r="E536" s="166" t="s">
        <v>4135</v>
      </c>
      <c r="F536" s="167">
        <v>26.86</v>
      </c>
      <c r="I536" s="154"/>
      <c r="J536" s="154"/>
    </row>
    <row r="537" spans="1:10" x14ac:dyDescent="0.2">
      <c r="A537" s="163" t="s">
        <v>3833</v>
      </c>
      <c r="B537" s="164" t="s">
        <v>3834</v>
      </c>
      <c r="C537" s="164" t="s">
        <v>3835</v>
      </c>
      <c r="D537" s="165"/>
      <c r="E537" s="166"/>
      <c r="F537" s="167"/>
      <c r="I537" s="154"/>
      <c r="J537" s="154"/>
    </row>
    <row r="538" spans="1:10" x14ac:dyDescent="0.2">
      <c r="A538" s="163"/>
      <c r="B538" s="164" t="s">
        <v>3840</v>
      </c>
      <c r="C538" s="164" t="s">
        <v>3841</v>
      </c>
      <c r="D538" s="165">
        <v>370</v>
      </c>
      <c r="E538" s="166" t="s">
        <v>4135</v>
      </c>
      <c r="F538" s="167">
        <v>49.12</v>
      </c>
      <c r="I538" s="154"/>
      <c r="J538" s="154"/>
    </row>
    <row r="539" spans="1:10" x14ac:dyDescent="0.2">
      <c r="A539" s="168" t="s">
        <v>3849</v>
      </c>
      <c r="B539" s="169" t="s">
        <v>3850</v>
      </c>
      <c r="C539" s="169" t="s">
        <v>3851</v>
      </c>
      <c r="D539" s="170"/>
      <c r="E539" s="171"/>
      <c r="F539" s="167"/>
      <c r="I539" s="154"/>
      <c r="J539" s="154"/>
    </row>
    <row r="540" spans="1:10" x14ac:dyDescent="0.2">
      <c r="A540" s="163" t="s">
        <v>3852</v>
      </c>
      <c r="B540" s="164" t="s">
        <v>3853</v>
      </c>
      <c r="C540" s="164" t="s">
        <v>3854</v>
      </c>
      <c r="D540" s="165"/>
      <c r="E540" s="166"/>
      <c r="F540" s="167"/>
      <c r="I540" s="154"/>
      <c r="J540" s="154"/>
    </row>
    <row r="541" spans="1:10" x14ac:dyDescent="0.2">
      <c r="A541" s="163"/>
      <c r="B541" s="164" t="s">
        <v>3855</v>
      </c>
      <c r="C541" s="164" t="s">
        <v>3826</v>
      </c>
      <c r="D541" s="165">
        <v>141.9</v>
      </c>
      <c r="E541" s="166" t="s">
        <v>4135</v>
      </c>
      <c r="F541" s="167">
        <v>9.07</v>
      </c>
      <c r="I541" s="154"/>
      <c r="J541" s="154"/>
    </row>
    <row r="542" spans="1:10" ht="22.5" x14ac:dyDescent="0.2">
      <c r="A542" s="163" t="s">
        <v>3857</v>
      </c>
      <c r="B542" s="164" t="s">
        <v>3858</v>
      </c>
      <c r="C542" s="164" t="s">
        <v>3859</v>
      </c>
      <c r="D542" s="165">
        <v>167</v>
      </c>
      <c r="E542" s="166" t="s">
        <v>4237</v>
      </c>
      <c r="F542" s="167">
        <v>3.85</v>
      </c>
      <c r="I542" s="154"/>
      <c r="J542" s="154"/>
    </row>
    <row r="543" spans="1:10" ht="22.5" x14ac:dyDescent="0.2">
      <c r="A543" s="163" t="s">
        <v>3860</v>
      </c>
      <c r="B543" s="164" t="s">
        <v>3861</v>
      </c>
      <c r="C543" s="164" t="s">
        <v>3862</v>
      </c>
      <c r="D543" s="165">
        <v>574.51</v>
      </c>
      <c r="E543" s="166" t="s">
        <v>4237</v>
      </c>
      <c r="F543" s="167">
        <v>4.0999999999999996</v>
      </c>
      <c r="I543" s="154"/>
      <c r="J543" s="154"/>
    </row>
    <row r="544" spans="1:10" ht="67.5" x14ac:dyDescent="0.2">
      <c r="A544" s="163" t="s">
        <v>5037</v>
      </c>
      <c r="B544" s="164" t="s">
        <v>5038</v>
      </c>
      <c r="C544" s="164" t="s">
        <v>5039</v>
      </c>
      <c r="D544" s="165">
        <v>598.46</v>
      </c>
      <c r="E544" s="166" t="s">
        <v>4135</v>
      </c>
      <c r="F544" s="167">
        <v>15.74</v>
      </c>
      <c r="I544" s="154"/>
      <c r="J544" s="154"/>
    </row>
    <row r="545" spans="1:10" x14ac:dyDescent="0.2">
      <c r="A545" s="168" t="s">
        <v>3866</v>
      </c>
      <c r="B545" s="169" t="s">
        <v>3867</v>
      </c>
      <c r="C545" s="169" t="s">
        <v>3868</v>
      </c>
      <c r="D545" s="170"/>
      <c r="E545" s="171"/>
      <c r="F545" s="167"/>
      <c r="I545" s="154"/>
      <c r="J545" s="154"/>
    </row>
    <row r="546" spans="1:10" x14ac:dyDescent="0.2">
      <c r="A546" s="168" t="s">
        <v>3869</v>
      </c>
      <c r="B546" s="169" t="s">
        <v>3870</v>
      </c>
      <c r="C546" s="169" t="s">
        <v>3871</v>
      </c>
      <c r="D546" s="170"/>
      <c r="E546" s="171"/>
      <c r="F546" s="167"/>
      <c r="I546" s="154"/>
      <c r="J546" s="154"/>
    </row>
    <row r="547" spans="1:10" x14ac:dyDescent="0.2">
      <c r="A547" s="163" t="s">
        <v>3872</v>
      </c>
      <c r="B547" s="164" t="s">
        <v>3873</v>
      </c>
      <c r="C547" s="164" t="s">
        <v>3874</v>
      </c>
      <c r="D547" s="165"/>
      <c r="E547" s="166"/>
      <c r="F547" s="167"/>
      <c r="I547" s="154"/>
      <c r="J547" s="154"/>
    </row>
    <row r="548" spans="1:10" x14ac:dyDescent="0.2">
      <c r="A548" s="163"/>
      <c r="B548" s="164" t="s">
        <v>3876</v>
      </c>
      <c r="C548" s="164" t="s">
        <v>3876</v>
      </c>
      <c r="D548" s="165">
        <v>60</v>
      </c>
      <c r="E548" s="166" t="s">
        <v>4237</v>
      </c>
      <c r="F548" s="167">
        <v>11.71</v>
      </c>
      <c r="I548" s="154"/>
      <c r="J548" s="154"/>
    </row>
    <row r="549" spans="1:10" x14ac:dyDescent="0.2">
      <c r="A549" s="168" t="s">
        <v>3878</v>
      </c>
      <c r="B549" s="169" t="s">
        <v>3879</v>
      </c>
      <c r="C549" s="169" t="s">
        <v>3880</v>
      </c>
      <c r="D549" s="170"/>
      <c r="E549" s="171"/>
      <c r="F549" s="167"/>
      <c r="I549" s="154"/>
      <c r="J549" s="154"/>
    </row>
    <row r="550" spans="1:10" x14ac:dyDescent="0.2">
      <c r="A550" s="163" t="s">
        <v>3881</v>
      </c>
      <c r="B550" s="164" t="s">
        <v>3882</v>
      </c>
      <c r="C550" s="164" t="s">
        <v>3883</v>
      </c>
      <c r="D550" s="165">
        <v>307.62</v>
      </c>
      <c r="E550" s="166" t="s">
        <v>4135</v>
      </c>
      <c r="F550" s="167">
        <v>15.35</v>
      </c>
      <c r="I550" s="154"/>
      <c r="J550" s="154"/>
    </row>
    <row r="551" spans="1:10" x14ac:dyDescent="0.2">
      <c r="A551" s="163" t="s">
        <v>3884</v>
      </c>
      <c r="B551" s="164" t="s">
        <v>3885</v>
      </c>
      <c r="C551" s="164" t="s">
        <v>3886</v>
      </c>
      <c r="D551" s="165">
        <v>250</v>
      </c>
      <c r="E551" s="166" t="s">
        <v>4135</v>
      </c>
      <c r="F551" s="167">
        <v>1.8</v>
      </c>
      <c r="I551" s="154"/>
      <c r="J551" s="154"/>
    </row>
    <row r="552" spans="1:10" x14ac:dyDescent="0.2">
      <c r="A552" s="163" t="s">
        <v>3887</v>
      </c>
      <c r="B552" s="164" t="s">
        <v>3888</v>
      </c>
      <c r="C552" s="164" t="s">
        <v>3889</v>
      </c>
      <c r="D552" s="165">
        <v>100</v>
      </c>
      <c r="E552" s="166" t="s">
        <v>4135</v>
      </c>
      <c r="F552" s="167">
        <v>12.28</v>
      </c>
      <c r="I552" s="154"/>
      <c r="J552" s="154"/>
    </row>
    <row r="553" spans="1:10" x14ac:dyDescent="0.2">
      <c r="A553" s="163" t="s">
        <v>3890</v>
      </c>
      <c r="B553" s="164" t="s">
        <v>3891</v>
      </c>
      <c r="C553" s="164" t="s">
        <v>3892</v>
      </c>
      <c r="D553" s="165">
        <v>250</v>
      </c>
      <c r="E553" s="166" t="s">
        <v>4124</v>
      </c>
      <c r="F553" s="167">
        <v>23.99</v>
      </c>
      <c r="I553" s="154"/>
      <c r="J553" s="154"/>
    </row>
    <row r="554" spans="1:10" x14ac:dyDescent="0.2">
      <c r="A554" s="168" t="s">
        <v>3929</v>
      </c>
      <c r="B554" s="169" t="s">
        <v>3930</v>
      </c>
      <c r="C554" s="169" t="s">
        <v>3931</v>
      </c>
      <c r="D554" s="170"/>
      <c r="E554" s="171"/>
      <c r="F554" s="167"/>
      <c r="I554" s="154"/>
      <c r="J554" s="154"/>
    </row>
    <row r="555" spans="1:10" x14ac:dyDescent="0.2">
      <c r="A555" s="163" t="s">
        <v>3932</v>
      </c>
      <c r="B555" s="164" t="s">
        <v>3933</v>
      </c>
      <c r="C555" s="164" t="s">
        <v>3934</v>
      </c>
      <c r="D555" s="165"/>
      <c r="E555" s="166"/>
      <c r="F555" s="167"/>
      <c r="I555" s="154"/>
      <c r="J555" s="154"/>
    </row>
    <row r="556" spans="1:10" x14ac:dyDescent="0.2">
      <c r="A556" s="163"/>
      <c r="B556" s="164" t="s">
        <v>3935</v>
      </c>
      <c r="C556" s="164" t="s">
        <v>3936</v>
      </c>
      <c r="D556" s="165">
        <v>10</v>
      </c>
      <c r="E556" s="166" t="s">
        <v>5040</v>
      </c>
      <c r="F556" s="167">
        <v>58.66</v>
      </c>
      <c r="I556" s="154"/>
      <c r="J556" s="154"/>
    </row>
    <row r="557" spans="1:10" x14ac:dyDescent="0.2">
      <c r="A557" s="163"/>
      <c r="B557" s="164" t="s">
        <v>3937</v>
      </c>
      <c r="C557" s="164" t="s">
        <v>3938</v>
      </c>
      <c r="D557" s="165">
        <v>5</v>
      </c>
      <c r="E557" s="166" t="s">
        <v>5040</v>
      </c>
      <c r="F557" s="167">
        <v>62.26</v>
      </c>
      <c r="I557" s="154"/>
      <c r="J557" s="154"/>
    </row>
    <row r="558" spans="1:10" x14ac:dyDescent="0.2">
      <c r="A558" s="163"/>
      <c r="B558" s="164" t="s">
        <v>3939</v>
      </c>
      <c r="C558" s="164" t="s">
        <v>3940</v>
      </c>
      <c r="D558" s="165">
        <v>5</v>
      </c>
      <c r="E558" s="166" t="s">
        <v>5040</v>
      </c>
      <c r="F558" s="167">
        <v>86.74</v>
      </c>
      <c r="I558" s="154"/>
      <c r="J558" s="154"/>
    </row>
    <row r="559" spans="1:10" x14ac:dyDescent="0.2">
      <c r="A559" s="163" t="s">
        <v>3943</v>
      </c>
      <c r="B559" s="164" t="s">
        <v>3944</v>
      </c>
      <c r="C559" s="164" t="s">
        <v>3945</v>
      </c>
      <c r="D559" s="165"/>
      <c r="E559" s="166"/>
      <c r="F559" s="167"/>
      <c r="I559" s="154"/>
      <c r="J559" s="154"/>
    </row>
    <row r="560" spans="1:10" x14ac:dyDescent="0.2">
      <c r="A560" s="163"/>
      <c r="B560" s="164" t="s">
        <v>3946</v>
      </c>
      <c r="C560" s="164" t="s">
        <v>3947</v>
      </c>
      <c r="D560" s="165">
        <v>1</v>
      </c>
      <c r="E560" s="166" t="s">
        <v>5040</v>
      </c>
      <c r="F560" s="167">
        <v>21.45</v>
      </c>
      <c r="I560" s="154"/>
      <c r="J560" s="154"/>
    </row>
    <row r="561" spans="1:10" x14ac:dyDescent="0.2">
      <c r="A561" s="163"/>
      <c r="B561" s="164" t="s">
        <v>3948</v>
      </c>
      <c r="C561" s="164" t="s">
        <v>3949</v>
      </c>
      <c r="D561" s="165">
        <v>1</v>
      </c>
      <c r="E561" s="166" t="s">
        <v>5040</v>
      </c>
      <c r="F561" s="167">
        <v>23.46</v>
      </c>
      <c r="I561" s="154"/>
      <c r="J561" s="154"/>
    </row>
    <row r="562" spans="1:10" x14ac:dyDescent="0.2">
      <c r="A562" s="163"/>
      <c r="B562" s="164" t="s">
        <v>3950</v>
      </c>
      <c r="C562" s="164" t="s">
        <v>3951</v>
      </c>
      <c r="D562" s="165">
        <v>1</v>
      </c>
      <c r="E562" s="166" t="s">
        <v>5040</v>
      </c>
      <c r="F562" s="167">
        <v>58.66</v>
      </c>
      <c r="I562" s="154"/>
      <c r="J562" s="154"/>
    </row>
    <row r="563" spans="1:10" x14ac:dyDescent="0.2">
      <c r="A563" s="163" t="s">
        <v>3952</v>
      </c>
      <c r="B563" s="164" t="s">
        <v>3953</v>
      </c>
      <c r="C563" s="164" t="s">
        <v>3954</v>
      </c>
      <c r="D563" s="165"/>
      <c r="E563" s="166"/>
      <c r="F563" s="167"/>
      <c r="I563" s="154"/>
      <c r="J563" s="154"/>
    </row>
    <row r="564" spans="1:10" x14ac:dyDescent="0.2">
      <c r="A564" s="163"/>
      <c r="B564" s="164" t="s">
        <v>3955</v>
      </c>
      <c r="C564" s="164" t="s">
        <v>3956</v>
      </c>
      <c r="D564" s="165">
        <v>2</v>
      </c>
      <c r="E564" s="166" t="s">
        <v>5040</v>
      </c>
      <c r="F564" s="167">
        <v>73.959999999999994</v>
      </c>
      <c r="I564" s="154"/>
      <c r="J564" s="154"/>
    </row>
    <row r="565" spans="1:10" x14ac:dyDescent="0.2">
      <c r="A565" s="163"/>
      <c r="B565" s="164" t="s">
        <v>3957</v>
      </c>
      <c r="C565" s="164" t="s">
        <v>3958</v>
      </c>
      <c r="D565" s="165">
        <v>2</v>
      </c>
      <c r="E565" s="166" t="s">
        <v>5040</v>
      </c>
      <c r="F565" s="167">
        <v>94.4</v>
      </c>
      <c r="I565" s="154"/>
      <c r="J565" s="154"/>
    </row>
    <row r="566" spans="1:10" x14ac:dyDescent="0.2">
      <c r="A566" s="163" t="s">
        <v>3959</v>
      </c>
      <c r="B566" s="164" t="s">
        <v>3960</v>
      </c>
      <c r="C566" s="164" t="s">
        <v>3961</v>
      </c>
      <c r="D566" s="165"/>
      <c r="E566" s="166"/>
      <c r="F566" s="167"/>
      <c r="I566" s="154"/>
      <c r="J566" s="154"/>
    </row>
    <row r="567" spans="1:10" x14ac:dyDescent="0.2">
      <c r="A567" s="163"/>
      <c r="B567" s="164" t="s">
        <v>3964</v>
      </c>
      <c r="C567" s="164" t="s">
        <v>3965</v>
      </c>
      <c r="D567" s="165">
        <f>2.5*4</f>
        <v>10</v>
      </c>
      <c r="E567" s="166" t="s">
        <v>4237</v>
      </c>
      <c r="F567" s="167">
        <v>535.61</v>
      </c>
      <c r="I567" s="154"/>
      <c r="J567" s="154"/>
    </row>
    <row r="568" spans="1:10" x14ac:dyDescent="0.2">
      <c r="A568" s="168" t="s">
        <v>3980</v>
      </c>
      <c r="B568" s="169" t="s">
        <v>3981</v>
      </c>
      <c r="C568" s="169" t="s">
        <v>3982</v>
      </c>
      <c r="D568" s="170"/>
      <c r="E568" s="171"/>
      <c r="F568" s="167"/>
      <c r="I568" s="154"/>
      <c r="J568" s="154"/>
    </row>
    <row r="569" spans="1:10" x14ac:dyDescent="0.2">
      <c r="A569" s="163" t="s">
        <v>3983</v>
      </c>
      <c r="B569" s="164" t="s">
        <v>3984</v>
      </c>
      <c r="C569" s="164" t="s">
        <v>3985</v>
      </c>
      <c r="D569" s="165"/>
      <c r="E569" s="166"/>
      <c r="F569" s="167"/>
      <c r="I569" s="154"/>
      <c r="J569" s="154"/>
    </row>
    <row r="570" spans="1:10" x14ac:dyDescent="0.2">
      <c r="A570" s="163"/>
      <c r="B570" s="164" t="s">
        <v>3986</v>
      </c>
      <c r="C570" s="164" t="s">
        <v>3987</v>
      </c>
      <c r="D570" s="165">
        <v>5</v>
      </c>
      <c r="E570" s="166" t="s">
        <v>5040</v>
      </c>
      <c r="F570" s="167">
        <v>65.33</v>
      </c>
      <c r="I570" s="154"/>
      <c r="J570" s="154"/>
    </row>
    <row r="571" spans="1:10" x14ac:dyDescent="0.2">
      <c r="A571" s="163"/>
      <c r="B571" s="164" t="s">
        <v>3988</v>
      </c>
      <c r="C571" s="164" t="s">
        <v>3989</v>
      </c>
      <c r="D571" s="165">
        <v>5</v>
      </c>
      <c r="E571" s="166" t="s">
        <v>5040</v>
      </c>
      <c r="F571" s="167">
        <v>90.2</v>
      </c>
      <c r="I571" s="154"/>
      <c r="J571" s="154"/>
    </row>
    <row r="572" spans="1:10" x14ac:dyDescent="0.2">
      <c r="A572" s="163"/>
      <c r="B572" s="164" t="s">
        <v>3990</v>
      </c>
      <c r="C572" s="164" t="s">
        <v>3991</v>
      </c>
      <c r="D572" s="165">
        <v>5</v>
      </c>
      <c r="E572" s="166" t="s">
        <v>5040</v>
      </c>
      <c r="F572" s="167">
        <v>231.85</v>
      </c>
      <c r="I572" s="154"/>
      <c r="J572" s="154"/>
    </row>
    <row r="573" spans="1:10" x14ac:dyDescent="0.2">
      <c r="A573" s="163" t="s">
        <v>3992</v>
      </c>
      <c r="B573" s="164" t="s">
        <v>3993</v>
      </c>
      <c r="C573" s="164" t="s">
        <v>3994</v>
      </c>
      <c r="D573" s="165"/>
      <c r="E573" s="166"/>
      <c r="F573" s="167"/>
      <c r="I573" s="154"/>
      <c r="J573" s="154"/>
    </row>
    <row r="574" spans="1:10" x14ac:dyDescent="0.2">
      <c r="A574" s="163"/>
      <c r="B574" s="164" t="s">
        <v>3995</v>
      </c>
      <c r="C574" s="164" t="s">
        <v>3996</v>
      </c>
      <c r="D574" s="165">
        <v>5</v>
      </c>
      <c r="E574" s="166" t="s">
        <v>5040</v>
      </c>
      <c r="F574" s="167">
        <v>72.760000000000005</v>
      </c>
      <c r="I574" s="154"/>
      <c r="J574" s="154"/>
    </row>
    <row r="575" spans="1:10" x14ac:dyDescent="0.2">
      <c r="A575" s="163" t="s">
        <v>4001</v>
      </c>
      <c r="B575" s="164" t="s">
        <v>4002</v>
      </c>
      <c r="C575" s="164" t="s">
        <v>4003</v>
      </c>
      <c r="D575" s="165"/>
      <c r="E575" s="166"/>
      <c r="F575" s="167"/>
      <c r="I575" s="154"/>
      <c r="J575" s="154"/>
    </row>
    <row r="576" spans="1:10" x14ac:dyDescent="0.2">
      <c r="A576" s="163"/>
      <c r="B576" s="164" t="s">
        <v>4008</v>
      </c>
      <c r="C576" s="164" t="s">
        <v>4009</v>
      </c>
      <c r="D576" s="165">
        <f>5+3.8</f>
        <v>8.8000000000000007</v>
      </c>
      <c r="E576" s="166" t="s">
        <v>4237</v>
      </c>
      <c r="F576" s="167">
        <v>143.35</v>
      </c>
      <c r="I576" s="154"/>
      <c r="J576" s="154"/>
    </row>
    <row r="577" spans="1:10" x14ac:dyDescent="0.2">
      <c r="A577" s="168" t="s">
        <v>4010</v>
      </c>
      <c r="B577" s="169" t="s">
        <v>4162</v>
      </c>
      <c r="C577" s="169" t="s">
        <v>4011</v>
      </c>
      <c r="D577" s="170"/>
      <c r="E577" s="171"/>
      <c r="F577" s="167"/>
      <c r="I577" s="154"/>
      <c r="J577" s="154"/>
    </row>
    <row r="578" spans="1:10" x14ac:dyDescent="0.2">
      <c r="A578" s="168" t="s">
        <v>4012</v>
      </c>
      <c r="B578" s="169" t="s">
        <v>4013</v>
      </c>
      <c r="C578" s="169" t="s">
        <v>4014</v>
      </c>
      <c r="D578" s="193"/>
      <c r="E578" s="171"/>
      <c r="F578" s="167"/>
      <c r="I578" s="154"/>
      <c r="J578" s="154"/>
    </row>
    <row r="579" spans="1:10" x14ac:dyDescent="0.2">
      <c r="A579" s="163" t="s">
        <v>4015</v>
      </c>
      <c r="B579" s="164" t="s">
        <v>4016</v>
      </c>
      <c r="C579" s="164" t="s">
        <v>4017</v>
      </c>
      <c r="D579" s="194"/>
      <c r="E579" s="166"/>
      <c r="F579" s="167"/>
      <c r="I579" s="154"/>
      <c r="J579" s="154"/>
    </row>
    <row r="580" spans="1:10" x14ac:dyDescent="0.2">
      <c r="A580" s="163"/>
      <c r="B580" s="164" t="s">
        <v>4022</v>
      </c>
      <c r="C580" s="164" t="s">
        <v>4023</v>
      </c>
      <c r="D580" s="194">
        <v>315</v>
      </c>
      <c r="E580" s="164" t="s">
        <v>4135</v>
      </c>
      <c r="F580" s="167">
        <v>10.75</v>
      </c>
      <c r="I580" s="154"/>
      <c r="J580" s="154"/>
    </row>
    <row r="581" spans="1:10" x14ac:dyDescent="0.2">
      <c r="A581" s="163" t="s">
        <v>4037</v>
      </c>
      <c r="B581" s="164" t="s">
        <v>4038</v>
      </c>
      <c r="C581" s="164" t="s">
        <v>4039</v>
      </c>
      <c r="D581" s="194"/>
      <c r="E581" s="164"/>
      <c r="F581" s="167"/>
      <c r="I581" s="154"/>
      <c r="J581" s="154"/>
    </row>
    <row r="582" spans="1:10" x14ac:dyDescent="0.2">
      <c r="A582" s="163"/>
      <c r="B582" s="164" t="s">
        <v>4040</v>
      </c>
      <c r="C582" s="164" t="s">
        <v>4041</v>
      </c>
      <c r="D582" s="194">
        <v>315</v>
      </c>
      <c r="E582" s="164" t="s">
        <v>4135</v>
      </c>
      <c r="F582" s="167">
        <v>1.99</v>
      </c>
      <c r="I582" s="154"/>
      <c r="J582" s="154"/>
    </row>
    <row r="583" spans="1:10" x14ac:dyDescent="0.2">
      <c r="A583" s="168" t="s">
        <v>4042</v>
      </c>
      <c r="B583" s="169" t="s">
        <v>4043</v>
      </c>
      <c r="C583" s="169" t="s">
        <v>4044</v>
      </c>
      <c r="D583" s="193"/>
      <c r="E583" s="169"/>
      <c r="F583" s="167"/>
      <c r="I583" s="154"/>
      <c r="J583" s="154"/>
    </row>
    <row r="584" spans="1:10" x14ac:dyDescent="0.2">
      <c r="A584" s="163" t="s">
        <v>4045</v>
      </c>
      <c r="B584" s="164" t="s">
        <v>4046</v>
      </c>
      <c r="C584" s="164" t="s">
        <v>4047</v>
      </c>
      <c r="D584" s="194">
        <v>50</v>
      </c>
      <c r="E584" s="164" t="s">
        <v>4135</v>
      </c>
      <c r="F584" s="167">
        <v>15.65</v>
      </c>
      <c r="I584" s="154"/>
      <c r="J584" s="154"/>
    </row>
    <row r="585" spans="1:10" x14ac:dyDescent="0.2">
      <c r="A585" s="163" t="s">
        <v>4053</v>
      </c>
      <c r="B585" s="164" t="s">
        <v>4054</v>
      </c>
      <c r="C585" s="164" t="s">
        <v>4055</v>
      </c>
      <c r="D585" s="194"/>
      <c r="E585" s="164"/>
      <c r="F585" s="167"/>
      <c r="I585" s="154"/>
      <c r="J585" s="154"/>
    </row>
    <row r="586" spans="1:10" x14ac:dyDescent="0.2">
      <c r="A586" s="163"/>
      <c r="B586" s="164" t="s">
        <v>4058</v>
      </c>
      <c r="C586" s="164" t="s">
        <v>4059</v>
      </c>
      <c r="D586" s="194">
        <v>5</v>
      </c>
      <c r="E586" s="164" t="s">
        <v>4124</v>
      </c>
      <c r="F586" s="167">
        <v>64.2</v>
      </c>
      <c r="I586" s="154"/>
      <c r="J586" s="154"/>
    </row>
    <row r="587" spans="1:10" x14ac:dyDescent="0.2">
      <c r="A587" s="168" t="s">
        <v>4060</v>
      </c>
      <c r="B587" s="169" t="s">
        <v>4061</v>
      </c>
      <c r="C587" s="169" t="s">
        <v>4062</v>
      </c>
      <c r="D587" s="193"/>
      <c r="E587" s="169"/>
      <c r="F587" s="167"/>
      <c r="I587" s="154"/>
      <c r="J587" s="154"/>
    </row>
    <row r="588" spans="1:10" x14ac:dyDescent="0.2">
      <c r="A588" s="163" t="s">
        <v>4063</v>
      </c>
      <c r="B588" s="164" t="s">
        <v>4064</v>
      </c>
      <c r="C588" s="164" t="s">
        <v>4065</v>
      </c>
      <c r="D588" s="194"/>
      <c r="E588" s="164"/>
      <c r="F588" s="167"/>
      <c r="I588" s="154"/>
      <c r="J588" s="154"/>
    </row>
    <row r="589" spans="1:10" x14ac:dyDescent="0.2">
      <c r="A589" s="163"/>
      <c r="B589" s="164" t="s">
        <v>4066</v>
      </c>
      <c r="C589" s="164" t="s">
        <v>4067</v>
      </c>
      <c r="D589" s="194">
        <v>2248</v>
      </c>
      <c r="E589" s="164" t="s">
        <v>4068</v>
      </c>
      <c r="F589" s="167">
        <v>2.0299999999999998</v>
      </c>
      <c r="I589" s="154"/>
      <c r="J589" s="154"/>
    </row>
    <row r="590" spans="1:10" x14ac:dyDescent="0.2">
      <c r="A590" s="163" t="s">
        <v>4069</v>
      </c>
      <c r="B590" s="164" t="s">
        <v>4070</v>
      </c>
      <c r="C590" s="164" t="s">
        <v>4071</v>
      </c>
      <c r="D590" s="194"/>
      <c r="E590" s="164"/>
      <c r="F590" s="167"/>
      <c r="I590" s="154"/>
      <c r="J590" s="154"/>
    </row>
    <row r="591" spans="1:10" x14ac:dyDescent="0.2">
      <c r="A591" s="163"/>
      <c r="B591" s="164" t="s">
        <v>4074</v>
      </c>
      <c r="C591" s="164" t="s">
        <v>4075</v>
      </c>
      <c r="D591" s="194">
        <v>281</v>
      </c>
      <c r="E591" s="164" t="s">
        <v>4135</v>
      </c>
      <c r="F591" s="167">
        <v>7.14</v>
      </c>
      <c r="I591" s="154"/>
      <c r="J591" s="154"/>
    </row>
    <row r="592" spans="1:10" x14ac:dyDescent="0.2">
      <c r="A592" s="168" t="s">
        <v>4076</v>
      </c>
      <c r="B592" s="169" t="s">
        <v>4077</v>
      </c>
      <c r="C592" s="169" t="s">
        <v>4078</v>
      </c>
      <c r="D592" s="193"/>
      <c r="E592" s="169"/>
      <c r="F592" s="167"/>
      <c r="I592" s="154"/>
      <c r="J592" s="154"/>
    </row>
    <row r="593" spans="1:10" x14ac:dyDescent="0.2">
      <c r="A593" s="163" t="s">
        <v>4079</v>
      </c>
      <c r="B593" s="164" t="s">
        <v>4080</v>
      </c>
      <c r="C593" s="164" t="s">
        <v>4081</v>
      </c>
      <c r="D593" s="194"/>
      <c r="E593" s="164"/>
      <c r="F593" s="167"/>
      <c r="I593" s="154"/>
      <c r="J593" s="154"/>
    </row>
    <row r="594" spans="1:10" x14ac:dyDescent="0.2">
      <c r="A594" s="163"/>
      <c r="B594" s="164" t="s">
        <v>4084</v>
      </c>
      <c r="C594" s="164" t="s">
        <v>4085</v>
      </c>
      <c r="D594" s="194">
        <v>20</v>
      </c>
      <c r="E594" s="164" t="s">
        <v>4135</v>
      </c>
      <c r="F594" s="167">
        <v>59.49</v>
      </c>
      <c r="I594" s="154"/>
      <c r="J594" s="154"/>
    </row>
    <row r="595" spans="1:10" ht="22.5" x14ac:dyDescent="0.2">
      <c r="A595" s="163" t="s">
        <v>2660</v>
      </c>
      <c r="B595" s="164" t="s">
        <v>2661</v>
      </c>
      <c r="C595" s="164" t="s">
        <v>2662</v>
      </c>
      <c r="D595" s="194"/>
      <c r="E595" s="164"/>
      <c r="F595" s="167"/>
      <c r="I595" s="154"/>
      <c r="J595" s="154"/>
    </row>
    <row r="596" spans="1:10" x14ac:dyDescent="0.2">
      <c r="A596" s="163"/>
      <c r="B596" s="164" t="s">
        <v>2663</v>
      </c>
      <c r="C596" s="164" t="s">
        <v>2657</v>
      </c>
      <c r="D596" s="194">
        <v>22.8</v>
      </c>
      <c r="E596" s="164" t="s">
        <v>4135</v>
      </c>
      <c r="F596" s="167">
        <v>97.61</v>
      </c>
      <c r="I596" s="154"/>
      <c r="J596" s="154"/>
    </row>
    <row r="597" spans="1:10" x14ac:dyDescent="0.2">
      <c r="A597" s="168" t="s">
        <v>2684</v>
      </c>
      <c r="B597" s="169" t="s">
        <v>2685</v>
      </c>
      <c r="C597" s="169" t="s">
        <v>2686</v>
      </c>
      <c r="D597" s="193"/>
      <c r="E597" s="169"/>
      <c r="F597" s="167"/>
      <c r="I597" s="154"/>
      <c r="J597" s="154"/>
    </row>
    <row r="598" spans="1:10" x14ac:dyDescent="0.2">
      <c r="A598" s="163" t="s">
        <v>2687</v>
      </c>
      <c r="B598" s="164" t="s">
        <v>2688</v>
      </c>
      <c r="C598" s="164" t="s">
        <v>2689</v>
      </c>
      <c r="D598" s="194"/>
      <c r="E598" s="164"/>
      <c r="F598" s="167"/>
      <c r="I598" s="154"/>
      <c r="J598" s="154"/>
    </row>
    <row r="599" spans="1:10" x14ac:dyDescent="0.2">
      <c r="A599" s="163"/>
      <c r="B599" s="164" t="s">
        <v>2700</v>
      </c>
      <c r="C599" s="164" t="s">
        <v>2701</v>
      </c>
      <c r="D599" s="194">
        <v>10</v>
      </c>
      <c r="E599" s="164" t="s">
        <v>4237</v>
      </c>
      <c r="F599" s="167">
        <v>82.85</v>
      </c>
      <c r="I599" s="154"/>
      <c r="J599" s="154"/>
    </row>
    <row r="600" spans="1:10" x14ac:dyDescent="0.2">
      <c r="A600" s="163" t="s">
        <v>2715</v>
      </c>
      <c r="B600" s="164" t="s">
        <v>2716</v>
      </c>
      <c r="C600" s="164" t="s">
        <v>2717</v>
      </c>
      <c r="D600" s="194"/>
      <c r="E600" s="164"/>
      <c r="F600" s="167"/>
      <c r="I600" s="154"/>
      <c r="J600" s="154"/>
    </row>
    <row r="601" spans="1:10" x14ac:dyDescent="0.2">
      <c r="A601" s="163"/>
      <c r="B601" s="164" t="s">
        <v>2720</v>
      </c>
      <c r="C601" s="164" t="s">
        <v>2721</v>
      </c>
      <c r="D601" s="194">
        <v>15</v>
      </c>
      <c r="E601" s="164" t="s">
        <v>4237</v>
      </c>
      <c r="F601" s="167">
        <v>28.37</v>
      </c>
      <c r="I601" s="154"/>
      <c r="J601" s="154"/>
    </row>
    <row r="602" spans="1:10" x14ac:dyDescent="0.2">
      <c r="A602" s="168" t="s">
        <v>2722</v>
      </c>
      <c r="B602" s="169" t="s">
        <v>2723</v>
      </c>
      <c r="C602" s="169" t="s">
        <v>2724</v>
      </c>
      <c r="D602" s="193"/>
      <c r="E602" s="169"/>
      <c r="F602" s="167"/>
      <c r="I602" s="154"/>
      <c r="J602" s="154"/>
    </row>
    <row r="603" spans="1:10" ht="22.5" x14ac:dyDescent="0.2">
      <c r="A603" s="163" t="s">
        <v>2728</v>
      </c>
      <c r="B603" s="164" t="s">
        <v>2729</v>
      </c>
      <c r="C603" s="164" t="s">
        <v>2730</v>
      </c>
      <c r="D603" s="194"/>
      <c r="E603" s="164"/>
      <c r="F603" s="167"/>
      <c r="I603" s="154"/>
      <c r="J603" s="154"/>
    </row>
    <row r="604" spans="1:10" x14ac:dyDescent="0.2">
      <c r="A604" s="163"/>
      <c r="B604" s="164" t="s">
        <v>2667</v>
      </c>
      <c r="C604" s="164" t="s">
        <v>2668</v>
      </c>
      <c r="D604" s="194">
        <v>3.6</v>
      </c>
      <c r="E604" s="164" t="s">
        <v>4237</v>
      </c>
      <c r="F604" s="167">
        <v>74.03</v>
      </c>
      <c r="I604" s="154"/>
      <c r="J604" s="154"/>
    </row>
    <row r="605" spans="1:10" x14ac:dyDescent="0.2">
      <c r="A605" s="163"/>
      <c r="B605" s="164" t="s">
        <v>2731</v>
      </c>
      <c r="C605" s="164" t="s">
        <v>2732</v>
      </c>
      <c r="D605" s="194">
        <v>3.6</v>
      </c>
      <c r="E605" s="164" t="s">
        <v>4133</v>
      </c>
      <c r="F605" s="167">
        <v>15.35</v>
      </c>
      <c r="I605" s="154"/>
      <c r="J605" s="154"/>
    </row>
    <row r="606" spans="1:10" x14ac:dyDescent="0.2">
      <c r="A606" s="163"/>
      <c r="B606" s="164" t="s">
        <v>2733</v>
      </c>
      <c r="C606" s="164" t="s">
        <v>2734</v>
      </c>
      <c r="D606" s="194">
        <v>7.2</v>
      </c>
      <c r="E606" s="164" t="s">
        <v>4237</v>
      </c>
      <c r="F606" s="167">
        <v>7.9</v>
      </c>
      <c r="I606" s="154"/>
      <c r="J606" s="154"/>
    </row>
    <row r="607" spans="1:10" x14ac:dyDescent="0.2">
      <c r="A607" s="168" t="s">
        <v>2744</v>
      </c>
      <c r="B607" s="169" t="s">
        <v>2745</v>
      </c>
      <c r="C607" s="169" t="s">
        <v>2746</v>
      </c>
      <c r="D607" s="193"/>
      <c r="E607" s="169"/>
      <c r="F607" s="167"/>
      <c r="I607" s="154"/>
      <c r="J607" s="154"/>
    </row>
    <row r="608" spans="1:10" x14ac:dyDescent="0.2">
      <c r="A608" s="163" t="s">
        <v>2747</v>
      </c>
      <c r="B608" s="164" t="s">
        <v>2748</v>
      </c>
      <c r="C608" s="164" t="s">
        <v>2749</v>
      </c>
      <c r="D608" s="194"/>
      <c r="E608" s="164"/>
      <c r="F608" s="167"/>
      <c r="I608" s="154"/>
      <c r="J608" s="154"/>
    </row>
    <row r="609" spans="1:10" x14ac:dyDescent="0.2">
      <c r="A609" s="163"/>
      <c r="B609" s="164" t="s">
        <v>2750</v>
      </c>
      <c r="C609" s="164" t="s">
        <v>2751</v>
      </c>
      <c r="D609" s="194">
        <v>35</v>
      </c>
      <c r="E609" s="164" t="s">
        <v>4124</v>
      </c>
      <c r="F609" s="167">
        <v>42.93</v>
      </c>
      <c r="I609" s="154"/>
      <c r="J609" s="154"/>
    </row>
    <row r="610" spans="1:10" x14ac:dyDescent="0.2">
      <c r="A610" s="163"/>
      <c r="B610" s="164" t="s">
        <v>2752</v>
      </c>
      <c r="C610" s="164" t="s">
        <v>2753</v>
      </c>
      <c r="D610" s="194">
        <v>55</v>
      </c>
      <c r="E610" s="164" t="s">
        <v>4124</v>
      </c>
      <c r="F610" s="167">
        <v>21.85</v>
      </c>
      <c r="I610" s="154"/>
      <c r="J610" s="154"/>
    </row>
    <row r="611" spans="1:10" x14ac:dyDescent="0.2">
      <c r="A611" s="163" t="s">
        <v>2754</v>
      </c>
      <c r="B611" s="164" t="s">
        <v>2755</v>
      </c>
      <c r="C611" s="164" t="s">
        <v>2756</v>
      </c>
      <c r="D611" s="194">
        <v>90</v>
      </c>
      <c r="E611" s="164" t="s">
        <v>4135</v>
      </c>
      <c r="F611" s="167">
        <v>3.68</v>
      </c>
      <c r="I611" s="154"/>
      <c r="J611" s="154"/>
    </row>
    <row r="612" spans="1:10" x14ac:dyDescent="0.2">
      <c r="A612" s="168" t="s">
        <v>2757</v>
      </c>
      <c r="B612" s="169" t="s">
        <v>2758</v>
      </c>
      <c r="C612" s="169" t="s">
        <v>2759</v>
      </c>
      <c r="D612" s="193"/>
      <c r="E612" s="169"/>
      <c r="F612" s="167"/>
      <c r="I612" s="154"/>
      <c r="J612" s="154"/>
    </row>
    <row r="613" spans="1:10" x14ac:dyDescent="0.2">
      <c r="A613" s="163" t="s">
        <v>2760</v>
      </c>
      <c r="B613" s="164" t="s">
        <v>2761</v>
      </c>
      <c r="C613" s="164" t="s">
        <v>2762</v>
      </c>
      <c r="D613" s="194"/>
      <c r="E613" s="164"/>
      <c r="F613" s="167"/>
      <c r="I613" s="154"/>
      <c r="J613" s="154"/>
    </row>
    <row r="614" spans="1:10" x14ac:dyDescent="0.2">
      <c r="A614" s="163"/>
      <c r="B614" s="164" t="s">
        <v>2763</v>
      </c>
      <c r="C614" s="164" t="s">
        <v>2764</v>
      </c>
      <c r="D614" s="194">
        <v>25</v>
      </c>
      <c r="E614" s="164" t="s">
        <v>4133</v>
      </c>
      <c r="F614" s="167">
        <v>30.7</v>
      </c>
      <c r="I614" s="154"/>
      <c r="J614" s="154"/>
    </row>
    <row r="615" spans="1:10" x14ac:dyDescent="0.2">
      <c r="A615" s="163" t="s">
        <v>2765</v>
      </c>
      <c r="B615" s="164" t="s">
        <v>2766</v>
      </c>
      <c r="C615" s="164" t="s">
        <v>2767</v>
      </c>
      <c r="D615" s="194"/>
      <c r="E615" s="164"/>
      <c r="F615" s="167"/>
      <c r="I615" s="154"/>
      <c r="J615" s="154"/>
    </row>
    <row r="616" spans="1:10" x14ac:dyDescent="0.2">
      <c r="A616" s="163"/>
      <c r="B616" s="164" t="s">
        <v>2768</v>
      </c>
      <c r="C616" s="164" t="s">
        <v>2769</v>
      </c>
      <c r="D616" s="194">
        <v>10</v>
      </c>
      <c r="E616" s="164" t="s">
        <v>4237</v>
      </c>
      <c r="F616" s="167">
        <v>26.92</v>
      </c>
      <c r="I616" s="154"/>
      <c r="J616" s="154"/>
    </row>
    <row r="617" spans="1:10" x14ac:dyDescent="0.2">
      <c r="A617" s="163"/>
      <c r="B617" s="164" t="s">
        <v>2770</v>
      </c>
      <c r="C617" s="164" t="s">
        <v>2771</v>
      </c>
      <c r="D617" s="194">
        <v>10</v>
      </c>
      <c r="E617" s="164" t="s">
        <v>4237</v>
      </c>
      <c r="F617" s="167">
        <v>20.37</v>
      </c>
      <c r="I617" s="154"/>
      <c r="J617" s="154"/>
    </row>
    <row r="618" spans="1:10" x14ac:dyDescent="0.2">
      <c r="A618" s="163"/>
      <c r="B618" s="164" t="s">
        <v>2772</v>
      </c>
      <c r="C618" s="164" t="s">
        <v>2773</v>
      </c>
      <c r="D618" s="194">
        <v>10</v>
      </c>
      <c r="E618" s="164" t="s">
        <v>4237</v>
      </c>
      <c r="F618" s="167">
        <v>13.46</v>
      </c>
      <c r="I618" s="154"/>
      <c r="J618" s="154"/>
    </row>
    <row r="619" spans="1:10" x14ac:dyDescent="0.2">
      <c r="A619" s="168" t="s">
        <v>2774</v>
      </c>
      <c r="B619" s="169" t="s">
        <v>2775</v>
      </c>
      <c r="C619" s="169" t="s">
        <v>2776</v>
      </c>
      <c r="D619" s="193"/>
      <c r="E619" s="169"/>
      <c r="F619" s="167"/>
      <c r="I619" s="154"/>
      <c r="J619" s="154"/>
    </row>
    <row r="620" spans="1:10" x14ac:dyDescent="0.2">
      <c r="A620" s="163" t="s">
        <v>2777</v>
      </c>
      <c r="B620" s="164" t="s">
        <v>2778</v>
      </c>
      <c r="C620" s="164" t="s">
        <v>2779</v>
      </c>
      <c r="D620" s="194"/>
      <c r="E620" s="164"/>
      <c r="F620" s="167"/>
      <c r="I620" s="154"/>
      <c r="J620" s="154"/>
    </row>
    <row r="621" spans="1:10" x14ac:dyDescent="0.2">
      <c r="A621" s="163"/>
      <c r="B621" s="164" t="s">
        <v>2782</v>
      </c>
      <c r="C621" s="164" t="s">
        <v>2783</v>
      </c>
      <c r="D621" s="194">
        <v>1</v>
      </c>
      <c r="E621" s="164" t="s">
        <v>5040</v>
      </c>
      <c r="F621" s="167">
        <v>663.37</v>
      </c>
      <c r="I621" s="154"/>
      <c r="J621" s="154"/>
    </row>
    <row r="622" spans="1:10" x14ac:dyDescent="0.2">
      <c r="A622" s="163" t="s">
        <v>2784</v>
      </c>
      <c r="B622" s="164" t="s">
        <v>5041</v>
      </c>
      <c r="C622" s="164" t="s">
        <v>2786</v>
      </c>
      <c r="D622" s="194"/>
      <c r="E622" s="164"/>
      <c r="F622" s="167"/>
      <c r="I622" s="154"/>
      <c r="J622" s="154"/>
    </row>
    <row r="623" spans="1:10" x14ac:dyDescent="0.2">
      <c r="A623" s="163"/>
      <c r="B623" s="164" t="s">
        <v>2787</v>
      </c>
      <c r="C623" s="164" t="s">
        <v>2788</v>
      </c>
      <c r="D623" s="194">
        <v>1</v>
      </c>
      <c r="E623" s="164" t="s">
        <v>5040</v>
      </c>
      <c r="F623" s="167">
        <v>409.31</v>
      </c>
      <c r="I623" s="154"/>
      <c r="J623" s="154"/>
    </row>
    <row r="624" spans="1:10" x14ac:dyDescent="0.2">
      <c r="A624" s="163"/>
      <c r="B624" s="164" t="s">
        <v>2794</v>
      </c>
      <c r="C624" s="164" t="s">
        <v>2795</v>
      </c>
      <c r="D624" s="194">
        <v>2</v>
      </c>
      <c r="E624" s="164" t="s">
        <v>5040</v>
      </c>
      <c r="F624" s="167">
        <v>312.24</v>
      </c>
      <c r="I624" s="154"/>
      <c r="J624" s="154"/>
    </row>
    <row r="625" spans="1:10" x14ac:dyDescent="0.2">
      <c r="A625" s="168" t="s">
        <v>2804</v>
      </c>
      <c r="B625" s="169" t="s">
        <v>2805</v>
      </c>
      <c r="C625" s="169" t="s">
        <v>2806</v>
      </c>
      <c r="D625" s="170"/>
      <c r="E625" s="171"/>
      <c r="F625" s="167"/>
      <c r="I625" s="154"/>
      <c r="J625" s="154"/>
    </row>
    <row r="626" spans="1:10" x14ac:dyDescent="0.2">
      <c r="A626" s="163" t="s">
        <v>5042</v>
      </c>
      <c r="B626" s="164" t="s">
        <v>5043</v>
      </c>
      <c r="C626" s="164" t="s">
        <v>5044</v>
      </c>
      <c r="D626" s="194">
        <v>1</v>
      </c>
      <c r="E626" s="164" t="s">
        <v>5040</v>
      </c>
      <c r="F626" s="167">
        <v>10000</v>
      </c>
      <c r="I626" s="154"/>
      <c r="J626" s="154"/>
    </row>
    <row r="627" spans="1:10" x14ac:dyDescent="0.2">
      <c r="A627" s="168" t="s">
        <v>2825</v>
      </c>
      <c r="B627" s="169" t="s">
        <v>4180</v>
      </c>
      <c r="C627" s="169" t="s">
        <v>2826</v>
      </c>
      <c r="D627" s="170"/>
      <c r="E627" s="171"/>
      <c r="F627" s="167"/>
      <c r="I627" s="154"/>
      <c r="J627" s="154"/>
    </row>
    <row r="628" spans="1:10" ht="15" x14ac:dyDescent="0.2">
      <c r="A628" s="172" t="s">
        <v>2827</v>
      </c>
      <c r="B628" s="173" t="s">
        <v>4181</v>
      </c>
      <c r="C628" s="173" t="s">
        <v>2828</v>
      </c>
      <c r="E628"/>
      <c r="F628" s="179"/>
      <c r="I628" s="154"/>
      <c r="J628" s="154"/>
    </row>
    <row r="629" spans="1:10" ht="15" x14ac:dyDescent="0.2">
      <c r="A629" s="172" t="s">
        <v>2829</v>
      </c>
      <c r="B629" s="173" t="s">
        <v>4182</v>
      </c>
      <c r="C629" s="173" t="s">
        <v>2830</v>
      </c>
      <c r="E629"/>
      <c r="F629" s="179"/>
      <c r="I629" s="154"/>
      <c r="J629" s="154"/>
    </row>
    <row r="630" spans="1:10" ht="127.5" x14ac:dyDescent="0.2">
      <c r="A630" s="175" t="s">
        <v>2831</v>
      </c>
      <c r="B630" s="176" t="s">
        <v>5045</v>
      </c>
      <c r="C630" s="176" t="s">
        <v>5046</v>
      </c>
      <c r="E630"/>
      <c r="F630" s="179"/>
      <c r="I630" s="154"/>
      <c r="J630" s="154"/>
    </row>
    <row r="631" spans="1:10" x14ac:dyDescent="0.2">
      <c r="A631" s="178"/>
      <c r="B631" s="176" t="s">
        <v>4184</v>
      </c>
      <c r="C631" s="176" t="s">
        <v>2833</v>
      </c>
      <c r="E631"/>
      <c r="F631" s="177"/>
      <c r="I631" s="154"/>
      <c r="J631" s="154"/>
    </row>
    <row r="632" spans="1:10" x14ac:dyDescent="0.2">
      <c r="A632"/>
      <c r="B632" s="180" t="s">
        <v>5047</v>
      </c>
      <c r="C632"/>
      <c r="E632"/>
      <c r="F632" s="179"/>
      <c r="I632" s="154"/>
      <c r="J632" s="154"/>
    </row>
    <row r="633" spans="1:10" x14ac:dyDescent="0.2">
      <c r="A633"/>
      <c r="B633" s="180" t="s">
        <v>5048</v>
      </c>
      <c r="C633" s="188">
        <v>1411.1</v>
      </c>
      <c r="E633"/>
      <c r="F633" s="179"/>
      <c r="I633" s="154"/>
      <c r="J633" s="154"/>
    </row>
    <row r="634" spans="1:10" x14ac:dyDescent="0.2">
      <c r="A634"/>
      <c r="B634" s="180" t="s">
        <v>5049</v>
      </c>
      <c r="C634" s="188">
        <v>39.56</v>
      </c>
      <c r="E634"/>
      <c r="F634" s="179"/>
      <c r="I634" s="154"/>
      <c r="J634" s="154"/>
    </row>
    <row r="635" spans="1:10" x14ac:dyDescent="0.2">
      <c r="A635"/>
      <c r="B635" s="180" t="s">
        <v>5050</v>
      </c>
      <c r="C635" s="188">
        <v>6.28</v>
      </c>
      <c r="E635"/>
      <c r="F635" s="179"/>
      <c r="I635" s="154"/>
      <c r="J635" s="154"/>
    </row>
    <row r="636" spans="1:10" x14ac:dyDescent="0.2">
      <c r="A636"/>
      <c r="B636" s="180" t="s">
        <v>5051</v>
      </c>
      <c r="C636" s="188">
        <v>14.13</v>
      </c>
      <c r="E636"/>
      <c r="F636" s="179"/>
      <c r="I636" s="154"/>
      <c r="J636" s="154"/>
    </row>
    <row r="637" spans="1:10" x14ac:dyDescent="0.2">
      <c r="A637"/>
      <c r="B637" s="180" t="s">
        <v>5052</v>
      </c>
      <c r="C637" s="188">
        <v>15.07</v>
      </c>
      <c r="E637"/>
      <c r="F637" s="179"/>
      <c r="I637" s="154"/>
      <c r="J637" s="154"/>
    </row>
    <row r="638" spans="1:10" x14ac:dyDescent="0.2">
      <c r="A638"/>
      <c r="B638" s="180" t="s">
        <v>5053</v>
      </c>
      <c r="C638" s="188">
        <v>9.42</v>
      </c>
      <c r="E638"/>
      <c r="F638" s="179"/>
      <c r="I638" s="154"/>
      <c r="J638" s="154"/>
    </row>
    <row r="639" spans="1:10" x14ac:dyDescent="0.2">
      <c r="A639"/>
      <c r="B639" s="180" t="s">
        <v>5054</v>
      </c>
      <c r="C639" s="188">
        <v>4.71</v>
      </c>
      <c r="E639"/>
      <c r="F639" s="179"/>
      <c r="I639" s="154"/>
      <c r="J639" s="154"/>
    </row>
    <row r="640" spans="1:10" x14ac:dyDescent="0.2">
      <c r="A640"/>
      <c r="B640" s="180" t="s">
        <v>5055</v>
      </c>
      <c r="C640" s="188">
        <v>44.16</v>
      </c>
      <c r="E640"/>
      <c r="F640" s="179"/>
      <c r="I640" s="154"/>
      <c r="J640" s="154"/>
    </row>
    <row r="641" spans="1:10" x14ac:dyDescent="0.2">
      <c r="A641"/>
      <c r="B641" s="180" t="s">
        <v>5056</v>
      </c>
      <c r="C641" s="188">
        <v>293.76</v>
      </c>
      <c r="E641"/>
      <c r="F641" s="179"/>
      <c r="I641" s="154"/>
      <c r="J641" s="154"/>
    </row>
    <row r="642" spans="1:10" x14ac:dyDescent="0.2">
      <c r="A642"/>
      <c r="B642" s="180" t="s">
        <v>5057</v>
      </c>
      <c r="C642"/>
      <c r="E642"/>
      <c r="F642" s="179"/>
      <c r="I642" s="154"/>
      <c r="J642" s="154"/>
    </row>
    <row r="643" spans="1:10" x14ac:dyDescent="0.2">
      <c r="A643"/>
      <c r="B643" s="180" t="s">
        <v>5058</v>
      </c>
      <c r="C643" s="188">
        <v>271.77</v>
      </c>
      <c r="E643"/>
      <c r="F643" s="179"/>
      <c r="I643" s="154"/>
      <c r="J643" s="154"/>
    </row>
    <row r="644" spans="1:10" ht="22.5" x14ac:dyDescent="0.2">
      <c r="A644"/>
      <c r="B644" s="180" t="s">
        <v>5059</v>
      </c>
      <c r="C644"/>
      <c r="E644"/>
      <c r="F644" s="179"/>
      <c r="I644" s="154"/>
      <c r="J644" s="154"/>
    </row>
    <row r="645" spans="1:10" x14ac:dyDescent="0.2">
      <c r="A645"/>
      <c r="B645" s="180" t="s">
        <v>5060</v>
      </c>
      <c r="C645" s="188">
        <v>827.84</v>
      </c>
      <c r="E645"/>
      <c r="F645" s="179"/>
      <c r="I645" s="154"/>
      <c r="J645" s="154"/>
    </row>
    <row r="646" spans="1:10" x14ac:dyDescent="0.2">
      <c r="A646"/>
      <c r="B646" s="180" t="s">
        <v>5061</v>
      </c>
      <c r="C646" s="188">
        <v>116.92</v>
      </c>
      <c r="E646"/>
      <c r="F646" s="179"/>
      <c r="I646" s="154"/>
      <c r="J646" s="154"/>
    </row>
    <row r="647" spans="1:10" x14ac:dyDescent="0.2">
      <c r="A647"/>
      <c r="B647" s="180" t="s">
        <v>5062</v>
      </c>
      <c r="C647" s="188">
        <v>271.14999999999998</v>
      </c>
      <c r="E647"/>
      <c r="F647" s="179"/>
      <c r="I647" s="154"/>
      <c r="J647" s="154"/>
    </row>
    <row r="648" spans="1:10" x14ac:dyDescent="0.2">
      <c r="A648"/>
      <c r="B648" s="180" t="s">
        <v>5063</v>
      </c>
      <c r="C648"/>
      <c r="E648"/>
      <c r="F648" s="179"/>
      <c r="I648" s="154"/>
      <c r="J648" s="154"/>
    </row>
    <row r="649" spans="1:10" ht="22.5" x14ac:dyDescent="0.2">
      <c r="A649"/>
      <c r="B649" s="180" t="s">
        <v>5064</v>
      </c>
      <c r="C649" s="188">
        <v>86.38</v>
      </c>
      <c r="E649"/>
      <c r="F649" s="179"/>
      <c r="I649" s="154"/>
      <c r="J649" s="154"/>
    </row>
    <row r="650" spans="1:10" x14ac:dyDescent="0.2">
      <c r="A650"/>
      <c r="B650" s="180">
        <v>87.75</v>
      </c>
      <c r="C650" s="188">
        <v>87.75</v>
      </c>
      <c r="E650"/>
      <c r="F650" s="179"/>
      <c r="I650" s="154"/>
      <c r="J650" s="154"/>
    </row>
    <row r="651" spans="1:10" x14ac:dyDescent="0.2">
      <c r="A651"/>
      <c r="B651"/>
      <c r="C651" s="183">
        <f>SUM(C632:C650)</f>
        <v>3500</v>
      </c>
      <c r="E651"/>
      <c r="F651" s="179"/>
      <c r="I651" s="154"/>
      <c r="J651" s="154"/>
    </row>
    <row r="652" spans="1:10" x14ac:dyDescent="0.2">
      <c r="A652"/>
      <c r="B652"/>
      <c r="D652" s="47">
        <f>C651</f>
        <v>3500</v>
      </c>
      <c r="E652" s="184" t="s">
        <v>4185</v>
      </c>
      <c r="F652" s="70">
        <v>3.3</v>
      </c>
      <c r="I652" s="154"/>
      <c r="J652" s="154"/>
    </row>
    <row r="653" spans="1:10" x14ac:dyDescent="0.2">
      <c r="A653"/>
      <c r="B653"/>
      <c r="C653"/>
      <c r="E653"/>
      <c r="F653" s="179"/>
      <c r="I653" s="154"/>
      <c r="J653" s="154"/>
    </row>
    <row r="654" spans="1:10" x14ac:dyDescent="0.2">
      <c r="A654"/>
      <c r="B654" s="176" t="s">
        <v>5065</v>
      </c>
      <c r="C654" s="176" t="s">
        <v>5066</v>
      </c>
      <c r="E654"/>
      <c r="F654" s="179"/>
      <c r="I654" s="154"/>
      <c r="J654" s="154"/>
    </row>
    <row r="655" spans="1:10" x14ac:dyDescent="0.2">
      <c r="A655"/>
      <c r="B655" s="180">
        <v>2200</v>
      </c>
      <c r="C655" s="188">
        <v>2200</v>
      </c>
      <c r="E655"/>
      <c r="F655" s="179"/>
      <c r="I655" s="154"/>
      <c r="J655" s="154"/>
    </row>
    <row r="656" spans="1:10" x14ac:dyDescent="0.2">
      <c r="A656"/>
      <c r="B656"/>
      <c r="C656" s="183">
        <f>SUM(C655)</f>
        <v>2200</v>
      </c>
      <c r="E656"/>
      <c r="F656" s="179"/>
      <c r="I656" s="154"/>
      <c r="J656" s="154"/>
    </row>
    <row r="657" spans="1:10" x14ac:dyDescent="0.2">
      <c r="A657" s="178"/>
      <c r="B657" s="176"/>
      <c r="D657" s="47">
        <f>C656</f>
        <v>2200</v>
      </c>
      <c r="E657" s="184" t="s">
        <v>4185</v>
      </c>
      <c r="F657" s="70">
        <v>0.8</v>
      </c>
      <c r="I657" s="154"/>
      <c r="J657" s="154"/>
    </row>
    <row r="658" spans="1:10" x14ac:dyDescent="0.2">
      <c r="A658" s="168"/>
      <c r="B658" s="169"/>
      <c r="C658" s="169"/>
      <c r="D658" s="170"/>
      <c r="E658" s="171"/>
      <c r="F658" s="167"/>
      <c r="I658" s="154"/>
      <c r="J658" s="154"/>
    </row>
    <row r="659" spans="1:10" x14ac:dyDescent="0.2">
      <c r="A659" s="168" t="s">
        <v>2836</v>
      </c>
      <c r="B659" s="169" t="s">
        <v>4190</v>
      </c>
      <c r="C659" s="169" t="s">
        <v>4191</v>
      </c>
      <c r="D659" s="170"/>
      <c r="E659" s="171"/>
      <c r="F659" s="167"/>
      <c r="I659" s="154"/>
      <c r="J659" s="154"/>
    </row>
    <row r="660" spans="1:10" x14ac:dyDescent="0.2">
      <c r="A660" s="168" t="s">
        <v>2837</v>
      </c>
      <c r="B660" s="169" t="s">
        <v>4192</v>
      </c>
      <c r="C660" s="169" t="s">
        <v>4193</v>
      </c>
      <c r="D660" s="170"/>
      <c r="E660" s="171"/>
      <c r="F660" s="167"/>
      <c r="I660" s="154"/>
      <c r="J660" s="154"/>
    </row>
    <row r="661" spans="1:10" x14ac:dyDescent="0.2">
      <c r="A661" s="163" t="s">
        <v>2838</v>
      </c>
      <c r="B661" s="164" t="s">
        <v>4194</v>
      </c>
      <c r="C661" s="164" t="s">
        <v>4195</v>
      </c>
      <c r="D661" s="165"/>
      <c r="E661" s="166"/>
      <c r="F661" s="167"/>
      <c r="I661" s="154"/>
      <c r="J661" s="154"/>
    </row>
    <row r="662" spans="1:10" x14ac:dyDescent="0.2">
      <c r="A662" s="163"/>
      <c r="B662" s="164" t="s">
        <v>4196</v>
      </c>
      <c r="C662" s="164" t="s">
        <v>4197</v>
      </c>
      <c r="D662" s="165">
        <v>3</v>
      </c>
      <c r="E662" s="166" t="s">
        <v>5040</v>
      </c>
      <c r="F662" s="167">
        <v>88.32</v>
      </c>
      <c r="I662" s="154"/>
      <c r="J662" s="154"/>
    </row>
    <row r="663" spans="1:10" x14ac:dyDescent="0.2">
      <c r="A663" s="163"/>
      <c r="B663" s="164" t="s">
        <v>4198</v>
      </c>
      <c r="C663" s="164" t="s">
        <v>4199</v>
      </c>
      <c r="D663" s="165">
        <v>3</v>
      </c>
      <c r="E663" s="166" t="s">
        <v>5040</v>
      </c>
      <c r="F663" s="167">
        <v>110.4</v>
      </c>
      <c r="I663" s="154"/>
      <c r="J663" s="154"/>
    </row>
    <row r="664" spans="1:10" x14ac:dyDescent="0.2">
      <c r="A664" s="163" t="s">
        <v>2839</v>
      </c>
      <c r="B664" s="164" t="s">
        <v>4200</v>
      </c>
      <c r="C664" s="164" t="s">
        <v>4201</v>
      </c>
      <c r="D664" s="165"/>
      <c r="E664" s="166"/>
      <c r="F664" s="167"/>
      <c r="I664" s="154"/>
      <c r="J664" s="154"/>
    </row>
    <row r="665" spans="1:10" x14ac:dyDescent="0.2">
      <c r="A665" s="163"/>
      <c r="B665" s="164" t="s">
        <v>4202</v>
      </c>
      <c r="C665" s="164" t="s">
        <v>4203</v>
      </c>
      <c r="D665" s="165">
        <v>1</v>
      </c>
      <c r="E665" s="166" t="s">
        <v>5040</v>
      </c>
      <c r="F665" s="167">
        <v>73.680000000000007</v>
      </c>
      <c r="I665" s="154"/>
      <c r="J665" s="154"/>
    </row>
    <row r="666" spans="1:10" x14ac:dyDescent="0.2">
      <c r="A666" s="163"/>
      <c r="B666" s="164" t="s">
        <v>4204</v>
      </c>
      <c r="C666" s="164" t="s">
        <v>4205</v>
      </c>
      <c r="D666" s="165">
        <v>1</v>
      </c>
      <c r="E666" s="166" t="s">
        <v>5040</v>
      </c>
      <c r="F666" s="167">
        <v>77.27</v>
      </c>
      <c r="I666" s="154"/>
      <c r="J666" s="154"/>
    </row>
    <row r="667" spans="1:10" ht="89.25" x14ac:dyDescent="0.2">
      <c r="A667" s="175" t="s">
        <v>2854</v>
      </c>
      <c r="B667" s="195" t="s">
        <v>5067</v>
      </c>
      <c r="C667" s="176" t="s">
        <v>5068</v>
      </c>
      <c r="E667"/>
      <c r="F667" s="179"/>
      <c r="I667" s="154"/>
      <c r="J667" s="154"/>
    </row>
    <row r="668" spans="1:10" ht="51" x14ac:dyDescent="0.2">
      <c r="A668"/>
      <c r="B668" s="176" t="s">
        <v>5069</v>
      </c>
      <c r="C668" s="176" t="s">
        <v>5070</v>
      </c>
      <c r="E668"/>
      <c r="F668" s="179"/>
      <c r="I668" s="154"/>
      <c r="J668" s="154"/>
    </row>
    <row r="669" spans="1:10" x14ac:dyDescent="0.2">
      <c r="A669"/>
      <c r="B669" s="180" t="s">
        <v>4762</v>
      </c>
      <c r="C669"/>
      <c r="E669"/>
      <c r="F669" s="179"/>
      <c r="I669" s="154"/>
      <c r="J669" s="154"/>
    </row>
    <row r="670" spans="1:10" x14ac:dyDescent="0.2">
      <c r="A670"/>
      <c r="B670" s="180" t="s">
        <v>5071</v>
      </c>
      <c r="C670" s="188">
        <v>3.84</v>
      </c>
      <c r="E670"/>
      <c r="F670" s="179"/>
      <c r="I670" s="154"/>
      <c r="J670" s="154"/>
    </row>
    <row r="671" spans="1:10" x14ac:dyDescent="0.2">
      <c r="A671"/>
      <c r="B671" s="180">
        <v>1.1599999999999999</v>
      </c>
      <c r="C671" s="188">
        <v>1.1599999999999999</v>
      </c>
      <c r="E671"/>
      <c r="F671" s="179"/>
      <c r="I671" s="154"/>
      <c r="J671" s="154"/>
    </row>
    <row r="672" spans="1:10" x14ac:dyDescent="0.2">
      <c r="A672"/>
      <c r="B672"/>
      <c r="C672" s="183">
        <f>SUM(C669:C671)</f>
        <v>5</v>
      </c>
      <c r="E672"/>
      <c r="F672" s="179"/>
      <c r="I672" s="154"/>
      <c r="J672" s="154"/>
    </row>
    <row r="673" spans="1:10" x14ac:dyDescent="0.2">
      <c r="A673"/>
      <c r="B673"/>
      <c r="D673" s="47">
        <f>C672</f>
        <v>5</v>
      </c>
      <c r="E673" s="184" t="s">
        <v>4135</v>
      </c>
      <c r="F673" s="70">
        <v>263.14999999999998</v>
      </c>
      <c r="I673" s="154"/>
      <c r="J673" s="154"/>
    </row>
    <row r="674" spans="1:10" x14ac:dyDescent="0.2">
      <c r="A674"/>
      <c r="B674"/>
      <c r="C674"/>
      <c r="E674"/>
      <c r="F674" s="179"/>
      <c r="I674" s="154"/>
      <c r="J674" s="154"/>
    </row>
    <row r="675" spans="1:10" ht="51" x14ac:dyDescent="0.2">
      <c r="A675"/>
      <c r="B675" s="176" t="s">
        <v>5072</v>
      </c>
      <c r="C675" s="176" t="s">
        <v>5073</v>
      </c>
      <c r="E675"/>
      <c r="F675" s="179"/>
      <c r="I675" s="154"/>
      <c r="J675" s="154"/>
    </row>
    <row r="676" spans="1:10" x14ac:dyDescent="0.2">
      <c r="A676"/>
      <c r="B676" s="180" t="s">
        <v>5074</v>
      </c>
      <c r="C676"/>
      <c r="E676"/>
      <c r="F676" s="179"/>
      <c r="I676" s="154"/>
      <c r="J676" s="154"/>
    </row>
    <row r="677" spans="1:10" x14ac:dyDescent="0.2">
      <c r="A677"/>
      <c r="B677" s="180" t="s">
        <v>5075</v>
      </c>
      <c r="C677" s="188">
        <v>1.8</v>
      </c>
      <c r="E677"/>
      <c r="F677" s="179"/>
      <c r="I677" s="154"/>
      <c r="J677" s="154"/>
    </row>
    <row r="678" spans="1:10" x14ac:dyDescent="0.2">
      <c r="A678"/>
      <c r="B678" s="180">
        <v>0.2</v>
      </c>
      <c r="C678" s="188">
        <v>0.2</v>
      </c>
      <c r="E678"/>
      <c r="F678" s="179"/>
      <c r="I678" s="154"/>
      <c r="J678" s="154"/>
    </row>
    <row r="679" spans="1:10" x14ac:dyDescent="0.2">
      <c r="A679"/>
      <c r="B679"/>
      <c r="C679" s="183">
        <f>SUM(C676:C678)</f>
        <v>2</v>
      </c>
      <c r="E679"/>
      <c r="F679" s="179"/>
      <c r="I679" s="154"/>
      <c r="J679" s="154"/>
    </row>
    <row r="680" spans="1:10" x14ac:dyDescent="0.2">
      <c r="A680"/>
      <c r="B680"/>
      <c r="D680" s="47">
        <f>C679</f>
        <v>2</v>
      </c>
      <c r="E680" s="184" t="s">
        <v>4135</v>
      </c>
      <c r="F680" s="70">
        <v>263.14999999999998</v>
      </c>
      <c r="I680" s="154"/>
      <c r="J680" s="154"/>
    </row>
    <row r="681" spans="1:10" x14ac:dyDescent="0.2">
      <c r="A681"/>
      <c r="B681"/>
      <c r="C681"/>
      <c r="E681"/>
      <c r="F681" s="179"/>
      <c r="I681" s="154"/>
      <c r="J681" s="154"/>
    </row>
    <row r="682" spans="1:10" ht="51" x14ac:dyDescent="0.2">
      <c r="A682"/>
      <c r="B682" s="176" t="s">
        <v>5076</v>
      </c>
      <c r="C682" s="176" t="s">
        <v>5077</v>
      </c>
      <c r="E682"/>
      <c r="F682" s="179"/>
      <c r="I682" s="154"/>
      <c r="J682" s="154"/>
    </row>
    <row r="683" spans="1:10" x14ac:dyDescent="0.2">
      <c r="A683"/>
      <c r="B683" s="180" t="s">
        <v>5074</v>
      </c>
      <c r="C683"/>
      <c r="E683"/>
      <c r="F683" s="179"/>
      <c r="I683" s="154"/>
      <c r="J683" s="154"/>
    </row>
    <row r="684" spans="1:10" x14ac:dyDescent="0.2">
      <c r="A684"/>
      <c r="B684" s="180" t="s">
        <v>5078</v>
      </c>
      <c r="C684" s="188">
        <v>2.84</v>
      </c>
      <c r="E684"/>
      <c r="F684" s="179"/>
      <c r="I684" s="154"/>
      <c r="J684" s="154"/>
    </row>
    <row r="685" spans="1:10" x14ac:dyDescent="0.2">
      <c r="A685"/>
      <c r="B685" s="180">
        <v>0.16</v>
      </c>
      <c r="C685" s="188">
        <v>0.16</v>
      </c>
      <c r="E685"/>
      <c r="F685" s="179"/>
      <c r="I685" s="154"/>
      <c r="J685" s="154"/>
    </row>
    <row r="686" spans="1:10" x14ac:dyDescent="0.2">
      <c r="A686"/>
      <c r="B686"/>
      <c r="C686" s="183">
        <f>SUM(C683:C685)</f>
        <v>3</v>
      </c>
      <c r="E686"/>
      <c r="F686" s="179"/>
      <c r="I686" s="154"/>
      <c r="J686" s="154"/>
    </row>
    <row r="687" spans="1:10" x14ac:dyDescent="0.2">
      <c r="A687"/>
      <c r="B687"/>
      <c r="D687" s="47">
        <f>C686</f>
        <v>3</v>
      </c>
      <c r="E687" s="184" t="s">
        <v>4135</v>
      </c>
      <c r="F687" s="70">
        <v>368.51</v>
      </c>
      <c r="I687" s="154"/>
      <c r="J687" s="154"/>
    </row>
    <row r="688" spans="1:10" x14ac:dyDescent="0.2">
      <c r="A688" s="168" t="s">
        <v>2870</v>
      </c>
      <c r="B688" s="169" t="s">
        <v>2871</v>
      </c>
      <c r="C688" s="169" t="s">
        <v>2872</v>
      </c>
      <c r="D688" s="170"/>
      <c r="E688" s="171"/>
      <c r="F688" s="167"/>
      <c r="I688" s="154"/>
      <c r="J688" s="154"/>
    </row>
    <row r="689" spans="1:10" x14ac:dyDescent="0.2">
      <c r="A689" s="168" t="s">
        <v>2873</v>
      </c>
      <c r="B689" s="169" t="s">
        <v>2874</v>
      </c>
      <c r="C689" s="169" t="s">
        <v>2875</v>
      </c>
      <c r="D689" s="170"/>
      <c r="E689" s="171"/>
      <c r="F689" s="167"/>
      <c r="I689" s="154"/>
      <c r="J689" s="154"/>
    </row>
    <row r="690" spans="1:10" x14ac:dyDescent="0.2">
      <c r="A690" s="163" t="s">
        <v>2886</v>
      </c>
      <c r="B690" s="164" t="s">
        <v>2887</v>
      </c>
      <c r="C690" s="164" t="s">
        <v>2888</v>
      </c>
      <c r="D690" s="165"/>
      <c r="E690" s="166"/>
      <c r="F690" s="167"/>
      <c r="I690" s="154"/>
      <c r="J690" s="154"/>
    </row>
    <row r="691" spans="1:10" x14ac:dyDescent="0.2">
      <c r="A691" s="163"/>
      <c r="B691" s="164" t="s">
        <v>2879</v>
      </c>
      <c r="C691" s="164" t="s">
        <v>2880</v>
      </c>
      <c r="D691" s="165">
        <v>14</v>
      </c>
      <c r="E691" s="166" t="s">
        <v>4237</v>
      </c>
      <c r="F691" s="167">
        <v>122.81</v>
      </c>
      <c r="I691" s="154"/>
      <c r="J691" s="154"/>
    </row>
    <row r="692" spans="1:10" x14ac:dyDescent="0.2">
      <c r="A692" s="168" t="s">
        <v>2910</v>
      </c>
      <c r="B692" s="169" t="s">
        <v>2911</v>
      </c>
      <c r="C692" s="169" t="s">
        <v>2912</v>
      </c>
      <c r="D692" s="170"/>
      <c r="E692" s="171"/>
      <c r="F692" s="167"/>
      <c r="I692" s="154"/>
      <c r="J692" s="154"/>
    </row>
    <row r="693" spans="1:10" x14ac:dyDescent="0.2">
      <c r="A693" s="163" t="s">
        <v>2920</v>
      </c>
      <c r="B693" s="164" t="s">
        <v>2921</v>
      </c>
      <c r="C693" s="164" t="s">
        <v>2922</v>
      </c>
      <c r="D693" s="165"/>
      <c r="E693" s="166"/>
      <c r="F693" s="167"/>
      <c r="I693" s="154"/>
      <c r="J693" s="154"/>
    </row>
    <row r="694" spans="1:10" x14ac:dyDescent="0.2">
      <c r="A694" s="163"/>
      <c r="B694" s="164" t="s">
        <v>2923</v>
      </c>
      <c r="C694" s="164" t="s">
        <v>2924</v>
      </c>
      <c r="D694" s="165">
        <v>86</v>
      </c>
      <c r="E694" s="166" t="s">
        <v>4135</v>
      </c>
      <c r="F694" s="167">
        <v>53.64</v>
      </c>
      <c r="I694" s="154"/>
      <c r="J694" s="154"/>
    </row>
    <row r="695" spans="1:10" x14ac:dyDescent="0.2">
      <c r="A695" s="168" t="s">
        <v>2973</v>
      </c>
      <c r="B695" s="169" t="s">
        <v>2974</v>
      </c>
      <c r="C695" s="169" t="s">
        <v>2975</v>
      </c>
      <c r="D695" s="170"/>
      <c r="E695" s="171"/>
      <c r="F695" s="167"/>
      <c r="I695" s="154"/>
      <c r="J695" s="154"/>
    </row>
    <row r="696" spans="1:10" x14ac:dyDescent="0.2">
      <c r="A696" s="168" t="s">
        <v>2976</v>
      </c>
      <c r="B696" s="169" t="s">
        <v>2977</v>
      </c>
      <c r="C696" s="169" t="s">
        <v>2978</v>
      </c>
      <c r="D696" s="170"/>
      <c r="E696" s="171"/>
      <c r="F696" s="167"/>
      <c r="I696" s="154"/>
      <c r="J696" s="154"/>
    </row>
    <row r="697" spans="1:10" ht="22.5" x14ac:dyDescent="0.2">
      <c r="A697" s="163" t="s">
        <v>2979</v>
      </c>
      <c r="B697" s="164" t="s">
        <v>2980</v>
      </c>
      <c r="C697" s="164" t="s">
        <v>2981</v>
      </c>
      <c r="D697" s="165">
        <v>7</v>
      </c>
      <c r="E697" s="166" t="s">
        <v>4135</v>
      </c>
      <c r="F697" s="167">
        <v>199.53</v>
      </c>
      <c r="I697" s="154"/>
      <c r="J697" s="154"/>
    </row>
    <row r="698" spans="1:10" x14ac:dyDescent="0.2">
      <c r="A698" s="168" t="s">
        <v>2982</v>
      </c>
      <c r="B698" s="169" t="s">
        <v>2983</v>
      </c>
      <c r="C698" s="169" t="s">
        <v>2984</v>
      </c>
      <c r="D698" s="170"/>
      <c r="E698" s="171"/>
      <c r="F698" s="167"/>
      <c r="I698" s="154"/>
      <c r="J698" s="154"/>
    </row>
    <row r="699" spans="1:10" x14ac:dyDescent="0.2">
      <c r="A699" s="168" t="s">
        <v>2988</v>
      </c>
      <c r="B699" s="169" t="s">
        <v>2989</v>
      </c>
      <c r="C699" s="169" t="s">
        <v>2990</v>
      </c>
      <c r="D699" s="170"/>
      <c r="E699" s="171"/>
      <c r="F699" s="167"/>
      <c r="I699" s="154"/>
      <c r="J699" s="154"/>
    </row>
    <row r="700" spans="1:10" x14ac:dyDescent="0.2">
      <c r="A700" s="163" t="s">
        <v>2991</v>
      </c>
      <c r="B700" s="164" t="s">
        <v>2992</v>
      </c>
      <c r="C700" s="164" t="s">
        <v>2993</v>
      </c>
      <c r="D700" s="165">
        <v>22.23</v>
      </c>
      <c r="E700" s="166" t="s">
        <v>4135</v>
      </c>
      <c r="F700" s="167">
        <v>193.77</v>
      </c>
      <c r="I700" s="154"/>
      <c r="J700" s="154"/>
    </row>
    <row r="701" spans="1:10" x14ac:dyDescent="0.2">
      <c r="A701" s="163" t="s">
        <v>2994</v>
      </c>
      <c r="B701" s="164" t="s">
        <v>2995</v>
      </c>
      <c r="C701" s="164" t="s">
        <v>2996</v>
      </c>
      <c r="D701" s="165">
        <v>2</v>
      </c>
      <c r="E701" s="166" t="s">
        <v>5040</v>
      </c>
      <c r="F701" s="167">
        <v>306.81</v>
      </c>
      <c r="I701" s="154"/>
      <c r="J701" s="154"/>
    </row>
    <row r="702" spans="1:10" x14ac:dyDescent="0.2">
      <c r="A702" s="168" t="s">
        <v>2997</v>
      </c>
      <c r="B702" s="169" t="s">
        <v>2998</v>
      </c>
      <c r="C702" s="169" t="s">
        <v>2999</v>
      </c>
      <c r="D702" s="170"/>
      <c r="E702" s="171"/>
      <c r="F702" s="167"/>
      <c r="I702" s="154"/>
      <c r="J702" s="154"/>
    </row>
    <row r="703" spans="1:10" x14ac:dyDescent="0.2">
      <c r="A703" s="168" t="s">
        <v>3000</v>
      </c>
      <c r="B703" s="169" t="s">
        <v>3001</v>
      </c>
      <c r="C703" s="169" t="s">
        <v>3002</v>
      </c>
      <c r="D703" s="170"/>
      <c r="E703" s="171"/>
      <c r="F703" s="167"/>
      <c r="I703" s="154"/>
      <c r="J703" s="154"/>
    </row>
    <row r="704" spans="1:10" x14ac:dyDescent="0.2">
      <c r="A704" s="163" t="s">
        <v>3010</v>
      </c>
      <c r="B704" s="164" t="s">
        <v>3011</v>
      </c>
      <c r="C704" s="164" t="s">
        <v>3012</v>
      </c>
      <c r="D704" s="165"/>
      <c r="E704" s="166"/>
      <c r="F704" s="167"/>
      <c r="I704" s="154"/>
      <c r="J704" s="154"/>
    </row>
    <row r="705" spans="1:10" x14ac:dyDescent="0.2">
      <c r="A705" s="163"/>
      <c r="B705" s="164" t="s">
        <v>3017</v>
      </c>
      <c r="C705" s="164" t="s">
        <v>3018</v>
      </c>
      <c r="D705" s="165">
        <v>5.63</v>
      </c>
      <c r="E705" s="166" t="s">
        <v>4135</v>
      </c>
      <c r="F705" s="167">
        <v>379.88</v>
      </c>
      <c r="I705" s="154"/>
      <c r="J705" s="154"/>
    </row>
    <row r="706" spans="1:10" x14ac:dyDescent="0.2">
      <c r="A706" s="168" t="s">
        <v>3021</v>
      </c>
      <c r="B706" s="169" t="s">
        <v>3022</v>
      </c>
      <c r="C706" s="169" t="s">
        <v>3023</v>
      </c>
      <c r="D706" s="170"/>
      <c r="E706" s="171"/>
      <c r="F706" s="167"/>
      <c r="I706" s="154"/>
      <c r="J706" s="154"/>
    </row>
    <row r="707" spans="1:10" ht="22.5" x14ac:dyDescent="0.2">
      <c r="A707" s="163" t="s">
        <v>3024</v>
      </c>
      <c r="B707" s="164" t="s">
        <v>3025</v>
      </c>
      <c r="C707" s="164" t="s">
        <v>4626</v>
      </c>
      <c r="D707" s="165">
        <v>5.35</v>
      </c>
      <c r="E707" s="166" t="s">
        <v>4135</v>
      </c>
      <c r="F707" s="167">
        <v>813.04</v>
      </c>
      <c r="I707" s="154"/>
      <c r="J707" s="154"/>
    </row>
    <row r="708" spans="1:10" x14ac:dyDescent="0.2">
      <c r="A708" s="163" t="s">
        <v>3026</v>
      </c>
      <c r="B708" s="164" t="s">
        <v>3027</v>
      </c>
      <c r="C708" s="164" t="s">
        <v>3028</v>
      </c>
      <c r="D708" s="165">
        <v>1</v>
      </c>
      <c r="E708" s="166" t="s">
        <v>5040</v>
      </c>
      <c r="F708" s="167">
        <v>91.24</v>
      </c>
      <c r="I708" s="154"/>
      <c r="J708" s="154"/>
    </row>
    <row r="709" spans="1:10" x14ac:dyDescent="0.2">
      <c r="A709" s="168" t="s">
        <v>3029</v>
      </c>
      <c r="B709" s="169" t="s">
        <v>3030</v>
      </c>
      <c r="C709" s="169" t="s">
        <v>3031</v>
      </c>
      <c r="D709" s="170"/>
      <c r="E709" s="171"/>
      <c r="F709" s="167"/>
      <c r="I709" s="154"/>
      <c r="J709" s="154"/>
    </row>
    <row r="710" spans="1:10" x14ac:dyDescent="0.2">
      <c r="A710" s="163" t="s">
        <v>3032</v>
      </c>
      <c r="B710" s="164" t="s">
        <v>3033</v>
      </c>
      <c r="C710" s="164" t="s">
        <v>3034</v>
      </c>
      <c r="D710" s="165"/>
      <c r="E710" s="166"/>
      <c r="F710" s="167"/>
      <c r="I710" s="154"/>
      <c r="J710" s="154"/>
    </row>
    <row r="711" spans="1:10" x14ac:dyDescent="0.2">
      <c r="A711" s="163"/>
      <c r="B711" s="164" t="s">
        <v>3035</v>
      </c>
      <c r="C711" s="164" t="s">
        <v>3035</v>
      </c>
      <c r="D711" s="165">
        <v>13</v>
      </c>
      <c r="E711" s="166" t="s">
        <v>5040</v>
      </c>
      <c r="F711" s="167">
        <v>489.17</v>
      </c>
      <c r="I711" s="154"/>
      <c r="J711" s="154"/>
    </row>
    <row r="712" spans="1:10" x14ac:dyDescent="0.2">
      <c r="A712" s="168" t="s">
        <v>3053</v>
      </c>
      <c r="B712" s="169" t="s">
        <v>3054</v>
      </c>
      <c r="C712" s="169" t="s">
        <v>3055</v>
      </c>
      <c r="D712" s="170"/>
      <c r="E712" s="171"/>
      <c r="F712" s="167"/>
      <c r="I712" s="154"/>
      <c r="J712" s="154"/>
    </row>
    <row r="713" spans="1:10" x14ac:dyDescent="0.2">
      <c r="A713" s="168" t="s">
        <v>3056</v>
      </c>
      <c r="B713" s="169" t="s">
        <v>3057</v>
      </c>
      <c r="C713" s="169" t="s">
        <v>3058</v>
      </c>
      <c r="D713" s="170"/>
      <c r="E713" s="171"/>
      <c r="F713" s="167"/>
      <c r="I713" s="154"/>
      <c r="J713" s="154"/>
    </row>
    <row r="714" spans="1:10" x14ac:dyDescent="0.2">
      <c r="A714" s="163" t="s">
        <v>3065</v>
      </c>
      <c r="B714" s="164" t="s">
        <v>3066</v>
      </c>
      <c r="C714" s="164" t="s">
        <v>3067</v>
      </c>
      <c r="D714" s="165">
        <v>41.31</v>
      </c>
      <c r="E714" s="166" t="s">
        <v>4135</v>
      </c>
      <c r="F714" s="167">
        <v>301.89999999999998</v>
      </c>
      <c r="I714" s="154"/>
      <c r="J714" s="154"/>
    </row>
    <row r="715" spans="1:10" x14ac:dyDescent="0.2">
      <c r="A715" s="168" t="s">
        <v>3068</v>
      </c>
      <c r="B715" s="169" t="s">
        <v>3069</v>
      </c>
      <c r="C715" s="169" t="s">
        <v>2902</v>
      </c>
      <c r="D715" s="170"/>
      <c r="E715" s="171"/>
      <c r="F715" s="167"/>
      <c r="I715" s="154"/>
      <c r="J715" s="154"/>
    </row>
    <row r="716" spans="1:10" x14ac:dyDescent="0.2">
      <c r="A716" s="163" t="s">
        <v>3070</v>
      </c>
      <c r="B716" s="164" t="s">
        <v>3071</v>
      </c>
      <c r="C716" s="164" t="s">
        <v>3072</v>
      </c>
      <c r="D716" s="165">
        <v>4</v>
      </c>
      <c r="E716" s="166" t="s">
        <v>4135</v>
      </c>
      <c r="F716" s="167">
        <v>276.32</v>
      </c>
      <c r="I716" s="154"/>
      <c r="J716" s="154"/>
    </row>
    <row r="717" spans="1:10" x14ac:dyDescent="0.2">
      <c r="A717" s="168" t="s">
        <v>3091</v>
      </c>
      <c r="B717" s="169" t="s">
        <v>3092</v>
      </c>
      <c r="C717" s="169" t="s">
        <v>3093</v>
      </c>
      <c r="D717" s="170"/>
      <c r="E717" s="171"/>
      <c r="F717" s="167"/>
      <c r="I717" s="154"/>
      <c r="J717" s="154"/>
    </row>
    <row r="718" spans="1:10" x14ac:dyDescent="0.2">
      <c r="A718" s="163" t="s">
        <v>3111</v>
      </c>
      <c r="B718" s="164" t="s">
        <v>3112</v>
      </c>
      <c r="C718" s="164" t="s">
        <v>3113</v>
      </c>
      <c r="D718" s="165"/>
      <c r="E718" s="166"/>
      <c r="F718" s="167"/>
      <c r="I718" s="154"/>
      <c r="J718" s="154"/>
    </row>
    <row r="719" spans="1:10" x14ac:dyDescent="0.2">
      <c r="A719" s="163"/>
      <c r="B719" s="164" t="s">
        <v>3114</v>
      </c>
      <c r="C719" s="164" t="s">
        <v>3115</v>
      </c>
      <c r="D719" s="165">
        <v>1</v>
      </c>
      <c r="E719" s="166" t="s">
        <v>5040</v>
      </c>
      <c r="F719" s="167">
        <v>482.74</v>
      </c>
      <c r="I719" s="154"/>
      <c r="J719" s="154"/>
    </row>
    <row r="720" spans="1:10" x14ac:dyDescent="0.2">
      <c r="A720" s="168" t="s">
        <v>3142</v>
      </c>
      <c r="B720" s="169" t="s">
        <v>3143</v>
      </c>
      <c r="C720" s="169" t="s">
        <v>4206</v>
      </c>
      <c r="D720" s="170"/>
      <c r="E720" s="171"/>
      <c r="F720" s="167"/>
      <c r="I720" s="154"/>
      <c r="J720" s="154"/>
    </row>
    <row r="721" spans="1:10" x14ac:dyDescent="0.2">
      <c r="A721" s="168" t="s">
        <v>3144</v>
      </c>
      <c r="B721" s="169" t="s">
        <v>4207</v>
      </c>
      <c r="C721" s="169" t="s">
        <v>3145</v>
      </c>
      <c r="D721" s="170"/>
      <c r="E721" s="171"/>
      <c r="F721" s="167"/>
      <c r="I721" s="154"/>
      <c r="J721" s="154"/>
    </row>
    <row r="722" spans="1:10" x14ac:dyDescent="0.2">
      <c r="A722" s="168" t="s">
        <v>3146</v>
      </c>
      <c r="B722" s="169" t="s">
        <v>4208</v>
      </c>
      <c r="C722" s="169" t="s">
        <v>4209</v>
      </c>
      <c r="D722" s="170"/>
      <c r="E722" s="171"/>
      <c r="F722" s="167"/>
      <c r="I722" s="154"/>
      <c r="J722" s="154"/>
    </row>
    <row r="723" spans="1:10" x14ac:dyDescent="0.2">
      <c r="A723" s="163" t="s">
        <v>3147</v>
      </c>
      <c r="B723" s="164" t="s">
        <v>4210</v>
      </c>
      <c r="C723" s="164" t="s">
        <v>4211</v>
      </c>
      <c r="D723" s="165">
        <v>895.06</v>
      </c>
      <c r="E723" s="166" t="s">
        <v>4135</v>
      </c>
      <c r="F723" s="167">
        <v>2.91</v>
      </c>
      <c r="I723" s="154"/>
      <c r="J723" s="154"/>
    </row>
    <row r="724" spans="1:10" x14ac:dyDescent="0.2">
      <c r="A724" s="163"/>
      <c r="B724" s="164"/>
      <c r="C724" s="164"/>
      <c r="D724" s="165"/>
      <c r="E724" s="166"/>
      <c r="F724" s="167"/>
      <c r="I724" s="154"/>
      <c r="J724" s="154"/>
    </row>
    <row r="725" spans="1:10" x14ac:dyDescent="0.2">
      <c r="A725" s="163"/>
      <c r="B725" s="164"/>
      <c r="C725" s="164"/>
      <c r="D725" s="165"/>
      <c r="E725" s="166"/>
      <c r="F725" s="167"/>
      <c r="I725" s="154"/>
      <c r="J725" s="154"/>
    </row>
    <row r="726" spans="1:10" x14ac:dyDescent="0.2">
      <c r="A726" s="163"/>
      <c r="B726" s="164"/>
      <c r="C726" s="164"/>
      <c r="D726" s="165"/>
      <c r="E726" s="166"/>
      <c r="F726" s="167"/>
      <c r="I726" s="154"/>
      <c r="J726" s="154"/>
    </row>
    <row r="727" spans="1:10" x14ac:dyDescent="0.2">
      <c r="A727" s="163"/>
      <c r="B727" s="164"/>
      <c r="C727" s="164"/>
      <c r="D727" s="165"/>
      <c r="E727" s="166"/>
      <c r="F727" s="167"/>
      <c r="I727" s="154"/>
      <c r="J727" s="154"/>
    </row>
    <row r="728" spans="1:10" ht="22.5" x14ac:dyDescent="0.2">
      <c r="A728" s="163" t="s">
        <v>3148</v>
      </c>
      <c r="B728" s="164" t="s">
        <v>4212</v>
      </c>
      <c r="C728" s="164" t="s">
        <v>4213</v>
      </c>
      <c r="D728" s="165">
        <v>2012.13</v>
      </c>
      <c r="E728" s="166" t="s">
        <v>4135</v>
      </c>
      <c r="F728" s="167">
        <v>4.6100000000000003</v>
      </c>
      <c r="I728" s="154"/>
      <c r="J728" s="154"/>
    </row>
    <row r="729" spans="1:10" x14ac:dyDescent="0.2">
      <c r="A729" s="163"/>
      <c r="B729" s="164"/>
      <c r="C729" s="164"/>
      <c r="D729" s="165"/>
      <c r="E729" s="166"/>
      <c r="F729" s="167"/>
      <c r="I729" s="154"/>
      <c r="J729" s="154"/>
    </row>
    <row r="730" spans="1:10" x14ac:dyDescent="0.2">
      <c r="A730" s="163"/>
      <c r="B730" s="164"/>
      <c r="C730" s="164"/>
      <c r="D730" s="165"/>
      <c r="E730" s="166"/>
      <c r="F730" s="167"/>
      <c r="I730" s="154"/>
      <c r="J730" s="154"/>
    </row>
    <row r="731" spans="1:10" x14ac:dyDescent="0.2">
      <c r="A731" s="163"/>
      <c r="B731" s="164"/>
      <c r="C731" s="164"/>
      <c r="D731" s="165"/>
      <c r="E731" s="166"/>
      <c r="F731" s="167"/>
      <c r="I731" s="154"/>
      <c r="J731" s="154"/>
    </row>
    <row r="732" spans="1:10" x14ac:dyDescent="0.2">
      <c r="A732" s="163"/>
      <c r="B732" s="164"/>
      <c r="C732" s="164"/>
      <c r="D732" s="165"/>
      <c r="E732" s="166"/>
      <c r="F732" s="167"/>
      <c r="I732" s="154"/>
      <c r="J732" s="154"/>
    </row>
    <row r="733" spans="1:10" x14ac:dyDescent="0.2">
      <c r="A733" s="163"/>
      <c r="B733" s="164"/>
      <c r="C733" s="164"/>
      <c r="D733" s="165"/>
      <c r="E733" s="166"/>
      <c r="F733" s="167"/>
      <c r="I733" s="154"/>
      <c r="J733" s="154"/>
    </row>
    <row r="734" spans="1:10" x14ac:dyDescent="0.2">
      <c r="A734" s="163"/>
      <c r="B734" s="164"/>
      <c r="C734" s="164"/>
      <c r="D734" s="165"/>
      <c r="E734" s="166"/>
      <c r="F734" s="167"/>
      <c r="I734" s="154"/>
      <c r="J734" s="154"/>
    </row>
    <row r="735" spans="1:10" x14ac:dyDescent="0.2">
      <c r="A735" s="163"/>
      <c r="B735" s="164"/>
      <c r="C735" s="164"/>
      <c r="D735" s="165"/>
      <c r="E735" s="166"/>
      <c r="F735" s="167"/>
      <c r="I735" s="154"/>
      <c r="J735" s="154"/>
    </row>
    <row r="736" spans="1:10" x14ac:dyDescent="0.2">
      <c r="A736" s="163"/>
      <c r="B736" s="164"/>
      <c r="C736" s="164"/>
      <c r="D736" s="165"/>
      <c r="E736" s="166"/>
      <c r="F736" s="167"/>
      <c r="I736" s="154"/>
      <c r="J736" s="154"/>
    </row>
    <row r="737" spans="1:10" x14ac:dyDescent="0.2">
      <c r="A737" s="163"/>
      <c r="B737" s="164"/>
      <c r="C737" s="164"/>
      <c r="D737" s="165"/>
      <c r="E737" s="166"/>
      <c r="F737" s="167"/>
      <c r="I737" s="154"/>
      <c r="J737" s="154"/>
    </row>
    <row r="738" spans="1:10" x14ac:dyDescent="0.2">
      <c r="A738" s="163" t="s">
        <v>4214</v>
      </c>
      <c r="B738" s="164" t="s">
        <v>3149</v>
      </c>
      <c r="C738" s="164" t="s">
        <v>3150</v>
      </c>
      <c r="D738" s="165">
        <v>350</v>
      </c>
      <c r="E738" s="166" t="s">
        <v>4135</v>
      </c>
      <c r="F738" s="167">
        <v>10.82</v>
      </c>
      <c r="I738" s="154"/>
      <c r="J738" s="154"/>
    </row>
    <row r="739" spans="1:10" x14ac:dyDescent="0.2">
      <c r="A739" s="168" t="s">
        <v>3151</v>
      </c>
      <c r="B739" s="169" t="s">
        <v>4215</v>
      </c>
      <c r="C739" s="169" t="s">
        <v>4216</v>
      </c>
      <c r="D739" s="170"/>
      <c r="E739" s="171"/>
      <c r="F739" s="167"/>
      <c r="I739" s="154"/>
      <c r="J739" s="154"/>
    </row>
    <row r="740" spans="1:10" x14ac:dyDescent="0.2">
      <c r="A740" s="163" t="s">
        <v>3152</v>
      </c>
      <c r="B740" s="164" t="s">
        <v>4217</v>
      </c>
      <c r="C740" s="164" t="s">
        <v>4218</v>
      </c>
      <c r="D740" s="165"/>
      <c r="E740" s="166"/>
      <c r="F740" s="167"/>
      <c r="I740" s="154"/>
      <c r="J740" s="154"/>
    </row>
    <row r="741" spans="1:10" x14ac:dyDescent="0.2">
      <c r="A741" s="163"/>
      <c r="B741" s="164" t="s">
        <v>4221</v>
      </c>
      <c r="C741" s="164" t="s">
        <v>4222</v>
      </c>
      <c r="D741" s="165">
        <v>586.95000000000005</v>
      </c>
      <c r="E741" s="166" t="s">
        <v>4135</v>
      </c>
      <c r="F741" s="167">
        <v>11.22</v>
      </c>
      <c r="I741" s="154"/>
      <c r="J741" s="154"/>
    </row>
    <row r="742" spans="1:10" x14ac:dyDescent="0.2">
      <c r="A742" s="163"/>
      <c r="B742" s="164" t="s">
        <v>4225</v>
      </c>
      <c r="C742" s="164" t="s">
        <v>4226</v>
      </c>
      <c r="D742" s="165">
        <v>50</v>
      </c>
      <c r="E742" s="166" t="s">
        <v>4135</v>
      </c>
      <c r="F742" s="167">
        <v>15.01</v>
      </c>
      <c r="I742" s="154"/>
      <c r="J742" s="154"/>
    </row>
    <row r="743" spans="1:10" x14ac:dyDescent="0.2">
      <c r="A743" s="168" t="s">
        <v>3161</v>
      </c>
      <c r="B743" s="169" t="s">
        <v>4234</v>
      </c>
      <c r="C743" s="169" t="s">
        <v>3162</v>
      </c>
      <c r="D743" s="170"/>
      <c r="E743" s="171"/>
      <c r="F743" s="167"/>
      <c r="I743" s="154"/>
      <c r="J743" s="154"/>
    </row>
    <row r="744" spans="1:10" ht="22.5" x14ac:dyDescent="0.2">
      <c r="A744" s="163" t="s">
        <v>3163</v>
      </c>
      <c r="B744" s="164" t="s">
        <v>3164</v>
      </c>
      <c r="C744" s="164" t="s">
        <v>3165</v>
      </c>
      <c r="D744" s="165">
        <v>125</v>
      </c>
      <c r="E744" s="166" t="s">
        <v>4135</v>
      </c>
      <c r="F744" s="167">
        <v>10.01</v>
      </c>
      <c r="I744" s="154"/>
      <c r="J744" s="154"/>
    </row>
    <row r="745" spans="1:10" x14ac:dyDescent="0.2">
      <c r="A745" s="168" t="s">
        <v>3166</v>
      </c>
      <c r="B745" s="169" t="s">
        <v>3167</v>
      </c>
      <c r="C745" s="169" t="s">
        <v>3168</v>
      </c>
      <c r="D745" s="170"/>
      <c r="E745" s="171"/>
      <c r="F745" s="167"/>
      <c r="I745" s="154"/>
      <c r="J745" s="154"/>
    </row>
    <row r="746" spans="1:10" x14ac:dyDescent="0.2">
      <c r="A746" s="168" t="s">
        <v>3169</v>
      </c>
      <c r="B746" s="169" t="s">
        <v>3170</v>
      </c>
      <c r="C746" s="169" t="s">
        <v>3171</v>
      </c>
      <c r="D746" s="170"/>
      <c r="E746" s="171"/>
      <c r="F746" s="167"/>
      <c r="I746" s="154"/>
      <c r="J746" s="154"/>
    </row>
    <row r="747" spans="1:10" x14ac:dyDescent="0.2">
      <c r="A747" s="163" t="s">
        <v>3172</v>
      </c>
      <c r="B747" s="164" t="s">
        <v>3173</v>
      </c>
      <c r="C747" s="164" t="s">
        <v>3174</v>
      </c>
      <c r="D747" s="165"/>
      <c r="E747" s="166"/>
      <c r="F747" s="167"/>
      <c r="I747" s="154"/>
      <c r="J747" s="154"/>
    </row>
    <row r="748" spans="1:10" x14ac:dyDescent="0.2">
      <c r="A748" s="163"/>
      <c r="B748" s="164" t="s">
        <v>3175</v>
      </c>
      <c r="C748" s="164" t="s">
        <v>3176</v>
      </c>
      <c r="D748" s="165">
        <v>50</v>
      </c>
      <c r="E748" s="166" t="s">
        <v>4135</v>
      </c>
      <c r="F748" s="167">
        <v>17.07</v>
      </c>
      <c r="I748" s="154"/>
      <c r="J748" s="154"/>
    </row>
    <row r="749" spans="1:10" x14ac:dyDescent="0.2">
      <c r="A749" s="168" t="s">
        <v>3181</v>
      </c>
      <c r="B749" s="169" t="s">
        <v>3182</v>
      </c>
      <c r="C749" s="169" t="s">
        <v>3183</v>
      </c>
      <c r="D749" s="170"/>
      <c r="E749" s="171"/>
      <c r="F749" s="167"/>
      <c r="I749" s="154"/>
      <c r="J749" s="154"/>
    </row>
    <row r="750" spans="1:10" x14ac:dyDescent="0.2">
      <c r="A750" s="163" t="s">
        <v>3184</v>
      </c>
      <c r="B750" s="164" t="s">
        <v>3185</v>
      </c>
      <c r="C750" s="164" t="s">
        <v>3186</v>
      </c>
      <c r="D750" s="165"/>
      <c r="E750" s="166"/>
      <c r="F750" s="167"/>
      <c r="I750" s="154"/>
      <c r="J750" s="154"/>
    </row>
    <row r="751" spans="1:10" x14ac:dyDescent="0.2">
      <c r="A751" s="163"/>
      <c r="B751" s="164" t="s">
        <v>3187</v>
      </c>
      <c r="C751" s="164" t="s">
        <v>3188</v>
      </c>
      <c r="D751" s="165">
        <v>50</v>
      </c>
      <c r="E751" s="166" t="s">
        <v>4135</v>
      </c>
      <c r="F751" s="167">
        <v>19.16</v>
      </c>
      <c r="I751" s="154"/>
      <c r="J751" s="154"/>
    </row>
    <row r="752" spans="1:10" x14ac:dyDescent="0.2">
      <c r="A752" s="168" t="s">
        <v>3191</v>
      </c>
      <c r="B752" s="169" t="s">
        <v>3192</v>
      </c>
      <c r="C752" s="169" t="s">
        <v>3193</v>
      </c>
      <c r="D752" s="170"/>
      <c r="E752" s="171"/>
      <c r="F752" s="167"/>
      <c r="I752" s="154"/>
      <c r="J752" s="154"/>
    </row>
    <row r="753" spans="1:10" x14ac:dyDescent="0.2">
      <c r="A753" s="163" t="s">
        <v>3194</v>
      </c>
      <c r="B753" s="164" t="s">
        <v>3195</v>
      </c>
      <c r="C753" s="164" t="s">
        <v>3196</v>
      </c>
      <c r="D753" s="165">
        <v>15</v>
      </c>
      <c r="E753" s="166" t="s">
        <v>4237</v>
      </c>
      <c r="F753" s="167">
        <v>0.59</v>
      </c>
      <c r="I753" s="154"/>
      <c r="J753" s="154"/>
    </row>
    <row r="754" spans="1:10" x14ac:dyDescent="0.2">
      <c r="A754" s="163" t="s">
        <v>3197</v>
      </c>
      <c r="B754" s="164" t="s">
        <v>3198</v>
      </c>
      <c r="C754" s="164" t="s">
        <v>3199</v>
      </c>
      <c r="D754" s="165">
        <v>2</v>
      </c>
      <c r="E754" s="166" t="s">
        <v>4605</v>
      </c>
      <c r="F754" s="167">
        <v>7.78</v>
      </c>
      <c r="I754" s="154"/>
      <c r="J754" s="154"/>
    </row>
    <row r="755" spans="1:10" x14ac:dyDescent="0.2">
      <c r="A755" s="163" t="s">
        <v>3200</v>
      </c>
      <c r="B755" s="164" t="s">
        <v>3201</v>
      </c>
      <c r="C755" s="164" t="s">
        <v>3202</v>
      </c>
      <c r="D755" s="165">
        <v>6</v>
      </c>
      <c r="E755" s="166" t="s">
        <v>4605</v>
      </c>
      <c r="F755" s="167">
        <v>8.6999999999999993</v>
      </c>
      <c r="I755" s="154"/>
      <c r="J755" s="154"/>
    </row>
    <row r="756" spans="1:10" x14ac:dyDescent="0.2">
      <c r="A756" s="168" t="s">
        <v>3203</v>
      </c>
      <c r="B756" s="169" t="s">
        <v>3204</v>
      </c>
      <c r="C756" s="169" t="s">
        <v>3205</v>
      </c>
      <c r="D756" s="170"/>
      <c r="E756" s="171"/>
      <c r="F756" s="167"/>
      <c r="I756" s="154"/>
      <c r="J756" s="154"/>
    </row>
    <row r="757" spans="1:10" x14ac:dyDescent="0.2">
      <c r="A757" s="168" t="s">
        <v>3214</v>
      </c>
      <c r="B757" s="169" t="s">
        <v>3215</v>
      </c>
      <c r="C757" s="169" t="s">
        <v>3216</v>
      </c>
      <c r="D757" s="170"/>
      <c r="E757" s="171"/>
      <c r="F757" s="167"/>
      <c r="I757" s="154"/>
      <c r="J757" s="154"/>
    </row>
    <row r="758" spans="1:10" ht="22.5" x14ac:dyDescent="0.2">
      <c r="A758" s="163" t="s">
        <v>3217</v>
      </c>
      <c r="B758" s="164" t="s">
        <v>3218</v>
      </c>
      <c r="C758" s="164" t="s">
        <v>3219</v>
      </c>
      <c r="D758" s="165"/>
      <c r="E758" s="166"/>
      <c r="F758" s="167"/>
      <c r="I758" s="154"/>
      <c r="J758" s="154"/>
    </row>
    <row r="759" spans="1:10" ht="22.5" x14ac:dyDescent="0.2">
      <c r="A759" s="163"/>
      <c r="B759" s="164" t="s">
        <v>3220</v>
      </c>
      <c r="C759" s="164" t="s">
        <v>3221</v>
      </c>
      <c r="D759" s="165">
        <v>97.52</v>
      </c>
      <c r="E759" s="166" t="s">
        <v>4135</v>
      </c>
      <c r="F759" s="167">
        <v>24.93</v>
      </c>
      <c r="I759" s="154"/>
      <c r="J759" s="154"/>
    </row>
    <row r="760" spans="1:10" x14ac:dyDescent="0.2">
      <c r="A760" s="163"/>
      <c r="B760" s="164" t="s">
        <v>3228</v>
      </c>
      <c r="C760" s="164" t="s">
        <v>3229</v>
      </c>
      <c r="D760" s="165">
        <v>19.03</v>
      </c>
      <c r="E760" s="166" t="s">
        <v>4135</v>
      </c>
      <c r="F760" s="167">
        <v>24.93</v>
      </c>
      <c r="I760" s="154"/>
      <c r="J760" s="154"/>
    </row>
    <row r="761" spans="1:10" ht="56.25" x14ac:dyDescent="0.2">
      <c r="A761" s="163" t="s">
        <v>5079</v>
      </c>
      <c r="B761" s="164" t="s">
        <v>5080</v>
      </c>
      <c r="C761" s="164" t="s">
        <v>5081</v>
      </c>
      <c r="D761" s="165">
        <v>584.64</v>
      </c>
      <c r="E761" s="166" t="s">
        <v>4135</v>
      </c>
      <c r="F761" s="167">
        <v>5.87</v>
      </c>
      <c r="I761" s="154"/>
      <c r="J761" s="154"/>
    </row>
    <row r="762" spans="1:10" x14ac:dyDescent="0.2">
      <c r="A762" s="163" t="s">
        <v>5082</v>
      </c>
      <c r="B762" s="164" t="s">
        <v>5083</v>
      </c>
      <c r="C762" s="164" t="s">
        <v>5084</v>
      </c>
      <c r="D762" s="165">
        <v>1753.95</v>
      </c>
      <c r="E762" s="166" t="s">
        <v>4135</v>
      </c>
      <c r="F762" s="167">
        <v>0.67</v>
      </c>
      <c r="I762" s="154"/>
      <c r="J762" s="154"/>
    </row>
    <row r="763" spans="1:10" ht="22.5" x14ac:dyDescent="0.2">
      <c r="A763" s="163" t="s">
        <v>3237</v>
      </c>
      <c r="B763" s="164" t="s">
        <v>3238</v>
      </c>
      <c r="C763" s="164" t="s">
        <v>3239</v>
      </c>
      <c r="D763" s="165"/>
      <c r="E763" s="166"/>
      <c r="F763" s="167"/>
      <c r="I763" s="154"/>
      <c r="J763" s="154"/>
    </row>
    <row r="764" spans="1:10" x14ac:dyDescent="0.2">
      <c r="A764" s="163"/>
      <c r="B764" s="164" t="s">
        <v>3242</v>
      </c>
      <c r="C764" s="164" t="s">
        <v>3243</v>
      </c>
      <c r="D764" s="165">
        <v>85</v>
      </c>
      <c r="E764" s="166" t="s">
        <v>4135</v>
      </c>
      <c r="F764" s="167">
        <v>11.01</v>
      </c>
      <c r="I764" s="154"/>
      <c r="J764" s="154"/>
    </row>
    <row r="765" spans="1:10" ht="33.75" x14ac:dyDescent="0.2">
      <c r="A765" s="163" t="s">
        <v>3248</v>
      </c>
      <c r="B765" s="164" t="s">
        <v>3249</v>
      </c>
      <c r="C765" s="164" t="s">
        <v>3250</v>
      </c>
      <c r="D765" s="165"/>
      <c r="E765" s="166"/>
      <c r="F765" s="167"/>
      <c r="I765" s="154"/>
      <c r="J765" s="154"/>
    </row>
    <row r="766" spans="1:10" x14ac:dyDescent="0.2">
      <c r="A766" s="163"/>
      <c r="B766" s="164" t="s">
        <v>3259</v>
      </c>
      <c r="C766" s="164" t="s">
        <v>3260</v>
      </c>
      <c r="D766" s="165">
        <v>56.29</v>
      </c>
      <c r="E766" s="166" t="s">
        <v>4135</v>
      </c>
      <c r="F766" s="167">
        <v>22.12</v>
      </c>
      <c r="I766" s="154"/>
      <c r="J766" s="154"/>
    </row>
    <row r="767" spans="1:10" x14ac:dyDescent="0.2">
      <c r="A767" s="163" t="s">
        <v>3261</v>
      </c>
      <c r="B767" s="164" t="s">
        <v>3262</v>
      </c>
      <c r="C767" s="164" t="s">
        <v>3263</v>
      </c>
      <c r="D767" s="165">
        <v>584.65</v>
      </c>
      <c r="E767" s="166" t="s">
        <v>4135</v>
      </c>
      <c r="F767" s="167">
        <v>16.37</v>
      </c>
      <c r="I767" s="154"/>
      <c r="J767" s="154"/>
    </row>
    <row r="768" spans="1:10" x14ac:dyDescent="0.2">
      <c r="A768" s="163"/>
      <c r="B768" s="164" t="s">
        <v>3235</v>
      </c>
      <c r="C768" s="164" t="s">
        <v>3236</v>
      </c>
      <c r="D768" s="165">
        <v>584.65</v>
      </c>
      <c r="E768" s="166" t="s">
        <v>4135</v>
      </c>
      <c r="F768" s="167">
        <v>1.18</v>
      </c>
      <c r="I768" s="154"/>
      <c r="J768" s="154"/>
    </row>
    <row r="769" spans="1:10" x14ac:dyDescent="0.2">
      <c r="A769" s="168" t="s">
        <v>3264</v>
      </c>
      <c r="B769" s="169" t="s">
        <v>3265</v>
      </c>
      <c r="C769" s="169" t="s">
        <v>3266</v>
      </c>
      <c r="D769" s="170"/>
      <c r="E769" s="171"/>
      <c r="F769" s="167"/>
      <c r="I769" s="154"/>
      <c r="J769" s="154"/>
    </row>
    <row r="770" spans="1:10" x14ac:dyDescent="0.2">
      <c r="A770" s="163" t="s">
        <v>3270</v>
      </c>
      <c r="B770" s="164" t="s">
        <v>3271</v>
      </c>
      <c r="C770" s="164" t="s">
        <v>3272</v>
      </c>
      <c r="D770" s="165">
        <v>290.01</v>
      </c>
      <c r="E770" s="166" t="s">
        <v>4135</v>
      </c>
      <c r="F770" s="167">
        <v>43.71</v>
      </c>
      <c r="I770" s="154"/>
      <c r="J770" s="154"/>
    </row>
    <row r="771" spans="1:10" x14ac:dyDescent="0.2">
      <c r="A771" s="163" t="s">
        <v>3273</v>
      </c>
      <c r="B771" s="164" t="s">
        <v>3274</v>
      </c>
      <c r="C771" s="164" t="s">
        <v>3275</v>
      </c>
      <c r="D771" s="165">
        <v>262.92</v>
      </c>
      <c r="E771" s="166" t="s">
        <v>4237</v>
      </c>
      <c r="F771" s="167">
        <v>15.8</v>
      </c>
      <c r="I771" s="154"/>
      <c r="J771" s="154"/>
    </row>
    <row r="772" spans="1:10" x14ac:dyDescent="0.2">
      <c r="A772" s="168" t="s">
        <v>3276</v>
      </c>
      <c r="B772" s="169" t="s">
        <v>3277</v>
      </c>
      <c r="C772" s="169" t="s">
        <v>3278</v>
      </c>
      <c r="D772" s="170"/>
      <c r="E772" s="171"/>
      <c r="F772" s="167"/>
      <c r="I772" s="154"/>
      <c r="J772" s="154"/>
    </row>
    <row r="773" spans="1:10" x14ac:dyDescent="0.2">
      <c r="A773" s="163" t="s">
        <v>3279</v>
      </c>
      <c r="B773" s="164" t="s">
        <v>3280</v>
      </c>
      <c r="C773" s="164" t="s">
        <v>3281</v>
      </c>
      <c r="D773" s="165">
        <f>176.48</f>
        <v>176.48</v>
      </c>
      <c r="E773" s="166" t="s">
        <v>4135</v>
      </c>
      <c r="F773" s="167">
        <v>38.770000000000003</v>
      </c>
      <c r="I773" s="154"/>
      <c r="J773" s="154"/>
    </row>
    <row r="774" spans="1:10" x14ac:dyDescent="0.2">
      <c r="A774" s="168" t="s">
        <v>3282</v>
      </c>
      <c r="B774" s="169" t="s">
        <v>3283</v>
      </c>
      <c r="C774" s="169" t="s">
        <v>3284</v>
      </c>
      <c r="D774" s="170"/>
      <c r="E774" s="171"/>
      <c r="F774" s="167"/>
      <c r="I774" s="154"/>
      <c r="J774" s="154"/>
    </row>
    <row r="775" spans="1:10" ht="22.5" x14ac:dyDescent="0.2">
      <c r="A775" s="163" t="s">
        <v>3289</v>
      </c>
      <c r="B775" s="164" t="s">
        <v>5085</v>
      </c>
      <c r="C775" s="164" t="s">
        <v>3290</v>
      </c>
      <c r="D775" s="165"/>
      <c r="E775" s="166"/>
      <c r="F775" s="167"/>
      <c r="I775" s="154"/>
      <c r="J775" s="154"/>
    </row>
    <row r="776" spans="1:10" x14ac:dyDescent="0.2">
      <c r="A776" s="163"/>
      <c r="B776" s="164" t="s">
        <v>3291</v>
      </c>
      <c r="C776" s="164" t="s">
        <v>3291</v>
      </c>
      <c r="D776" s="165">
        <v>60.95</v>
      </c>
      <c r="E776" s="166" t="s">
        <v>4135</v>
      </c>
      <c r="F776" s="167">
        <v>92.13</v>
      </c>
      <c r="I776" s="154"/>
      <c r="J776" s="154"/>
    </row>
    <row r="777" spans="1:10" x14ac:dyDescent="0.2">
      <c r="A777" s="168" t="s">
        <v>3307</v>
      </c>
      <c r="B777" s="169" t="s">
        <v>3308</v>
      </c>
      <c r="C777" s="169" t="s">
        <v>3309</v>
      </c>
      <c r="D777" s="170"/>
      <c r="E777" s="171"/>
      <c r="F777" s="167"/>
      <c r="I777" s="154"/>
      <c r="J777" s="154"/>
    </row>
    <row r="778" spans="1:10" x14ac:dyDescent="0.2">
      <c r="A778" s="163"/>
      <c r="B778" s="164" t="s">
        <v>3291</v>
      </c>
      <c r="C778" s="164" t="s">
        <v>3291</v>
      </c>
      <c r="D778" s="165">
        <v>67.5</v>
      </c>
      <c r="E778" s="166" t="s">
        <v>4237</v>
      </c>
      <c r="F778" s="167">
        <v>43.55</v>
      </c>
      <c r="I778" s="154"/>
      <c r="J778" s="154"/>
    </row>
    <row r="779" spans="1:10" ht="22.5" x14ac:dyDescent="0.2">
      <c r="A779" s="168" t="s">
        <v>3313</v>
      </c>
      <c r="B779" s="169" t="s">
        <v>3314</v>
      </c>
      <c r="C779" s="169" t="s">
        <v>3315</v>
      </c>
      <c r="D779" s="170"/>
      <c r="E779" s="171"/>
      <c r="F779" s="167"/>
      <c r="I779" s="154"/>
      <c r="J779" s="154"/>
    </row>
    <row r="780" spans="1:10" x14ac:dyDescent="0.2">
      <c r="A780" s="163"/>
      <c r="B780" s="164" t="s">
        <v>3291</v>
      </c>
      <c r="C780" s="164" t="s">
        <v>3291</v>
      </c>
      <c r="D780" s="165">
        <v>51.14</v>
      </c>
      <c r="E780" s="166" t="s">
        <v>4237</v>
      </c>
      <c r="F780" s="167">
        <v>13.47</v>
      </c>
      <c r="I780" s="154"/>
      <c r="J780" s="154"/>
    </row>
    <row r="781" spans="1:10" ht="33.75" x14ac:dyDescent="0.2">
      <c r="A781" s="168" t="s">
        <v>3319</v>
      </c>
      <c r="B781" s="169" t="s">
        <v>3320</v>
      </c>
      <c r="C781" s="169" t="s">
        <v>3321</v>
      </c>
      <c r="D781" s="170"/>
      <c r="E781" s="171"/>
      <c r="F781" s="167"/>
      <c r="I781" s="154"/>
      <c r="J781" s="154"/>
    </row>
    <row r="782" spans="1:10" x14ac:dyDescent="0.2">
      <c r="A782" s="163"/>
      <c r="B782" s="164" t="s">
        <v>3291</v>
      </c>
      <c r="C782" s="164" t="s">
        <v>3291</v>
      </c>
      <c r="D782" s="165">
        <v>21.84</v>
      </c>
      <c r="E782" s="166" t="s">
        <v>4237</v>
      </c>
      <c r="F782" s="167">
        <v>53.67</v>
      </c>
      <c r="I782" s="154"/>
      <c r="J782" s="154"/>
    </row>
    <row r="783" spans="1:10" x14ac:dyDescent="0.2">
      <c r="A783" s="168" t="s">
        <v>3325</v>
      </c>
      <c r="B783" s="169" t="s">
        <v>3326</v>
      </c>
      <c r="C783" s="169" t="s">
        <v>3327</v>
      </c>
      <c r="D783" s="170"/>
      <c r="E783" s="171"/>
      <c r="F783" s="167"/>
      <c r="I783" s="154"/>
      <c r="J783" s="154"/>
    </row>
    <row r="784" spans="1:10" x14ac:dyDescent="0.2">
      <c r="A784" s="163"/>
      <c r="B784" s="164" t="s">
        <v>3291</v>
      </c>
      <c r="C784" s="164" t="s">
        <v>3291</v>
      </c>
      <c r="D784" s="165">
        <v>2</v>
      </c>
      <c r="E784" s="166" t="s">
        <v>4237</v>
      </c>
      <c r="F784" s="167">
        <v>32.51</v>
      </c>
      <c r="I784" s="154"/>
      <c r="J784" s="154"/>
    </row>
    <row r="785" spans="1:10" x14ac:dyDescent="0.2">
      <c r="A785" s="168" t="s">
        <v>3328</v>
      </c>
      <c r="B785" s="169" t="s">
        <v>3329</v>
      </c>
      <c r="C785" s="169" t="s">
        <v>3330</v>
      </c>
      <c r="D785" s="170"/>
      <c r="E785" s="171"/>
      <c r="F785" s="167"/>
      <c r="I785" s="154"/>
      <c r="J785" s="154"/>
    </row>
    <row r="786" spans="1:10" ht="22.5" x14ac:dyDescent="0.2">
      <c r="A786" s="163"/>
      <c r="B786" s="196" t="s">
        <v>3287</v>
      </c>
      <c r="C786" s="196" t="s">
        <v>3287</v>
      </c>
      <c r="D786" s="165">
        <v>49.8</v>
      </c>
      <c r="E786" s="166" t="s">
        <v>4237</v>
      </c>
      <c r="F786" s="167">
        <v>54.78</v>
      </c>
      <c r="I786" s="154"/>
      <c r="J786" s="154"/>
    </row>
    <row r="787" spans="1:10" x14ac:dyDescent="0.2">
      <c r="A787" s="163" t="s">
        <v>3334</v>
      </c>
      <c r="B787" s="164" t="s">
        <v>3335</v>
      </c>
      <c r="C787" s="164" t="s">
        <v>3336</v>
      </c>
      <c r="D787" s="165"/>
      <c r="E787" s="166"/>
      <c r="F787" s="167"/>
      <c r="I787" s="154"/>
      <c r="J787" s="154"/>
    </row>
    <row r="788" spans="1:10" x14ac:dyDescent="0.2">
      <c r="A788" s="163"/>
      <c r="B788" s="164" t="s">
        <v>3341</v>
      </c>
      <c r="C788" s="164" t="s">
        <v>3342</v>
      </c>
      <c r="D788" s="165">
        <v>25</v>
      </c>
      <c r="E788" s="166" t="s">
        <v>4237</v>
      </c>
      <c r="F788" s="167">
        <v>50.09</v>
      </c>
      <c r="I788" s="154"/>
      <c r="J788" s="154"/>
    </row>
    <row r="789" spans="1:10" x14ac:dyDescent="0.2">
      <c r="A789" s="168" t="s">
        <v>3359</v>
      </c>
      <c r="B789" s="169" t="s">
        <v>3360</v>
      </c>
      <c r="C789" s="169" t="s">
        <v>3361</v>
      </c>
      <c r="D789" s="170"/>
      <c r="E789" s="171"/>
      <c r="F789" s="167"/>
      <c r="I789" s="154"/>
      <c r="J789" s="154"/>
    </row>
    <row r="790" spans="1:10" ht="22.5" x14ac:dyDescent="0.2">
      <c r="A790" s="163" t="s">
        <v>5086</v>
      </c>
      <c r="B790" s="164" t="s">
        <v>3369</v>
      </c>
      <c r="C790" s="164" t="s">
        <v>3370</v>
      </c>
      <c r="D790" s="165">
        <v>346.71</v>
      </c>
      <c r="E790" s="166" t="s">
        <v>4237</v>
      </c>
      <c r="F790" s="167">
        <v>12.54</v>
      </c>
      <c r="I790" s="154"/>
      <c r="J790" s="154"/>
    </row>
    <row r="791" spans="1:10" ht="112.5" x14ac:dyDescent="0.15">
      <c r="A791" s="197" t="s">
        <v>5087</v>
      </c>
      <c r="B791" s="164" t="s">
        <v>5088</v>
      </c>
      <c r="C791" s="164" t="s">
        <v>5089</v>
      </c>
      <c r="D791" s="165">
        <v>345.88</v>
      </c>
      <c r="E791" s="166" t="s">
        <v>4135</v>
      </c>
      <c r="F791" s="167">
        <v>87.95</v>
      </c>
      <c r="I791" s="154"/>
      <c r="J791" s="154"/>
    </row>
    <row r="792" spans="1:10" x14ac:dyDescent="0.2">
      <c r="A792" s="168" t="s">
        <v>3371</v>
      </c>
      <c r="B792" s="169" t="s">
        <v>3372</v>
      </c>
      <c r="C792" s="169" t="s">
        <v>3373</v>
      </c>
      <c r="D792" s="170"/>
      <c r="E792" s="171"/>
      <c r="F792" s="167"/>
      <c r="I792" s="154"/>
      <c r="J792" s="154"/>
    </row>
    <row r="793" spans="1:10" x14ac:dyDescent="0.2">
      <c r="A793" s="168" t="s">
        <v>3374</v>
      </c>
      <c r="B793" s="169" t="s">
        <v>3375</v>
      </c>
      <c r="C793" s="169" t="s">
        <v>3376</v>
      </c>
      <c r="D793" s="170"/>
      <c r="E793" s="171"/>
      <c r="F793" s="167"/>
      <c r="I793" s="154"/>
      <c r="J793" s="154"/>
    </row>
    <row r="794" spans="1:10" x14ac:dyDescent="0.2">
      <c r="A794" s="178"/>
      <c r="B794" s="195" t="s">
        <v>3380</v>
      </c>
      <c r="C794" s="176" t="s">
        <v>3381</v>
      </c>
      <c r="E794" s="177"/>
      <c r="F794" s="177"/>
      <c r="I794" s="154"/>
      <c r="J794" s="154"/>
    </row>
    <row r="795" spans="1:10" x14ac:dyDescent="0.2">
      <c r="A795"/>
      <c r="B795" s="180" t="s">
        <v>5090</v>
      </c>
      <c r="C795"/>
      <c r="E795"/>
      <c r="F795" s="179"/>
      <c r="I795" s="154"/>
      <c r="J795" s="154"/>
    </row>
    <row r="796" spans="1:10" x14ac:dyDescent="0.2">
      <c r="A796"/>
      <c r="B796" s="180" t="s">
        <v>5091</v>
      </c>
      <c r="C796" s="188">
        <v>3.55</v>
      </c>
      <c r="E796"/>
      <c r="F796" s="179"/>
      <c r="I796" s="154"/>
      <c r="J796" s="154"/>
    </row>
    <row r="797" spans="1:10" x14ac:dyDescent="0.2">
      <c r="A797"/>
      <c r="B797" s="180" t="s">
        <v>5092</v>
      </c>
      <c r="C797"/>
      <c r="E797"/>
      <c r="F797" s="179"/>
      <c r="I797" s="154"/>
      <c r="J797" s="154"/>
    </row>
    <row r="798" spans="1:10" x14ac:dyDescent="0.2">
      <c r="A798"/>
      <c r="B798" s="180" t="s">
        <v>5093</v>
      </c>
      <c r="C798" s="188">
        <v>1.22</v>
      </c>
      <c r="E798"/>
      <c r="F798" s="179"/>
      <c r="I798" s="154"/>
      <c r="J798" s="154"/>
    </row>
    <row r="799" spans="1:10" x14ac:dyDescent="0.2">
      <c r="A799"/>
      <c r="B799" s="180" t="s">
        <v>5094</v>
      </c>
      <c r="C799"/>
      <c r="E799"/>
      <c r="F799" s="179"/>
      <c r="I799" s="154"/>
      <c r="J799" s="154"/>
    </row>
    <row r="800" spans="1:10" x14ac:dyDescent="0.2">
      <c r="A800"/>
      <c r="B800" s="180" t="s">
        <v>5095</v>
      </c>
      <c r="C800" s="188">
        <v>2.11</v>
      </c>
      <c r="E800"/>
      <c r="F800" s="179"/>
      <c r="I800" s="154"/>
      <c r="J800" s="154"/>
    </row>
    <row r="801" spans="1:10" x14ac:dyDescent="0.2">
      <c r="A801"/>
      <c r="B801" s="180" t="s">
        <v>5096</v>
      </c>
      <c r="C801"/>
      <c r="E801"/>
      <c r="F801" s="179"/>
      <c r="I801" s="154"/>
      <c r="J801" s="154"/>
    </row>
    <row r="802" spans="1:10" x14ac:dyDescent="0.2">
      <c r="A802"/>
      <c r="B802" s="180" t="s">
        <v>5097</v>
      </c>
      <c r="C802" s="188">
        <v>0.5</v>
      </c>
      <c r="E802"/>
      <c r="F802" s="179"/>
      <c r="I802" s="154"/>
      <c r="J802" s="154"/>
    </row>
    <row r="803" spans="1:10" x14ac:dyDescent="0.2">
      <c r="A803"/>
      <c r="B803" s="180">
        <v>2.62</v>
      </c>
      <c r="C803" s="188">
        <v>2.62</v>
      </c>
      <c r="E803"/>
      <c r="F803" s="179"/>
      <c r="I803" s="154"/>
      <c r="J803" s="154"/>
    </row>
    <row r="804" spans="1:10" x14ac:dyDescent="0.2">
      <c r="A804"/>
      <c r="B804"/>
      <c r="C804" s="183">
        <f>SUM(C795:C803)</f>
        <v>10</v>
      </c>
      <c r="E804"/>
      <c r="F804" s="179"/>
      <c r="I804" s="154"/>
      <c r="J804" s="154"/>
    </row>
    <row r="805" spans="1:10" x14ac:dyDescent="0.2">
      <c r="A805"/>
      <c r="B805"/>
      <c r="D805" s="47">
        <f>C804</f>
        <v>10</v>
      </c>
      <c r="E805" s="184" t="s">
        <v>4124</v>
      </c>
      <c r="F805" s="70">
        <v>1027.81</v>
      </c>
      <c r="I805" s="154"/>
      <c r="J805" s="154"/>
    </row>
    <row r="806" spans="1:10" x14ac:dyDescent="0.2">
      <c r="A806"/>
      <c r="B806"/>
      <c r="C806"/>
      <c r="E806"/>
      <c r="F806" s="179"/>
      <c r="I806" s="154"/>
      <c r="J806" s="154"/>
    </row>
    <row r="807" spans="1:10" ht="135" x14ac:dyDescent="0.2">
      <c r="A807" s="172" t="s">
        <v>3391</v>
      </c>
      <c r="B807" s="198" t="s">
        <v>5098</v>
      </c>
      <c r="C807" s="198" t="s">
        <v>5099</v>
      </c>
      <c r="E807"/>
      <c r="F807" s="179"/>
      <c r="I807" s="154"/>
      <c r="J807" s="154"/>
    </row>
    <row r="808" spans="1:10" x14ac:dyDescent="0.2">
      <c r="A808"/>
      <c r="B808" s="195" t="s">
        <v>5100</v>
      </c>
      <c r="C808" s="176" t="s">
        <v>5101</v>
      </c>
      <c r="E808"/>
      <c r="F808" s="179"/>
      <c r="I808" s="154"/>
      <c r="J808" s="154"/>
    </row>
    <row r="809" spans="1:10" x14ac:dyDescent="0.2">
      <c r="A809"/>
      <c r="B809" s="180" t="s">
        <v>5102</v>
      </c>
      <c r="C809" s="188">
        <v>297.58</v>
      </c>
      <c r="E809"/>
      <c r="F809" s="179"/>
      <c r="I809" s="154"/>
      <c r="J809" s="154"/>
    </row>
    <row r="810" spans="1:10" x14ac:dyDescent="0.2">
      <c r="A810"/>
      <c r="B810" s="180">
        <v>2.42</v>
      </c>
      <c r="C810" s="188">
        <v>2.42</v>
      </c>
      <c r="E810"/>
      <c r="F810" s="179"/>
      <c r="I810" s="154"/>
      <c r="J810" s="154"/>
    </row>
    <row r="811" spans="1:10" x14ac:dyDescent="0.2">
      <c r="A811"/>
      <c r="B811"/>
      <c r="C811" s="183">
        <f>SUM(C809:C810)</f>
        <v>300</v>
      </c>
      <c r="E811"/>
      <c r="F811" s="179"/>
      <c r="I811" s="154"/>
      <c r="J811" s="154"/>
    </row>
    <row r="812" spans="1:10" x14ac:dyDescent="0.2">
      <c r="A812"/>
      <c r="B812"/>
      <c r="D812" s="47">
        <f>C811</f>
        <v>300</v>
      </c>
      <c r="E812" s="184" t="s">
        <v>4135</v>
      </c>
      <c r="F812" s="70">
        <v>44.86</v>
      </c>
      <c r="I812" s="154"/>
      <c r="J812" s="154"/>
    </row>
    <row r="813" spans="1:10" x14ac:dyDescent="0.2">
      <c r="A813"/>
      <c r="B813"/>
      <c r="C813"/>
      <c r="E813"/>
      <c r="F813" s="179"/>
      <c r="I813" s="154"/>
      <c r="J813" s="154"/>
    </row>
    <row r="814" spans="1:10" ht="30" x14ac:dyDescent="0.2">
      <c r="A814" s="172" t="s">
        <v>3398</v>
      </c>
      <c r="B814" s="198" t="s">
        <v>3399</v>
      </c>
      <c r="C814" s="198" t="s">
        <v>3400</v>
      </c>
      <c r="E814"/>
      <c r="F814" s="179"/>
      <c r="I814" s="154"/>
      <c r="J814" s="154"/>
    </row>
    <row r="815" spans="1:10" ht="76.5" x14ac:dyDescent="0.2">
      <c r="A815" s="175" t="s">
        <v>3405</v>
      </c>
      <c r="B815" s="195" t="s">
        <v>5103</v>
      </c>
      <c r="C815" s="195" t="s">
        <v>5104</v>
      </c>
      <c r="E815"/>
      <c r="F815" s="179"/>
      <c r="I815" s="154"/>
      <c r="J815" s="154"/>
    </row>
    <row r="816" spans="1:10" x14ac:dyDescent="0.2">
      <c r="A816"/>
      <c r="B816" s="180">
        <v>50</v>
      </c>
      <c r="C816" s="188">
        <v>50</v>
      </c>
      <c r="E816"/>
      <c r="F816" s="179"/>
      <c r="I816" s="154"/>
      <c r="J816" s="154"/>
    </row>
    <row r="817" spans="1:10" x14ac:dyDescent="0.2">
      <c r="A817"/>
      <c r="B817"/>
      <c r="C817" s="183">
        <f>SUM(C816)</f>
        <v>50</v>
      </c>
      <c r="E817"/>
      <c r="F817" s="179"/>
      <c r="I817" s="154"/>
      <c r="J817" s="154"/>
    </row>
    <row r="818" spans="1:10" x14ac:dyDescent="0.2">
      <c r="A818"/>
      <c r="B818"/>
      <c r="D818" s="47">
        <f>C817</f>
        <v>50</v>
      </c>
      <c r="E818" s="184" t="s">
        <v>4185</v>
      </c>
      <c r="F818" s="179">
        <v>7.57</v>
      </c>
      <c r="I818" s="154"/>
      <c r="J818" s="154"/>
    </row>
    <row r="819" spans="1:10" x14ac:dyDescent="0.2">
      <c r="A819" s="168" t="s">
        <v>3408</v>
      </c>
      <c r="B819" s="169" t="s">
        <v>3409</v>
      </c>
      <c r="C819" s="169" t="s">
        <v>3410</v>
      </c>
      <c r="D819" s="170"/>
      <c r="E819" s="171"/>
      <c r="F819" s="167"/>
      <c r="I819" s="154"/>
      <c r="J819" s="154"/>
    </row>
    <row r="820" spans="1:10" ht="112.5" x14ac:dyDescent="0.2">
      <c r="A820" s="168" t="s">
        <v>3411</v>
      </c>
      <c r="B820" s="169" t="s">
        <v>5105</v>
      </c>
      <c r="C820" s="164" t="s">
        <v>4631</v>
      </c>
      <c r="D820" s="165"/>
      <c r="E820" s="166" t="s">
        <v>4135</v>
      </c>
      <c r="F820" s="167">
        <v>90.06</v>
      </c>
      <c r="I820" s="154"/>
      <c r="J820" s="154"/>
    </row>
    <row r="821" spans="1:10" ht="135" x14ac:dyDescent="0.2">
      <c r="A821" s="168" t="s">
        <v>5106</v>
      </c>
      <c r="B821" s="169" t="s">
        <v>5107</v>
      </c>
      <c r="C821" s="164" t="s">
        <v>5108</v>
      </c>
      <c r="D821" s="165">
        <v>216.12</v>
      </c>
      <c r="E821" s="166" t="s">
        <v>4135</v>
      </c>
      <c r="F821" s="167">
        <v>120.05</v>
      </c>
      <c r="I821" s="154"/>
      <c r="J821" s="154"/>
    </row>
    <row r="822" spans="1:10" ht="45" x14ac:dyDescent="0.2">
      <c r="A822" s="168" t="s">
        <v>3414</v>
      </c>
      <c r="B822" s="164" t="s">
        <v>5109</v>
      </c>
      <c r="C822" s="164" t="s">
        <v>3415</v>
      </c>
      <c r="D822" s="165">
        <v>64.099999999999994</v>
      </c>
      <c r="E822" s="166" t="s">
        <v>4135</v>
      </c>
      <c r="F822" s="167">
        <v>27.04</v>
      </c>
      <c r="I822" s="154"/>
      <c r="J822" s="154"/>
    </row>
    <row r="823" spans="1:10" x14ac:dyDescent="0.2">
      <c r="A823" s="168" t="s">
        <v>3416</v>
      </c>
      <c r="B823" s="164" t="s">
        <v>5110</v>
      </c>
      <c r="C823" s="164" t="s">
        <v>3417</v>
      </c>
      <c r="D823" s="165">
        <v>291.73</v>
      </c>
      <c r="E823" s="166" t="s">
        <v>4135</v>
      </c>
      <c r="F823" s="167">
        <v>8.39</v>
      </c>
      <c r="I823" s="154"/>
      <c r="J823" s="154"/>
    </row>
    <row r="824" spans="1:10" x14ac:dyDescent="0.2">
      <c r="A824" s="168" t="s">
        <v>3418</v>
      </c>
      <c r="B824" s="169" t="s">
        <v>3419</v>
      </c>
      <c r="C824" s="169" t="s">
        <v>3420</v>
      </c>
      <c r="D824" s="170"/>
      <c r="E824" s="171"/>
      <c r="F824" s="167"/>
      <c r="I824" s="154"/>
      <c r="J824" s="154"/>
    </row>
    <row r="825" spans="1:10" x14ac:dyDescent="0.2">
      <c r="A825" s="163" t="s">
        <v>3421</v>
      </c>
      <c r="B825" s="164" t="s">
        <v>3422</v>
      </c>
      <c r="C825" s="164" t="s">
        <v>3423</v>
      </c>
      <c r="D825" s="165">
        <v>33</v>
      </c>
      <c r="E825" s="166" t="s">
        <v>4237</v>
      </c>
      <c r="F825" s="167">
        <v>33.159999999999997</v>
      </c>
      <c r="I825" s="154"/>
      <c r="J825" s="154"/>
    </row>
    <row r="826" spans="1:10" x14ac:dyDescent="0.2">
      <c r="A826" s="163" t="s">
        <v>3424</v>
      </c>
      <c r="B826" s="164" t="s">
        <v>3425</v>
      </c>
      <c r="C826" s="164" t="s">
        <v>3426</v>
      </c>
      <c r="D826" s="165">
        <v>48</v>
      </c>
      <c r="E826" s="166" t="s">
        <v>4237</v>
      </c>
      <c r="F826" s="167">
        <v>25.5</v>
      </c>
      <c r="I826" s="154"/>
      <c r="J826" s="154"/>
    </row>
    <row r="827" spans="1:10" ht="22.5" x14ac:dyDescent="0.2">
      <c r="A827" s="163" t="s">
        <v>3435</v>
      </c>
      <c r="B827" s="164" t="s">
        <v>5111</v>
      </c>
      <c r="C827" s="164" t="s">
        <v>3436</v>
      </c>
      <c r="D827" s="165"/>
      <c r="E827" s="166"/>
      <c r="F827" s="167"/>
      <c r="I827" s="154"/>
      <c r="J827" s="154"/>
    </row>
    <row r="828" spans="1:10" x14ac:dyDescent="0.2">
      <c r="A828" s="163"/>
      <c r="B828" s="164" t="s">
        <v>3429</v>
      </c>
      <c r="C828" s="164" t="s">
        <v>3430</v>
      </c>
      <c r="D828" s="165">
        <v>8</v>
      </c>
      <c r="E828" s="166" t="s">
        <v>4135</v>
      </c>
      <c r="F828" s="167">
        <v>28.57</v>
      </c>
      <c r="I828" s="154"/>
      <c r="J828" s="154"/>
    </row>
    <row r="829" spans="1:10" x14ac:dyDescent="0.2">
      <c r="A829" s="163"/>
      <c r="B829" s="164" t="s">
        <v>3433</v>
      </c>
      <c r="C829" s="164" t="s">
        <v>3434</v>
      </c>
      <c r="D829" s="165">
        <v>125</v>
      </c>
      <c r="E829" s="166" t="s">
        <v>4135</v>
      </c>
      <c r="F829" s="167">
        <v>33.69</v>
      </c>
      <c r="I829" s="154"/>
      <c r="J829" s="154"/>
    </row>
    <row r="830" spans="1:10" ht="33.75" x14ac:dyDescent="0.2">
      <c r="A830" s="163" t="s">
        <v>5112</v>
      </c>
      <c r="B830" s="164" t="s">
        <v>5113</v>
      </c>
      <c r="C830" s="164" t="s">
        <v>5114</v>
      </c>
      <c r="D830" s="165">
        <v>133</v>
      </c>
      <c r="E830" s="166" t="s">
        <v>4135</v>
      </c>
      <c r="F830" s="167">
        <v>50.92</v>
      </c>
      <c r="I830" s="154"/>
      <c r="J830" s="154"/>
    </row>
    <row r="831" spans="1:10" x14ac:dyDescent="0.2">
      <c r="A831" s="168" t="s">
        <v>3443</v>
      </c>
      <c r="B831" s="169" t="s">
        <v>3444</v>
      </c>
      <c r="C831" s="169" t="s">
        <v>3445</v>
      </c>
      <c r="D831" s="170"/>
      <c r="E831" s="171"/>
      <c r="F831" s="167"/>
      <c r="I831" s="154"/>
      <c r="J831" s="154"/>
    </row>
    <row r="832" spans="1:10" x14ac:dyDescent="0.2">
      <c r="A832" s="163" t="s">
        <v>3446</v>
      </c>
      <c r="B832" s="164" t="s">
        <v>3447</v>
      </c>
      <c r="C832" s="164" t="s">
        <v>3448</v>
      </c>
      <c r="D832" s="165"/>
      <c r="E832" s="166"/>
      <c r="F832" s="167"/>
      <c r="I832" s="154"/>
      <c r="J832" s="154"/>
    </row>
    <row r="833" spans="1:10" x14ac:dyDescent="0.2">
      <c r="A833" s="163"/>
      <c r="B833" s="164" t="s">
        <v>3451</v>
      </c>
      <c r="C833" s="164" t="s">
        <v>3452</v>
      </c>
      <c r="D833" s="165">
        <v>35.56</v>
      </c>
      <c r="E833" s="166" t="s">
        <v>4237</v>
      </c>
      <c r="F833" s="167">
        <v>214.25</v>
      </c>
      <c r="I833" s="154"/>
      <c r="J833" s="154"/>
    </row>
    <row r="834" spans="1:10" x14ac:dyDescent="0.2">
      <c r="A834" s="168" t="s">
        <v>3453</v>
      </c>
      <c r="B834" s="169" t="s">
        <v>3454</v>
      </c>
      <c r="C834" s="169" t="s">
        <v>3455</v>
      </c>
      <c r="D834" s="170"/>
      <c r="E834" s="171"/>
      <c r="F834" s="167"/>
      <c r="I834" s="154"/>
      <c r="J834" s="154"/>
    </row>
    <row r="835" spans="1:10" x14ac:dyDescent="0.2">
      <c r="A835" s="168" t="s">
        <v>3456</v>
      </c>
      <c r="B835" s="169" t="s">
        <v>3457</v>
      </c>
      <c r="C835" s="169" t="s">
        <v>3458</v>
      </c>
      <c r="D835" s="170"/>
      <c r="E835" s="171"/>
      <c r="F835" s="167"/>
      <c r="I835" s="154"/>
      <c r="J835" s="154"/>
    </row>
    <row r="836" spans="1:10" ht="22.5" x14ac:dyDescent="0.2">
      <c r="A836" s="163" t="s">
        <v>3459</v>
      </c>
      <c r="B836" s="164" t="s">
        <v>3460</v>
      </c>
      <c r="C836" s="164" t="s">
        <v>3461</v>
      </c>
      <c r="D836" s="165"/>
      <c r="E836" s="166"/>
      <c r="F836" s="167"/>
      <c r="I836" s="154"/>
      <c r="J836" s="154"/>
    </row>
    <row r="837" spans="1:10" x14ac:dyDescent="0.2">
      <c r="A837" s="163"/>
      <c r="B837" s="164" t="s">
        <v>3466</v>
      </c>
      <c r="C837" s="164" t="s">
        <v>3467</v>
      </c>
      <c r="D837" s="165">
        <v>291.73</v>
      </c>
      <c r="E837" s="166" t="s">
        <v>4135</v>
      </c>
      <c r="F837" s="167">
        <v>18.34</v>
      </c>
      <c r="I837" s="154"/>
      <c r="J837" s="154"/>
    </row>
    <row r="838" spans="1:10" ht="33.75" x14ac:dyDescent="0.2">
      <c r="A838" s="163" t="s">
        <v>3471</v>
      </c>
      <c r="B838" s="164" t="s">
        <v>1745</v>
      </c>
      <c r="C838" s="164" t="s">
        <v>1746</v>
      </c>
      <c r="D838" s="165"/>
      <c r="E838" s="166"/>
      <c r="F838" s="167"/>
      <c r="I838" s="154"/>
      <c r="J838" s="154"/>
    </row>
    <row r="839" spans="1:10" ht="22.5" x14ac:dyDescent="0.2">
      <c r="A839" s="163"/>
      <c r="B839" s="164" t="s">
        <v>1749</v>
      </c>
      <c r="C839" s="164" t="s">
        <v>1750</v>
      </c>
      <c r="D839" s="165">
        <v>34</v>
      </c>
      <c r="E839" s="166" t="s">
        <v>4237</v>
      </c>
      <c r="F839" s="167">
        <v>33.159999999999997</v>
      </c>
      <c r="I839" s="154"/>
      <c r="J839" s="154"/>
    </row>
    <row r="840" spans="1:10" x14ac:dyDescent="0.2">
      <c r="A840" s="168" t="s">
        <v>1772</v>
      </c>
      <c r="B840" s="169" t="s">
        <v>1773</v>
      </c>
      <c r="C840" s="169" t="s">
        <v>1774</v>
      </c>
      <c r="D840" s="170"/>
      <c r="E840" s="171"/>
      <c r="F840" s="167"/>
      <c r="I840" s="154"/>
      <c r="J840" s="154"/>
    </row>
    <row r="841" spans="1:10" x14ac:dyDescent="0.2">
      <c r="A841" s="163" t="s">
        <v>1775</v>
      </c>
      <c r="B841" s="164" t="s">
        <v>1776</v>
      </c>
      <c r="C841" s="164" t="s">
        <v>1777</v>
      </c>
      <c r="D841" s="165">
        <v>48</v>
      </c>
      <c r="E841" s="166" t="s">
        <v>4237</v>
      </c>
      <c r="F841" s="167">
        <v>4.2</v>
      </c>
      <c r="I841" s="154"/>
      <c r="J841" s="154"/>
    </row>
    <row r="842" spans="1:10" x14ac:dyDescent="0.2">
      <c r="A842" s="163" t="s">
        <v>1778</v>
      </c>
      <c r="B842" s="164" t="s">
        <v>1779</v>
      </c>
      <c r="C842" s="164" t="s">
        <v>1780</v>
      </c>
      <c r="D842" s="165">
        <v>48</v>
      </c>
      <c r="E842" s="166" t="s">
        <v>4237</v>
      </c>
      <c r="F842" s="167">
        <v>3.44</v>
      </c>
      <c r="I842" s="154"/>
      <c r="J842" s="154"/>
    </row>
    <row r="843" spans="1:10" x14ac:dyDescent="0.2">
      <c r="A843" s="163" t="s">
        <v>1781</v>
      </c>
      <c r="B843" s="164" t="s">
        <v>1782</v>
      </c>
      <c r="C843" s="164" t="s">
        <v>1783</v>
      </c>
      <c r="D843" s="165"/>
      <c r="E843" s="166"/>
      <c r="F843" s="167"/>
      <c r="I843" s="154"/>
      <c r="J843" s="154"/>
    </row>
    <row r="844" spans="1:10" x14ac:dyDescent="0.2">
      <c r="A844" s="163"/>
      <c r="B844" s="164" t="s">
        <v>1786</v>
      </c>
      <c r="C844" s="164" t="s">
        <v>1787</v>
      </c>
      <c r="D844" s="165">
        <v>400</v>
      </c>
      <c r="E844" s="166" t="s">
        <v>5040</v>
      </c>
      <c r="F844" s="167">
        <v>3.44</v>
      </c>
      <c r="I844" s="154"/>
      <c r="J844" s="154"/>
    </row>
    <row r="845" spans="1:10" x14ac:dyDescent="0.2">
      <c r="A845" s="168" t="s">
        <v>1809</v>
      </c>
      <c r="B845" s="169" t="s">
        <v>1810</v>
      </c>
      <c r="C845" s="169" t="s">
        <v>1811</v>
      </c>
      <c r="D845" s="170"/>
      <c r="E845" s="171"/>
      <c r="F845" s="167"/>
      <c r="I845" s="154"/>
      <c r="J845" s="154"/>
    </row>
    <row r="846" spans="1:10" x14ac:dyDescent="0.2">
      <c r="A846" s="163" t="s">
        <v>1823</v>
      </c>
      <c r="B846" s="164" t="s">
        <v>1824</v>
      </c>
      <c r="C846" s="164" t="s">
        <v>1825</v>
      </c>
      <c r="D846" s="165"/>
      <c r="E846" s="166"/>
      <c r="F846" s="167"/>
      <c r="I846" s="154"/>
      <c r="J846" s="154"/>
    </row>
    <row r="847" spans="1:10" x14ac:dyDescent="0.2">
      <c r="A847" s="163"/>
      <c r="B847" s="164" t="s">
        <v>1817</v>
      </c>
      <c r="C847" s="164" t="s">
        <v>1818</v>
      </c>
      <c r="D847" s="165">
        <v>1</v>
      </c>
      <c r="E847" s="166" t="s">
        <v>5040</v>
      </c>
      <c r="F847" s="167">
        <v>510.06</v>
      </c>
      <c r="I847" s="154"/>
      <c r="J847" s="154"/>
    </row>
    <row r="848" spans="1:10" x14ac:dyDescent="0.2">
      <c r="A848" s="168" t="s">
        <v>1826</v>
      </c>
      <c r="B848" s="169" t="s">
        <v>1827</v>
      </c>
      <c r="C848" s="169" t="s">
        <v>1828</v>
      </c>
      <c r="D848" s="170"/>
      <c r="E848" s="171"/>
      <c r="F848" s="167"/>
      <c r="I848" s="154"/>
      <c r="J848" s="154"/>
    </row>
    <row r="849" spans="1:10" x14ac:dyDescent="0.2">
      <c r="A849" s="168" t="s">
        <v>1829</v>
      </c>
      <c r="B849" s="169" t="s">
        <v>1830</v>
      </c>
      <c r="C849" s="169" t="s">
        <v>1831</v>
      </c>
      <c r="D849" s="170"/>
      <c r="E849" s="171"/>
      <c r="F849" s="167"/>
      <c r="I849" s="154"/>
      <c r="J849" s="154"/>
    </row>
    <row r="850" spans="1:10" x14ac:dyDescent="0.2">
      <c r="A850" s="168" t="s">
        <v>1832</v>
      </c>
      <c r="B850" s="169" t="s">
        <v>1833</v>
      </c>
      <c r="C850" s="169" t="s">
        <v>1834</v>
      </c>
      <c r="D850" s="170"/>
      <c r="E850" s="171"/>
      <c r="F850" s="167"/>
      <c r="I850" s="154"/>
      <c r="J850" s="154"/>
    </row>
    <row r="851" spans="1:10" ht="22.5" x14ac:dyDescent="0.2">
      <c r="A851" s="163" t="s">
        <v>1835</v>
      </c>
      <c r="B851" s="164" t="s">
        <v>1836</v>
      </c>
      <c r="C851" s="164" t="s">
        <v>1837</v>
      </c>
      <c r="D851" s="165"/>
      <c r="E851" s="166"/>
      <c r="F851" s="167"/>
      <c r="I851" s="154"/>
      <c r="J851" s="154"/>
    </row>
    <row r="852" spans="1:10" x14ac:dyDescent="0.2">
      <c r="A852" s="163"/>
      <c r="B852" s="164" t="s">
        <v>1838</v>
      </c>
      <c r="C852" s="164" t="s">
        <v>1839</v>
      </c>
      <c r="D852" s="165">
        <v>8</v>
      </c>
      <c r="E852" s="166" t="s">
        <v>4135</v>
      </c>
      <c r="F852" s="167">
        <v>71.64</v>
      </c>
      <c r="I852" s="154"/>
      <c r="J852" s="154"/>
    </row>
    <row r="853" spans="1:10" x14ac:dyDescent="0.2">
      <c r="A853" s="168" t="s">
        <v>1874</v>
      </c>
      <c r="B853" s="169" t="s">
        <v>1875</v>
      </c>
      <c r="C853" s="169" t="s">
        <v>1876</v>
      </c>
      <c r="D853" s="170"/>
      <c r="E853" s="171"/>
      <c r="F853" s="167"/>
      <c r="I853" s="154"/>
      <c r="J853" s="154"/>
    </row>
    <row r="854" spans="1:10" x14ac:dyDescent="0.2">
      <c r="A854" s="168" t="s">
        <v>1877</v>
      </c>
      <c r="B854" s="169" t="s">
        <v>1833</v>
      </c>
      <c r="C854" s="169" t="s">
        <v>1834</v>
      </c>
      <c r="D854" s="170"/>
      <c r="E854" s="171"/>
      <c r="F854" s="167"/>
      <c r="I854" s="154"/>
      <c r="J854" s="154"/>
    </row>
    <row r="855" spans="1:10" ht="22.5" x14ac:dyDescent="0.2">
      <c r="A855" s="163" t="s">
        <v>1878</v>
      </c>
      <c r="B855" s="164" t="s">
        <v>1879</v>
      </c>
      <c r="C855" s="164" t="s">
        <v>1880</v>
      </c>
      <c r="D855" s="165"/>
      <c r="E855" s="166"/>
      <c r="F855" s="167"/>
      <c r="I855" s="154"/>
      <c r="J855" s="154"/>
    </row>
    <row r="856" spans="1:10" x14ac:dyDescent="0.2">
      <c r="A856" s="163"/>
      <c r="B856" s="164" t="s">
        <v>1838</v>
      </c>
      <c r="C856" s="164" t="s">
        <v>1839</v>
      </c>
      <c r="D856" s="165">
        <v>8</v>
      </c>
      <c r="E856" s="166" t="s">
        <v>4135</v>
      </c>
      <c r="F856" s="167">
        <v>119.43</v>
      </c>
      <c r="I856" s="154"/>
      <c r="J856" s="154"/>
    </row>
    <row r="857" spans="1:10" x14ac:dyDescent="0.2">
      <c r="A857" s="168" t="s">
        <v>1898</v>
      </c>
      <c r="B857" s="169" t="s">
        <v>1899</v>
      </c>
      <c r="C857" s="169" t="s">
        <v>1900</v>
      </c>
      <c r="D857" s="170"/>
      <c r="E857" s="171"/>
      <c r="F857" s="167"/>
      <c r="I857" s="154"/>
      <c r="J857" s="154"/>
    </row>
    <row r="858" spans="1:10" x14ac:dyDescent="0.2">
      <c r="A858" s="168" t="s">
        <v>1901</v>
      </c>
      <c r="B858" s="169" t="s">
        <v>1833</v>
      </c>
      <c r="C858" s="169" t="s">
        <v>1834</v>
      </c>
      <c r="D858" s="170"/>
      <c r="E858" s="171"/>
      <c r="F858" s="167"/>
      <c r="I858" s="154"/>
      <c r="J858" s="154"/>
    </row>
    <row r="859" spans="1:10" x14ac:dyDescent="0.2">
      <c r="A859" s="163" t="s">
        <v>1902</v>
      </c>
      <c r="B859" s="164" t="s">
        <v>1903</v>
      </c>
      <c r="C859" s="164" t="s">
        <v>1904</v>
      </c>
      <c r="D859" s="165"/>
      <c r="E859" s="166"/>
      <c r="F859" s="167"/>
      <c r="I859" s="154"/>
      <c r="J859" s="154"/>
    </row>
    <row r="860" spans="1:10" x14ac:dyDescent="0.2">
      <c r="A860" s="163"/>
      <c r="B860" s="164" t="s">
        <v>1907</v>
      </c>
      <c r="C860" s="164" t="s">
        <v>1908</v>
      </c>
      <c r="D860" s="165">
        <v>48.2</v>
      </c>
      <c r="E860" s="166" t="s">
        <v>4237</v>
      </c>
      <c r="F860" s="167">
        <v>37.25</v>
      </c>
      <c r="I860" s="154"/>
      <c r="J860" s="154"/>
    </row>
    <row r="861" spans="1:10" x14ac:dyDescent="0.2">
      <c r="A861" s="163" t="s">
        <v>1911</v>
      </c>
      <c r="B861" s="164" t="s">
        <v>1912</v>
      </c>
      <c r="C861" s="164" t="s">
        <v>1913</v>
      </c>
      <c r="D861" s="165"/>
      <c r="E861" s="166"/>
      <c r="F861" s="167"/>
      <c r="I861" s="154"/>
      <c r="J861" s="154"/>
    </row>
    <row r="862" spans="1:10" x14ac:dyDescent="0.2">
      <c r="A862" s="163"/>
      <c r="B862" s="164" t="s">
        <v>1914</v>
      </c>
      <c r="C862" s="164" t="s">
        <v>1915</v>
      </c>
      <c r="D862" s="165">
        <v>2.8</v>
      </c>
      <c r="E862" s="166" t="s">
        <v>4237</v>
      </c>
      <c r="F862" s="167">
        <v>36.130000000000003</v>
      </c>
      <c r="I862" s="154"/>
      <c r="J862" s="154"/>
    </row>
    <row r="863" spans="1:10" x14ac:dyDescent="0.2">
      <c r="A863" s="168" t="s">
        <v>1945</v>
      </c>
      <c r="B863" s="169" t="s">
        <v>1946</v>
      </c>
      <c r="C863" s="169" t="s">
        <v>1947</v>
      </c>
      <c r="D863" s="170"/>
      <c r="E863" s="171"/>
      <c r="F863" s="167"/>
      <c r="I863" s="154"/>
      <c r="J863" s="154"/>
    </row>
    <row r="864" spans="1:10" x14ac:dyDescent="0.2">
      <c r="A864" s="168" t="s">
        <v>1948</v>
      </c>
      <c r="B864" s="169" t="s">
        <v>1833</v>
      </c>
      <c r="C864" s="169" t="s">
        <v>1834</v>
      </c>
      <c r="D864" s="170"/>
      <c r="E864" s="171"/>
      <c r="F864" s="167"/>
      <c r="I864" s="154"/>
      <c r="J864" s="154"/>
    </row>
    <row r="865" spans="1:10" x14ac:dyDescent="0.2">
      <c r="A865" s="163" t="s">
        <v>1949</v>
      </c>
      <c r="B865" s="164" t="s">
        <v>1950</v>
      </c>
      <c r="C865" s="164" t="s">
        <v>1951</v>
      </c>
      <c r="D865" s="165"/>
      <c r="E865" s="166"/>
      <c r="F865" s="167"/>
      <c r="I865" s="154"/>
      <c r="J865" s="154"/>
    </row>
    <row r="866" spans="1:10" x14ac:dyDescent="0.2">
      <c r="A866" s="163"/>
      <c r="B866" s="164" t="s">
        <v>4235</v>
      </c>
      <c r="C866" s="164" t="s">
        <v>4236</v>
      </c>
      <c r="D866" s="165">
        <v>34.4</v>
      </c>
      <c r="E866" s="166" t="s">
        <v>4237</v>
      </c>
      <c r="F866" s="167">
        <v>31.42</v>
      </c>
      <c r="I866" s="154"/>
      <c r="J866" s="154"/>
    </row>
    <row r="867" spans="1:10" x14ac:dyDescent="0.2">
      <c r="A867" s="163"/>
      <c r="B867" s="164" t="s">
        <v>4238</v>
      </c>
      <c r="C867" s="164" t="s">
        <v>4239</v>
      </c>
      <c r="D867" s="165">
        <v>24</v>
      </c>
      <c r="E867" s="166" t="s">
        <v>4237</v>
      </c>
      <c r="F867" s="167">
        <v>34.799999999999997</v>
      </c>
      <c r="I867" s="154"/>
      <c r="J867" s="154"/>
    </row>
    <row r="868" spans="1:10" x14ac:dyDescent="0.2">
      <c r="A868" s="168" t="s">
        <v>1976</v>
      </c>
      <c r="B868" s="169" t="s">
        <v>1977</v>
      </c>
      <c r="C868" s="169" t="s">
        <v>1978</v>
      </c>
      <c r="D868" s="170"/>
      <c r="E868" s="171"/>
      <c r="F868" s="167"/>
      <c r="I868" s="154"/>
      <c r="J868" s="154"/>
    </row>
    <row r="869" spans="1:10" x14ac:dyDescent="0.2">
      <c r="A869" s="168" t="s">
        <v>1979</v>
      </c>
      <c r="B869" s="169" t="s">
        <v>1833</v>
      </c>
      <c r="C869" s="169" t="s">
        <v>1834</v>
      </c>
      <c r="D869" s="170"/>
      <c r="E869" s="171"/>
      <c r="F869" s="167"/>
      <c r="I869" s="154"/>
      <c r="J869" s="154"/>
    </row>
    <row r="870" spans="1:10" x14ac:dyDescent="0.2">
      <c r="A870" s="163" t="s">
        <v>1980</v>
      </c>
      <c r="B870" s="164" t="s">
        <v>1981</v>
      </c>
      <c r="C870" s="164" t="s">
        <v>1982</v>
      </c>
      <c r="D870" s="165"/>
      <c r="E870" s="166"/>
      <c r="F870" s="167"/>
      <c r="I870" s="154"/>
      <c r="J870" s="154"/>
    </row>
    <row r="871" spans="1:10" x14ac:dyDescent="0.2">
      <c r="A871" s="163"/>
      <c r="B871" s="164" t="s">
        <v>1985</v>
      </c>
      <c r="C871" s="164" t="s">
        <v>1986</v>
      </c>
      <c r="D871" s="165">
        <v>43</v>
      </c>
      <c r="E871" s="166" t="s">
        <v>4237</v>
      </c>
      <c r="F871" s="167">
        <v>79.010000000000005</v>
      </c>
      <c r="I871" s="154"/>
      <c r="J871" s="154"/>
    </row>
    <row r="872" spans="1:10" x14ac:dyDescent="0.2">
      <c r="A872" s="163"/>
      <c r="B872" s="164" t="s">
        <v>5115</v>
      </c>
      <c r="C872" s="164" t="s">
        <v>5116</v>
      </c>
      <c r="D872" s="165">
        <v>44.2</v>
      </c>
      <c r="E872" s="166" t="s">
        <v>4237</v>
      </c>
      <c r="F872" s="167">
        <v>39.85</v>
      </c>
      <c r="I872" s="154"/>
      <c r="J872" s="154"/>
    </row>
    <row r="873" spans="1:10" x14ac:dyDescent="0.2">
      <c r="A873" s="163" t="s">
        <v>1987</v>
      </c>
      <c r="B873" s="164" t="s">
        <v>1988</v>
      </c>
      <c r="C873" s="164" t="s">
        <v>1989</v>
      </c>
      <c r="D873" s="165"/>
      <c r="E873" s="166"/>
      <c r="F873" s="167"/>
      <c r="I873" s="154"/>
      <c r="J873" s="154"/>
    </row>
    <row r="874" spans="1:10" x14ac:dyDescent="0.2">
      <c r="A874" s="163"/>
      <c r="B874" s="164" t="s">
        <v>1990</v>
      </c>
      <c r="C874" s="164" t="s">
        <v>1991</v>
      </c>
      <c r="D874" s="165">
        <v>33.6</v>
      </c>
      <c r="E874" s="166" t="s">
        <v>4237</v>
      </c>
      <c r="F874" s="167">
        <v>53.11</v>
      </c>
      <c r="I874" s="154"/>
      <c r="J874" s="154"/>
    </row>
    <row r="875" spans="1:10" x14ac:dyDescent="0.2">
      <c r="A875" s="163"/>
      <c r="B875" s="164" t="s">
        <v>1992</v>
      </c>
      <c r="C875" s="164" t="s">
        <v>1993</v>
      </c>
      <c r="D875" s="165">
        <v>16.600000000000001</v>
      </c>
      <c r="E875" s="166" t="s">
        <v>4237</v>
      </c>
      <c r="F875" s="167">
        <v>67.650000000000006</v>
      </c>
      <c r="I875" s="154"/>
      <c r="J875" s="154"/>
    </row>
    <row r="876" spans="1:10" x14ac:dyDescent="0.2">
      <c r="A876" s="168" t="s">
        <v>2010</v>
      </c>
      <c r="B876" s="169" t="s">
        <v>2011</v>
      </c>
      <c r="C876" s="169" t="s">
        <v>2012</v>
      </c>
      <c r="D876" s="170"/>
      <c r="E876" s="171"/>
      <c r="F876" s="167"/>
      <c r="I876" s="154"/>
      <c r="J876" s="154"/>
    </row>
    <row r="877" spans="1:10" x14ac:dyDescent="0.2">
      <c r="A877" s="168" t="s">
        <v>2013</v>
      </c>
      <c r="B877" s="169" t="s">
        <v>1833</v>
      </c>
      <c r="C877" s="169" t="s">
        <v>1834</v>
      </c>
      <c r="D877" s="170"/>
      <c r="E877" s="171"/>
      <c r="F877" s="167"/>
      <c r="I877" s="154"/>
      <c r="J877" s="154"/>
    </row>
    <row r="878" spans="1:10" x14ac:dyDescent="0.2">
      <c r="A878" s="163" t="s">
        <v>2014</v>
      </c>
      <c r="B878" s="164" t="s">
        <v>2015</v>
      </c>
      <c r="C878" s="164" t="s">
        <v>2016</v>
      </c>
      <c r="D878" s="165"/>
      <c r="E878" s="166"/>
      <c r="F878" s="167"/>
      <c r="I878" s="154"/>
      <c r="J878" s="154"/>
    </row>
    <row r="879" spans="1:10" x14ac:dyDescent="0.2">
      <c r="A879" s="163"/>
      <c r="B879" s="164" t="s">
        <v>2017</v>
      </c>
      <c r="C879" s="164" t="s">
        <v>2018</v>
      </c>
      <c r="D879" s="165">
        <v>10</v>
      </c>
      <c r="E879" s="166" t="s">
        <v>4237</v>
      </c>
      <c r="F879" s="167">
        <v>19.14</v>
      </c>
      <c r="I879" s="154"/>
      <c r="J879" s="154"/>
    </row>
    <row r="880" spans="1:10" x14ac:dyDescent="0.2">
      <c r="A880" s="163"/>
      <c r="B880" s="164" t="s">
        <v>2019</v>
      </c>
      <c r="C880" s="164" t="s">
        <v>2020</v>
      </c>
      <c r="D880" s="165">
        <v>45</v>
      </c>
      <c r="E880" s="166" t="s">
        <v>4237</v>
      </c>
      <c r="F880" s="167">
        <v>27.02</v>
      </c>
      <c r="I880" s="154"/>
      <c r="J880" s="154"/>
    </row>
    <row r="881" spans="1:10" x14ac:dyDescent="0.2">
      <c r="A881" s="163" t="s">
        <v>2021</v>
      </c>
      <c r="B881" s="164" t="s">
        <v>2022</v>
      </c>
      <c r="C881" s="164" t="s">
        <v>2023</v>
      </c>
      <c r="D881" s="165"/>
      <c r="E881" s="166"/>
      <c r="F881" s="167"/>
      <c r="I881" s="154"/>
      <c r="J881" s="154"/>
    </row>
    <row r="882" spans="1:10" x14ac:dyDescent="0.2">
      <c r="A882" s="163"/>
      <c r="B882" s="164" t="s">
        <v>1990</v>
      </c>
      <c r="C882" s="164" t="s">
        <v>1991</v>
      </c>
      <c r="D882" s="165">
        <v>45</v>
      </c>
      <c r="E882" s="166" t="s">
        <v>4237</v>
      </c>
      <c r="F882" s="167">
        <v>27.94</v>
      </c>
      <c r="I882" s="154"/>
      <c r="J882" s="154"/>
    </row>
    <row r="883" spans="1:10" x14ac:dyDescent="0.2">
      <c r="A883" s="163"/>
      <c r="B883" s="164" t="s">
        <v>2024</v>
      </c>
      <c r="C883" s="164" t="s">
        <v>2025</v>
      </c>
      <c r="D883" s="165">
        <v>20</v>
      </c>
      <c r="E883" s="166" t="s">
        <v>4237</v>
      </c>
      <c r="F883" s="167">
        <v>31.73</v>
      </c>
      <c r="I883" s="154"/>
      <c r="J883" s="154"/>
    </row>
    <row r="884" spans="1:10" x14ac:dyDescent="0.2">
      <c r="A884" s="163"/>
      <c r="B884" s="164" t="s">
        <v>2026</v>
      </c>
      <c r="C884" s="164" t="s">
        <v>2027</v>
      </c>
      <c r="D884" s="165">
        <v>20</v>
      </c>
      <c r="E884" s="166" t="s">
        <v>4237</v>
      </c>
      <c r="F884" s="167">
        <v>37.35</v>
      </c>
      <c r="I884" s="154"/>
      <c r="J884" s="154"/>
    </row>
    <row r="885" spans="1:10" x14ac:dyDescent="0.2">
      <c r="A885" s="163" t="s">
        <v>2035</v>
      </c>
      <c r="B885" s="164" t="s">
        <v>2036</v>
      </c>
      <c r="C885" s="164" t="s">
        <v>2037</v>
      </c>
      <c r="D885" s="165"/>
      <c r="E885" s="166"/>
      <c r="F885" s="167"/>
      <c r="I885" s="154"/>
      <c r="J885" s="154"/>
    </row>
    <row r="886" spans="1:10" x14ac:dyDescent="0.2">
      <c r="A886" s="163"/>
      <c r="B886" s="164" t="s">
        <v>1990</v>
      </c>
      <c r="C886" s="164" t="s">
        <v>1991</v>
      </c>
      <c r="D886" s="165">
        <v>50</v>
      </c>
      <c r="E886" s="166" t="s">
        <v>4237</v>
      </c>
      <c r="F886" s="167">
        <v>28.66</v>
      </c>
      <c r="I886" s="154"/>
      <c r="J886" s="154"/>
    </row>
    <row r="887" spans="1:10" x14ac:dyDescent="0.2">
      <c r="A887" s="163" t="s">
        <v>2040</v>
      </c>
      <c r="B887" s="164" t="s">
        <v>2041</v>
      </c>
      <c r="C887" s="164" t="s">
        <v>2042</v>
      </c>
      <c r="D887" s="165"/>
      <c r="E887" s="166"/>
      <c r="F887" s="167"/>
      <c r="I887" s="154"/>
      <c r="J887" s="154"/>
    </row>
    <row r="888" spans="1:10" x14ac:dyDescent="0.2">
      <c r="A888" s="163"/>
      <c r="B888" s="164" t="s">
        <v>2031</v>
      </c>
      <c r="C888" s="164" t="s">
        <v>2032</v>
      </c>
      <c r="D888" s="165">
        <v>60</v>
      </c>
      <c r="E888" s="166" t="s">
        <v>4237</v>
      </c>
      <c r="F888" s="167">
        <v>16.37</v>
      </c>
      <c r="I888" s="154"/>
      <c r="J888" s="154"/>
    </row>
    <row r="889" spans="1:10" x14ac:dyDescent="0.2">
      <c r="A889" s="163"/>
      <c r="B889" s="164" t="s">
        <v>2043</v>
      </c>
      <c r="C889" s="164" t="s">
        <v>2044</v>
      </c>
      <c r="D889" s="165">
        <v>25</v>
      </c>
      <c r="E889" s="166" t="s">
        <v>4237</v>
      </c>
      <c r="F889" s="167">
        <v>18.420000000000002</v>
      </c>
      <c r="I889" s="154"/>
      <c r="J889" s="154"/>
    </row>
    <row r="890" spans="1:10" x14ac:dyDescent="0.2">
      <c r="A890" s="168" t="s">
        <v>2081</v>
      </c>
      <c r="B890" s="169" t="s">
        <v>2082</v>
      </c>
      <c r="C890" s="169" t="s">
        <v>2083</v>
      </c>
      <c r="D890" s="170"/>
      <c r="E890" s="171"/>
      <c r="F890" s="167"/>
      <c r="I890" s="154"/>
      <c r="J890" s="154"/>
    </row>
    <row r="891" spans="1:10" x14ac:dyDescent="0.2">
      <c r="A891" s="168" t="s">
        <v>2084</v>
      </c>
      <c r="B891" s="169" t="s">
        <v>1833</v>
      </c>
      <c r="C891" s="169" t="s">
        <v>1834</v>
      </c>
      <c r="D891" s="170"/>
      <c r="E891" s="171"/>
      <c r="F891" s="167"/>
      <c r="I891" s="154"/>
      <c r="J891" s="154"/>
    </row>
    <row r="892" spans="1:10" x14ac:dyDescent="0.2">
      <c r="A892" s="163" t="s">
        <v>2085</v>
      </c>
      <c r="B892" s="164" t="s">
        <v>2086</v>
      </c>
      <c r="C892" s="164" t="s">
        <v>2087</v>
      </c>
      <c r="D892" s="165">
        <v>18</v>
      </c>
      <c r="E892" s="166" t="s">
        <v>4135</v>
      </c>
      <c r="F892" s="167">
        <v>60.69</v>
      </c>
      <c r="I892" s="154"/>
      <c r="J892" s="154"/>
    </row>
    <row r="893" spans="1:10" x14ac:dyDescent="0.2">
      <c r="A893" s="163" t="s">
        <v>2088</v>
      </c>
      <c r="B893" s="164" t="s">
        <v>2089</v>
      </c>
      <c r="C893" s="164" t="s">
        <v>2090</v>
      </c>
      <c r="D893" s="165"/>
      <c r="E893" s="166"/>
      <c r="F893" s="167"/>
      <c r="I893" s="154"/>
      <c r="J893" s="154"/>
    </row>
    <row r="894" spans="1:10" x14ac:dyDescent="0.2">
      <c r="A894" s="163"/>
      <c r="B894" s="164" t="s">
        <v>1983</v>
      </c>
      <c r="C894" s="164" t="s">
        <v>1984</v>
      </c>
      <c r="D894" s="165">
        <v>25</v>
      </c>
      <c r="E894" s="166" t="s">
        <v>4237</v>
      </c>
      <c r="F894" s="167">
        <v>26.71</v>
      </c>
      <c r="I894" s="154"/>
      <c r="J894" s="154"/>
    </row>
    <row r="895" spans="1:10" x14ac:dyDescent="0.2">
      <c r="A895" s="163"/>
      <c r="B895" s="164" t="s">
        <v>1985</v>
      </c>
      <c r="C895" s="164" t="s">
        <v>1986</v>
      </c>
      <c r="D895" s="165">
        <v>10</v>
      </c>
      <c r="E895" s="166" t="s">
        <v>4237</v>
      </c>
      <c r="F895" s="167">
        <v>33.06</v>
      </c>
      <c r="I895" s="154"/>
      <c r="J895" s="154"/>
    </row>
    <row r="896" spans="1:10" ht="22.5" x14ac:dyDescent="0.2">
      <c r="A896" s="168" t="s">
        <v>5117</v>
      </c>
      <c r="B896" s="169" t="s">
        <v>5118</v>
      </c>
      <c r="C896" s="169" t="s">
        <v>5119</v>
      </c>
      <c r="D896" s="170"/>
      <c r="E896" s="171"/>
      <c r="F896" s="167"/>
      <c r="I896" s="154"/>
      <c r="J896" s="154"/>
    </row>
    <row r="897" spans="1:10" ht="67.5" x14ac:dyDescent="0.2">
      <c r="A897" s="163" t="s">
        <v>5120</v>
      </c>
      <c r="B897" s="164" t="s">
        <v>5121</v>
      </c>
      <c r="C897" s="164" t="s">
        <v>5122</v>
      </c>
      <c r="D897" s="165">
        <v>5</v>
      </c>
      <c r="E897" s="166" t="s">
        <v>5040</v>
      </c>
      <c r="F897" s="167">
        <v>100</v>
      </c>
      <c r="I897" s="154"/>
      <c r="J897" s="154"/>
    </row>
    <row r="898" spans="1:10" x14ac:dyDescent="0.2">
      <c r="A898" s="168" t="s">
        <v>2106</v>
      </c>
      <c r="B898" s="169" t="s">
        <v>2107</v>
      </c>
      <c r="C898" s="169" t="s">
        <v>2108</v>
      </c>
      <c r="D898" s="170"/>
      <c r="E898" s="171"/>
      <c r="F898" s="167"/>
      <c r="I898" s="154"/>
      <c r="J898" s="154"/>
    </row>
    <row r="899" spans="1:10" x14ac:dyDescent="0.2">
      <c r="A899" s="168" t="s">
        <v>2142</v>
      </c>
      <c r="B899" s="169" t="s">
        <v>2143</v>
      </c>
      <c r="C899" s="169" t="s">
        <v>2144</v>
      </c>
      <c r="D899" s="170"/>
      <c r="E899" s="171"/>
      <c r="F899" s="167"/>
      <c r="I899" s="154"/>
      <c r="J899" s="154"/>
    </row>
    <row r="900" spans="1:10" x14ac:dyDescent="0.2">
      <c r="A900" s="163" t="s">
        <v>2160</v>
      </c>
      <c r="B900" s="164" t="s">
        <v>2161</v>
      </c>
      <c r="C900" s="164" t="s">
        <v>2162</v>
      </c>
      <c r="D900" s="165">
        <v>7.92</v>
      </c>
      <c r="E900" s="166" t="s">
        <v>4135</v>
      </c>
      <c r="F900" s="167">
        <v>460.53</v>
      </c>
      <c r="I900" s="154"/>
      <c r="J900" s="154"/>
    </row>
    <row r="901" spans="1:10" x14ac:dyDescent="0.2">
      <c r="A901" s="163" t="s">
        <v>2163</v>
      </c>
      <c r="B901" s="164" t="s">
        <v>2164</v>
      </c>
      <c r="C901" s="164" t="s">
        <v>2165</v>
      </c>
      <c r="D901" s="165">
        <v>39.869999999999997</v>
      </c>
      <c r="E901" s="166" t="s">
        <v>4135</v>
      </c>
      <c r="F901" s="167">
        <v>487.14</v>
      </c>
      <c r="I901" s="154"/>
      <c r="J901" s="154"/>
    </row>
    <row r="902" spans="1:10" x14ac:dyDescent="0.2">
      <c r="A902" s="163" t="s">
        <v>2172</v>
      </c>
      <c r="B902" s="164" t="s">
        <v>2173</v>
      </c>
      <c r="C902" s="164" t="s">
        <v>2174</v>
      </c>
      <c r="D902" s="165">
        <v>23.76</v>
      </c>
      <c r="E902" s="166" t="s">
        <v>4135</v>
      </c>
      <c r="F902" s="167">
        <v>501.47</v>
      </c>
      <c r="I902" s="154"/>
      <c r="J902" s="154"/>
    </row>
    <row r="903" spans="1:10" x14ac:dyDescent="0.2">
      <c r="A903" s="168" t="s">
        <v>2200</v>
      </c>
      <c r="B903" s="169" t="s">
        <v>2201</v>
      </c>
      <c r="C903" s="169" t="s">
        <v>2202</v>
      </c>
      <c r="D903" s="170"/>
      <c r="E903" s="171"/>
      <c r="F903" s="167"/>
      <c r="I903" s="154"/>
      <c r="J903" s="154"/>
    </row>
    <row r="904" spans="1:10" x14ac:dyDescent="0.2">
      <c r="A904" s="163" t="s">
        <v>2203</v>
      </c>
      <c r="B904" s="164" t="s">
        <v>2204</v>
      </c>
      <c r="C904" s="164" t="s">
        <v>2205</v>
      </c>
      <c r="D904" s="165"/>
      <c r="E904" s="166"/>
      <c r="F904" s="167"/>
      <c r="I904" s="154"/>
      <c r="J904" s="154"/>
    </row>
    <row r="905" spans="1:10" x14ac:dyDescent="0.2">
      <c r="A905" s="163"/>
      <c r="B905" s="164" t="s">
        <v>2208</v>
      </c>
      <c r="C905" s="164" t="s">
        <v>2209</v>
      </c>
      <c r="D905" s="165">
        <v>33</v>
      </c>
      <c r="E905" s="166" t="s">
        <v>5040</v>
      </c>
      <c r="F905" s="167">
        <v>368.42</v>
      </c>
      <c r="I905" s="154"/>
      <c r="J905" s="154"/>
    </row>
    <row r="906" spans="1:10" x14ac:dyDescent="0.2">
      <c r="A906" s="163" t="s">
        <v>2222</v>
      </c>
      <c r="B906" s="164" t="s">
        <v>2223</v>
      </c>
      <c r="C906" s="164" t="s">
        <v>2224</v>
      </c>
      <c r="D906" s="165">
        <v>6</v>
      </c>
      <c r="E906" s="166" t="s">
        <v>5040</v>
      </c>
      <c r="F906" s="167">
        <v>135.09</v>
      </c>
      <c r="I906" s="154"/>
      <c r="J906" s="154"/>
    </row>
    <row r="907" spans="1:10" x14ac:dyDescent="0.2">
      <c r="A907" s="168" t="s">
        <v>2225</v>
      </c>
      <c r="B907" s="169" t="s">
        <v>2226</v>
      </c>
      <c r="C907" s="169" t="s">
        <v>2227</v>
      </c>
      <c r="D907" s="170"/>
      <c r="E907" s="171"/>
      <c r="F907" s="167"/>
      <c r="I907" s="154"/>
      <c r="J907" s="154"/>
    </row>
    <row r="908" spans="1:10" x14ac:dyDescent="0.2">
      <c r="A908" s="163" t="s">
        <v>2228</v>
      </c>
      <c r="B908" s="164" t="s">
        <v>2229</v>
      </c>
      <c r="C908" s="164" t="s">
        <v>2230</v>
      </c>
      <c r="D908" s="165"/>
      <c r="E908" s="166"/>
      <c r="F908" s="167"/>
      <c r="I908" s="154"/>
      <c r="J908" s="154"/>
    </row>
    <row r="909" spans="1:10" x14ac:dyDescent="0.2">
      <c r="A909" s="163"/>
      <c r="B909" s="164" t="s">
        <v>2208</v>
      </c>
      <c r="C909" s="164" t="s">
        <v>2209</v>
      </c>
      <c r="D909" s="165">
        <v>10</v>
      </c>
      <c r="E909" s="166" t="s">
        <v>5040</v>
      </c>
      <c r="F909" s="167">
        <v>828.95</v>
      </c>
      <c r="I909" s="154"/>
      <c r="J909" s="154"/>
    </row>
    <row r="910" spans="1:10" x14ac:dyDescent="0.2">
      <c r="A910" s="168" t="s">
        <v>2234</v>
      </c>
      <c r="B910" s="169" t="s">
        <v>2235</v>
      </c>
      <c r="C910" s="169" t="s">
        <v>2236</v>
      </c>
      <c r="D910" s="170"/>
      <c r="E910" s="171"/>
      <c r="F910" s="167"/>
      <c r="I910" s="154"/>
      <c r="J910" s="154"/>
    </row>
    <row r="911" spans="1:10" x14ac:dyDescent="0.2">
      <c r="A911" s="168" t="s">
        <v>2237</v>
      </c>
      <c r="B911" s="169" t="s">
        <v>2238</v>
      </c>
      <c r="C911" s="169" t="s">
        <v>2239</v>
      </c>
      <c r="D911" s="170"/>
      <c r="E911" s="171"/>
      <c r="F911" s="167"/>
      <c r="I911" s="154"/>
      <c r="J911" s="154"/>
    </row>
    <row r="912" spans="1:10" ht="135" x14ac:dyDescent="0.2">
      <c r="A912" s="163" t="s">
        <v>5123</v>
      </c>
      <c r="B912" s="164" t="s">
        <v>5124</v>
      </c>
      <c r="C912" s="164" t="s">
        <v>5125</v>
      </c>
      <c r="D912" s="165">
        <v>77.33</v>
      </c>
      <c r="E912" s="166" t="s">
        <v>4135</v>
      </c>
      <c r="F912" s="167">
        <v>128.15</v>
      </c>
      <c r="I912" s="154"/>
      <c r="J912" s="154"/>
    </row>
    <row r="913" spans="1:10" x14ac:dyDescent="0.2">
      <c r="A913" s="163" t="s">
        <v>2245</v>
      </c>
      <c r="B913" s="164" t="s">
        <v>2246</v>
      </c>
      <c r="C913" s="164" t="s">
        <v>2247</v>
      </c>
      <c r="D913" s="165">
        <v>38</v>
      </c>
      <c r="E913" s="166" t="s">
        <v>5040</v>
      </c>
      <c r="F913" s="167">
        <v>46.05</v>
      </c>
      <c r="I913" s="154"/>
      <c r="J913" s="154"/>
    </row>
    <row r="914" spans="1:10" x14ac:dyDescent="0.2">
      <c r="A914" s="163" t="s">
        <v>2248</v>
      </c>
      <c r="B914" s="164" t="s">
        <v>2249</v>
      </c>
      <c r="C914" s="164" t="s">
        <v>2250</v>
      </c>
      <c r="D914" s="165">
        <v>38</v>
      </c>
      <c r="E914" s="166" t="s">
        <v>5040</v>
      </c>
      <c r="F914" s="167">
        <v>122.81</v>
      </c>
      <c r="I914" s="154"/>
      <c r="J914" s="154"/>
    </row>
    <row r="915" spans="1:10" x14ac:dyDescent="0.2">
      <c r="A915" s="168">
        <v>12</v>
      </c>
      <c r="B915" s="169" t="s">
        <v>2257</v>
      </c>
      <c r="C915" s="169" t="s">
        <v>2258</v>
      </c>
      <c r="D915" s="170"/>
      <c r="E915" s="171"/>
      <c r="F915" s="167"/>
      <c r="I915" s="154"/>
      <c r="J915" s="154"/>
    </row>
    <row r="916" spans="1:10" x14ac:dyDescent="0.2">
      <c r="A916" s="168" t="s">
        <v>2259</v>
      </c>
      <c r="B916" s="169" t="s">
        <v>2260</v>
      </c>
      <c r="C916" s="169" t="s">
        <v>2261</v>
      </c>
      <c r="D916" s="170"/>
      <c r="E916" s="171"/>
      <c r="F916" s="167"/>
      <c r="I916" s="154"/>
      <c r="J916" s="154"/>
    </row>
    <row r="917" spans="1:10" x14ac:dyDescent="0.2">
      <c r="A917" s="168" t="s">
        <v>2262</v>
      </c>
      <c r="B917" s="169" t="s">
        <v>2263</v>
      </c>
      <c r="C917" s="169" t="s">
        <v>2264</v>
      </c>
      <c r="D917" s="170"/>
      <c r="E917" s="171"/>
      <c r="F917" s="167"/>
      <c r="I917" s="154"/>
      <c r="J917" s="154"/>
    </row>
    <row r="918" spans="1:10" x14ac:dyDescent="0.2">
      <c r="A918" s="163" t="s">
        <v>2278</v>
      </c>
      <c r="B918" s="164" t="s">
        <v>2279</v>
      </c>
      <c r="C918" s="164" t="s">
        <v>2280</v>
      </c>
      <c r="D918" s="165"/>
      <c r="E918" s="166"/>
      <c r="F918" s="167"/>
      <c r="I918" s="154"/>
      <c r="J918" s="154"/>
    </row>
    <row r="919" spans="1:10" x14ac:dyDescent="0.2">
      <c r="A919" s="163"/>
      <c r="B919" s="164" t="s">
        <v>2281</v>
      </c>
      <c r="C919" s="164" t="s">
        <v>5126</v>
      </c>
      <c r="D919" s="165">
        <v>42.77</v>
      </c>
      <c r="E919" s="166" t="s">
        <v>4135</v>
      </c>
      <c r="F919" s="167">
        <v>91.11</v>
      </c>
      <c r="I919" s="154"/>
      <c r="J919" s="154"/>
    </row>
    <row r="920" spans="1:10" x14ac:dyDescent="0.2">
      <c r="A920" s="168" t="s">
        <v>2289</v>
      </c>
      <c r="B920" s="169" t="s">
        <v>2290</v>
      </c>
      <c r="C920" s="169" t="s">
        <v>2291</v>
      </c>
      <c r="D920" s="170"/>
      <c r="E920" s="171"/>
      <c r="F920" s="167"/>
      <c r="I920" s="154"/>
      <c r="J920" s="154"/>
    </row>
    <row r="921" spans="1:10" ht="123.75" x14ac:dyDescent="0.2">
      <c r="A921" s="163" t="s">
        <v>5127</v>
      </c>
      <c r="B921" s="164" t="s">
        <v>5128</v>
      </c>
      <c r="C921" s="164" t="s">
        <v>5129</v>
      </c>
      <c r="D921" s="165">
        <v>64.400000000000006</v>
      </c>
      <c r="E921" s="166" t="s">
        <v>4135</v>
      </c>
      <c r="F921" s="167">
        <v>158.47999999999999</v>
      </c>
      <c r="I921" s="154"/>
      <c r="J921" s="154"/>
    </row>
    <row r="922" spans="1:10" x14ac:dyDescent="0.2">
      <c r="A922" s="168">
        <v>16</v>
      </c>
      <c r="B922" s="169" t="s">
        <v>768</v>
      </c>
      <c r="C922" s="169" t="s">
        <v>4272</v>
      </c>
      <c r="D922" s="170"/>
      <c r="E922" s="171"/>
      <c r="F922" s="167"/>
      <c r="I922" s="154"/>
      <c r="J922" s="154"/>
    </row>
    <row r="923" spans="1:10" x14ac:dyDescent="0.2">
      <c r="A923" s="168" t="s">
        <v>769</v>
      </c>
      <c r="B923" s="169" t="s">
        <v>4273</v>
      </c>
      <c r="C923" s="169" t="s">
        <v>4274</v>
      </c>
      <c r="D923" s="170"/>
      <c r="E923" s="171"/>
      <c r="F923" s="167"/>
      <c r="I923" s="154"/>
      <c r="J923" s="154"/>
    </row>
    <row r="924" spans="1:10" ht="22.5" x14ac:dyDescent="0.2">
      <c r="A924" s="163" t="s">
        <v>770</v>
      </c>
      <c r="B924" s="164" t="s">
        <v>4275</v>
      </c>
      <c r="C924" s="164" t="s">
        <v>4276</v>
      </c>
      <c r="D924" s="165">
        <v>1</v>
      </c>
      <c r="E924" s="166" t="s">
        <v>5040</v>
      </c>
      <c r="F924" s="167">
        <v>27120.1</v>
      </c>
      <c r="I924" s="154"/>
      <c r="J924" s="154"/>
    </row>
  </sheetData>
  <phoneticPr fontId="0" type="noConversion"/>
  <printOptions gridLines="1"/>
  <pageMargins left="0.6692913385826772" right="0.39370078740157483" top="0.59055118110236227" bottom="0.47244094488188981" header="0.51181102362204722" footer="0.51181102362204722"/>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B33"/>
  <sheetViews>
    <sheetView view="pageBreakPreview" topLeftCell="A22" zoomScaleNormal="100" zoomScaleSheetLayoutView="100" workbookViewId="0">
      <selection activeCell="A26" sqref="A26"/>
    </sheetView>
  </sheetViews>
  <sheetFormatPr defaultColWidth="11.42578125" defaultRowHeight="12.75" x14ac:dyDescent="0.2"/>
  <cols>
    <col min="1" max="2" width="96.140625" style="81" customWidth="1"/>
    <col min="3" max="3" width="11.42578125" style="80"/>
    <col min="4" max="4" width="119.42578125" style="80" customWidth="1"/>
    <col min="5" max="16384" width="11.42578125" style="80"/>
  </cols>
  <sheetData>
    <row r="1" spans="1:2" ht="27" customHeight="1" x14ac:dyDescent="0.2">
      <c r="A1" s="87" t="s">
        <v>4684</v>
      </c>
      <c r="B1" s="87" t="s">
        <v>4683</v>
      </c>
    </row>
    <row r="3" spans="1:2" ht="15.75" x14ac:dyDescent="0.2">
      <c r="A3" s="86" t="s">
        <v>4682</v>
      </c>
      <c r="B3" s="86" t="s">
        <v>4645</v>
      </c>
    </row>
    <row r="4" spans="1:2" s="85" customFormat="1" ht="28.5" x14ac:dyDescent="0.2">
      <c r="A4" s="82" t="s">
        <v>4681</v>
      </c>
      <c r="B4" s="82" t="s">
        <v>4644</v>
      </c>
    </row>
    <row r="6" spans="1:2" ht="18" x14ac:dyDescent="0.2">
      <c r="A6" s="83" t="s">
        <v>4680</v>
      </c>
      <c r="B6" s="83" t="s">
        <v>4602</v>
      </c>
    </row>
    <row r="7" spans="1:2" s="85" customFormat="1" ht="28.5" x14ac:dyDescent="0.2">
      <c r="A7" s="82" t="s">
        <v>4679</v>
      </c>
      <c r="B7" s="82" t="s">
        <v>4653</v>
      </c>
    </row>
    <row r="8" spans="1:2" s="85" customFormat="1" ht="14.25" x14ac:dyDescent="0.2">
      <c r="A8" s="81"/>
      <c r="B8" s="81"/>
    </row>
    <row r="9" spans="1:2" s="85" customFormat="1" ht="18" x14ac:dyDescent="0.2">
      <c r="A9" s="83" t="s">
        <v>4678</v>
      </c>
      <c r="B9" s="83" t="s">
        <v>4603</v>
      </c>
    </row>
    <row r="10" spans="1:2" ht="28.5" x14ac:dyDescent="0.2">
      <c r="A10" s="82" t="s">
        <v>4677</v>
      </c>
      <c r="B10" s="82" t="s">
        <v>4676</v>
      </c>
    </row>
    <row r="11" spans="1:2" s="85" customFormat="1" ht="28.5" x14ac:dyDescent="0.2">
      <c r="A11" s="82" t="s">
        <v>4675</v>
      </c>
      <c r="B11" s="82" t="s">
        <v>4674</v>
      </c>
    </row>
    <row r="12" spans="1:2" s="85" customFormat="1" ht="42.75" x14ac:dyDescent="0.2">
      <c r="A12" s="82" t="s">
        <v>4673</v>
      </c>
      <c r="B12" s="82" t="s">
        <v>4649</v>
      </c>
    </row>
    <row r="13" spans="1:2" ht="42.75" x14ac:dyDescent="0.2">
      <c r="A13" s="82" t="s">
        <v>4672</v>
      </c>
      <c r="B13" s="82" t="s">
        <v>4671</v>
      </c>
    </row>
    <row r="14" spans="1:2" s="85" customFormat="1" ht="14.25" x14ac:dyDescent="0.2">
      <c r="A14" s="81"/>
      <c r="B14" s="81"/>
    </row>
    <row r="15" spans="1:2" s="85" customFormat="1" ht="18" x14ac:dyDescent="0.2">
      <c r="A15" s="83" t="s">
        <v>4670</v>
      </c>
      <c r="B15" s="83" t="s">
        <v>4646</v>
      </c>
    </row>
    <row r="16" spans="1:2" s="85" customFormat="1" ht="14.25" x14ac:dyDescent="0.2">
      <c r="A16" s="82" t="s">
        <v>4669</v>
      </c>
      <c r="B16" s="82" t="s">
        <v>4668</v>
      </c>
    </row>
    <row r="17" spans="1:2" s="85" customFormat="1" ht="28.5" x14ac:dyDescent="0.2">
      <c r="A17" s="82" t="s">
        <v>4667</v>
      </c>
      <c r="B17" s="82" t="s">
        <v>4650</v>
      </c>
    </row>
    <row r="18" spans="1:2" s="85" customFormat="1" ht="28.5" x14ac:dyDescent="0.2">
      <c r="A18" s="82" t="s">
        <v>4666</v>
      </c>
      <c r="B18" s="82" t="s">
        <v>4651</v>
      </c>
    </row>
    <row r="19" spans="1:2" s="85" customFormat="1" ht="28.5" x14ac:dyDescent="0.2">
      <c r="A19" s="88" t="s">
        <v>4665</v>
      </c>
      <c r="B19" s="88" t="s">
        <v>4652</v>
      </c>
    </row>
    <row r="20" spans="1:2" s="85" customFormat="1" ht="60" customHeight="1" x14ac:dyDescent="0.2">
      <c r="A20" s="88" t="s">
        <v>4664</v>
      </c>
      <c r="B20" s="88" t="s">
        <v>4654</v>
      </c>
    </row>
    <row r="21" spans="1:2" s="85" customFormat="1" ht="14.25" x14ac:dyDescent="0.2">
      <c r="A21" s="82" t="s">
        <v>4663</v>
      </c>
      <c r="B21" s="82" t="s">
        <v>4647</v>
      </c>
    </row>
    <row r="22" spans="1:2" s="85" customFormat="1" ht="42.75" x14ac:dyDescent="0.2">
      <c r="A22" s="82" t="s">
        <v>4662</v>
      </c>
      <c r="B22" s="82" t="s">
        <v>4640</v>
      </c>
    </row>
    <row r="23" spans="1:2" s="85" customFormat="1" ht="15" x14ac:dyDescent="0.2">
      <c r="A23" s="84" t="s">
        <v>4661</v>
      </c>
      <c r="B23" s="84" t="s">
        <v>4660</v>
      </c>
    </row>
    <row r="24" spans="1:2" s="85" customFormat="1" ht="42.75" x14ac:dyDescent="0.2">
      <c r="A24" s="82" t="s">
        <v>4719</v>
      </c>
      <c r="B24" s="82" t="s">
        <v>4718</v>
      </c>
    </row>
    <row r="25" spans="1:2" s="85" customFormat="1" ht="15" x14ac:dyDescent="0.2">
      <c r="A25" s="84" t="s">
        <v>4659</v>
      </c>
      <c r="B25" s="84" t="s">
        <v>4641</v>
      </c>
    </row>
    <row r="26" spans="1:2" s="85" customFormat="1" ht="45" customHeight="1" x14ac:dyDescent="0.2">
      <c r="A26" s="82" t="s">
        <v>4658</v>
      </c>
      <c r="B26" s="82" t="s">
        <v>4648</v>
      </c>
    </row>
    <row r="27" spans="1:2" s="85" customFormat="1" ht="28.5" x14ac:dyDescent="0.2">
      <c r="A27" s="82" t="s">
        <v>4657</v>
      </c>
      <c r="B27" s="82" t="s">
        <v>4642</v>
      </c>
    </row>
    <row r="28" spans="1:2" s="85" customFormat="1" ht="28.5" x14ac:dyDescent="0.2">
      <c r="A28" s="82" t="s">
        <v>4717</v>
      </c>
      <c r="B28" s="82" t="s">
        <v>4716</v>
      </c>
    </row>
    <row r="29" spans="1:2" ht="15" x14ac:dyDescent="0.2">
      <c r="A29" s="84" t="s">
        <v>4656</v>
      </c>
      <c r="B29" s="84" t="s">
        <v>4643</v>
      </c>
    </row>
    <row r="30" spans="1:2" s="85" customFormat="1" ht="14.25" x14ac:dyDescent="0.2">
      <c r="A30" s="82" t="s">
        <v>4655</v>
      </c>
      <c r="B30" s="82" t="s">
        <v>4711</v>
      </c>
    </row>
    <row r="31" spans="1:2" s="143" customFormat="1" ht="18" x14ac:dyDescent="0.2">
      <c r="A31" s="142"/>
      <c r="B31" s="142"/>
    </row>
    <row r="32" spans="1:2" ht="14.25" x14ac:dyDescent="0.2">
      <c r="A32" s="82"/>
      <c r="B32" s="82"/>
    </row>
    <row r="33" spans="1:2" ht="14.25" x14ac:dyDescent="0.2">
      <c r="A33" s="82"/>
      <c r="B33" s="82"/>
    </row>
  </sheetData>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H2535"/>
  <sheetViews>
    <sheetView topLeftCell="A808" workbookViewId="0">
      <selection activeCell="A816" sqref="A816"/>
    </sheetView>
  </sheetViews>
  <sheetFormatPr defaultColWidth="11.42578125" defaultRowHeight="12.75" x14ac:dyDescent="0.2"/>
  <cols>
    <col min="1" max="1" width="11.7109375" style="72" customWidth="1"/>
    <col min="2" max="3" width="91.5703125" style="65" customWidth="1"/>
    <col min="4" max="4" width="7.42578125" style="66" customWidth="1"/>
    <col min="5" max="5" width="11" style="67" customWidth="1"/>
    <col min="6" max="6" width="10.7109375" style="67" customWidth="1"/>
    <col min="7" max="16384" width="11.42578125" style="75"/>
  </cols>
  <sheetData>
    <row r="1" spans="1:8" s="63" customFormat="1" x14ac:dyDescent="0.2">
      <c r="A1" s="59" t="s">
        <v>4303</v>
      </c>
      <c r="B1" s="60" t="s">
        <v>4116</v>
      </c>
      <c r="C1" s="60" t="s">
        <v>4117</v>
      </c>
      <c r="D1" s="61"/>
      <c r="E1" s="61"/>
      <c r="F1" s="62"/>
    </row>
    <row r="2" spans="1:8" s="63" customFormat="1" x14ac:dyDescent="0.2">
      <c r="A2" s="59" t="s">
        <v>4304</v>
      </c>
      <c r="B2" s="60" t="s">
        <v>4118</v>
      </c>
      <c r="C2" s="60" t="s">
        <v>4119</v>
      </c>
      <c r="D2" s="61"/>
      <c r="E2" s="61"/>
      <c r="F2" s="62"/>
    </row>
    <row r="3" spans="1:8" s="68" customFormat="1" x14ac:dyDescent="0.2">
      <c r="A3" s="64" t="s">
        <v>4305</v>
      </c>
      <c r="B3" s="65" t="s">
        <v>4120</v>
      </c>
      <c r="C3" s="65" t="s">
        <v>4121</v>
      </c>
      <c r="D3" s="66"/>
      <c r="E3" s="66"/>
      <c r="F3" s="67"/>
    </row>
    <row r="4" spans="1:8" s="68" customFormat="1" x14ac:dyDescent="0.2">
      <c r="A4" s="69"/>
      <c r="B4" s="65" t="s">
        <v>4122</v>
      </c>
      <c r="C4" s="65" t="s">
        <v>4123</v>
      </c>
      <c r="D4" s="66" t="s">
        <v>4124</v>
      </c>
      <c r="E4" s="66" t="s">
        <v>4124</v>
      </c>
      <c r="F4" s="70">
        <v>7.68</v>
      </c>
      <c r="G4" s="89"/>
      <c r="H4" s="89"/>
    </row>
    <row r="5" spans="1:8" s="68" customFormat="1" x14ac:dyDescent="0.2">
      <c r="A5" s="69"/>
      <c r="B5" s="65" t="s">
        <v>4306</v>
      </c>
      <c r="C5" s="65" t="s">
        <v>4125</v>
      </c>
      <c r="D5" s="66" t="s">
        <v>4124</v>
      </c>
      <c r="E5" s="66" t="s">
        <v>4124</v>
      </c>
      <c r="F5" s="70">
        <v>7.68</v>
      </c>
      <c r="G5" s="89"/>
      <c r="H5" s="89"/>
    </row>
    <row r="6" spans="1:8" s="68" customFormat="1" ht="25.5" x14ac:dyDescent="0.2">
      <c r="A6" s="69"/>
      <c r="B6" s="65" t="s">
        <v>4307</v>
      </c>
      <c r="C6" s="65" t="s">
        <v>4126</v>
      </c>
      <c r="D6" s="66" t="s">
        <v>4124</v>
      </c>
      <c r="E6" s="66" t="s">
        <v>4124</v>
      </c>
      <c r="F6" s="70">
        <v>8.6</v>
      </c>
      <c r="G6" s="89"/>
      <c r="H6" s="89"/>
    </row>
    <row r="7" spans="1:8" s="68" customFormat="1" ht="25.5" x14ac:dyDescent="0.2">
      <c r="A7" s="69"/>
      <c r="B7" s="65" t="s">
        <v>4308</v>
      </c>
      <c r="C7" s="65" t="s">
        <v>4309</v>
      </c>
      <c r="D7" s="66" t="s">
        <v>4124</v>
      </c>
      <c r="E7" s="66" t="s">
        <v>4124</v>
      </c>
      <c r="F7" s="70">
        <v>9.2100000000000009</v>
      </c>
      <c r="G7" s="89"/>
      <c r="H7" s="89"/>
    </row>
    <row r="8" spans="1:8" s="63" customFormat="1" x14ac:dyDescent="0.2">
      <c r="A8" s="59" t="s">
        <v>4310</v>
      </c>
      <c r="B8" s="60" t="s">
        <v>4127</v>
      </c>
      <c r="C8" s="60" t="s">
        <v>4128</v>
      </c>
      <c r="D8" s="61"/>
      <c r="E8" s="61"/>
      <c r="F8" s="71"/>
      <c r="G8" s="89"/>
      <c r="H8" s="89"/>
    </row>
    <row r="9" spans="1:8" s="68" customFormat="1" x14ac:dyDescent="0.2">
      <c r="A9" s="64" t="s">
        <v>4311</v>
      </c>
      <c r="B9" s="65" t="s">
        <v>4129</v>
      </c>
      <c r="C9" s="65" t="s">
        <v>4130</v>
      </c>
      <c r="D9" s="66"/>
      <c r="E9" s="66"/>
      <c r="F9" s="70"/>
      <c r="G9" s="89"/>
      <c r="H9" s="89"/>
    </row>
    <row r="10" spans="1:8" s="68" customFormat="1" x14ac:dyDescent="0.2">
      <c r="A10" s="64"/>
      <c r="B10" s="65" t="s">
        <v>4312</v>
      </c>
      <c r="C10" s="65" t="s">
        <v>4313</v>
      </c>
      <c r="D10" s="66" t="s">
        <v>4124</v>
      </c>
      <c r="E10" s="66" t="s">
        <v>4124</v>
      </c>
      <c r="F10" s="70">
        <v>150.09</v>
      </c>
      <c r="G10" s="89"/>
      <c r="H10" s="89"/>
    </row>
    <row r="11" spans="1:8" s="68" customFormat="1" x14ac:dyDescent="0.2">
      <c r="A11" s="64"/>
      <c r="B11" s="65" t="s">
        <v>4314</v>
      </c>
      <c r="C11" s="65" t="s">
        <v>4315</v>
      </c>
      <c r="D11" s="66" t="s">
        <v>4124</v>
      </c>
      <c r="E11" s="66" t="s">
        <v>4124</v>
      </c>
      <c r="F11" s="70">
        <v>253.15</v>
      </c>
      <c r="G11" s="89"/>
      <c r="H11" s="89"/>
    </row>
    <row r="12" spans="1:8" s="68" customFormat="1" ht="25.5" x14ac:dyDescent="0.2">
      <c r="A12" s="72"/>
      <c r="B12" s="65" t="s">
        <v>4316</v>
      </c>
      <c r="C12" s="65" t="s">
        <v>4126</v>
      </c>
      <c r="D12" s="66" t="s">
        <v>4124</v>
      </c>
      <c r="E12" s="66" t="s">
        <v>4124</v>
      </c>
      <c r="F12" s="70">
        <v>271.37</v>
      </c>
      <c r="G12" s="89"/>
      <c r="H12" s="89"/>
    </row>
    <row r="13" spans="1:8" s="68" customFormat="1" ht="25.5" x14ac:dyDescent="0.2">
      <c r="A13" s="72"/>
      <c r="B13" s="65" t="s">
        <v>4317</v>
      </c>
      <c r="C13" s="65" t="s">
        <v>4309</v>
      </c>
      <c r="D13" s="66" t="s">
        <v>4124</v>
      </c>
      <c r="E13" s="66" t="s">
        <v>4124</v>
      </c>
      <c r="F13" s="70">
        <v>302.45</v>
      </c>
      <c r="G13" s="89"/>
      <c r="H13" s="89"/>
    </row>
    <row r="14" spans="1:8" s="68" customFormat="1" x14ac:dyDescent="0.2">
      <c r="A14" s="72" t="s">
        <v>4318</v>
      </c>
      <c r="B14" s="65" t="s">
        <v>4131</v>
      </c>
      <c r="C14" s="65" t="s">
        <v>4132</v>
      </c>
      <c r="D14" s="66" t="s">
        <v>4133</v>
      </c>
      <c r="E14" s="66" t="s">
        <v>4133</v>
      </c>
      <c r="F14" s="70">
        <v>15.35</v>
      </c>
      <c r="G14" s="89"/>
      <c r="H14" s="89"/>
    </row>
    <row r="15" spans="1:8" s="63" customFormat="1" x14ac:dyDescent="0.2">
      <c r="A15" s="73" t="s">
        <v>4319</v>
      </c>
      <c r="B15" s="60" t="s">
        <v>4320</v>
      </c>
      <c r="C15" s="60" t="s">
        <v>4321</v>
      </c>
      <c r="D15" s="61"/>
      <c r="E15" s="61"/>
      <c r="F15" s="70"/>
      <c r="G15" s="89"/>
      <c r="H15" s="89"/>
    </row>
    <row r="16" spans="1:8" s="68" customFormat="1" x14ac:dyDescent="0.2">
      <c r="A16" s="72" t="s">
        <v>4322</v>
      </c>
      <c r="B16" s="65" t="s">
        <v>4323</v>
      </c>
      <c r="C16" s="65" t="s">
        <v>4324</v>
      </c>
      <c r="D16" s="66"/>
      <c r="E16" s="66"/>
      <c r="F16" s="70"/>
      <c r="G16" s="89"/>
      <c r="H16" s="89"/>
    </row>
    <row r="17" spans="1:8" s="68" customFormat="1" x14ac:dyDescent="0.2">
      <c r="A17" s="72"/>
      <c r="B17" s="65" t="s">
        <v>4325</v>
      </c>
      <c r="C17" s="65" t="s">
        <v>4326</v>
      </c>
      <c r="D17" s="66" t="s">
        <v>4135</v>
      </c>
      <c r="E17" s="66" t="s">
        <v>4135</v>
      </c>
      <c r="F17" s="70">
        <v>18.510000000000002</v>
      </c>
      <c r="G17" s="89"/>
      <c r="H17" s="89"/>
    </row>
    <row r="18" spans="1:8" s="68" customFormat="1" x14ac:dyDescent="0.2">
      <c r="A18" s="72"/>
      <c r="B18" s="65" t="s">
        <v>4327</v>
      </c>
      <c r="C18" s="65" t="s">
        <v>4328</v>
      </c>
      <c r="D18" s="66" t="s">
        <v>4135</v>
      </c>
      <c r="E18" s="66" t="s">
        <v>4135</v>
      </c>
      <c r="F18" s="70">
        <v>19.649999999999999</v>
      </c>
      <c r="G18" s="89"/>
      <c r="H18" s="89"/>
    </row>
    <row r="19" spans="1:8" s="68" customFormat="1" x14ac:dyDescent="0.2">
      <c r="A19" s="72"/>
      <c r="B19" s="65" t="s">
        <v>4329</v>
      </c>
      <c r="C19" s="65" t="s">
        <v>4330</v>
      </c>
      <c r="D19" s="66" t="s">
        <v>4135</v>
      </c>
      <c r="E19" s="66" t="s">
        <v>4135</v>
      </c>
      <c r="F19" s="70">
        <v>18.510000000000002</v>
      </c>
      <c r="G19" s="89"/>
      <c r="H19" s="89"/>
    </row>
    <row r="20" spans="1:8" s="68" customFormat="1" x14ac:dyDescent="0.2">
      <c r="A20" s="72"/>
      <c r="B20" s="65" t="s">
        <v>4331</v>
      </c>
      <c r="C20" s="65" t="s">
        <v>4332</v>
      </c>
      <c r="D20" s="66" t="s">
        <v>4135</v>
      </c>
      <c r="E20" s="66" t="s">
        <v>4135</v>
      </c>
      <c r="F20" s="70">
        <v>17.5</v>
      </c>
      <c r="G20" s="89"/>
      <c r="H20" s="89"/>
    </row>
    <row r="21" spans="1:8" s="68" customFormat="1" x14ac:dyDescent="0.2">
      <c r="A21" s="72"/>
      <c r="B21" s="65" t="s">
        <v>4333</v>
      </c>
      <c r="C21" s="65" t="s">
        <v>4334</v>
      </c>
      <c r="D21" s="66" t="s">
        <v>4135</v>
      </c>
      <c r="E21" s="66" t="s">
        <v>4135</v>
      </c>
      <c r="F21" s="70">
        <v>15.71</v>
      </c>
      <c r="G21" s="89"/>
      <c r="H21" s="89"/>
    </row>
    <row r="22" spans="1:8" s="68" customFormat="1" x14ac:dyDescent="0.2">
      <c r="A22" s="72"/>
      <c r="B22" s="65" t="s">
        <v>4335</v>
      </c>
      <c r="C22" s="65" t="s">
        <v>4336</v>
      </c>
      <c r="D22" s="66" t="s">
        <v>4135</v>
      </c>
      <c r="E22" s="66" t="s">
        <v>4135</v>
      </c>
      <c r="F22" s="70">
        <v>9.9</v>
      </c>
      <c r="G22" s="89"/>
      <c r="H22" s="89"/>
    </row>
    <row r="23" spans="1:8" s="68" customFormat="1" x14ac:dyDescent="0.2">
      <c r="A23" s="72"/>
      <c r="B23" s="65" t="s">
        <v>4337</v>
      </c>
      <c r="C23" s="65" t="s">
        <v>4338</v>
      </c>
      <c r="D23" s="66" t="s">
        <v>4135</v>
      </c>
      <c r="E23" s="66" t="s">
        <v>4135</v>
      </c>
      <c r="F23" s="70">
        <v>9.81</v>
      </c>
      <c r="G23" s="89"/>
      <c r="H23" s="89"/>
    </row>
    <row r="24" spans="1:8" s="68" customFormat="1" x14ac:dyDescent="0.2">
      <c r="A24" s="72"/>
      <c r="B24" s="65" t="s">
        <v>4339</v>
      </c>
      <c r="C24" s="65" t="s">
        <v>4340</v>
      </c>
      <c r="D24" s="66" t="s">
        <v>4135</v>
      </c>
      <c r="E24" s="66" t="s">
        <v>4135</v>
      </c>
      <c r="F24" s="70">
        <v>8.5399999999999991</v>
      </c>
      <c r="G24" s="89"/>
      <c r="H24" s="89"/>
    </row>
    <row r="25" spans="1:8" s="68" customFormat="1" x14ac:dyDescent="0.2">
      <c r="A25" s="72"/>
      <c r="B25" s="65" t="s">
        <v>4341</v>
      </c>
      <c r="C25" s="65" t="s">
        <v>4342</v>
      </c>
      <c r="D25" s="66" t="s">
        <v>4135</v>
      </c>
      <c r="E25" s="66" t="s">
        <v>4135</v>
      </c>
      <c r="F25" s="70">
        <v>15.93</v>
      </c>
      <c r="G25" s="89"/>
      <c r="H25" s="89"/>
    </row>
    <row r="26" spans="1:8" s="68" customFormat="1" x14ac:dyDescent="0.2">
      <c r="A26" s="72"/>
      <c r="B26" s="65" t="s">
        <v>4343</v>
      </c>
      <c r="C26" s="65" t="s">
        <v>4344</v>
      </c>
      <c r="D26" s="66" t="s">
        <v>4345</v>
      </c>
      <c r="E26" s="66" t="s">
        <v>4345</v>
      </c>
      <c r="F26" s="70">
        <v>1.57</v>
      </c>
      <c r="G26" s="89"/>
      <c r="H26" s="89"/>
    </row>
    <row r="27" spans="1:8" s="68" customFormat="1" x14ac:dyDescent="0.2">
      <c r="A27" s="72"/>
      <c r="B27" s="65" t="s">
        <v>4346</v>
      </c>
      <c r="C27" s="65" t="s">
        <v>4347</v>
      </c>
      <c r="D27" s="66" t="s">
        <v>4135</v>
      </c>
      <c r="E27" s="66" t="s">
        <v>4135</v>
      </c>
      <c r="F27" s="70">
        <v>10.32</v>
      </c>
      <c r="G27" s="89"/>
      <c r="H27" s="89"/>
    </row>
    <row r="28" spans="1:8" s="68" customFormat="1" x14ac:dyDescent="0.2">
      <c r="A28" s="72"/>
      <c r="B28" s="65" t="s">
        <v>4348</v>
      </c>
      <c r="C28" s="65" t="s">
        <v>4349</v>
      </c>
      <c r="D28" s="66" t="s">
        <v>4135</v>
      </c>
      <c r="E28" s="66" t="s">
        <v>4135</v>
      </c>
      <c r="F28" s="70">
        <v>10.32</v>
      </c>
      <c r="G28" s="89"/>
      <c r="H28" s="89"/>
    </row>
    <row r="29" spans="1:8" s="68" customFormat="1" x14ac:dyDescent="0.2">
      <c r="A29" s="72"/>
      <c r="B29" s="65" t="s">
        <v>4350</v>
      </c>
      <c r="C29" s="65" t="s">
        <v>4351</v>
      </c>
      <c r="D29" s="66" t="s">
        <v>4135</v>
      </c>
      <c r="E29" s="66" t="s">
        <v>4135</v>
      </c>
      <c r="F29" s="70">
        <v>1.75</v>
      </c>
      <c r="G29" s="89"/>
      <c r="H29" s="89"/>
    </row>
    <row r="30" spans="1:8" s="68" customFormat="1" ht="25.5" x14ac:dyDescent="0.2">
      <c r="A30" s="72"/>
      <c r="B30" s="65" t="s">
        <v>4352</v>
      </c>
      <c r="C30" s="65" t="s">
        <v>4353</v>
      </c>
      <c r="D30" s="66" t="s">
        <v>4135</v>
      </c>
      <c r="E30" s="66" t="s">
        <v>4135</v>
      </c>
      <c r="F30" s="70">
        <v>20.57</v>
      </c>
      <c r="G30" s="89"/>
      <c r="H30" s="89"/>
    </row>
    <row r="31" spans="1:8" s="68" customFormat="1" x14ac:dyDescent="0.2">
      <c r="A31" s="72"/>
      <c r="B31" s="65" t="s">
        <v>4354</v>
      </c>
      <c r="C31" s="65" t="s">
        <v>4355</v>
      </c>
      <c r="D31" s="66" t="s">
        <v>4135</v>
      </c>
      <c r="E31" s="66" t="s">
        <v>4135</v>
      </c>
      <c r="F31" s="70">
        <v>22.58</v>
      </c>
      <c r="G31" s="89"/>
      <c r="H31" s="89"/>
    </row>
    <row r="32" spans="1:8" s="68" customFormat="1" x14ac:dyDescent="0.2">
      <c r="A32" s="72" t="s">
        <v>4356</v>
      </c>
      <c r="B32" s="65" t="s">
        <v>4357</v>
      </c>
      <c r="C32" s="65" t="s">
        <v>4358</v>
      </c>
      <c r="D32" s="66" t="s">
        <v>4135</v>
      </c>
      <c r="E32" s="66" t="s">
        <v>4135</v>
      </c>
      <c r="F32" s="70">
        <v>26.58</v>
      </c>
      <c r="G32" s="89"/>
      <c r="H32" s="89"/>
    </row>
    <row r="33" spans="1:8" s="68" customFormat="1" x14ac:dyDescent="0.2">
      <c r="A33" s="72" t="s">
        <v>4359</v>
      </c>
      <c r="B33" s="65" t="s">
        <v>4360</v>
      </c>
      <c r="C33" s="65" t="s">
        <v>4361</v>
      </c>
      <c r="D33" s="66" t="s">
        <v>4604</v>
      </c>
      <c r="E33" s="66" t="s">
        <v>4605</v>
      </c>
      <c r="F33" s="70">
        <v>23.33</v>
      </c>
      <c r="G33" s="89"/>
      <c r="H33" s="89"/>
    </row>
    <row r="34" spans="1:8" s="68" customFormat="1" x14ac:dyDescent="0.2">
      <c r="A34" s="72" t="s">
        <v>4362</v>
      </c>
      <c r="B34" s="65" t="s">
        <v>4363</v>
      </c>
      <c r="C34" s="65" t="s">
        <v>4364</v>
      </c>
      <c r="D34" s="66" t="s">
        <v>4237</v>
      </c>
      <c r="E34" s="66" t="s">
        <v>4237</v>
      </c>
      <c r="F34" s="70">
        <v>4.54</v>
      </c>
      <c r="G34" s="89"/>
      <c r="H34" s="89"/>
    </row>
    <row r="35" spans="1:8" s="68" customFormat="1" x14ac:dyDescent="0.2">
      <c r="A35" s="72" t="s">
        <v>4365</v>
      </c>
      <c r="B35" s="65" t="s">
        <v>4366</v>
      </c>
      <c r="C35" s="65" t="s">
        <v>4367</v>
      </c>
      <c r="D35" s="66" t="s">
        <v>4237</v>
      </c>
      <c r="E35" s="66" t="s">
        <v>4237</v>
      </c>
      <c r="F35" s="70">
        <v>3.29</v>
      </c>
      <c r="G35" s="89"/>
      <c r="H35" s="89"/>
    </row>
    <row r="36" spans="1:8" s="68" customFormat="1" x14ac:dyDescent="0.2">
      <c r="A36" s="72" t="s">
        <v>4368</v>
      </c>
      <c r="B36" s="65" t="s">
        <v>4369</v>
      </c>
      <c r="C36" s="65" t="s">
        <v>4370</v>
      </c>
      <c r="D36" s="66"/>
      <c r="E36" s="66"/>
      <c r="F36" s="70"/>
      <c r="G36" s="89"/>
      <c r="H36" s="89"/>
    </row>
    <row r="37" spans="1:8" s="68" customFormat="1" ht="25.5" x14ac:dyDescent="0.2">
      <c r="A37" s="72"/>
      <c r="B37" s="65" t="s">
        <v>4371</v>
      </c>
      <c r="C37" s="65" t="s">
        <v>4372</v>
      </c>
      <c r="D37" s="66" t="s">
        <v>4135</v>
      </c>
      <c r="E37" s="66" t="s">
        <v>4135</v>
      </c>
      <c r="F37" s="70">
        <v>4.5199999999999996</v>
      </c>
      <c r="G37" s="89"/>
      <c r="H37" s="89"/>
    </row>
    <row r="38" spans="1:8" s="68" customFormat="1" x14ac:dyDescent="0.2">
      <c r="A38" s="72"/>
      <c r="B38" s="65" t="s">
        <v>4373</v>
      </c>
      <c r="C38" s="65" t="s">
        <v>4374</v>
      </c>
      <c r="D38" s="66" t="s">
        <v>4135</v>
      </c>
      <c r="E38" s="66" t="s">
        <v>4135</v>
      </c>
      <c r="F38" s="70">
        <v>10.029999999999999</v>
      </c>
      <c r="G38" s="89"/>
      <c r="H38" s="89"/>
    </row>
    <row r="39" spans="1:8" s="68" customFormat="1" x14ac:dyDescent="0.2">
      <c r="A39" s="72" t="s">
        <v>4375</v>
      </c>
      <c r="B39" s="65" t="s">
        <v>4376</v>
      </c>
      <c r="C39" s="65" t="s">
        <v>4377</v>
      </c>
      <c r="D39" s="66" t="s">
        <v>4237</v>
      </c>
      <c r="E39" s="66" t="s">
        <v>4237</v>
      </c>
      <c r="F39" s="70">
        <v>13.97</v>
      </c>
      <c r="G39" s="89"/>
      <c r="H39" s="89"/>
    </row>
    <row r="40" spans="1:8" s="63" customFormat="1" x14ac:dyDescent="0.2">
      <c r="A40" s="73" t="s">
        <v>4378</v>
      </c>
      <c r="B40" s="60" t="s">
        <v>4379</v>
      </c>
      <c r="C40" s="60" t="s">
        <v>4380</v>
      </c>
      <c r="D40" s="61"/>
      <c r="E40" s="61"/>
      <c r="F40" s="70"/>
      <c r="G40" s="89"/>
      <c r="H40" s="89"/>
    </row>
    <row r="41" spans="1:8" s="63" customFormat="1" x14ac:dyDescent="0.2">
      <c r="A41" s="73" t="s">
        <v>4381</v>
      </c>
      <c r="B41" s="60" t="s">
        <v>4382</v>
      </c>
      <c r="C41" s="60" t="s">
        <v>4383</v>
      </c>
      <c r="D41" s="61"/>
      <c r="E41" s="61"/>
      <c r="F41" s="70"/>
      <c r="G41" s="89"/>
      <c r="H41" s="89"/>
    </row>
    <row r="42" spans="1:8" s="68" customFormat="1" x14ac:dyDescent="0.2">
      <c r="A42" s="72" t="s">
        <v>4384</v>
      </c>
      <c r="B42" s="65" t="s">
        <v>4385</v>
      </c>
      <c r="C42" s="65" t="s">
        <v>4386</v>
      </c>
      <c r="D42" s="66" t="s">
        <v>4135</v>
      </c>
      <c r="E42" s="66" t="s">
        <v>4135</v>
      </c>
      <c r="F42" s="70">
        <v>1.74</v>
      </c>
      <c r="G42" s="89"/>
      <c r="H42" s="89"/>
    </row>
    <row r="43" spans="1:8" s="63" customFormat="1" x14ac:dyDescent="0.2">
      <c r="A43" s="73" t="s">
        <v>4387</v>
      </c>
      <c r="B43" s="60" t="s">
        <v>4388</v>
      </c>
      <c r="C43" s="60" t="s">
        <v>4389</v>
      </c>
      <c r="D43" s="61"/>
      <c r="E43" s="61"/>
      <c r="F43" s="70"/>
      <c r="G43" s="89"/>
      <c r="H43" s="89"/>
    </row>
    <row r="44" spans="1:8" s="68" customFormat="1" x14ac:dyDescent="0.2">
      <c r="A44" s="72" t="s">
        <v>4390</v>
      </c>
      <c r="B44" s="65" t="s">
        <v>4391</v>
      </c>
      <c r="C44" s="65" t="s">
        <v>4392</v>
      </c>
      <c r="D44" s="66"/>
      <c r="E44" s="66"/>
      <c r="F44" s="70"/>
      <c r="G44" s="89"/>
      <c r="H44" s="89"/>
    </row>
    <row r="45" spans="1:8" s="68" customFormat="1" x14ac:dyDescent="0.2">
      <c r="A45" s="72"/>
      <c r="B45" s="65" t="s">
        <v>4393</v>
      </c>
      <c r="C45" s="65" t="s">
        <v>4394</v>
      </c>
      <c r="D45" s="66" t="s">
        <v>4124</v>
      </c>
      <c r="E45" s="66" t="s">
        <v>4124</v>
      </c>
      <c r="F45" s="70">
        <v>6.55</v>
      </c>
      <c r="G45" s="89"/>
      <c r="H45" s="89"/>
    </row>
    <row r="46" spans="1:8" s="68" customFormat="1" x14ac:dyDescent="0.2">
      <c r="A46" s="72"/>
      <c r="B46" s="65" t="s">
        <v>4395</v>
      </c>
      <c r="C46" s="65" t="s">
        <v>4396</v>
      </c>
      <c r="D46" s="66" t="s">
        <v>4124</v>
      </c>
      <c r="E46" s="66" t="s">
        <v>4124</v>
      </c>
      <c r="F46" s="70">
        <v>4.3099999999999996</v>
      </c>
      <c r="G46" s="89"/>
      <c r="H46" s="89"/>
    </row>
    <row r="47" spans="1:8" s="68" customFormat="1" x14ac:dyDescent="0.2">
      <c r="A47" s="72"/>
      <c r="B47" s="65" t="s">
        <v>4397</v>
      </c>
      <c r="C47" s="65" t="s">
        <v>4398</v>
      </c>
      <c r="D47" s="66" t="s">
        <v>4124</v>
      </c>
      <c r="E47" s="66" t="s">
        <v>4124</v>
      </c>
      <c r="F47" s="70">
        <v>2.82</v>
      </c>
      <c r="G47" s="89"/>
      <c r="H47" s="89"/>
    </row>
    <row r="48" spans="1:8" s="68" customFormat="1" x14ac:dyDescent="0.2">
      <c r="A48" s="72"/>
      <c r="B48" s="65" t="s">
        <v>4399</v>
      </c>
      <c r="C48" s="65" t="s">
        <v>4400</v>
      </c>
      <c r="D48" s="66" t="s">
        <v>4124</v>
      </c>
      <c r="E48" s="66" t="s">
        <v>4124</v>
      </c>
      <c r="F48" s="70">
        <v>17.399999999999999</v>
      </c>
      <c r="G48" s="89"/>
      <c r="H48" s="89"/>
    </row>
    <row r="49" spans="1:8" s="68" customFormat="1" x14ac:dyDescent="0.2">
      <c r="A49" s="73" t="s">
        <v>4401</v>
      </c>
      <c r="B49" s="60" t="s">
        <v>4402</v>
      </c>
      <c r="C49" s="60" t="s">
        <v>4403</v>
      </c>
      <c r="D49" s="61"/>
      <c r="E49" s="66"/>
      <c r="F49" s="70"/>
      <c r="G49" s="89"/>
      <c r="H49" s="89"/>
    </row>
    <row r="50" spans="1:8" s="68" customFormat="1" ht="25.5" x14ac:dyDescent="0.2">
      <c r="A50" s="72" t="s">
        <v>4404</v>
      </c>
      <c r="B50" s="65" t="s">
        <v>4405</v>
      </c>
      <c r="C50" s="65" t="s">
        <v>4406</v>
      </c>
      <c r="D50" s="66"/>
      <c r="E50" s="66"/>
      <c r="F50" s="70"/>
      <c r="G50" s="89"/>
      <c r="H50" s="89"/>
    </row>
    <row r="51" spans="1:8" s="68" customFormat="1" x14ac:dyDescent="0.2">
      <c r="A51" s="72"/>
      <c r="B51" s="65" t="s">
        <v>4407</v>
      </c>
      <c r="C51" s="65" t="s">
        <v>4408</v>
      </c>
      <c r="D51" s="66" t="s">
        <v>4124</v>
      </c>
      <c r="E51" s="66" t="s">
        <v>4124</v>
      </c>
      <c r="F51" s="70">
        <v>73.89</v>
      </c>
      <c r="G51" s="89"/>
      <c r="H51" s="89"/>
    </row>
    <row r="52" spans="1:8" s="68" customFormat="1" x14ac:dyDescent="0.2">
      <c r="A52" s="72"/>
      <c r="B52" s="65" t="s">
        <v>4409</v>
      </c>
      <c r="C52" s="65" t="s">
        <v>4396</v>
      </c>
      <c r="D52" s="66" t="s">
        <v>4124</v>
      </c>
      <c r="E52" s="66" t="s">
        <v>4124</v>
      </c>
      <c r="F52" s="70">
        <v>11.79</v>
      </c>
      <c r="G52" s="89"/>
      <c r="H52" s="89"/>
    </row>
    <row r="53" spans="1:8" s="68" customFormat="1" x14ac:dyDescent="0.2">
      <c r="A53" s="72" t="s">
        <v>4410</v>
      </c>
      <c r="B53" s="65" t="s">
        <v>4411</v>
      </c>
      <c r="C53" s="65" t="s">
        <v>4412</v>
      </c>
      <c r="D53" s="66"/>
      <c r="E53" s="66"/>
      <c r="F53" s="70"/>
      <c r="G53" s="89"/>
      <c r="H53" s="89"/>
    </row>
    <row r="54" spans="1:8" s="68" customFormat="1" x14ac:dyDescent="0.2">
      <c r="A54" s="72"/>
      <c r="B54" s="65" t="s">
        <v>4413</v>
      </c>
      <c r="C54" s="65" t="s">
        <v>4414</v>
      </c>
      <c r="D54" s="66" t="s">
        <v>4124</v>
      </c>
      <c r="E54" s="66" t="s">
        <v>4124</v>
      </c>
      <c r="F54" s="70">
        <v>98.8</v>
      </c>
      <c r="G54" s="89"/>
      <c r="H54" s="89"/>
    </row>
    <row r="55" spans="1:8" s="68" customFormat="1" x14ac:dyDescent="0.2">
      <c r="A55" s="72"/>
      <c r="B55" s="65" t="s">
        <v>4415</v>
      </c>
      <c r="C55" s="65" t="s">
        <v>4416</v>
      </c>
      <c r="D55" s="66" t="s">
        <v>4124</v>
      </c>
      <c r="E55" s="66" t="s">
        <v>4124</v>
      </c>
      <c r="F55" s="70">
        <v>119.74</v>
      </c>
      <c r="G55" s="89"/>
      <c r="H55" s="89"/>
    </row>
    <row r="56" spans="1:8" s="68" customFormat="1" x14ac:dyDescent="0.2">
      <c r="A56" s="72"/>
      <c r="B56" s="65" t="s">
        <v>4417</v>
      </c>
      <c r="C56" s="65" t="s">
        <v>4418</v>
      </c>
      <c r="D56" s="66" t="s">
        <v>4124</v>
      </c>
      <c r="E56" s="66" t="s">
        <v>4124</v>
      </c>
      <c r="F56" s="70">
        <v>10.71</v>
      </c>
      <c r="G56" s="89"/>
      <c r="H56" s="89"/>
    </row>
    <row r="57" spans="1:8" s="68" customFormat="1" x14ac:dyDescent="0.2">
      <c r="A57" s="72"/>
      <c r="B57" s="65" t="s">
        <v>4419</v>
      </c>
      <c r="C57" s="65" t="s">
        <v>4420</v>
      </c>
      <c r="D57" s="66" t="s">
        <v>4124</v>
      </c>
      <c r="E57" s="66" t="s">
        <v>4124</v>
      </c>
      <c r="F57" s="70">
        <v>12.84</v>
      </c>
      <c r="G57" s="89"/>
      <c r="H57" s="89"/>
    </row>
    <row r="58" spans="1:8" s="68" customFormat="1" x14ac:dyDescent="0.2">
      <c r="A58" s="72" t="s">
        <v>4421</v>
      </c>
      <c r="B58" s="65" t="s">
        <v>4422</v>
      </c>
      <c r="C58" s="65" t="s">
        <v>4423</v>
      </c>
      <c r="D58" s="66"/>
      <c r="E58" s="66"/>
      <c r="F58" s="70"/>
      <c r="G58" s="89"/>
      <c r="H58" s="89"/>
    </row>
    <row r="59" spans="1:8" s="68" customFormat="1" x14ac:dyDescent="0.2">
      <c r="A59" s="72"/>
      <c r="B59" s="65" t="s">
        <v>4424</v>
      </c>
      <c r="C59" s="65" t="s">
        <v>4425</v>
      </c>
      <c r="D59" s="66" t="s">
        <v>4124</v>
      </c>
      <c r="E59" s="66" t="s">
        <v>4124</v>
      </c>
      <c r="F59" s="70">
        <v>119.74</v>
      </c>
      <c r="G59" s="89"/>
      <c r="H59" s="89"/>
    </row>
    <row r="60" spans="1:8" s="68" customFormat="1" x14ac:dyDescent="0.2">
      <c r="A60" s="72"/>
      <c r="B60" s="65" t="s">
        <v>4426</v>
      </c>
      <c r="C60" s="65" t="s">
        <v>4427</v>
      </c>
      <c r="D60" s="66" t="s">
        <v>4124</v>
      </c>
      <c r="E60" s="66" t="s">
        <v>4124</v>
      </c>
      <c r="F60" s="70">
        <v>111.55</v>
      </c>
      <c r="G60" s="89"/>
      <c r="H60" s="89"/>
    </row>
    <row r="61" spans="1:8" s="68" customFormat="1" x14ac:dyDescent="0.2">
      <c r="A61" s="72"/>
      <c r="B61" s="65" t="s">
        <v>4428</v>
      </c>
      <c r="C61" s="65" t="s">
        <v>4429</v>
      </c>
      <c r="D61" s="66" t="s">
        <v>4124</v>
      </c>
      <c r="E61" s="66" t="s">
        <v>4124</v>
      </c>
      <c r="F61" s="70">
        <v>38.99</v>
      </c>
      <c r="G61" s="89"/>
      <c r="H61" s="89"/>
    </row>
    <row r="62" spans="1:8" s="68" customFormat="1" x14ac:dyDescent="0.2">
      <c r="A62" s="72"/>
      <c r="B62" s="65" t="s">
        <v>4430</v>
      </c>
      <c r="C62" s="65" t="s">
        <v>4431</v>
      </c>
      <c r="D62" s="66" t="s">
        <v>4124</v>
      </c>
      <c r="E62" s="66" t="s">
        <v>4124</v>
      </c>
      <c r="F62" s="70">
        <v>19.440000000000001</v>
      </c>
      <c r="G62" s="89"/>
      <c r="H62" s="89"/>
    </row>
    <row r="63" spans="1:8" s="74" customFormat="1" x14ac:dyDescent="0.2">
      <c r="A63" s="72" t="s">
        <v>4432</v>
      </c>
      <c r="B63" s="65" t="s">
        <v>4433</v>
      </c>
      <c r="C63" s="65" t="s">
        <v>4434</v>
      </c>
      <c r="D63" s="66"/>
      <c r="E63" s="66"/>
      <c r="F63" s="70"/>
      <c r="G63" s="89"/>
      <c r="H63" s="89"/>
    </row>
    <row r="64" spans="1:8" s="63" customFormat="1" x14ac:dyDescent="0.2">
      <c r="A64" s="73" t="s">
        <v>4435</v>
      </c>
      <c r="B64" s="60" t="s">
        <v>4436</v>
      </c>
      <c r="C64" s="60" t="s">
        <v>4437</v>
      </c>
      <c r="D64" s="61"/>
      <c r="E64" s="61"/>
      <c r="F64" s="70"/>
      <c r="G64" s="89"/>
      <c r="H64" s="89"/>
    </row>
    <row r="65" spans="1:8" s="68" customFormat="1" x14ac:dyDescent="0.2">
      <c r="A65" s="72" t="s">
        <v>4438</v>
      </c>
      <c r="B65" s="65" t="s">
        <v>4439</v>
      </c>
      <c r="C65" s="65" t="s">
        <v>4440</v>
      </c>
      <c r="D65" s="66"/>
      <c r="E65" s="66"/>
      <c r="F65" s="70"/>
      <c r="G65" s="89"/>
      <c r="H65" s="89"/>
    </row>
    <row r="66" spans="1:8" s="68" customFormat="1" x14ac:dyDescent="0.2">
      <c r="A66" s="72"/>
      <c r="B66" s="65" t="s">
        <v>4407</v>
      </c>
      <c r="C66" s="65" t="s">
        <v>4408</v>
      </c>
      <c r="D66" s="66" t="s">
        <v>4124</v>
      </c>
      <c r="E66" s="66" t="s">
        <v>4124</v>
      </c>
      <c r="F66" s="70">
        <v>57.06</v>
      </c>
      <c r="G66" s="89"/>
      <c r="H66" s="89"/>
    </row>
    <row r="67" spans="1:8" s="68" customFormat="1" x14ac:dyDescent="0.2">
      <c r="A67" s="72"/>
      <c r="B67" s="65" t="s">
        <v>4441</v>
      </c>
      <c r="C67" s="65" t="s">
        <v>4442</v>
      </c>
      <c r="D67" s="66" t="s">
        <v>4124</v>
      </c>
      <c r="E67" s="66" t="s">
        <v>4124</v>
      </c>
      <c r="F67" s="70">
        <v>4.4400000000000004</v>
      </c>
      <c r="G67" s="89"/>
      <c r="H67" s="89"/>
    </row>
    <row r="68" spans="1:8" s="68" customFormat="1" x14ac:dyDescent="0.2">
      <c r="A68" s="72" t="s">
        <v>4443</v>
      </c>
      <c r="B68" s="65" t="s">
        <v>4444</v>
      </c>
      <c r="C68" s="65" t="s">
        <v>4445</v>
      </c>
      <c r="D68" s="66"/>
      <c r="E68" s="66"/>
      <c r="F68" s="70"/>
      <c r="G68" s="89"/>
      <c r="H68" s="89"/>
    </row>
    <row r="69" spans="1:8" s="68" customFormat="1" x14ac:dyDescent="0.2">
      <c r="A69" s="72"/>
      <c r="B69" s="65" t="s">
        <v>4407</v>
      </c>
      <c r="C69" s="65" t="s">
        <v>4408</v>
      </c>
      <c r="D69" s="66" t="s">
        <v>4124</v>
      </c>
      <c r="E69" s="66" t="s">
        <v>4124</v>
      </c>
      <c r="F69" s="70">
        <v>64.2</v>
      </c>
      <c r="G69" s="89"/>
      <c r="H69" s="89"/>
    </row>
    <row r="70" spans="1:8" s="68" customFormat="1" x14ac:dyDescent="0.2">
      <c r="A70" s="72"/>
      <c r="B70" s="65" t="s">
        <v>4441</v>
      </c>
      <c r="C70" s="65" t="s">
        <v>4442</v>
      </c>
      <c r="D70" s="66" t="s">
        <v>4124</v>
      </c>
      <c r="E70" s="66" t="s">
        <v>4124</v>
      </c>
      <c r="F70" s="70">
        <v>25.64</v>
      </c>
      <c r="G70" s="89"/>
      <c r="H70" s="89"/>
    </row>
    <row r="71" spans="1:8" s="68" customFormat="1" x14ac:dyDescent="0.2">
      <c r="A71" s="72" t="s">
        <v>4446</v>
      </c>
      <c r="B71" s="65" t="s">
        <v>4447</v>
      </c>
      <c r="C71" s="65" t="s">
        <v>4448</v>
      </c>
      <c r="D71" s="66"/>
      <c r="E71" s="66"/>
      <c r="F71" s="70"/>
      <c r="G71" s="89"/>
      <c r="H71" s="89"/>
    </row>
    <row r="72" spans="1:8" s="68" customFormat="1" x14ac:dyDescent="0.2">
      <c r="A72" s="72"/>
      <c r="B72" s="65" t="s">
        <v>4407</v>
      </c>
      <c r="C72" s="65" t="s">
        <v>4408</v>
      </c>
      <c r="D72" s="66" t="s">
        <v>4124</v>
      </c>
      <c r="E72" s="66" t="s">
        <v>4124</v>
      </c>
      <c r="F72" s="70">
        <v>62.78</v>
      </c>
      <c r="G72" s="89"/>
      <c r="H72" s="89"/>
    </row>
    <row r="73" spans="1:8" s="68" customFormat="1" x14ac:dyDescent="0.2">
      <c r="A73" s="72"/>
      <c r="B73" s="65" t="s">
        <v>4441</v>
      </c>
      <c r="C73" s="65" t="s">
        <v>4442</v>
      </c>
      <c r="D73" s="66" t="s">
        <v>4124</v>
      </c>
      <c r="E73" s="66" t="s">
        <v>4124</v>
      </c>
      <c r="F73" s="70">
        <v>22.44</v>
      </c>
      <c r="G73" s="89"/>
      <c r="H73" s="89"/>
    </row>
    <row r="74" spans="1:8" s="68" customFormat="1" x14ac:dyDescent="0.2">
      <c r="A74" s="72" t="s">
        <v>4449</v>
      </c>
      <c r="B74" s="65" t="s">
        <v>4450</v>
      </c>
      <c r="C74" s="65" t="s">
        <v>4451</v>
      </c>
      <c r="D74" s="66" t="s">
        <v>4135</v>
      </c>
      <c r="E74" s="66" t="s">
        <v>4135</v>
      </c>
      <c r="F74" s="70">
        <v>2.4300000000000002</v>
      </c>
      <c r="G74" s="89"/>
      <c r="H74" s="89"/>
    </row>
    <row r="75" spans="1:8" s="68" customFormat="1" x14ac:dyDescent="0.2">
      <c r="A75" s="72" t="s">
        <v>4452</v>
      </c>
      <c r="B75" s="65" t="s">
        <v>4453</v>
      </c>
      <c r="C75" s="65" t="s">
        <v>4454</v>
      </c>
      <c r="D75" s="66" t="s">
        <v>4135</v>
      </c>
      <c r="E75" s="66" t="s">
        <v>4135</v>
      </c>
      <c r="F75" s="70">
        <v>3.14</v>
      </c>
      <c r="G75" s="89"/>
      <c r="H75" s="89"/>
    </row>
    <row r="76" spans="1:8" s="63" customFormat="1" x14ac:dyDescent="0.2">
      <c r="A76" s="73" t="s">
        <v>4455</v>
      </c>
      <c r="B76" s="60" t="s">
        <v>4456</v>
      </c>
      <c r="C76" s="60" t="s">
        <v>4457</v>
      </c>
      <c r="D76" s="61"/>
      <c r="E76" s="61"/>
      <c r="F76" s="70"/>
      <c r="G76" s="89"/>
      <c r="H76" s="89"/>
    </row>
    <row r="77" spans="1:8" s="63" customFormat="1" x14ac:dyDescent="0.2">
      <c r="A77" s="73" t="s">
        <v>4458</v>
      </c>
      <c r="B77" s="60" t="s">
        <v>4459</v>
      </c>
      <c r="C77" s="60" t="s">
        <v>4460</v>
      </c>
      <c r="D77" s="61"/>
      <c r="E77" s="61"/>
      <c r="F77" s="70"/>
      <c r="G77" s="89"/>
      <c r="H77" s="89"/>
    </row>
    <row r="78" spans="1:8" s="68" customFormat="1" x14ac:dyDescent="0.2">
      <c r="A78" s="72" t="s">
        <v>4461</v>
      </c>
      <c r="B78" s="65" t="s">
        <v>4462</v>
      </c>
      <c r="C78" s="65" t="s">
        <v>4463</v>
      </c>
      <c r="D78" s="66"/>
      <c r="E78" s="66"/>
      <c r="F78" s="70"/>
      <c r="G78" s="89"/>
      <c r="H78" s="89"/>
    </row>
    <row r="79" spans="1:8" s="68" customFormat="1" x14ac:dyDescent="0.2">
      <c r="A79" s="72"/>
      <c r="B79" s="65" t="s">
        <v>4464</v>
      </c>
      <c r="C79" s="65" t="s">
        <v>4465</v>
      </c>
      <c r="D79" s="66" t="s">
        <v>4237</v>
      </c>
      <c r="E79" s="66" t="s">
        <v>4237</v>
      </c>
      <c r="F79" s="70">
        <v>66.31</v>
      </c>
      <c r="G79" s="89"/>
      <c r="H79" s="89"/>
    </row>
    <row r="80" spans="1:8" s="68" customFormat="1" x14ac:dyDescent="0.2">
      <c r="A80" s="72"/>
      <c r="B80" s="65" t="s">
        <v>4466</v>
      </c>
      <c r="C80" s="65" t="s">
        <v>4466</v>
      </c>
      <c r="D80" s="66" t="s">
        <v>4237</v>
      </c>
      <c r="E80" s="66" t="s">
        <v>4237</v>
      </c>
      <c r="F80" s="70">
        <v>71.42</v>
      </c>
      <c r="G80" s="89"/>
      <c r="H80" s="89"/>
    </row>
    <row r="81" spans="1:8" s="68" customFormat="1" x14ac:dyDescent="0.2">
      <c r="A81" s="72"/>
      <c r="B81" s="65" t="s">
        <v>4467</v>
      </c>
      <c r="C81" s="65" t="s">
        <v>4467</v>
      </c>
      <c r="D81" s="66" t="s">
        <v>4237</v>
      </c>
      <c r="E81" s="66" t="s">
        <v>4237</v>
      </c>
      <c r="F81" s="70">
        <v>80.59</v>
      </c>
      <c r="G81" s="89"/>
      <c r="H81" s="89"/>
    </row>
    <row r="82" spans="1:8" s="68" customFormat="1" x14ac:dyDescent="0.2">
      <c r="A82" s="72"/>
      <c r="B82" s="65" t="s">
        <v>4468</v>
      </c>
      <c r="C82" s="65" t="s">
        <v>4468</v>
      </c>
      <c r="D82" s="66" t="s">
        <v>4237</v>
      </c>
      <c r="E82" s="66" t="s">
        <v>4237</v>
      </c>
      <c r="F82" s="70">
        <v>92.83</v>
      </c>
      <c r="G82" s="89"/>
      <c r="H82" s="89"/>
    </row>
    <row r="83" spans="1:8" s="68" customFormat="1" x14ac:dyDescent="0.2">
      <c r="A83" s="72" t="s">
        <v>4469</v>
      </c>
      <c r="B83" s="65" t="s">
        <v>4470</v>
      </c>
      <c r="C83" s="65" t="s">
        <v>4471</v>
      </c>
      <c r="D83" s="66" t="s">
        <v>4185</v>
      </c>
      <c r="E83" s="66" t="s">
        <v>4185</v>
      </c>
      <c r="F83" s="70">
        <v>1.02</v>
      </c>
      <c r="G83" s="89"/>
      <c r="H83" s="89"/>
    </row>
    <row r="84" spans="1:8" s="68" customFormat="1" x14ac:dyDescent="0.2">
      <c r="A84" s="72" t="s">
        <v>4472</v>
      </c>
      <c r="B84" s="65" t="s">
        <v>4473</v>
      </c>
      <c r="C84" s="65" t="s">
        <v>4474</v>
      </c>
      <c r="D84" s="66"/>
      <c r="E84" s="66"/>
      <c r="F84" s="70"/>
      <c r="G84" s="89"/>
      <c r="H84" s="89"/>
    </row>
    <row r="85" spans="1:8" s="68" customFormat="1" x14ac:dyDescent="0.2">
      <c r="A85" s="72"/>
      <c r="B85" s="65" t="s">
        <v>4475</v>
      </c>
      <c r="C85" s="65" t="s">
        <v>4475</v>
      </c>
      <c r="D85" s="66" t="s">
        <v>4237</v>
      </c>
      <c r="E85" s="66" t="s">
        <v>4237</v>
      </c>
      <c r="F85" s="70">
        <v>79.040000000000006</v>
      </c>
      <c r="G85" s="89"/>
      <c r="H85" s="89"/>
    </row>
    <row r="86" spans="1:8" s="68" customFormat="1" x14ac:dyDescent="0.2">
      <c r="A86" s="72"/>
      <c r="B86" s="65" t="s">
        <v>4476</v>
      </c>
      <c r="C86" s="65" t="s">
        <v>4476</v>
      </c>
      <c r="D86" s="66" t="s">
        <v>4237</v>
      </c>
      <c r="E86" s="66" t="s">
        <v>4237</v>
      </c>
      <c r="F86" s="70">
        <v>81.63</v>
      </c>
      <c r="G86" s="89"/>
      <c r="H86" s="89"/>
    </row>
    <row r="87" spans="1:8" s="68" customFormat="1" x14ac:dyDescent="0.2">
      <c r="A87" s="72"/>
      <c r="B87" s="65" t="s">
        <v>4477</v>
      </c>
      <c r="C87" s="65" t="s">
        <v>4477</v>
      </c>
      <c r="D87" s="66" t="s">
        <v>4237</v>
      </c>
      <c r="E87" s="66" t="s">
        <v>4237</v>
      </c>
      <c r="F87" s="70">
        <v>84.16</v>
      </c>
      <c r="G87" s="89"/>
      <c r="H87" s="89"/>
    </row>
    <row r="88" spans="1:8" s="68" customFormat="1" x14ac:dyDescent="0.2">
      <c r="A88" s="72"/>
      <c r="B88" s="65" t="s">
        <v>4478</v>
      </c>
      <c r="C88" s="65" t="s">
        <v>4478</v>
      </c>
      <c r="D88" s="66" t="s">
        <v>4237</v>
      </c>
      <c r="E88" s="66" t="s">
        <v>4237</v>
      </c>
      <c r="F88" s="70">
        <v>91.81</v>
      </c>
      <c r="G88" s="89"/>
      <c r="H88" s="89"/>
    </row>
    <row r="89" spans="1:8" s="68" customFormat="1" x14ac:dyDescent="0.2">
      <c r="A89" s="72" t="s">
        <v>4479</v>
      </c>
      <c r="B89" s="65" t="s">
        <v>4480</v>
      </c>
      <c r="C89" s="65" t="s">
        <v>4481</v>
      </c>
      <c r="D89" s="66"/>
      <c r="E89" s="66"/>
      <c r="F89" s="70"/>
      <c r="G89" s="89"/>
      <c r="H89" s="89"/>
    </row>
    <row r="90" spans="1:8" s="68" customFormat="1" x14ac:dyDescent="0.2">
      <c r="A90" s="72"/>
      <c r="B90" s="65" t="s">
        <v>4482</v>
      </c>
      <c r="C90" s="65" t="s">
        <v>4483</v>
      </c>
      <c r="D90" s="66" t="s">
        <v>4237</v>
      </c>
      <c r="E90" s="66" t="s">
        <v>4237</v>
      </c>
      <c r="F90" s="70">
        <v>122.39</v>
      </c>
      <c r="G90" s="89"/>
      <c r="H90" s="89"/>
    </row>
    <row r="91" spans="1:8" s="68" customFormat="1" x14ac:dyDescent="0.2">
      <c r="A91" s="72"/>
      <c r="B91" s="65" t="s">
        <v>4484</v>
      </c>
      <c r="C91" s="65" t="s">
        <v>4485</v>
      </c>
      <c r="D91" s="66" t="s">
        <v>4237</v>
      </c>
      <c r="E91" s="66" t="s">
        <v>4237</v>
      </c>
      <c r="F91" s="70">
        <v>135.69</v>
      </c>
      <c r="G91" s="89"/>
      <c r="H91" s="89"/>
    </row>
    <row r="92" spans="1:8" s="68" customFormat="1" x14ac:dyDescent="0.2">
      <c r="A92" s="72"/>
      <c r="B92" s="65" t="s">
        <v>4486</v>
      </c>
      <c r="C92" s="65" t="s">
        <v>4487</v>
      </c>
      <c r="D92" s="66" t="s">
        <v>4237</v>
      </c>
      <c r="E92" s="66" t="s">
        <v>4237</v>
      </c>
      <c r="F92" s="70">
        <v>162.22</v>
      </c>
      <c r="G92" s="89"/>
      <c r="H92" s="89"/>
    </row>
    <row r="93" spans="1:8" s="63" customFormat="1" x14ac:dyDescent="0.2">
      <c r="A93" s="73" t="s">
        <v>4488</v>
      </c>
      <c r="B93" s="60" t="s">
        <v>4489</v>
      </c>
      <c r="C93" s="60" t="s">
        <v>4490</v>
      </c>
      <c r="D93" s="61"/>
      <c r="E93" s="61"/>
      <c r="F93" s="70"/>
      <c r="G93" s="89"/>
      <c r="H93" s="89"/>
    </row>
    <row r="94" spans="1:8" s="68" customFormat="1" x14ac:dyDescent="0.2">
      <c r="A94" s="72" t="s">
        <v>4491</v>
      </c>
      <c r="B94" s="65" t="s">
        <v>4492</v>
      </c>
      <c r="C94" s="65" t="s">
        <v>4493</v>
      </c>
      <c r="D94" s="66"/>
      <c r="E94" s="66"/>
      <c r="F94" s="70"/>
      <c r="G94" s="89"/>
      <c r="H94" s="89"/>
    </row>
    <row r="95" spans="1:8" s="68" customFormat="1" x14ac:dyDescent="0.2">
      <c r="A95" s="72"/>
      <c r="B95" s="65" t="s">
        <v>4494</v>
      </c>
      <c r="C95" s="65" t="s">
        <v>4494</v>
      </c>
      <c r="D95" s="66" t="s">
        <v>4185</v>
      </c>
      <c r="E95" s="66" t="s">
        <v>4185</v>
      </c>
      <c r="F95" s="70">
        <v>2.15</v>
      </c>
      <c r="G95" s="89"/>
      <c r="H95" s="89"/>
    </row>
    <row r="96" spans="1:8" s="68" customFormat="1" x14ac:dyDescent="0.2">
      <c r="A96" s="72"/>
      <c r="B96" s="65" t="s">
        <v>4495</v>
      </c>
      <c r="C96" s="65" t="s">
        <v>4495</v>
      </c>
      <c r="D96" s="66" t="s">
        <v>4185</v>
      </c>
      <c r="E96" s="66" t="s">
        <v>4185</v>
      </c>
      <c r="F96" s="70">
        <v>2.19</v>
      </c>
      <c r="G96" s="89"/>
      <c r="H96" s="89"/>
    </row>
    <row r="97" spans="1:8" s="63" customFormat="1" x14ac:dyDescent="0.2">
      <c r="A97" s="73" t="s">
        <v>4496</v>
      </c>
      <c r="B97" s="60" t="s">
        <v>4497</v>
      </c>
      <c r="C97" s="60" t="s">
        <v>4498</v>
      </c>
      <c r="D97" s="61"/>
      <c r="E97" s="61"/>
      <c r="F97" s="70"/>
      <c r="G97" s="89"/>
      <c r="H97" s="89"/>
    </row>
    <row r="98" spans="1:8" s="68" customFormat="1" x14ac:dyDescent="0.2">
      <c r="A98" s="72" t="s">
        <v>4499</v>
      </c>
      <c r="B98" s="65" t="s">
        <v>4500</v>
      </c>
      <c r="C98" s="65" t="s">
        <v>4501</v>
      </c>
      <c r="D98" s="66"/>
      <c r="E98" s="66"/>
      <c r="F98" s="70"/>
      <c r="G98" s="89"/>
      <c r="H98" s="89"/>
    </row>
    <row r="99" spans="1:8" s="68" customFormat="1" x14ac:dyDescent="0.2">
      <c r="A99" s="72"/>
      <c r="B99" s="65" t="s">
        <v>4502</v>
      </c>
      <c r="C99" s="65" t="s">
        <v>4503</v>
      </c>
      <c r="D99" s="66" t="s">
        <v>4237</v>
      </c>
      <c r="E99" s="66" t="s">
        <v>4237</v>
      </c>
      <c r="F99" s="70">
        <v>38.28</v>
      </c>
      <c r="G99" s="89"/>
      <c r="H99" s="89"/>
    </row>
    <row r="100" spans="1:8" s="68" customFormat="1" x14ac:dyDescent="0.2">
      <c r="A100" s="72"/>
      <c r="B100" s="65" t="s">
        <v>4504</v>
      </c>
      <c r="C100" s="65" t="s">
        <v>4505</v>
      </c>
      <c r="D100" s="66" t="s">
        <v>4237</v>
      </c>
      <c r="E100" s="66" t="s">
        <v>4237</v>
      </c>
      <c r="F100" s="70">
        <v>41.84</v>
      </c>
      <c r="G100" s="89"/>
      <c r="H100" s="89"/>
    </row>
    <row r="101" spans="1:8" s="68" customFormat="1" x14ac:dyDescent="0.2">
      <c r="A101" s="72"/>
      <c r="B101" s="65" t="s">
        <v>4506</v>
      </c>
      <c r="C101" s="65" t="s">
        <v>4507</v>
      </c>
      <c r="D101" s="66" t="s">
        <v>4237</v>
      </c>
      <c r="E101" s="66" t="s">
        <v>4237</v>
      </c>
      <c r="F101" s="70">
        <v>55.05</v>
      </c>
      <c r="G101" s="89"/>
      <c r="H101" s="89"/>
    </row>
    <row r="102" spans="1:8" s="63" customFormat="1" x14ac:dyDescent="0.2">
      <c r="A102" s="73" t="s">
        <v>4508</v>
      </c>
      <c r="B102" s="60" t="s">
        <v>4509</v>
      </c>
      <c r="C102" s="60" t="s">
        <v>4510</v>
      </c>
      <c r="D102" s="61"/>
      <c r="E102" s="61"/>
      <c r="F102" s="70"/>
      <c r="G102" s="89"/>
      <c r="H102" s="89"/>
    </row>
    <row r="103" spans="1:8" s="68" customFormat="1" x14ac:dyDescent="0.2">
      <c r="A103" s="72" t="s">
        <v>4511</v>
      </c>
      <c r="B103" s="65" t="s">
        <v>4512</v>
      </c>
      <c r="C103" s="65" t="s">
        <v>4513</v>
      </c>
      <c r="D103" s="66"/>
      <c r="E103" s="66"/>
      <c r="F103" s="70"/>
      <c r="G103" s="89"/>
      <c r="H103" s="89"/>
    </row>
    <row r="104" spans="1:8" s="68" customFormat="1" x14ac:dyDescent="0.2">
      <c r="A104" s="72"/>
      <c r="B104" s="65" t="s">
        <v>4514</v>
      </c>
      <c r="C104" s="65" t="s">
        <v>4515</v>
      </c>
      <c r="D104" s="66" t="s">
        <v>4135</v>
      </c>
      <c r="E104" s="66" t="s">
        <v>4135</v>
      </c>
      <c r="F104" s="70">
        <v>140.58000000000001</v>
      </c>
      <c r="G104" s="89"/>
      <c r="H104" s="89"/>
    </row>
    <row r="105" spans="1:8" s="68" customFormat="1" x14ac:dyDescent="0.2">
      <c r="A105" s="72"/>
      <c r="B105" s="65" t="s">
        <v>4516</v>
      </c>
      <c r="C105" s="65" t="s">
        <v>4517</v>
      </c>
      <c r="D105" s="66" t="s">
        <v>4135</v>
      </c>
      <c r="E105" s="66" t="s">
        <v>4135</v>
      </c>
      <c r="F105" s="70">
        <v>176.46</v>
      </c>
      <c r="G105" s="89"/>
      <c r="H105" s="89"/>
    </row>
    <row r="106" spans="1:8" s="68" customFormat="1" x14ac:dyDescent="0.2">
      <c r="A106" s="72"/>
      <c r="B106" s="65" t="s">
        <v>4518</v>
      </c>
      <c r="C106" s="65" t="s">
        <v>4519</v>
      </c>
      <c r="D106" s="66" t="s">
        <v>4135</v>
      </c>
      <c r="E106" s="66" t="s">
        <v>4135</v>
      </c>
      <c r="F106" s="70">
        <v>218.83</v>
      </c>
      <c r="G106" s="89"/>
      <c r="H106" s="89"/>
    </row>
    <row r="107" spans="1:8" s="63" customFormat="1" x14ac:dyDescent="0.2">
      <c r="A107" s="73" t="s">
        <v>4520</v>
      </c>
      <c r="B107" s="60" t="s">
        <v>4521</v>
      </c>
      <c r="C107" s="60" t="s">
        <v>4522</v>
      </c>
      <c r="D107" s="61"/>
      <c r="E107" s="61"/>
      <c r="F107" s="70"/>
      <c r="G107" s="89"/>
      <c r="H107" s="89"/>
    </row>
    <row r="108" spans="1:8" s="68" customFormat="1" x14ac:dyDescent="0.2">
      <c r="A108" s="72" t="s">
        <v>4523</v>
      </c>
      <c r="B108" s="65" t="s">
        <v>4524</v>
      </c>
      <c r="C108" s="65" t="s">
        <v>4525</v>
      </c>
      <c r="D108" s="66"/>
      <c r="E108" s="66"/>
      <c r="F108" s="70"/>
      <c r="G108" s="89"/>
      <c r="H108" s="89"/>
    </row>
    <row r="109" spans="1:8" s="68" customFormat="1" x14ac:dyDescent="0.2">
      <c r="A109" s="72"/>
      <c r="B109" s="65" t="s">
        <v>4526</v>
      </c>
      <c r="C109" s="65" t="s">
        <v>4527</v>
      </c>
      <c r="D109" s="66" t="s">
        <v>4237</v>
      </c>
      <c r="E109" s="66" t="s">
        <v>4237</v>
      </c>
      <c r="F109" s="70">
        <v>65.77</v>
      </c>
      <c r="G109" s="89"/>
      <c r="H109" s="89"/>
    </row>
    <row r="110" spans="1:8" s="68" customFormat="1" x14ac:dyDescent="0.2">
      <c r="A110" s="72"/>
      <c r="B110" s="65" t="s">
        <v>4528</v>
      </c>
      <c r="C110" s="65" t="s">
        <v>4529</v>
      </c>
      <c r="D110" s="66" t="s">
        <v>4237</v>
      </c>
      <c r="E110" s="66" t="s">
        <v>4237</v>
      </c>
      <c r="F110" s="70">
        <v>69.88</v>
      </c>
      <c r="G110" s="89"/>
      <c r="H110" s="89"/>
    </row>
    <row r="111" spans="1:8" s="68" customFormat="1" x14ac:dyDescent="0.2">
      <c r="A111" s="72" t="s">
        <v>4530</v>
      </c>
      <c r="B111" s="65" t="s">
        <v>4531</v>
      </c>
      <c r="C111" s="65" t="s">
        <v>4532</v>
      </c>
      <c r="D111" s="66" t="s">
        <v>4185</v>
      </c>
      <c r="E111" s="66" t="s">
        <v>4185</v>
      </c>
      <c r="F111" s="70">
        <v>0.18</v>
      </c>
      <c r="G111" s="89"/>
      <c r="H111" s="89"/>
    </row>
    <row r="112" spans="1:8" s="63" customFormat="1" x14ac:dyDescent="0.2">
      <c r="A112" s="73" t="s">
        <v>4533</v>
      </c>
      <c r="B112" s="60" t="s">
        <v>4534</v>
      </c>
      <c r="C112" s="60" t="s">
        <v>4535</v>
      </c>
      <c r="D112" s="61"/>
      <c r="E112" s="61"/>
      <c r="F112" s="70"/>
      <c r="G112" s="89"/>
      <c r="H112" s="89"/>
    </row>
    <row r="113" spans="1:8" s="68" customFormat="1" x14ac:dyDescent="0.2">
      <c r="A113" s="72" t="s">
        <v>4536</v>
      </c>
      <c r="B113" s="65" t="s">
        <v>4537</v>
      </c>
      <c r="C113" s="65" t="s">
        <v>4538</v>
      </c>
      <c r="D113" s="66"/>
      <c r="E113" s="66"/>
      <c r="F113" s="70"/>
      <c r="G113" s="89"/>
      <c r="H113" s="89"/>
    </row>
    <row r="114" spans="1:8" s="68" customFormat="1" x14ac:dyDescent="0.2">
      <c r="A114" s="72"/>
      <c r="B114" s="65" t="s">
        <v>4539</v>
      </c>
      <c r="C114" s="65" t="s">
        <v>4539</v>
      </c>
      <c r="D114" s="66" t="s">
        <v>4237</v>
      </c>
      <c r="E114" s="66" t="s">
        <v>4237</v>
      </c>
      <c r="F114" s="70">
        <v>174.99</v>
      </c>
      <c r="G114" s="89"/>
      <c r="H114" s="89"/>
    </row>
    <row r="115" spans="1:8" s="68" customFormat="1" x14ac:dyDescent="0.2">
      <c r="A115" s="72"/>
      <c r="B115" s="65" t="s">
        <v>4540</v>
      </c>
      <c r="C115" s="65" t="s">
        <v>4540</v>
      </c>
      <c r="D115" s="66" t="s">
        <v>4237</v>
      </c>
      <c r="E115" s="66" t="s">
        <v>4237</v>
      </c>
      <c r="F115" s="70">
        <v>178.5</v>
      </c>
      <c r="G115" s="89"/>
      <c r="H115" s="89"/>
    </row>
    <row r="116" spans="1:8" s="68" customFormat="1" x14ac:dyDescent="0.2">
      <c r="A116" s="72"/>
      <c r="B116" s="65" t="s">
        <v>4541</v>
      </c>
      <c r="C116" s="65" t="s">
        <v>4541</v>
      </c>
      <c r="D116" s="66" t="s">
        <v>4237</v>
      </c>
      <c r="E116" s="66" t="s">
        <v>4237</v>
      </c>
      <c r="F116" s="70">
        <v>182.11</v>
      </c>
      <c r="G116" s="89"/>
      <c r="H116" s="89"/>
    </row>
    <row r="117" spans="1:8" s="68" customFormat="1" x14ac:dyDescent="0.2">
      <c r="A117" s="72"/>
      <c r="B117" s="65" t="s">
        <v>4542</v>
      </c>
      <c r="C117" s="65" t="s">
        <v>4542</v>
      </c>
      <c r="D117" s="66" t="s">
        <v>4237</v>
      </c>
      <c r="E117" s="66" t="s">
        <v>4237</v>
      </c>
      <c r="F117" s="70">
        <v>185.67</v>
      </c>
      <c r="G117" s="89"/>
      <c r="H117" s="89"/>
    </row>
    <row r="118" spans="1:8" s="63" customFormat="1" x14ac:dyDescent="0.2">
      <c r="A118" s="73" t="s">
        <v>4543</v>
      </c>
      <c r="B118" s="60" t="s">
        <v>4544</v>
      </c>
      <c r="C118" s="60" t="s">
        <v>4545</v>
      </c>
      <c r="D118" s="61"/>
      <c r="E118" s="61"/>
      <c r="F118" s="70"/>
      <c r="G118" s="89"/>
      <c r="H118" s="89"/>
    </row>
    <row r="119" spans="1:8" s="63" customFormat="1" x14ac:dyDescent="0.2">
      <c r="A119" s="73" t="s">
        <v>4546</v>
      </c>
      <c r="B119" s="60" t="s">
        <v>4547</v>
      </c>
      <c r="C119" s="60" t="s">
        <v>4548</v>
      </c>
      <c r="D119" s="61"/>
      <c r="E119" s="61"/>
      <c r="F119" s="70"/>
      <c r="G119" s="89"/>
      <c r="H119" s="89"/>
    </row>
    <row r="120" spans="1:8" s="68" customFormat="1" ht="51" x14ac:dyDescent="0.2">
      <c r="A120" s="72" t="s">
        <v>4549</v>
      </c>
      <c r="B120" s="65" t="s">
        <v>4606</v>
      </c>
      <c r="C120" s="65" t="s">
        <v>4607</v>
      </c>
      <c r="D120" s="66"/>
      <c r="E120" s="66"/>
      <c r="F120" s="70"/>
      <c r="G120" s="89"/>
      <c r="H120" s="89"/>
    </row>
    <row r="121" spans="1:8" s="68" customFormat="1" x14ac:dyDescent="0.2">
      <c r="A121" s="72"/>
      <c r="B121" s="65" t="s">
        <v>4550</v>
      </c>
      <c r="C121" s="65" t="s">
        <v>4551</v>
      </c>
      <c r="D121" s="66" t="s">
        <v>4135</v>
      </c>
      <c r="E121" s="66" t="s">
        <v>4135</v>
      </c>
      <c r="F121" s="70">
        <v>15.01</v>
      </c>
      <c r="G121" s="89"/>
      <c r="H121" s="89"/>
    </row>
    <row r="122" spans="1:8" s="68" customFormat="1" x14ac:dyDescent="0.2">
      <c r="A122" s="72"/>
      <c r="B122" s="65" t="s">
        <v>4552</v>
      </c>
      <c r="C122" s="65" t="s">
        <v>4720</v>
      </c>
      <c r="D122" s="66" t="s">
        <v>4135</v>
      </c>
      <c r="E122" s="66" t="s">
        <v>4135</v>
      </c>
      <c r="F122" s="70">
        <v>19.86</v>
      </c>
      <c r="G122" s="89"/>
      <c r="H122" s="89"/>
    </row>
    <row r="123" spans="1:8" s="68" customFormat="1" x14ac:dyDescent="0.2">
      <c r="A123" s="72"/>
      <c r="B123" s="65" t="s">
        <v>4553</v>
      </c>
      <c r="C123" s="65" t="s">
        <v>4554</v>
      </c>
      <c r="D123" s="66" t="s">
        <v>4135</v>
      </c>
      <c r="E123" s="66" t="s">
        <v>4135</v>
      </c>
      <c r="F123" s="70">
        <v>25.59</v>
      </c>
      <c r="G123" s="89"/>
      <c r="H123" s="89"/>
    </row>
    <row r="124" spans="1:8" s="68" customFormat="1" x14ac:dyDescent="0.2">
      <c r="A124" s="72"/>
      <c r="B124" s="65" t="s">
        <v>4555</v>
      </c>
      <c r="C124" s="65" t="s">
        <v>4556</v>
      </c>
      <c r="D124" s="66" t="s">
        <v>4135</v>
      </c>
      <c r="E124" s="66" t="s">
        <v>4135</v>
      </c>
      <c r="F124" s="70">
        <v>26.85</v>
      </c>
      <c r="G124" s="89"/>
      <c r="H124" s="89"/>
    </row>
    <row r="125" spans="1:8" s="68" customFormat="1" x14ac:dyDescent="0.2">
      <c r="A125" s="72"/>
      <c r="B125" s="65" t="s">
        <v>4557</v>
      </c>
      <c r="C125" s="65" t="s">
        <v>4558</v>
      </c>
      <c r="D125" s="66" t="s">
        <v>4135</v>
      </c>
      <c r="E125" s="66" t="s">
        <v>4135</v>
      </c>
      <c r="F125" s="70">
        <v>27.18</v>
      </c>
      <c r="G125" s="89"/>
      <c r="H125" s="89"/>
    </row>
    <row r="126" spans="1:8" s="68" customFormat="1" x14ac:dyDescent="0.2">
      <c r="A126" s="72" t="s">
        <v>4559</v>
      </c>
      <c r="B126" s="65" t="s">
        <v>4560</v>
      </c>
      <c r="C126" s="65" t="s">
        <v>4561</v>
      </c>
      <c r="D126" s="66"/>
      <c r="E126" s="66"/>
      <c r="F126" s="70"/>
      <c r="G126" s="89"/>
      <c r="H126" s="89"/>
    </row>
    <row r="127" spans="1:8" s="68" customFormat="1" x14ac:dyDescent="0.2">
      <c r="A127" s="72"/>
      <c r="B127" s="65" t="s">
        <v>4562</v>
      </c>
      <c r="C127" s="65" t="s">
        <v>4563</v>
      </c>
      <c r="D127" s="66" t="s">
        <v>4135</v>
      </c>
      <c r="E127" s="66" t="s">
        <v>4135</v>
      </c>
      <c r="F127" s="70">
        <v>21.07</v>
      </c>
      <c r="G127" s="89"/>
      <c r="H127" s="89"/>
    </row>
    <row r="128" spans="1:8" s="68" customFormat="1" ht="25.5" x14ac:dyDescent="0.2">
      <c r="A128" s="72"/>
      <c r="B128" s="65" t="s">
        <v>4564</v>
      </c>
      <c r="C128" s="65" t="s">
        <v>4565</v>
      </c>
      <c r="D128" s="66" t="s">
        <v>4133</v>
      </c>
      <c r="E128" s="66" t="s">
        <v>4133</v>
      </c>
      <c r="F128" s="70">
        <v>10.23</v>
      </c>
      <c r="G128" s="89"/>
      <c r="H128" s="89"/>
    </row>
    <row r="129" spans="1:8" s="68" customFormat="1" x14ac:dyDescent="0.2">
      <c r="A129" s="72"/>
      <c r="B129" s="65" t="s">
        <v>4566</v>
      </c>
      <c r="C129" s="65" t="s">
        <v>4567</v>
      </c>
      <c r="D129" s="66" t="s">
        <v>4135</v>
      </c>
      <c r="E129" s="66" t="s">
        <v>4135</v>
      </c>
      <c r="F129" s="70">
        <v>20.75</v>
      </c>
      <c r="G129" s="89"/>
      <c r="H129" s="89"/>
    </row>
    <row r="130" spans="1:8" s="63" customFormat="1" x14ac:dyDescent="0.2">
      <c r="A130" s="73" t="s">
        <v>4568</v>
      </c>
      <c r="B130" s="60" t="s">
        <v>4569</v>
      </c>
      <c r="C130" s="60" t="s">
        <v>4570</v>
      </c>
      <c r="D130" s="61"/>
      <c r="E130" s="61"/>
      <c r="F130" s="70"/>
      <c r="G130" s="89"/>
      <c r="H130" s="89"/>
    </row>
    <row r="131" spans="1:8" s="68" customFormat="1" x14ac:dyDescent="0.2">
      <c r="A131" s="72" t="s">
        <v>4571</v>
      </c>
      <c r="B131" s="65" t="s">
        <v>4572</v>
      </c>
      <c r="C131" s="65" t="s">
        <v>4573</v>
      </c>
      <c r="D131" s="66"/>
      <c r="E131" s="66"/>
      <c r="F131" s="70"/>
      <c r="G131" s="89"/>
      <c r="H131" s="89"/>
    </row>
    <row r="132" spans="1:8" s="68" customFormat="1" x14ac:dyDescent="0.2">
      <c r="A132" s="72"/>
      <c r="B132" s="65" t="s">
        <v>4574</v>
      </c>
      <c r="C132" s="65" t="s">
        <v>4575</v>
      </c>
      <c r="D132" s="66" t="s">
        <v>4185</v>
      </c>
      <c r="E132" s="66" t="s">
        <v>4185</v>
      </c>
      <c r="F132" s="70">
        <v>0.99</v>
      </c>
      <c r="G132" s="89"/>
      <c r="H132" s="89"/>
    </row>
    <row r="133" spans="1:8" s="68" customFormat="1" x14ac:dyDescent="0.2">
      <c r="A133" s="72"/>
      <c r="B133" s="65" t="s">
        <v>4576</v>
      </c>
      <c r="C133" s="65" t="s">
        <v>4577</v>
      </c>
      <c r="D133" s="66" t="s">
        <v>4185</v>
      </c>
      <c r="E133" s="66" t="s">
        <v>4185</v>
      </c>
      <c r="F133" s="70">
        <v>1.54</v>
      </c>
      <c r="G133" s="89"/>
      <c r="H133" s="89"/>
    </row>
    <row r="134" spans="1:8" s="68" customFormat="1" x14ac:dyDescent="0.2">
      <c r="A134" s="72"/>
      <c r="B134" s="65" t="s">
        <v>4578</v>
      </c>
      <c r="C134" s="65" t="s">
        <v>4579</v>
      </c>
      <c r="D134" s="66" t="s">
        <v>4185</v>
      </c>
      <c r="E134" s="66" t="s">
        <v>4185</v>
      </c>
      <c r="F134" s="70">
        <v>0.96</v>
      </c>
      <c r="G134" s="89"/>
      <c r="H134" s="89"/>
    </row>
    <row r="135" spans="1:8" s="68" customFormat="1" ht="25.5" x14ac:dyDescent="0.2">
      <c r="A135" s="72"/>
      <c r="B135" s="65" t="s">
        <v>4580</v>
      </c>
      <c r="C135" s="65" t="s">
        <v>4581</v>
      </c>
      <c r="D135" s="66" t="s">
        <v>4185</v>
      </c>
      <c r="E135" s="66" t="s">
        <v>4185</v>
      </c>
      <c r="F135" s="70">
        <v>12.28</v>
      </c>
      <c r="G135" s="89"/>
      <c r="H135" s="89"/>
    </row>
    <row r="136" spans="1:8" s="63" customFormat="1" x14ac:dyDescent="0.2">
      <c r="A136" s="73" t="s">
        <v>4582</v>
      </c>
      <c r="B136" s="60" t="s">
        <v>4583</v>
      </c>
      <c r="C136" s="60" t="s">
        <v>4134</v>
      </c>
      <c r="D136" s="61"/>
      <c r="E136" s="61"/>
      <c r="F136" s="70"/>
      <c r="G136" s="89"/>
      <c r="H136" s="89"/>
    </row>
    <row r="137" spans="1:8" s="68" customFormat="1" x14ac:dyDescent="0.2">
      <c r="A137" s="72" t="s">
        <v>4584</v>
      </c>
      <c r="B137" s="65" t="s">
        <v>4585</v>
      </c>
      <c r="C137" s="65" t="s">
        <v>4586</v>
      </c>
      <c r="D137" s="66"/>
      <c r="E137" s="66"/>
      <c r="F137" s="70"/>
      <c r="G137" s="89"/>
      <c r="H137" s="89"/>
    </row>
    <row r="138" spans="1:8" s="68" customFormat="1" x14ac:dyDescent="0.2">
      <c r="A138" s="72"/>
      <c r="B138" s="65" t="s">
        <v>4587</v>
      </c>
      <c r="C138" s="65" t="s">
        <v>4588</v>
      </c>
      <c r="D138" s="66" t="s">
        <v>4124</v>
      </c>
      <c r="E138" s="66" t="s">
        <v>4124</v>
      </c>
      <c r="F138" s="70">
        <v>107.91</v>
      </c>
      <c r="G138" s="89"/>
      <c r="H138" s="89"/>
    </row>
    <row r="139" spans="1:8" s="68" customFormat="1" x14ac:dyDescent="0.2">
      <c r="A139" s="72"/>
      <c r="B139" s="65" t="s">
        <v>4589</v>
      </c>
      <c r="C139" s="65" t="s">
        <v>4590</v>
      </c>
      <c r="D139" s="66" t="s">
        <v>4124</v>
      </c>
      <c r="E139" s="66" t="s">
        <v>4124</v>
      </c>
      <c r="F139" s="70">
        <v>120.72</v>
      </c>
      <c r="G139" s="89"/>
      <c r="H139" s="89"/>
    </row>
    <row r="140" spans="1:8" s="68" customFormat="1" x14ac:dyDescent="0.2">
      <c r="A140" s="72"/>
      <c r="B140" s="65" t="s">
        <v>4591</v>
      </c>
      <c r="C140" s="65" t="s">
        <v>4592</v>
      </c>
      <c r="D140" s="66" t="s">
        <v>4124</v>
      </c>
      <c r="E140" s="66" t="s">
        <v>4124</v>
      </c>
      <c r="F140" s="70">
        <v>125.42</v>
      </c>
      <c r="G140" s="89"/>
      <c r="H140" s="89"/>
    </row>
    <row r="141" spans="1:8" s="68" customFormat="1" x14ac:dyDescent="0.2">
      <c r="A141" s="72"/>
      <c r="B141" s="65" t="s">
        <v>4593</v>
      </c>
      <c r="C141" s="65" t="s">
        <v>4594</v>
      </c>
      <c r="D141" s="66" t="s">
        <v>4124</v>
      </c>
      <c r="E141" s="66" t="s">
        <v>4124</v>
      </c>
      <c r="F141" s="70">
        <v>120.72</v>
      </c>
      <c r="G141" s="89"/>
      <c r="H141" s="89"/>
    </row>
    <row r="142" spans="1:8" s="68" customFormat="1" x14ac:dyDescent="0.2">
      <c r="A142" s="72"/>
      <c r="B142" s="65" t="s">
        <v>4595</v>
      </c>
      <c r="C142" s="65" t="s">
        <v>4596</v>
      </c>
      <c r="D142" s="66" t="s">
        <v>4124</v>
      </c>
      <c r="E142" s="66" t="s">
        <v>4124</v>
      </c>
      <c r="F142" s="70">
        <v>125.42</v>
      </c>
      <c r="G142" s="89"/>
      <c r="H142" s="89"/>
    </row>
    <row r="143" spans="1:8" s="68" customFormat="1" ht="25.5" x14ac:dyDescent="0.2">
      <c r="A143" s="72"/>
      <c r="B143" s="65" t="s">
        <v>4597</v>
      </c>
      <c r="C143" s="65" t="s">
        <v>4598</v>
      </c>
      <c r="D143" s="66" t="s">
        <v>4124</v>
      </c>
      <c r="E143" s="66" t="s">
        <v>4124</v>
      </c>
      <c r="F143" s="70">
        <v>122.88</v>
      </c>
      <c r="G143" s="89"/>
      <c r="H143" s="89"/>
    </row>
    <row r="144" spans="1:8" s="68" customFormat="1" ht="25.5" x14ac:dyDescent="0.2">
      <c r="A144" s="72"/>
      <c r="B144" s="65" t="s">
        <v>4599</v>
      </c>
      <c r="C144" s="65" t="s">
        <v>4600</v>
      </c>
      <c r="D144" s="66" t="s">
        <v>4124</v>
      </c>
      <c r="E144" s="66" t="s">
        <v>4124</v>
      </c>
      <c r="F144" s="70">
        <v>126.75</v>
      </c>
      <c r="G144" s="89"/>
      <c r="H144" s="89"/>
    </row>
    <row r="145" spans="1:8" s="68" customFormat="1" ht="25.5" x14ac:dyDescent="0.2">
      <c r="A145" s="72"/>
      <c r="B145" s="65" t="s">
        <v>4601</v>
      </c>
      <c r="C145" s="65" t="s">
        <v>3472</v>
      </c>
      <c r="D145" s="66" t="s">
        <v>4124</v>
      </c>
      <c r="E145" s="66" t="s">
        <v>4124</v>
      </c>
      <c r="F145" s="70">
        <v>135.08000000000001</v>
      </c>
      <c r="G145" s="89"/>
      <c r="H145" s="89"/>
    </row>
    <row r="146" spans="1:8" s="68" customFormat="1" x14ac:dyDescent="0.2">
      <c r="A146" s="72"/>
      <c r="B146" s="65" t="s">
        <v>3473</v>
      </c>
      <c r="C146" s="65" t="s">
        <v>3474</v>
      </c>
      <c r="D146" s="66" t="s">
        <v>4135</v>
      </c>
      <c r="E146" s="66" t="s">
        <v>4135</v>
      </c>
      <c r="F146" s="70">
        <v>5.12</v>
      </c>
      <c r="G146" s="89"/>
      <c r="H146" s="89"/>
    </row>
    <row r="147" spans="1:8" s="68" customFormat="1" ht="25.5" x14ac:dyDescent="0.2">
      <c r="A147" s="72"/>
      <c r="B147" s="65" t="s">
        <v>3475</v>
      </c>
      <c r="C147" s="65" t="s">
        <v>3476</v>
      </c>
      <c r="D147" s="66" t="s">
        <v>4135</v>
      </c>
      <c r="E147" s="66" t="s">
        <v>4135</v>
      </c>
      <c r="F147" s="70">
        <v>1.02</v>
      </c>
      <c r="G147" s="89"/>
      <c r="H147" s="89"/>
    </row>
    <row r="148" spans="1:8" s="63" customFormat="1" x14ac:dyDescent="0.2">
      <c r="A148" s="73" t="s">
        <v>3477</v>
      </c>
      <c r="B148" s="60" t="s">
        <v>3478</v>
      </c>
      <c r="C148" s="60" t="s">
        <v>3479</v>
      </c>
      <c r="D148" s="61"/>
      <c r="E148" s="61"/>
      <c r="F148" s="70"/>
      <c r="G148" s="89"/>
      <c r="H148" s="89"/>
    </row>
    <row r="149" spans="1:8" s="68" customFormat="1" ht="25.5" x14ac:dyDescent="0.2">
      <c r="A149" s="72" t="s">
        <v>3480</v>
      </c>
      <c r="B149" s="65" t="s">
        <v>3481</v>
      </c>
      <c r="C149" s="65" t="s">
        <v>3482</v>
      </c>
      <c r="D149" s="66"/>
      <c r="E149" s="66"/>
      <c r="F149" s="70"/>
      <c r="G149" s="89"/>
      <c r="H149" s="89"/>
    </row>
    <row r="150" spans="1:8" s="68" customFormat="1" x14ac:dyDescent="0.2">
      <c r="A150" s="72"/>
      <c r="B150" s="65" t="s">
        <v>3483</v>
      </c>
      <c r="C150" s="65" t="s">
        <v>3484</v>
      </c>
      <c r="D150" s="66" t="s">
        <v>4135</v>
      </c>
      <c r="E150" s="66" t="s">
        <v>4135</v>
      </c>
      <c r="F150" s="70">
        <v>35</v>
      </c>
      <c r="G150" s="89"/>
      <c r="H150" s="89"/>
    </row>
    <row r="151" spans="1:8" s="68" customFormat="1" x14ac:dyDescent="0.2">
      <c r="A151" s="72"/>
      <c r="B151" s="65" t="s">
        <v>3485</v>
      </c>
      <c r="C151" s="65" t="s">
        <v>3486</v>
      </c>
      <c r="D151" s="66" t="s">
        <v>4135</v>
      </c>
      <c r="E151" s="66" t="s">
        <v>4135</v>
      </c>
      <c r="F151" s="70">
        <v>35.31</v>
      </c>
      <c r="G151" s="89"/>
      <c r="H151" s="89"/>
    </row>
    <row r="152" spans="1:8" s="68" customFormat="1" x14ac:dyDescent="0.2">
      <c r="A152" s="72"/>
      <c r="B152" s="65" t="s">
        <v>3487</v>
      </c>
      <c r="C152" s="65" t="s">
        <v>3488</v>
      </c>
      <c r="D152" s="66" t="s">
        <v>4135</v>
      </c>
      <c r="E152" s="66" t="s">
        <v>4135</v>
      </c>
      <c r="F152" s="70">
        <v>38.79</v>
      </c>
      <c r="G152" s="89"/>
      <c r="H152" s="89"/>
    </row>
    <row r="153" spans="1:8" s="68" customFormat="1" x14ac:dyDescent="0.2">
      <c r="A153" s="72"/>
      <c r="B153" s="65" t="s">
        <v>3489</v>
      </c>
      <c r="C153" s="65" t="s">
        <v>3490</v>
      </c>
      <c r="D153" s="66" t="s">
        <v>4133</v>
      </c>
      <c r="E153" s="66" t="s">
        <v>4133</v>
      </c>
      <c r="F153" s="70">
        <v>10.23</v>
      </c>
      <c r="G153" s="89"/>
      <c r="H153" s="89"/>
    </row>
    <row r="154" spans="1:8" s="68" customFormat="1" ht="25.5" x14ac:dyDescent="0.2">
      <c r="A154" s="72" t="s">
        <v>3491</v>
      </c>
      <c r="B154" s="65" t="s">
        <v>3492</v>
      </c>
      <c r="C154" s="65" t="s">
        <v>3493</v>
      </c>
      <c r="D154" s="66"/>
      <c r="E154" s="66"/>
      <c r="F154" s="70"/>
      <c r="G154" s="89"/>
      <c r="H154" s="89"/>
    </row>
    <row r="155" spans="1:8" s="68" customFormat="1" x14ac:dyDescent="0.2">
      <c r="A155" s="72"/>
      <c r="B155" s="65" t="s">
        <v>3494</v>
      </c>
      <c r="C155" s="65" t="s">
        <v>3495</v>
      </c>
      <c r="D155" s="66" t="s">
        <v>4135</v>
      </c>
      <c r="E155" s="66" t="s">
        <v>4135</v>
      </c>
      <c r="F155" s="70">
        <v>30.7</v>
      </c>
      <c r="G155" s="89"/>
      <c r="H155" s="89"/>
    </row>
    <row r="156" spans="1:8" s="68" customFormat="1" x14ac:dyDescent="0.2">
      <c r="A156" s="72"/>
      <c r="B156" s="65" t="s">
        <v>3496</v>
      </c>
      <c r="C156" s="65" t="s">
        <v>3497</v>
      </c>
      <c r="D156" s="66" t="s">
        <v>4135</v>
      </c>
      <c r="E156" s="66" t="s">
        <v>4135</v>
      </c>
      <c r="F156" s="70">
        <v>32.75</v>
      </c>
      <c r="G156" s="89"/>
      <c r="H156" s="89"/>
    </row>
    <row r="157" spans="1:8" s="68" customFormat="1" x14ac:dyDescent="0.2">
      <c r="A157" s="72"/>
      <c r="B157" s="65" t="s">
        <v>3498</v>
      </c>
      <c r="C157" s="65" t="s">
        <v>3499</v>
      </c>
      <c r="D157" s="66" t="s">
        <v>4135</v>
      </c>
      <c r="E157" s="66" t="s">
        <v>4135</v>
      </c>
      <c r="F157" s="70">
        <v>34.799999999999997</v>
      </c>
      <c r="G157" s="89"/>
      <c r="H157" s="89"/>
    </row>
    <row r="158" spans="1:8" s="68" customFormat="1" x14ac:dyDescent="0.2">
      <c r="A158" s="72"/>
      <c r="B158" s="65" t="s">
        <v>3500</v>
      </c>
      <c r="C158" s="65" t="s">
        <v>3501</v>
      </c>
      <c r="D158" s="66" t="s">
        <v>4135</v>
      </c>
      <c r="E158" s="66" t="s">
        <v>4135</v>
      </c>
      <c r="F158" s="70">
        <v>36.840000000000003</v>
      </c>
      <c r="G158" s="89"/>
      <c r="H158" s="89"/>
    </row>
    <row r="159" spans="1:8" s="68" customFormat="1" x14ac:dyDescent="0.2">
      <c r="A159" s="72"/>
      <c r="B159" s="65" t="s">
        <v>3502</v>
      </c>
      <c r="C159" s="65" t="s">
        <v>3503</v>
      </c>
      <c r="D159" s="66" t="s">
        <v>4135</v>
      </c>
      <c r="E159" s="66" t="s">
        <v>4135</v>
      </c>
      <c r="F159" s="70">
        <v>38.89</v>
      </c>
      <c r="G159" s="89"/>
      <c r="H159" s="89"/>
    </row>
    <row r="160" spans="1:8" s="68" customFormat="1" x14ac:dyDescent="0.2">
      <c r="A160" s="72"/>
      <c r="B160" s="65" t="s">
        <v>3504</v>
      </c>
      <c r="C160" s="65" t="s">
        <v>3505</v>
      </c>
      <c r="D160" s="66" t="s">
        <v>4133</v>
      </c>
      <c r="E160" s="66" t="s">
        <v>4133</v>
      </c>
      <c r="F160" s="70">
        <v>12.28</v>
      </c>
      <c r="G160" s="89"/>
      <c r="H160" s="89"/>
    </row>
    <row r="161" spans="1:8" s="68" customFormat="1" ht="25.5" x14ac:dyDescent="0.2">
      <c r="A161" s="72"/>
      <c r="B161" s="65" t="s">
        <v>3506</v>
      </c>
      <c r="C161" s="65" t="s">
        <v>3507</v>
      </c>
      <c r="D161" s="66" t="s">
        <v>3508</v>
      </c>
      <c r="E161" s="66" t="s">
        <v>3508</v>
      </c>
      <c r="F161" s="70">
        <v>1.02</v>
      </c>
      <c r="G161" s="89"/>
      <c r="H161" s="89"/>
    </row>
    <row r="162" spans="1:8" s="63" customFormat="1" ht="25.5" x14ac:dyDescent="0.2">
      <c r="A162" s="73" t="s">
        <v>3509</v>
      </c>
      <c r="B162" s="60" t="s">
        <v>3510</v>
      </c>
      <c r="C162" s="60" t="s">
        <v>3511</v>
      </c>
      <c r="D162" s="61"/>
      <c r="E162" s="61"/>
      <c r="F162" s="70"/>
      <c r="G162" s="89"/>
      <c r="H162" s="89"/>
    </row>
    <row r="163" spans="1:8" s="68" customFormat="1" x14ac:dyDescent="0.2">
      <c r="A163" s="72" t="s">
        <v>3512</v>
      </c>
      <c r="B163" s="65" t="s">
        <v>3513</v>
      </c>
      <c r="C163" s="65" t="s">
        <v>3514</v>
      </c>
      <c r="D163" s="66"/>
      <c r="E163" s="66"/>
      <c r="F163" s="70"/>
      <c r="G163" s="89"/>
      <c r="H163" s="89"/>
    </row>
    <row r="164" spans="1:8" s="68" customFormat="1" ht="51" x14ac:dyDescent="0.2">
      <c r="A164" s="72"/>
      <c r="B164" s="65" t="s">
        <v>4608</v>
      </c>
      <c r="C164" s="65" t="s">
        <v>4609</v>
      </c>
      <c r="D164" s="66" t="s">
        <v>4124</v>
      </c>
      <c r="E164" s="66" t="s">
        <v>4124</v>
      </c>
      <c r="F164" s="70">
        <v>1.54</v>
      </c>
      <c r="G164" s="89"/>
      <c r="H164" s="89"/>
    </row>
    <row r="165" spans="1:8" s="68" customFormat="1" ht="25.5" x14ac:dyDescent="0.2">
      <c r="A165" s="72"/>
      <c r="B165" s="65" t="s">
        <v>3515</v>
      </c>
      <c r="C165" s="65" t="s">
        <v>3516</v>
      </c>
      <c r="D165" s="66" t="s">
        <v>4124</v>
      </c>
      <c r="E165" s="66" t="s">
        <v>4124</v>
      </c>
      <c r="F165" s="70">
        <v>1.54</v>
      </c>
      <c r="G165" s="89"/>
      <c r="H165" s="89"/>
    </row>
    <row r="166" spans="1:8" s="68" customFormat="1" ht="25.5" x14ac:dyDescent="0.2">
      <c r="A166" s="72"/>
      <c r="B166" s="65" t="s">
        <v>3517</v>
      </c>
      <c r="C166" s="65" t="s">
        <v>3518</v>
      </c>
      <c r="D166" s="66" t="s">
        <v>4124</v>
      </c>
      <c r="E166" s="66" t="s">
        <v>4124</v>
      </c>
      <c r="F166" s="70">
        <v>7.16</v>
      </c>
      <c r="G166" s="89"/>
      <c r="H166" s="89"/>
    </row>
    <row r="167" spans="1:8" s="68" customFormat="1" ht="76.5" x14ac:dyDescent="0.2">
      <c r="A167" s="72" t="s">
        <v>3519</v>
      </c>
      <c r="B167" s="65" t="s">
        <v>4610</v>
      </c>
      <c r="C167" s="65" t="s">
        <v>4611</v>
      </c>
      <c r="D167" s="66"/>
      <c r="E167" s="66"/>
      <c r="F167" s="70"/>
      <c r="G167" s="89"/>
      <c r="H167" s="89"/>
    </row>
    <row r="168" spans="1:8" s="68" customFormat="1" x14ac:dyDescent="0.2">
      <c r="A168" s="72"/>
      <c r="B168" s="65" t="s">
        <v>3520</v>
      </c>
      <c r="C168" s="65" t="s">
        <v>3521</v>
      </c>
      <c r="D168" s="66" t="s">
        <v>4124</v>
      </c>
      <c r="E168" s="66" t="s">
        <v>4124</v>
      </c>
      <c r="F168" s="70">
        <v>2.0499999999999998</v>
      </c>
      <c r="G168" s="89"/>
      <c r="H168" s="89"/>
    </row>
    <row r="169" spans="1:8" s="68" customFormat="1" x14ac:dyDescent="0.2">
      <c r="A169" s="72"/>
      <c r="B169" s="65" t="s">
        <v>3522</v>
      </c>
      <c r="C169" s="65" t="s">
        <v>3523</v>
      </c>
      <c r="D169" s="66" t="s">
        <v>4124</v>
      </c>
      <c r="E169" s="66" t="s">
        <v>4124</v>
      </c>
      <c r="F169" s="70">
        <v>2.0499999999999998</v>
      </c>
      <c r="G169" s="89"/>
      <c r="H169" s="89"/>
    </row>
    <row r="170" spans="1:8" s="68" customFormat="1" x14ac:dyDescent="0.2">
      <c r="A170" s="72"/>
      <c r="B170" s="65" t="s">
        <v>3524</v>
      </c>
      <c r="C170" s="65" t="s">
        <v>3525</v>
      </c>
      <c r="D170" s="66" t="s">
        <v>4124</v>
      </c>
      <c r="E170" s="66" t="s">
        <v>4124</v>
      </c>
      <c r="F170" s="70">
        <v>1.5</v>
      </c>
      <c r="G170" s="89"/>
      <c r="H170" s="89"/>
    </row>
    <row r="171" spans="1:8" s="68" customFormat="1" x14ac:dyDescent="0.2">
      <c r="A171" s="72"/>
      <c r="B171" s="65" t="s">
        <v>3526</v>
      </c>
      <c r="C171" s="65" t="s">
        <v>3527</v>
      </c>
      <c r="D171" s="66" t="s">
        <v>4124</v>
      </c>
      <c r="E171" s="66" t="s">
        <v>4124</v>
      </c>
      <c r="F171" s="70">
        <v>4</v>
      </c>
      <c r="G171" s="89"/>
      <c r="H171" s="89"/>
    </row>
    <row r="172" spans="1:8" s="68" customFormat="1" x14ac:dyDescent="0.2">
      <c r="A172" s="72"/>
      <c r="B172" s="65" t="s">
        <v>3528</v>
      </c>
      <c r="C172" s="65" t="s">
        <v>3529</v>
      </c>
      <c r="D172" s="66" t="s">
        <v>4124</v>
      </c>
      <c r="E172" s="66" t="s">
        <v>4124</v>
      </c>
      <c r="F172" s="70">
        <v>8.5</v>
      </c>
      <c r="G172" s="89"/>
      <c r="H172" s="89"/>
    </row>
    <row r="173" spans="1:8" s="68" customFormat="1" x14ac:dyDescent="0.2">
      <c r="A173" s="72"/>
      <c r="B173" s="65" t="s">
        <v>3530</v>
      </c>
      <c r="C173" s="65" t="s">
        <v>3531</v>
      </c>
      <c r="D173" s="66" t="s">
        <v>4124</v>
      </c>
      <c r="E173" s="66" t="s">
        <v>4124</v>
      </c>
      <c r="F173" s="70">
        <v>10.5</v>
      </c>
      <c r="G173" s="89"/>
      <c r="H173" s="89"/>
    </row>
    <row r="174" spans="1:8" s="68" customFormat="1" x14ac:dyDescent="0.2">
      <c r="A174" s="72"/>
      <c r="B174" s="65" t="s">
        <v>3532</v>
      </c>
      <c r="C174" s="65" t="s">
        <v>3533</v>
      </c>
      <c r="D174" s="66" t="s">
        <v>4124</v>
      </c>
      <c r="E174" s="66" t="s">
        <v>4124</v>
      </c>
      <c r="F174" s="70">
        <v>7.16</v>
      </c>
      <c r="G174" s="89"/>
      <c r="H174" s="89"/>
    </row>
    <row r="175" spans="1:8" s="68" customFormat="1" x14ac:dyDescent="0.2">
      <c r="A175" s="72"/>
      <c r="B175" s="65" t="s">
        <v>3534</v>
      </c>
      <c r="C175" s="65" t="s">
        <v>3535</v>
      </c>
      <c r="D175" s="66" t="s">
        <v>4124</v>
      </c>
      <c r="E175" s="66" t="s">
        <v>4124</v>
      </c>
      <c r="F175" s="70">
        <v>7.16</v>
      </c>
      <c r="G175" s="89"/>
      <c r="H175" s="89"/>
    </row>
    <row r="176" spans="1:8" s="68" customFormat="1" x14ac:dyDescent="0.2">
      <c r="A176" s="72"/>
      <c r="B176" s="65" t="s">
        <v>3536</v>
      </c>
      <c r="C176" s="65" t="s">
        <v>3537</v>
      </c>
      <c r="D176" s="66" t="s">
        <v>4124</v>
      </c>
      <c r="E176" s="66" t="s">
        <v>4124</v>
      </c>
      <c r="F176" s="70">
        <v>12.28</v>
      </c>
      <c r="G176" s="89"/>
      <c r="H176" s="89"/>
    </row>
    <row r="177" spans="1:8" s="68" customFormat="1" ht="38.25" x14ac:dyDescent="0.2">
      <c r="A177" s="72" t="s">
        <v>3538</v>
      </c>
      <c r="B177" s="65" t="s">
        <v>3539</v>
      </c>
      <c r="C177" s="65" t="s">
        <v>3540</v>
      </c>
      <c r="D177" s="66" t="s">
        <v>4185</v>
      </c>
      <c r="E177" s="66" t="s">
        <v>4185</v>
      </c>
      <c r="F177" s="70">
        <v>5.63</v>
      </c>
      <c r="G177" s="89"/>
      <c r="H177" s="89"/>
    </row>
    <row r="178" spans="1:8" s="68" customFormat="1" ht="38.25" x14ac:dyDescent="0.2">
      <c r="A178" s="72" t="s">
        <v>3541</v>
      </c>
      <c r="B178" s="65" t="s">
        <v>3542</v>
      </c>
      <c r="C178" s="65" t="s">
        <v>3543</v>
      </c>
      <c r="D178" s="66" t="s">
        <v>3544</v>
      </c>
      <c r="E178" s="66" t="s">
        <v>3544</v>
      </c>
      <c r="F178" s="70">
        <v>4.5</v>
      </c>
      <c r="G178" s="89"/>
      <c r="H178" s="89"/>
    </row>
    <row r="179" spans="1:8" s="68" customFormat="1" ht="38.25" x14ac:dyDescent="0.2">
      <c r="A179" s="72" t="s">
        <v>3545</v>
      </c>
      <c r="B179" s="65" t="s">
        <v>4612</v>
      </c>
      <c r="C179" s="65" t="s">
        <v>3546</v>
      </c>
      <c r="D179" s="66"/>
      <c r="E179" s="66"/>
      <c r="F179" s="70"/>
      <c r="G179" s="89"/>
      <c r="H179" s="89"/>
    </row>
    <row r="180" spans="1:8" s="68" customFormat="1" x14ac:dyDescent="0.2">
      <c r="A180" s="72"/>
      <c r="B180" s="65" t="s">
        <v>3547</v>
      </c>
      <c r="C180" s="65" t="s">
        <v>3548</v>
      </c>
      <c r="D180" s="66" t="s">
        <v>4185</v>
      </c>
      <c r="E180" s="66" t="s">
        <v>4185</v>
      </c>
      <c r="F180" s="70">
        <v>0.72</v>
      </c>
      <c r="G180" s="89"/>
      <c r="H180" s="89"/>
    </row>
    <row r="181" spans="1:8" s="68" customFormat="1" x14ac:dyDescent="0.2">
      <c r="A181" s="72"/>
      <c r="B181" s="65" t="s">
        <v>3549</v>
      </c>
      <c r="C181" s="65" t="s">
        <v>3550</v>
      </c>
      <c r="D181" s="66" t="s">
        <v>4185</v>
      </c>
      <c r="E181" s="66" t="s">
        <v>4185</v>
      </c>
      <c r="F181" s="70">
        <v>5.63</v>
      </c>
      <c r="G181" s="89"/>
      <c r="H181" s="89"/>
    </row>
    <row r="182" spans="1:8" s="68" customFormat="1" ht="51" x14ac:dyDescent="0.2">
      <c r="A182" s="72" t="s">
        <v>3551</v>
      </c>
      <c r="B182" s="65" t="s">
        <v>3552</v>
      </c>
      <c r="C182" s="65" t="s">
        <v>4613</v>
      </c>
      <c r="D182" s="66" t="s">
        <v>4135</v>
      </c>
      <c r="E182" s="66" t="s">
        <v>4135</v>
      </c>
      <c r="F182" s="70">
        <v>3.58</v>
      </c>
      <c r="G182" s="89"/>
      <c r="H182" s="89"/>
    </row>
    <row r="183" spans="1:8" s="68" customFormat="1" ht="38.25" x14ac:dyDescent="0.2">
      <c r="A183" s="72" t="s">
        <v>3553</v>
      </c>
      <c r="B183" s="65" t="s">
        <v>3554</v>
      </c>
      <c r="C183" s="65" t="s">
        <v>3555</v>
      </c>
      <c r="D183" s="66" t="s">
        <v>4185</v>
      </c>
      <c r="E183" s="66" t="s">
        <v>4185</v>
      </c>
      <c r="F183" s="70">
        <v>13.3</v>
      </c>
      <c r="G183" s="89"/>
      <c r="H183" s="89"/>
    </row>
    <row r="184" spans="1:8" s="68" customFormat="1" ht="25.5" x14ac:dyDescent="0.2">
      <c r="A184" s="72" t="s">
        <v>3556</v>
      </c>
      <c r="B184" s="65" t="s">
        <v>3557</v>
      </c>
      <c r="C184" s="65" t="s">
        <v>3558</v>
      </c>
      <c r="D184" s="66" t="s">
        <v>4135</v>
      </c>
      <c r="E184" s="66" t="s">
        <v>4135</v>
      </c>
      <c r="F184" s="70">
        <v>3.07</v>
      </c>
      <c r="G184" s="89"/>
      <c r="H184" s="89"/>
    </row>
    <row r="185" spans="1:8" s="68" customFormat="1" x14ac:dyDescent="0.2">
      <c r="A185" s="72" t="s">
        <v>3559</v>
      </c>
      <c r="B185" s="65" t="s">
        <v>3560</v>
      </c>
      <c r="C185" s="65" t="s">
        <v>3561</v>
      </c>
      <c r="D185" s="66"/>
      <c r="E185" s="66"/>
      <c r="F185" s="70"/>
      <c r="G185" s="89"/>
      <c r="H185" s="89"/>
    </row>
    <row r="186" spans="1:8" s="68" customFormat="1" ht="25.5" x14ac:dyDescent="0.2">
      <c r="A186" s="72"/>
      <c r="B186" s="65" t="s">
        <v>3562</v>
      </c>
      <c r="C186" s="65" t="s">
        <v>3563</v>
      </c>
      <c r="D186" s="66" t="s">
        <v>4124</v>
      </c>
      <c r="E186" s="66" t="s">
        <v>4124</v>
      </c>
      <c r="F186" s="70">
        <v>102.34</v>
      </c>
      <c r="G186" s="89"/>
      <c r="H186" s="89"/>
    </row>
    <row r="187" spans="1:8" s="68" customFormat="1" x14ac:dyDescent="0.2">
      <c r="A187" s="72"/>
      <c r="B187" s="65" t="s">
        <v>3564</v>
      </c>
      <c r="C187" s="65" t="s">
        <v>3565</v>
      </c>
      <c r="D187" s="66" t="s">
        <v>4124</v>
      </c>
      <c r="E187" s="66" t="s">
        <v>4124</v>
      </c>
      <c r="F187" s="70">
        <v>102.34</v>
      </c>
      <c r="G187" s="89"/>
      <c r="H187" s="89"/>
    </row>
    <row r="188" spans="1:8" s="68" customFormat="1" x14ac:dyDescent="0.2">
      <c r="A188" s="72" t="s">
        <v>3566</v>
      </c>
      <c r="B188" s="65" t="s">
        <v>3567</v>
      </c>
      <c r="C188" s="65" t="s">
        <v>3568</v>
      </c>
      <c r="D188" s="66"/>
      <c r="E188" s="66"/>
      <c r="F188" s="70"/>
      <c r="G188" s="89"/>
      <c r="H188" s="89"/>
    </row>
    <row r="189" spans="1:8" s="68" customFormat="1" ht="38.25" x14ac:dyDescent="0.2">
      <c r="A189" s="72"/>
      <c r="B189" s="65" t="s">
        <v>4614</v>
      </c>
      <c r="C189" s="65" t="s">
        <v>4615</v>
      </c>
      <c r="D189" s="66" t="s">
        <v>4237</v>
      </c>
      <c r="E189" s="66" t="s">
        <v>4237</v>
      </c>
      <c r="F189" s="70">
        <v>20.47</v>
      </c>
      <c r="G189" s="89"/>
      <c r="H189" s="89"/>
    </row>
    <row r="190" spans="1:8" s="68" customFormat="1" ht="38.25" x14ac:dyDescent="0.2">
      <c r="A190" s="72"/>
      <c r="B190" s="65" t="s">
        <v>4616</v>
      </c>
      <c r="C190" s="65" t="s">
        <v>4617</v>
      </c>
      <c r="D190" s="66" t="s">
        <v>4237</v>
      </c>
      <c r="E190" s="66" t="s">
        <v>4237</v>
      </c>
      <c r="F190" s="70">
        <v>25.59</v>
      </c>
      <c r="G190" s="89"/>
      <c r="H190" s="89"/>
    </row>
    <row r="191" spans="1:8" ht="38.25" x14ac:dyDescent="0.2">
      <c r="B191" s="65" t="s">
        <v>4618</v>
      </c>
      <c r="C191" s="65" t="s">
        <v>3569</v>
      </c>
      <c r="D191" s="66" t="s">
        <v>4135</v>
      </c>
      <c r="E191" s="66" t="s">
        <v>4135</v>
      </c>
      <c r="F191" s="70">
        <v>15.35</v>
      </c>
      <c r="G191" s="89"/>
      <c r="H191" s="89"/>
    </row>
    <row r="192" spans="1:8" ht="38.25" x14ac:dyDescent="0.2">
      <c r="A192" s="72" t="s">
        <v>3570</v>
      </c>
      <c r="B192" s="65" t="s">
        <v>4619</v>
      </c>
      <c r="C192" s="65" t="s">
        <v>4620</v>
      </c>
      <c r="E192" s="66"/>
      <c r="F192" s="70"/>
      <c r="G192" s="89"/>
      <c r="H192" s="89"/>
    </row>
    <row r="193" spans="1:8" x14ac:dyDescent="0.2">
      <c r="B193" s="65" t="s">
        <v>3571</v>
      </c>
      <c r="C193" s="65" t="s">
        <v>3571</v>
      </c>
      <c r="D193" s="66" t="s">
        <v>4237</v>
      </c>
      <c r="E193" s="66" t="s">
        <v>4237</v>
      </c>
      <c r="F193" s="70">
        <v>51.17</v>
      </c>
      <c r="G193" s="89"/>
      <c r="H193" s="89"/>
    </row>
    <row r="194" spans="1:8" x14ac:dyDescent="0.2">
      <c r="B194" s="65" t="s">
        <v>3572</v>
      </c>
      <c r="C194" s="65" t="s">
        <v>3572</v>
      </c>
      <c r="D194" s="66" t="s">
        <v>4237</v>
      </c>
      <c r="E194" s="66" t="s">
        <v>4237</v>
      </c>
      <c r="F194" s="70">
        <v>64.47</v>
      </c>
      <c r="G194" s="89"/>
      <c r="H194" s="89"/>
    </row>
    <row r="195" spans="1:8" x14ac:dyDescent="0.2">
      <c r="B195" s="65" t="s">
        <v>3573</v>
      </c>
      <c r="C195" s="65" t="s">
        <v>3573</v>
      </c>
      <c r="D195" s="66" t="s">
        <v>4237</v>
      </c>
      <c r="E195" s="66" t="s">
        <v>4237</v>
      </c>
      <c r="F195" s="70">
        <v>72.66</v>
      </c>
      <c r="G195" s="89"/>
      <c r="H195" s="89"/>
    </row>
    <row r="196" spans="1:8" s="76" customFormat="1" x14ac:dyDescent="0.2">
      <c r="A196" s="73" t="s">
        <v>3574</v>
      </c>
      <c r="B196" s="60" t="s">
        <v>4136</v>
      </c>
      <c r="C196" s="60" t="s">
        <v>4137</v>
      </c>
      <c r="D196" s="61"/>
      <c r="E196" s="61"/>
      <c r="F196" s="70"/>
      <c r="G196" s="89"/>
      <c r="H196" s="89"/>
    </row>
    <row r="197" spans="1:8" s="76" customFormat="1" x14ac:dyDescent="0.2">
      <c r="A197" s="73" t="s">
        <v>3575</v>
      </c>
      <c r="B197" s="60" t="s">
        <v>4138</v>
      </c>
      <c r="C197" s="60" t="s">
        <v>4139</v>
      </c>
      <c r="D197" s="61"/>
      <c r="E197" s="61"/>
      <c r="F197" s="70"/>
      <c r="G197" s="89"/>
      <c r="H197" s="89"/>
    </row>
    <row r="198" spans="1:8" x14ac:dyDescent="0.2">
      <c r="A198" s="72" t="s">
        <v>3576</v>
      </c>
      <c r="B198" s="65" t="s">
        <v>4140</v>
      </c>
      <c r="C198" s="65" t="s">
        <v>3577</v>
      </c>
      <c r="E198" s="66"/>
      <c r="F198" s="70"/>
      <c r="G198" s="89"/>
      <c r="H198" s="89"/>
    </row>
    <row r="199" spans="1:8" x14ac:dyDescent="0.2">
      <c r="B199" s="65" t="s">
        <v>3578</v>
      </c>
      <c r="C199" s="65" t="s">
        <v>4144</v>
      </c>
      <c r="D199" s="66" t="s">
        <v>4135</v>
      </c>
      <c r="E199" s="66" t="s">
        <v>4135</v>
      </c>
      <c r="F199" s="70">
        <v>47.43</v>
      </c>
      <c r="G199" s="89"/>
      <c r="H199" s="89"/>
    </row>
    <row r="200" spans="1:8" x14ac:dyDescent="0.2">
      <c r="B200" s="65" t="s">
        <v>4141</v>
      </c>
      <c r="C200" s="65" t="s">
        <v>4142</v>
      </c>
      <c r="D200" s="66" t="s">
        <v>4135</v>
      </c>
      <c r="E200" s="66" t="s">
        <v>4135</v>
      </c>
      <c r="F200" s="70">
        <v>55.27</v>
      </c>
      <c r="G200" s="89"/>
      <c r="H200" s="89"/>
    </row>
    <row r="201" spans="1:8" x14ac:dyDescent="0.2">
      <c r="A201" s="72" t="s">
        <v>3579</v>
      </c>
      <c r="B201" s="65" t="s">
        <v>4143</v>
      </c>
      <c r="C201" s="65" t="s">
        <v>3580</v>
      </c>
      <c r="E201" s="66"/>
      <c r="F201" s="70"/>
      <c r="G201" s="89"/>
      <c r="H201" s="89"/>
    </row>
    <row r="202" spans="1:8" x14ac:dyDescent="0.2">
      <c r="B202" s="65" t="s">
        <v>3578</v>
      </c>
      <c r="C202" s="65" t="s">
        <v>4144</v>
      </c>
      <c r="D202" s="66" t="s">
        <v>4135</v>
      </c>
      <c r="E202" s="66" t="s">
        <v>4135</v>
      </c>
      <c r="F202" s="70">
        <v>45.91</v>
      </c>
      <c r="G202" s="89"/>
      <c r="H202" s="89"/>
    </row>
    <row r="203" spans="1:8" x14ac:dyDescent="0.2">
      <c r="B203" s="65" t="s">
        <v>4141</v>
      </c>
      <c r="C203" s="65" t="s">
        <v>4142</v>
      </c>
      <c r="D203" s="66" t="s">
        <v>4135</v>
      </c>
      <c r="E203" s="66" t="s">
        <v>4135</v>
      </c>
      <c r="F203" s="70">
        <v>51.2</v>
      </c>
      <c r="G203" s="89"/>
      <c r="H203" s="89"/>
    </row>
    <row r="204" spans="1:8" x14ac:dyDescent="0.2">
      <c r="A204" s="72" t="s">
        <v>3581</v>
      </c>
      <c r="B204" s="65" t="s">
        <v>4145</v>
      </c>
      <c r="C204" s="65" t="s">
        <v>4146</v>
      </c>
      <c r="E204" s="66"/>
      <c r="F204" s="70"/>
      <c r="G204" s="89"/>
      <c r="H204" s="89"/>
    </row>
    <row r="205" spans="1:8" x14ac:dyDescent="0.2">
      <c r="B205" s="65" t="s">
        <v>4147</v>
      </c>
      <c r="C205" s="65" t="s">
        <v>4148</v>
      </c>
      <c r="D205" s="66" t="s">
        <v>4135</v>
      </c>
      <c r="E205" s="66" t="s">
        <v>4135</v>
      </c>
      <c r="F205" s="70">
        <v>25.5</v>
      </c>
      <c r="G205" s="89"/>
      <c r="H205" s="89"/>
    </row>
    <row r="206" spans="1:8" x14ac:dyDescent="0.2">
      <c r="B206" s="65" t="s">
        <v>4149</v>
      </c>
      <c r="C206" s="65" t="s">
        <v>4150</v>
      </c>
      <c r="D206" s="66" t="s">
        <v>4135</v>
      </c>
      <c r="E206" s="66" t="s">
        <v>4135</v>
      </c>
      <c r="F206" s="70">
        <v>26.16</v>
      </c>
      <c r="G206" s="89"/>
      <c r="H206" s="89"/>
    </row>
    <row r="207" spans="1:8" x14ac:dyDescent="0.2">
      <c r="A207" s="72" t="s">
        <v>3582</v>
      </c>
      <c r="B207" s="65" t="s">
        <v>4151</v>
      </c>
      <c r="C207" s="65" t="s">
        <v>4152</v>
      </c>
      <c r="E207" s="66"/>
      <c r="F207" s="70"/>
      <c r="G207" s="89"/>
      <c r="H207" s="89"/>
    </row>
    <row r="208" spans="1:8" x14ac:dyDescent="0.2">
      <c r="B208" s="65" t="s">
        <v>4621</v>
      </c>
      <c r="C208" s="65" t="s">
        <v>4622</v>
      </c>
      <c r="D208" s="66" t="s">
        <v>4124</v>
      </c>
      <c r="E208" s="66" t="s">
        <v>4124</v>
      </c>
      <c r="F208" s="70">
        <v>316.25</v>
      </c>
      <c r="G208" s="89"/>
      <c r="H208" s="89"/>
    </row>
    <row r="209" spans="1:8" x14ac:dyDescent="0.2">
      <c r="B209" s="65" t="s">
        <v>4153</v>
      </c>
      <c r="C209" s="65" t="s">
        <v>4154</v>
      </c>
      <c r="D209" s="66" t="s">
        <v>4135</v>
      </c>
      <c r="E209" s="66" t="s">
        <v>4135</v>
      </c>
      <c r="F209" s="70">
        <v>56.6</v>
      </c>
      <c r="G209" s="89"/>
      <c r="H209" s="89"/>
    </row>
    <row r="210" spans="1:8" x14ac:dyDescent="0.2">
      <c r="A210" s="72" t="s">
        <v>3583</v>
      </c>
      <c r="B210" s="65" t="s">
        <v>4155</v>
      </c>
      <c r="C210" s="65" t="s">
        <v>4156</v>
      </c>
      <c r="E210" s="66"/>
      <c r="F210" s="70"/>
      <c r="G210" s="89"/>
      <c r="H210" s="89"/>
    </row>
    <row r="211" spans="1:8" x14ac:dyDescent="0.2">
      <c r="B211" s="65" t="s">
        <v>4623</v>
      </c>
      <c r="C211" s="65" t="s">
        <v>4624</v>
      </c>
      <c r="D211" s="66" t="s">
        <v>4124</v>
      </c>
      <c r="E211" s="66" t="s">
        <v>4124</v>
      </c>
      <c r="F211" s="70">
        <v>300.89</v>
      </c>
      <c r="G211" s="89"/>
      <c r="H211" s="89"/>
    </row>
    <row r="212" spans="1:8" x14ac:dyDescent="0.2">
      <c r="B212" s="65" t="s">
        <v>3584</v>
      </c>
      <c r="C212" s="65" t="s">
        <v>4157</v>
      </c>
      <c r="D212" s="66" t="s">
        <v>4135</v>
      </c>
      <c r="E212" s="66" t="s">
        <v>4135</v>
      </c>
      <c r="F212" s="70">
        <v>53.2</v>
      </c>
      <c r="G212" s="89"/>
      <c r="H212" s="89"/>
    </row>
    <row r="213" spans="1:8" x14ac:dyDescent="0.2">
      <c r="A213" s="72" t="s">
        <v>3585</v>
      </c>
      <c r="B213" s="65" t="s">
        <v>4158</v>
      </c>
      <c r="C213" s="65" t="s">
        <v>4159</v>
      </c>
      <c r="E213" s="66"/>
      <c r="F213" s="70"/>
      <c r="G213" s="89"/>
      <c r="H213" s="89"/>
    </row>
    <row r="214" spans="1:8" x14ac:dyDescent="0.2">
      <c r="B214" s="65" t="s">
        <v>3586</v>
      </c>
      <c r="C214" s="65" t="s">
        <v>4160</v>
      </c>
      <c r="D214" s="66" t="s">
        <v>4135</v>
      </c>
      <c r="E214" s="66" t="s">
        <v>4135</v>
      </c>
      <c r="F214" s="70">
        <v>15.36</v>
      </c>
      <c r="G214" s="89"/>
      <c r="H214" s="89"/>
    </row>
    <row r="215" spans="1:8" x14ac:dyDescent="0.2">
      <c r="B215" s="65" t="s">
        <v>3587</v>
      </c>
      <c r="C215" s="65" t="s">
        <v>4161</v>
      </c>
      <c r="D215" s="66" t="s">
        <v>4135</v>
      </c>
      <c r="E215" s="66" t="s">
        <v>4135</v>
      </c>
      <c r="F215" s="70">
        <v>16.89</v>
      </c>
      <c r="G215" s="89"/>
      <c r="H215" s="89"/>
    </row>
    <row r="216" spans="1:8" s="76" customFormat="1" x14ac:dyDescent="0.2">
      <c r="A216" s="73" t="s">
        <v>3588</v>
      </c>
      <c r="B216" s="60" t="s">
        <v>3589</v>
      </c>
      <c r="C216" s="60" t="s">
        <v>3590</v>
      </c>
      <c r="D216" s="61"/>
      <c r="E216" s="61"/>
      <c r="F216" s="70"/>
      <c r="G216" s="89"/>
      <c r="H216" s="89"/>
    </row>
    <row r="217" spans="1:8" x14ac:dyDescent="0.2">
      <c r="A217" s="72" t="s">
        <v>3591</v>
      </c>
      <c r="B217" s="65" t="s">
        <v>3592</v>
      </c>
      <c r="C217" s="65" t="s">
        <v>3593</v>
      </c>
      <c r="E217" s="66"/>
      <c r="F217" s="70"/>
      <c r="G217" s="89"/>
      <c r="H217" s="89"/>
    </row>
    <row r="218" spans="1:8" x14ac:dyDescent="0.2">
      <c r="B218" s="65" t="s">
        <v>3594</v>
      </c>
      <c r="C218" s="65" t="s">
        <v>3595</v>
      </c>
      <c r="D218" s="66" t="s">
        <v>4135</v>
      </c>
      <c r="E218" s="66" t="s">
        <v>4135</v>
      </c>
      <c r="F218" s="70">
        <v>29.23</v>
      </c>
      <c r="G218" s="89"/>
      <c r="H218" s="89"/>
    </row>
    <row r="219" spans="1:8" x14ac:dyDescent="0.2">
      <c r="A219" s="72" t="s">
        <v>3596</v>
      </c>
      <c r="B219" s="65" t="s">
        <v>3597</v>
      </c>
      <c r="C219" s="65" t="s">
        <v>3598</v>
      </c>
      <c r="E219" s="66"/>
      <c r="F219" s="70"/>
      <c r="G219" s="89"/>
      <c r="H219" s="89"/>
    </row>
    <row r="220" spans="1:8" x14ac:dyDescent="0.2">
      <c r="B220" s="65" t="s">
        <v>3599</v>
      </c>
      <c r="C220" s="65" t="s">
        <v>3600</v>
      </c>
      <c r="D220" s="66" t="s">
        <v>4135</v>
      </c>
      <c r="E220" s="66" t="s">
        <v>4135</v>
      </c>
      <c r="F220" s="70">
        <v>33.32</v>
      </c>
      <c r="G220" s="89"/>
      <c r="H220" s="89"/>
    </row>
    <row r="221" spans="1:8" x14ac:dyDescent="0.2">
      <c r="B221" s="65" t="s">
        <v>3601</v>
      </c>
      <c r="C221" s="65" t="s">
        <v>3602</v>
      </c>
      <c r="D221" s="66" t="s">
        <v>4135</v>
      </c>
      <c r="E221" s="66" t="s">
        <v>4135</v>
      </c>
      <c r="F221" s="70">
        <v>37.42</v>
      </c>
      <c r="G221" s="89"/>
      <c r="H221" s="89"/>
    </row>
    <row r="222" spans="1:8" x14ac:dyDescent="0.2">
      <c r="B222" s="65" t="s">
        <v>3603</v>
      </c>
      <c r="C222" s="65" t="s">
        <v>3604</v>
      </c>
      <c r="D222" s="66" t="s">
        <v>4135</v>
      </c>
      <c r="E222" s="66" t="s">
        <v>4135</v>
      </c>
      <c r="F222" s="70">
        <v>41.51</v>
      </c>
      <c r="G222" s="89"/>
      <c r="H222" s="89"/>
    </row>
    <row r="223" spans="1:8" x14ac:dyDescent="0.2">
      <c r="A223" s="72" t="s">
        <v>3605</v>
      </c>
      <c r="B223" s="65" t="s">
        <v>3606</v>
      </c>
      <c r="C223" s="65" t="s">
        <v>3607</v>
      </c>
      <c r="D223" s="66" t="s">
        <v>4135</v>
      </c>
      <c r="E223" s="66" t="s">
        <v>4135</v>
      </c>
      <c r="F223" s="70">
        <v>2.16</v>
      </c>
      <c r="G223" s="89"/>
      <c r="H223" s="89"/>
    </row>
    <row r="224" spans="1:8" s="76" customFormat="1" x14ac:dyDescent="0.2">
      <c r="A224" s="73" t="s">
        <v>3608</v>
      </c>
      <c r="B224" s="60" t="s">
        <v>3609</v>
      </c>
      <c r="C224" s="60" t="s">
        <v>3610</v>
      </c>
      <c r="D224" s="61"/>
      <c r="E224" s="61"/>
      <c r="F224" s="70"/>
      <c r="G224" s="89"/>
      <c r="H224" s="89"/>
    </row>
    <row r="225" spans="1:8" x14ac:dyDescent="0.2">
      <c r="A225" s="72" t="s">
        <v>3611</v>
      </c>
      <c r="B225" s="65" t="s">
        <v>3612</v>
      </c>
      <c r="C225" s="65" t="s">
        <v>3613</v>
      </c>
      <c r="E225" s="66"/>
      <c r="F225" s="70"/>
      <c r="G225" s="89"/>
      <c r="H225" s="89"/>
    </row>
    <row r="226" spans="1:8" x14ac:dyDescent="0.2">
      <c r="B226" s="65" t="s">
        <v>3614</v>
      </c>
      <c r="C226" s="65" t="s">
        <v>3615</v>
      </c>
      <c r="D226" s="66" t="s">
        <v>4135</v>
      </c>
      <c r="E226" s="66" t="s">
        <v>4135</v>
      </c>
      <c r="F226" s="70">
        <v>372.36</v>
      </c>
      <c r="G226" s="89"/>
      <c r="H226" s="89"/>
    </row>
    <row r="227" spans="1:8" x14ac:dyDescent="0.2">
      <c r="B227" s="65" t="s">
        <v>3616</v>
      </c>
      <c r="C227" s="65" t="s">
        <v>3617</v>
      </c>
      <c r="D227" s="66" t="s">
        <v>4135</v>
      </c>
      <c r="E227" s="66" t="s">
        <v>4135</v>
      </c>
      <c r="F227" s="70">
        <v>418.19</v>
      </c>
      <c r="G227" s="89"/>
      <c r="H227" s="89"/>
    </row>
    <row r="228" spans="1:8" x14ac:dyDescent="0.2">
      <c r="B228" s="65" t="s">
        <v>3618</v>
      </c>
      <c r="C228" s="65" t="s">
        <v>3619</v>
      </c>
      <c r="D228" s="66" t="s">
        <v>4135</v>
      </c>
      <c r="E228" s="66" t="s">
        <v>4135</v>
      </c>
      <c r="F228" s="70">
        <v>438.67</v>
      </c>
      <c r="G228" s="89"/>
      <c r="H228" s="89"/>
    </row>
    <row r="229" spans="1:8" s="76" customFormat="1" x14ac:dyDescent="0.2">
      <c r="A229" s="73" t="s">
        <v>3620</v>
      </c>
      <c r="B229" s="60" t="s">
        <v>3621</v>
      </c>
      <c r="C229" s="60" t="s">
        <v>3622</v>
      </c>
      <c r="D229" s="61"/>
      <c r="E229" s="61"/>
      <c r="F229" s="70"/>
      <c r="G229" s="89"/>
      <c r="H229" s="89"/>
    </row>
    <row r="230" spans="1:8" x14ac:dyDescent="0.2">
      <c r="B230" s="65" t="s">
        <v>3623</v>
      </c>
      <c r="C230" s="65" t="s">
        <v>3624</v>
      </c>
      <c r="D230" s="66" t="s">
        <v>4237</v>
      </c>
      <c r="E230" s="66" t="s">
        <v>4237</v>
      </c>
      <c r="F230" s="70">
        <v>56.12</v>
      </c>
      <c r="G230" s="89"/>
      <c r="H230" s="89"/>
    </row>
    <row r="231" spans="1:8" s="76" customFormat="1" x14ac:dyDescent="0.2">
      <c r="A231" s="73" t="s">
        <v>3625</v>
      </c>
      <c r="B231" s="60" t="s">
        <v>3626</v>
      </c>
      <c r="C231" s="60" t="s">
        <v>3627</v>
      </c>
      <c r="D231" s="61"/>
      <c r="E231" s="61"/>
      <c r="F231" s="70"/>
      <c r="G231" s="89"/>
      <c r="H231" s="89"/>
    </row>
    <row r="232" spans="1:8" x14ac:dyDescent="0.2">
      <c r="A232" s="72" t="s">
        <v>3628</v>
      </c>
      <c r="B232" s="65" t="s">
        <v>3629</v>
      </c>
      <c r="C232" s="65" t="s">
        <v>3630</v>
      </c>
      <c r="E232" s="66"/>
      <c r="F232" s="70"/>
      <c r="G232" s="89"/>
      <c r="H232" s="89"/>
    </row>
    <row r="233" spans="1:8" x14ac:dyDescent="0.2">
      <c r="B233" s="65" t="s">
        <v>3631</v>
      </c>
      <c r="C233" s="65" t="s">
        <v>3632</v>
      </c>
      <c r="D233" s="66" t="s">
        <v>4237</v>
      </c>
      <c r="E233" s="66" t="s">
        <v>4237</v>
      </c>
      <c r="F233" s="70">
        <v>108.15</v>
      </c>
      <c r="G233" s="89"/>
      <c r="H233" s="89"/>
    </row>
    <row r="234" spans="1:8" x14ac:dyDescent="0.2">
      <c r="B234" s="65" t="s">
        <v>3633</v>
      </c>
      <c r="C234" s="65" t="s">
        <v>3634</v>
      </c>
      <c r="D234" s="66" t="s">
        <v>4237</v>
      </c>
      <c r="E234" s="66" t="s">
        <v>4237</v>
      </c>
      <c r="F234" s="70">
        <v>122.39</v>
      </c>
      <c r="G234" s="89"/>
      <c r="H234" s="89"/>
    </row>
    <row r="235" spans="1:8" s="76" customFormat="1" x14ac:dyDescent="0.2">
      <c r="A235" s="73" t="s">
        <v>3635</v>
      </c>
      <c r="B235" s="60" t="s">
        <v>3636</v>
      </c>
      <c r="C235" s="60" t="s">
        <v>3637</v>
      </c>
      <c r="D235" s="61"/>
      <c r="E235" s="61"/>
      <c r="F235" s="70"/>
      <c r="G235" s="89"/>
      <c r="H235" s="89"/>
    </row>
    <row r="236" spans="1:8" s="76" customFormat="1" x14ac:dyDescent="0.2">
      <c r="A236" s="73" t="s">
        <v>3638</v>
      </c>
      <c r="B236" s="60" t="s">
        <v>3639</v>
      </c>
      <c r="C236" s="60" t="s">
        <v>3640</v>
      </c>
      <c r="D236" s="61"/>
      <c r="E236" s="61"/>
      <c r="F236" s="70"/>
      <c r="G236" s="89"/>
      <c r="H236" s="89"/>
    </row>
    <row r="237" spans="1:8" x14ac:dyDescent="0.2">
      <c r="A237" s="72" t="s">
        <v>3641</v>
      </c>
      <c r="B237" s="65" t="s">
        <v>3642</v>
      </c>
      <c r="C237" s="65" t="s">
        <v>3643</v>
      </c>
      <c r="D237" s="66" t="s">
        <v>4135</v>
      </c>
      <c r="E237" s="66" t="s">
        <v>4135</v>
      </c>
      <c r="F237" s="70">
        <v>4.37</v>
      </c>
      <c r="G237" s="89"/>
      <c r="H237" s="89"/>
    </row>
    <row r="238" spans="1:8" x14ac:dyDescent="0.2">
      <c r="A238" s="72" t="s">
        <v>3644</v>
      </c>
      <c r="B238" s="65" t="s">
        <v>3645</v>
      </c>
      <c r="C238" s="65" t="s">
        <v>3646</v>
      </c>
      <c r="E238" s="66"/>
      <c r="F238" s="70"/>
      <c r="G238" s="89"/>
      <c r="H238" s="89"/>
    </row>
    <row r="239" spans="1:8" ht="25.5" x14ac:dyDescent="0.2">
      <c r="B239" s="65" t="s">
        <v>3647</v>
      </c>
      <c r="C239" s="65" t="s">
        <v>3648</v>
      </c>
      <c r="D239" s="66" t="s">
        <v>4135</v>
      </c>
      <c r="E239" s="66" t="s">
        <v>4135</v>
      </c>
      <c r="F239" s="70">
        <v>16.55</v>
      </c>
      <c r="G239" s="89"/>
      <c r="H239" s="89"/>
    </row>
    <row r="240" spans="1:8" ht="25.5" x14ac:dyDescent="0.2">
      <c r="B240" s="65" t="s">
        <v>3649</v>
      </c>
      <c r="C240" s="65" t="s">
        <v>3650</v>
      </c>
      <c r="D240" s="66" t="s">
        <v>4135</v>
      </c>
      <c r="E240" s="66" t="s">
        <v>4135</v>
      </c>
      <c r="F240" s="70">
        <v>16.600000000000001</v>
      </c>
      <c r="G240" s="89"/>
      <c r="H240" s="89"/>
    </row>
    <row r="241" spans="1:8" ht="25.5" x14ac:dyDescent="0.2">
      <c r="B241" s="65" t="s">
        <v>3651</v>
      </c>
      <c r="C241" s="65" t="s">
        <v>3652</v>
      </c>
      <c r="D241" s="66" t="s">
        <v>4135</v>
      </c>
      <c r="E241" s="66" t="s">
        <v>4135</v>
      </c>
      <c r="F241" s="70">
        <v>17.059999999999999</v>
      </c>
      <c r="G241" s="89"/>
      <c r="H241" s="89"/>
    </row>
    <row r="242" spans="1:8" x14ac:dyDescent="0.2">
      <c r="A242" s="72" t="s">
        <v>3653</v>
      </c>
      <c r="B242" s="65" t="s">
        <v>3654</v>
      </c>
      <c r="C242" s="65" t="s">
        <v>3655</v>
      </c>
      <c r="E242" s="66"/>
      <c r="F242" s="70"/>
      <c r="G242" s="89"/>
      <c r="H242" s="89"/>
    </row>
    <row r="243" spans="1:8" ht="25.5" x14ac:dyDescent="0.2">
      <c r="B243" s="65" t="s">
        <v>3656</v>
      </c>
      <c r="C243" s="65" t="s">
        <v>3657</v>
      </c>
      <c r="D243" s="66" t="s">
        <v>4135</v>
      </c>
      <c r="E243" s="66" t="s">
        <v>4135</v>
      </c>
      <c r="F243" s="70">
        <v>17.489999999999998</v>
      </c>
      <c r="G243" s="89"/>
      <c r="H243" s="89"/>
    </row>
    <row r="244" spans="1:8" ht="38.25" x14ac:dyDescent="0.2">
      <c r="B244" s="65" t="s">
        <v>3658</v>
      </c>
      <c r="C244" s="65" t="s">
        <v>3659</v>
      </c>
      <c r="D244" s="66" t="s">
        <v>4135</v>
      </c>
      <c r="E244" s="66" t="s">
        <v>4135</v>
      </c>
      <c r="F244" s="70">
        <v>17.489999999999998</v>
      </c>
      <c r="G244" s="89"/>
      <c r="H244" s="89"/>
    </row>
    <row r="245" spans="1:8" ht="25.5" x14ac:dyDescent="0.2">
      <c r="B245" s="65" t="s">
        <v>3660</v>
      </c>
      <c r="C245" s="65" t="s">
        <v>3661</v>
      </c>
      <c r="D245" s="66" t="s">
        <v>4135</v>
      </c>
      <c r="E245" s="66" t="s">
        <v>4135</v>
      </c>
      <c r="F245" s="70">
        <v>18.66</v>
      </c>
      <c r="G245" s="89"/>
      <c r="H245" s="89"/>
    </row>
    <row r="246" spans="1:8" x14ac:dyDescent="0.2">
      <c r="A246" s="72" t="s">
        <v>3662</v>
      </c>
      <c r="B246" s="65" t="s">
        <v>3663</v>
      </c>
      <c r="C246" s="65" t="s">
        <v>3664</v>
      </c>
      <c r="E246" s="66"/>
      <c r="F246" s="70"/>
      <c r="G246" s="89"/>
      <c r="H246" s="89"/>
    </row>
    <row r="247" spans="1:8" ht="25.5" x14ac:dyDescent="0.2">
      <c r="B247" s="65" t="s">
        <v>3665</v>
      </c>
      <c r="C247" s="65" t="s">
        <v>3666</v>
      </c>
      <c r="D247" s="66" t="s">
        <v>4135</v>
      </c>
      <c r="E247" s="66" t="s">
        <v>4135</v>
      </c>
      <c r="F247" s="70">
        <v>18.239999999999998</v>
      </c>
      <c r="G247" s="89"/>
      <c r="H247" s="89"/>
    </row>
    <row r="248" spans="1:8" ht="25.5" x14ac:dyDescent="0.2">
      <c r="B248" s="65" t="s">
        <v>3667</v>
      </c>
      <c r="C248" s="65" t="s">
        <v>3668</v>
      </c>
      <c r="D248" s="66" t="s">
        <v>4135</v>
      </c>
      <c r="E248" s="66" t="s">
        <v>4135</v>
      </c>
      <c r="F248" s="70">
        <v>18.239999999999998</v>
      </c>
      <c r="G248" s="89"/>
      <c r="H248" s="89"/>
    </row>
    <row r="249" spans="1:8" x14ac:dyDescent="0.2">
      <c r="A249" s="72" t="s">
        <v>3669</v>
      </c>
      <c r="B249" s="65" t="s">
        <v>3670</v>
      </c>
      <c r="C249" s="65" t="s">
        <v>3671</v>
      </c>
      <c r="E249" s="66"/>
      <c r="F249" s="70"/>
      <c r="G249" s="89"/>
      <c r="H249" s="89"/>
    </row>
    <row r="250" spans="1:8" ht="25.5" x14ac:dyDescent="0.2">
      <c r="B250" s="65" t="s">
        <v>3672</v>
      </c>
      <c r="C250" s="65" t="s">
        <v>3673</v>
      </c>
      <c r="D250" s="66" t="s">
        <v>4135</v>
      </c>
      <c r="E250" s="66" t="s">
        <v>4135</v>
      </c>
      <c r="F250" s="70">
        <v>20.23</v>
      </c>
      <c r="G250" s="89"/>
      <c r="H250" s="89"/>
    </row>
    <row r="251" spans="1:8" ht="38.25" x14ac:dyDescent="0.2">
      <c r="B251" s="65" t="s">
        <v>3674</v>
      </c>
      <c r="C251" s="65" t="s">
        <v>3675</v>
      </c>
      <c r="D251" s="66" t="s">
        <v>4135</v>
      </c>
      <c r="E251" s="66" t="s">
        <v>4135</v>
      </c>
      <c r="F251" s="70">
        <v>20.23</v>
      </c>
      <c r="G251" s="89"/>
      <c r="H251" s="89"/>
    </row>
    <row r="252" spans="1:8" ht="25.5" x14ac:dyDescent="0.2">
      <c r="B252" s="65" t="s">
        <v>3676</v>
      </c>
      <c r="C252" s="65" t="s">
        <v>3677</v>
      </c>
      <c r="D252" s="66" t="s">
        <v>4135</v>
      </c>
      <c r="E252" s="66" t="s">
        <v>4135</v>
      </c>
      <c r="F252" s="70">
        <v>20.03</v>
      </c>
      <c r="G252" s="89"/>
      <c r="H252" s="89"/>
    </row>
    <row r="253" spans="1:8" x14ac:dyDescent="0.2">
      <c r="A253" s="72" t="s">
        <v>3678</v>
      </c>
      <c r="B253" s="65" t="s">
        <v>3679</v>
      </c>
      <c r="C253" s="65" t="s">
        <v>3680</v>
      </c>
      <c r="E253" s="66"/>
      <c r="F253" s="70"/>
      <c r="G253" s="89"/>
      <c r="H253" s="89"/>
    </row>
    <row r="254" spans="1:8" x14ac:dyDescent="0.2">
      <c r="B254" s="65" t="s">
        <v>3681</v>
      </c>
      <c r="C254" s="65" t="s">
        <v>3682</v>
      </c>
      <c r="D254" s="66" t="s">
        <v>4135</v>
      </c>
      <c r="E254" s="66" t="s">
        <v>4135</v>
      </c>
      <c r="F254" s="70">
        <v>6.01</v>
      </c>
      <c r="G254" s="89"/>
      <c r="H254" s="89"/>
    </row>
    <row r="255" spans="1:8" x14ac:dyDescent="0.2">
      <c r="B255" s="65" t="s">
        <v>3683</v>
      </c>
      <c r="C255" s="65" t="s">
        <v>3684</v>
      </c>
      <c r="D255" s="66" t="s">
        <v>4135</v>
      </c>
      <c r="E255" s="66" t="s">
        <v>4135</v>
      </c>
      <c r="F255" s="70">
        <v>5.75</v>
      </c>
      <c r="G255" s="89"/>
      <c r="H255" s="89"/>
    </row>
    <row r="256" spans="1:8" x14ac:dyDescent="0.2">
      <c r="B256" s="65" t="s">
        <v>3685</v>
      </c>
      <c r="C256" s="65" t="s">
        <v>3686</v>
      </c>
      <c r="D256" s="66" t="s">
        <v>4135</v>
      </c>
      <c r="E256" s="66" t="s">
        <v>4135</v>
      </c>
      <c r="F256" s="70">
        <v>6.07</v>
      </c>
      <c r="G256" s="89"/>
      <c r="H256" s="89"/>
    </row>
    <row r="257" spans="1:8" x14ac:dyDescent="0.2">
      <c r="B257" s="65" t="s">
        <v>3687</v>
      </c>
      <c r="C257" s="65" t="s">
        <v>3688</v>
      </c>
      <c r="D257" s="66" t="s">
        <v>4135</v>
      </c>
      <c r="E257" s="66" t="s">
        <v>4135</v>
      </c>
      <c r="F257" s="70">
        <v>6.07</v>
      </c>
      <c r="G257" s="89"/>
      <c r="H257" s="89"/>
    </row>
    <row r="258" spans="1:8" s="76" customFormat="1" x14ac:dyDescent="0.2">
      <c r="A258" s="73" t="s">
        <v>3689</v>
      </c>
      <c r="B258" s="60" t="s">
        <v>3690</v>
      </c>
      <c r="C258" s="60" t="s">
        <v>3691</v>
      </c>
      <c r="D258" s="61"/>
      <c r="E258" s="61"/>
      <c r="F258" s="70"/>
      <c r="G258" s="89"/>
      <c r="H258" s="89"/>
    </row>
    <row r="259" spans="1:8" x14ac:dyDescent="0.2">
      <c r="A259" s="72" t="s">
        <v>3692</v>
      </c>
      <c r="B259" s="65" t="s">
        <v>3693</v>
      </c>
      <c r="C259" s="65" t="s">
        <v>3694</v>
      </c>
      <c r="E259" s="66"/>
      <c r="F259" s="70"/>
      <c r="G259" s="89"/>
      <c r="H259" s="89"/>
    </row>
    <row r="260" spans="1:8" x14ac:dyDescent="0.2">
      <c r="B260" s="65" t="s">
        <v>3695</v>
      </c>
      <c r="C260" s="65" t="s">
        <v>3696</v>
      </c>
      <c r="D260" s="66" t="s">
        <v>4135</v>
      </c>
      <c r="E260" s="66" t="s">
        <v>4135</v>
      </c>
      <c r="F260" s="70">
        <v>17.03</v>
      </c>
      <c r="G260" s="89"/>
      <c r="H260" s="89"/>
    </row>
    <row r="261" spans="1:8" x14ac:dyDescent="0.2">
      <c r="B261" s="65" t="s">
        <v>3697</v>
      </c>
      <c r="C261" s="65" t="s">
        <v>3698</v>
      </c>
      <c r="D261" s="66" t="s">
        <v>4135</v>
      </c>
      <c r="E261" s="66" t="s">
        <v>4135</v>
      </c>
      <c r="F261" s="70">
        <v>17.03</v>
      </c>
      <c r="G261" s="89"/>
      <c r="H261" s="89"/>
    </row>
    <row r="262" spans="1:8" x14ac:dyDescent="0.2">
      <c r="A262" s="72" t="s">
        <v>3699</v>
      </c>
      <c r="B262" s="65" t="s">
        <v>3700</v>
      </c>
      <c r="C262" s="65" t="s">
        <v>3701</v>
      </c>
      <c r="E262" s="66"/>
      <c r="F262" s="70"/>
      <c r="G262" s="89"/>
      <c r="H262" s="89"/>
    </row>
    <row r="263" spans="1:8" x14ac:dyDescent="0.2">
      <c r="B263" s="65" t="s">
        <v>3702</v>
      </c>
      <c r="C263" s="65" t="s">
        <v>3703</v>
      </c>
      <c r="D263" s="66" t="s">
        <v>4237</v>
      </c>
      <c r="E263" s="66" t="s">
        <v>4237</v>
      </c>
      <c r="F263" s="70">
        <v>14.26</v>
      </c>
      <c r="G263" s="89"/>
      <c r="H263" s="89"/>
    </row>
    <row r="264" spans="1:8" x14ac:dyDescent="0.2">
      <c r="B264" s="65" t="s">
        <v>3704</v>
      </c>
      <c r="C264" s="65" t="s">
        <v>3705</v>
      </c>
      <c r="D264" s="66" t="s">
        <v>4237</v>
      </c>
      <c r="E264" s="66" t="s">
        <v>4237</v>
      </c>
      <c r="F264" s="70">
        <v>16.28</v>
      </c>
      <c r="G264" s="89"/>
      <c r="H264" s="89"/>
    </row>
    <row r="265" spans="1:8" x14ac:dyDescent="0.2">
      <c r="B265" s="65" t="s">
        <v>3706</v>
      </c>
      <c r="C265" s="65" t="s">
        <v>3707</v>
      </c>
      <c r="D265" s="66" t="s">
        <v>4237</v>
      </c>
      <c r="E265" s="66" t="s">
        <v>4237</v>
      </c>
      <c r="F265" s="70">
        <v>20.02</v>
      </c>
      <c r="G265" s="89"/>
      <c r="H265" s="89"/>
    </row>
    <row r="266" spans="1:8" x14ac:dyDescent="0.2">
      <c r="A266" s="72" t="s">
        <v>3708</v>
      </c>
      <c r="B266" s="65" t="s">
        <v>3709</v>
      </c>
      <c r="C266" s="65" t="s">
        <v>3710</v>
      </c>
      <c r="E266" s="66"/>
      <c r="F266" s="70"/>
      <c r="G266" s="89"/>
      <c r="H266" s="89"/>
    </row>
    <row r="267" spans="1:8" x14ac:dyDescent="0.2">
      <c r="B267" s="65" t="s">
        <v>3711</v>
      </c>
      <c r="C267" s="65" t="s">
        <v>3712</v>
      </c>
      <c r="D267" s="66" t="s">
        <v>4135</v>
      </c>
      <c r="E267" s="66" t="s">
        <v>4135</v>
      </c>
      <c r="F267" s="70">
        <v>4.67</v>
      </c>
      <c r="G267" s="89"/>
      <c r="H267" s="89"/>
    </row>
    <row r="268" spans="1:8" x14ac:dyDescent="0.2">
      <c r="B268" s="65" t="s">
        <v>3713</v>
      </c>
      <c r="C268" s="65" t="s">
        <v>3714</v>
      </c>
      <c r="D268" s="66" t="s">
        <v>4135</v>
      </c>
      <c r="E268" s="66" t="s">
        <v>4135</v>
      </c>
      <c r="F268" s="70">
        <v>4.67</v>
      </c>
      <c r="G268" s="89"/>
      <c r="H268" s="89"/>
    </row>
    <row r="269" spans="1:8" x14ac:dyDescent="0.2">
      <c r="B269" s="65" t="s">
        <v>3715</v>
      </c>
      <c r="C269" s="65" t="s">
        <v>3716</v>
      </c>
      <c r="D269" s="66" t="s">
        <v>4135</v>
      </c>
      <c r="E269" s="66" t="s">
        <v>4135</v>
      </c>
      <c r="F269" s="70">
        <v>5.27</v>
      </c>
      <c r="G269" s="89"/>
      <c r="H269" s="89"/>
    </row>
    <row r="270" spans="1:8" s="76" customFormat="1" x14ac:dyDescent="0.2">
      <c r="A270" s="73" t="s">
        <v>3717</v>
      </c>
      <c r="B270" s="60" t="s">
        <v>3718</v>
      </c>
      <c r="C270" s="60" t="s">
        <v>3719</v>
      </c>
      <c r="D270" s="61"/>
      <c r="E270" s="61"/>
      <c r="F270" s="70"/>
      <c r="G270" s="89"/>
      <c r="H270" s="89"/>
    </row>
    <row r="271" spans="1:8" x14ac:dyDescent="0.2">
      <c r="A271" s="72" t="s">
        <v>3720</v>
      </c>
      <c r="B271" s="65" t="s">
        <v>3721</v>
      </c>
      <c r="C271" s="65" t="s">
        <v>3722</v>
      </c>
      <c r="E271" s="66"/>
      <c r="F271" s="70"/>
      <c r="G271" s="89"/>
      <c r="H271" s="89"/>
    </row>
    <row r="272" spans="1:8" x14ac:dyDescent="0.2">
      <c r="B272" s="65" t="s">
        <v>3723</v>
      </c>
      <c r="C272" s="65" t="s">
        <v>3724</v>
      </c>
      <c r="D272" s="66" t="s">
        <v>4135</v>
      </c>
      <c r="E272" s="66" t="s">
        <v>4135</v>
      </c>
      <c r="F272" s="70">
        <v>74.2</v>
      </c>
      <c r="G272" s="89"/>
      <c r="H272" s="89"/>
    </row>
    <row r="273" spans="1:8" x14ac:dyDescent="0.2">
      <c r="B273" s="65" t="s">
        <v>3725</v>
      </c>
      <c r="C273" s="65" t="s">
        <v>3726</v>
      </c>
      <c r="D273" s="66" t="s">
        <v>4135</v>
      </c>
      <c r="E273" s="66" t="s">
        <v>4135</v>
      </c>
      <c r="F273" s="70">
        <v>79.31</v>
      </c>
      <c r="G273" s="89"/>
      <c r="H273" s="89"/>
    </row>
    <row r="274" spans="1:8" x14ac:dyDescent="0.2">
      <c r="B274" s="65" t="s">
        <v>3727</v>
      </c>
      <c r="C274" s="65" t="s">
        <v>3728</v>
      </c>
      <c r="D274" s="66" t="s">
        <v>4135</v>
      </c>
      <c r="E274" s="66" t="s">
        <v>4135</v>
      </c>
      <c r="F274" s="70">
        <v>84.43</v>
      </c>
      <c r="G274" s="89"/>
      <c r="H274" s="89"/>
    </row>
    <row r="275" spans="1:8" x14ac:dyDescent="0.2">
      <c r="B275" s="65" t="s">
        <v>3729</v>
      </c>
      <c r="C275" s="65" t="s">
        <v>3730</v>
      </c>
      <c r="D275" s="66" t="s">
        <v>4135</v>
      </c>
      <c r="E275" s="66" t="s">
        <v>4135</v>
      </c>
      <c r="F275" s="70">
        <v>91.59</v>
      </c>
      <c r="G275" s="89"/>
      <c r="H275" s="89"/>
    </row>
    <row r="276" spans="1:8" x14ac:dyDescent="0.2">
      <c r="B276" s="65" t="s">
        <v>3731</v>
      </c>
      <c r="C276" s="65" t="s">
        <v>3732</v>
      </c>
      <c r="D276" s="66" t="s">
        <v>4135</v>
      </c>
      <c r="E276" s="66" t="s">
        <v>4135</v>
      </c>
      <c r="F276" s="70">
        <v>98.76</v>
      </c>
      <c r="G276" s="89"/>
      <c r="H276" s="89"/>
    </row>
    <row r="277" spans="1:8" x14ac:dyDescent="0.2">
      <c r="A277" s="72" t="s">
        <v>3733</v>
      </c>
      <c r="B277" s="65" t="s">
        <v>3734</v>
      </c>
      <c r="C277" s="65" t="s">
        <v>3735</v>
      </c>
      <c r="E277" s="66"/>
      <c r="F277" s="70"/>
      <c r="G277" s="89"/>
      <c r="H277" s="89"/>
    </row>
    <row r="278" spans="1:8" x14ac:dyDescent="0.2">
      <c r="B278" s="65" t="s">
        <v>3723</v>
      </c>
      <c r="C278" s="65" t="s">
        <v>3724</v>
      </c>
      <c r="D278" s="66" t="s">
        <v>4135</v>
      </c>
      <c r="E278" s="66" t="s">
        <v>4135</v>
      </c>
      <c r="F278" s="70">
        <v>69.08</v>
      </c>
      <c r="G278" s="89"/>
      <c r="H278" s="89"/>
    </row>
    <row r="279" spans="1:8" x14ac:dyDescent="0.2">
      <c r="B279" s="65" t="s">
        <v>3725</v>
      </c>
      <c r="C279" s="65" t="s">
        <v>3726</v>
      </c>
      <c r="D279" s="66" t="s">
        <v>4135</v>
      </c>
      <c r="E279" s="66" t="s">
        <v>4135</v>
      </c>
      <c r="F279" s="70">
        <v>74.2</v>
      </c>
      <c r="G279" s="89"/>
      <c r="H279" s="89"/>
    </row>
    <row r="280" spans="1:8" x14ac:dyDescent="0.2">
      <c r="B280" s="65" t="s">
        <v>3727</v>
      </c>
      <c r="C280" s="65" t="s">
        <v>3728</v>
      </c>
      <c r="D280" s="66" t="s">
        <v>4135</v>
      </c>
      <c r="E280" s="66" t="s">
        <v>4135</v>
      </c>
      <c r="F280" s="70">
        <v>79.31</v>
      </c>
      <c r="G280" s="89"/>
      <c r="H280" s="89"/>
    </row>
    <row r="281" spans="1:8" x14ac:dyDescent="0.2">
      <c r="B281" s="65" t="s">
        <v>3729</v>
      </c>
      <c r="C281" s="65" t="s">
        <v>3730</v>
      </c>
      <c r="D281" s="66" t="s">
        <v>4135</v>
      </c>
      <c r="E281" s="66" t="s">
        <v>4135</v>
      </c>
      <c r="F281" s="70">
        <v>84.43</v>
      </c>
      <c r="G281" s="89"/>
      <c r="H281" s="89"/>
    </row>
    <row r="282" spans="1:8" x14ac:dyDescent="0.2">
      <c r="B282" s="65" t="s">
        <v>3731</v>
      </c>
      <c r="C282" s="65" t="s">
        <v>3732</v>
      </c>
      <c r="D282" s="66" t="s">
        <v>4135</v>
      </c>
      <c r="E282" s="66" t="s">
        <v>4135</v>
      </c>
      <c r="F282" s="70">
        <v>89.55</v>
      </c>
      <c r="G282" s="89"/>
      <c r="H282" s="89"/>
    </row>
    <row r="283" spans="1:8" x14ac:dyDescent="0.2">
      <c r="A283" s="72" t="s">
        <v>3736</v>
      </c>
      <c r="B283" s="65" t="s">
        <v>3737</v>
      </c>
      <c r="C283" s="65" t="s">
        <v>3738</v>
      </c>
      <c r="E283" s="66"/>
      <c r="F283" s="70"/>
      <c r="G283" s="89"/>
      <c r="H283" s="89"/>
    </row>
    <row r="284" spans="1:8" x14ac:dyDescent="0.2">
      <c r="B284" s="65" t="s">
        <v>3723</v>
      </c>
      <c r="C284" s="65" t="s">
        <v>3724</v>
      </c>
      <c r="D284" s="66" t="s">
        <v>4135</v>
      </c>
      <c r="E284" s="66" t="s">
        <v>4135</v>
      </c>
      <c r="F284" s="70">
        <v>71.64</v>
      </c>
      <c r="G284" s="89"/>
      <c r="H284" s="89"/>
    </row>
    <row r="285" spans="1:8" x14ac:dyDescent="0.2">
      <c r="B285" s="65" t="s">
        <v>3725</v>
      </c>
      <c r="C285" s="65" t="s">
        <v>3726</v>
      </c>
      <c r="D285" s="66" t="s">
        <v>4135</v>
      </c>
      <c r="E285" s="66" t="s">
        <v>4135</v>
      </c>
      <c r="F285" s="70">
        <v>76.760000000000005</v>
      </c>
      <c r="G285" s="89"/>
      <c r="H285" s="89"/>
    </row>
    <row r="286" spans="1:8" x14ac:dyDescent="0.2">
      <c r="B286" s="65" t="s">
        <v>3727</v>
      </c>
      <c r="C286" s="65" t="s">
        <v>3728</v>
      </c>
      <c r="D286" s="66" t="s">
        <v>4135</v>
      </c>
      <c r="E286" s="66" t="s">
        <v>4135</v>
      </c>
      <c r="F286" s="70">
        <v>81.87</v>
      </c>
      <c r="G286" s="89"/>
      <c r="H286" s="89"/>
    </row>
    <row r="287" spans="1:8" x14ac:dyDescent="0.2">
      <c r="B287" s="65" t="s">
        <v>3729</v>
      </c>
      <c r="C287" s="65" t="s">
        <v>3730</v>
      </c>
      <c r="D287" s="66" t="s">
        <v>4135</v>
      </c>
      <c r="E287" s="66" t="s">
        <v>4135</v>
      </c>
      <c r="F287" s="70">
        <v>86.99</v>
      </c>
      <c r="G287" s="89"/>
      <c r="H287" s="89"/>
    </row>
    <row r="288" spans="1:8" x14ac:dyDescent="0.2">
      <c r="B288" s="65" t="s">
        <v>3731</v>
      </c>
      <c r="C288" s="65" t="s">
        <v>3732</v>
      </c>
      <c r="D288" s="66" t="s">
        <v>4135</v>
      </c>
      <c r="E288" s="66" t="s">
        <v>4135</v>
      </c>
      <c r="F288" s="70">
        <v>92.11</v>
      </c>
      <c r="G288" s="89"/>
      <c r="H288" s="89"/>
    </row>
    <row r="289" spans="1:8" s="76" customFormat="1" x14ac:dyDescent="0.2">
      <c r="A289" s="73" t="s">
        <v>3739</v>
      </c>
      <c r="B289" s="60" t="s">
        <v>3740</v>
      </c>
      <c r="C289" s="60" t="s">
        <v>3741</v>
      </c>
      <c r="D289" s="61"/>
      <c r="E289" s="61"/>
      <c r="F289" s="70"/>
      <c r="G289" s="89"/>
      <c r="H289" s="89"/>
    </row>
    <row r="290" spans="1:8" x14ac:dyDescent="0.2">
      <c r="A290" s="72" t="s">
        <v>3742</v>
      </c>
      <c r="B290" s="65" t="s">
        <v>3743</v>
      </c>
      <c r="C290" s="65" t="s">
        <v>3744</v>
      </c>
      <c r="E290" s="66"/>
      <c r="F290" s="70"/>
      <c r="G290" s="89"/>
      <c r="H290" s="89"/>
    </row>
    <row r="291" spans="1:8" x14ac:dyDescent="0.2">
      <c r="B291" s="65" t="s">
        <v>3745</v>
      </c>
      <c r="C291" s="65" t="s">
        <v>3746</v>
      </c>
      <c r="D291" s="66" t="s">
        <v>4135</v>
      </c>
      <c r="E291" s="66" t="s">
        <v>4135</v>
      </c>
      <c r="F291" s="70">
        <v>39.130000000000003</v>
      </c>
      <c r="G291" s="89"/>
      <c r="H291" s="89"/>
    </row>
    <row r="292" spans="1:8" s="76" customFormat="1" x14ac:dyDescent="0.2">
      <c r="A292" s="73" t="s">
        <v>3747</v>
      </c>
      <c r="B292" s="60" t="s">
        <v>3748</v>
      </c>
      <c r="C292" s="60" t="s">
        <v>3749</v>
      </c>
      <c r="D292" s="61"/>
      <c r="E292" s="61"/>
      <c r="F292" s="70"/>
      <c r="G292" s="89"/>
      <c r="H292" s="89"/>
    </row>
    <row r="293" spans="1:8" s="76" customFormat="1" x14ac:dyDescent="0.2">
      <c r="A293" s="73" t="s">
        <v>3750</v>
      </c>
      <c r="B293" s="60" t="s">
        <v>3751</v>
      </c>
      <c r="C293" s="60" t="s">
        <v>3752</v>
      </c>
      <c r="D293" s="61"/>
      <c r="E293" s="61"/>
      <c r="F293" s="70"/>
      <c r="G293" s="89"/>
      <c r="H293" s="89"/>
    </row>
    <row r="294" spans="1:8" ht="25.5" x14ac:dyDescent="0.2">
      <c r="A294" s="72" t="s">
        <v>3753</v>
      </c>
      <c r="B294" s="65" t="s">
        <v>3754</v>
      </c>
      <c r="C294" s="65" t="s">
        <v>3755</v>
      </c>
      <c r="D294" s="66" t="s">
        <v>4135</v>
      </c>
      <c r="E294" s="66" t="s">
        <v>4135</v>
      </c>
      <c r="F294" s="70">
        <v>24.56</v>
      </c>
      <c r="G294" s="89"/>
      <c r="H294" s="89"/>
    </row>
    <row r="295" spans="1:8" x14ac:dyDescent="0.2">
      <c r="A295" s="72" t="s">
        <v>3756</v>
      </c>
      <c r="B295" s="65" t="s">
        <v>3757</v>
      </c>
      <c r="C295" s="65" t="s">
        <v>3758</v>
      </c>
      <c r="D295" s="66" t="s">
        <v>4135</v>
      </c>
      <c r="E295" s="66" t="s">
        <v>4135</v>
      </c>
      <c r="F295" s="70">
        <v>26.61</v>
      </c>
      <c r="G295" s="89"/>
      <c r="H295" s="89"/>
    </row>
    <row r="296" spans="1:8" x14ac:dyDescent="0.2">
      <c r="A296" s="72" t="s">
        <v>3759</v>
      </c>
      <c r="B296" s="65" t="s">
        <v>3760</v>
      </c>
      <c r="C296" s="65" t="s">
        <v>3761</v>
      </c>
      <c r="D296" s="66" t="s">
        <v>4135</v>
      </c>
      <c r="E296" s="66" t="s">
        <v>4135</v>
      </c>
      <c r="F296" s="70">
        <v>26.61</v>
      </c>
      <c r="G296" s="89"/>
      <c r="H296" s="89"/>
    </row>
    <row r="297" spans="1:8" ht="25.5" x14ac:dyDescent="0.2">
      <c r="A297" s="72" t="s">
        <v>3762</v>
      </c>
      <c r="B297" s="65" t="s">
        <v>3763</v>
      </c>
      <c r="C297" s="65" t="s">
        <v>3764</v>
      </c>
      <c r="D297" s="66" t="s">
        <v>4135</v>
      </c>
      <c r="E297" s="66" t="s">
        <v>4135</v>
      </c>
      <c r="F297" s="70">
        <v>10.23</v>
      </c>
      <c r="G297" s="89"/>
      <c r="H297" s="89"/>
    </row>
    <row r="298" spans="1:8" ht="25.5" x14ac:dyDescent="0.2">
      <c r="A298" s="72" t="s">
        <v>3765</v>
      </c>
      <c r="B298" s="65" t="s">
        <v>3766</v>
      </c>
      <c r="C298" s="65" t="s">
        <v>3767</v>
      </c>
      <c r="D298" s="66" t="s">
        <v>4135</v>
      </c>
      <c r="E298" s="66" t="s">
        <v>4135</v>
      </c>
      <c r="F298" s="70">
        <v>27.63</v>
      </c>
      <c r="G298" s="89"/>
      <c r="H298" s="89"/>
    </row>
    <row r="299" spans="1:8" s="76" customFormat="1" x14ac:dyDescent="0.2">
      <c r="A299" s="73" t="s">
        <v>3768</v>
      </c>
      <c r="B299" s="60" t="s">
        <v>3769</v>
      </c>
      <c r="C299" s="60" t="s">
        <v>3770</v>
      </c>
      <c r="D299" s="61"/>
      <c r="E299" s="61"/>
      <c r="F299" s="70"/>
      <c r="G299" s="89"/>
      <c r="H299" s="89"/>
    </row>
    <row r="300" spans="1:8" ht="25.5" x14ac:dyDescent="0.2">
      <c r="A300" s="72" t="s">
        <v>3771</v>
      </c>
      <c r="B300" s="65" t="s">
        <v>3772</v>
      </c>
      <c r="C300" s="65" t="s">
        <v>3773</v>
      </c>
      <c r="D300" s="66" t="s">
        <v>4135</v>
      </c>
      <c r="E300" s="66" t="s">
        <v>4135</v>
      </c>
      <c r="F300" s="70">
        <v>22.51</v>
      </c>
      <c r="G300" s="89"/>
      <c r="H300" s="89"/>
    </row>
    <row r="301" spans="1:8" ht="25.5" x14ac:dyDescent="0.2">
      <c r="A301" s="72" t="s">
        <v>3774</v>
      </c>
      <c r="B301" s="65" t="s">
        <v>3775</v>
      </c>
      <c r="C301" s="65" t="s">
        <v>3776</v>
      </c>
      <c r="D301" s="66" t="s">
        <v>4135</v>
      </c>
      <c r="E301" s="66" t="s">
        <v>4135</v>
      </c>
      <c r="F301" s="70">
        <v>36.840000000000003</v>
      </c>
      <c r="G301" s="89"/>
      <c r="H301" s="89"/>
    </row>
    <row r="302" spans="1:8" ht="25.5" x14ac:dyDescent="0.2">
      <c r="A302" s="72" t="s">
        <v>3777</v>
      </c>
      <c r="B302" s="65" t="s">
        <v>3778</v>
      </c>
      <c r="C302" s="65" t="s">
        <v>3779</v>
      </c>
      <c r="D302" s="66" t="s">
        <v>4135</v>
      </c>
      <c r="E302" s="66" t="s">
        <v>4135</v>
      </c>
      <c r="F302" s="70">
        <v>28.66</v>
      </c>
      <c r="G302" s="89"/>
      <c r="H302" s="89"/>
    </row>
    <row r="303" spans="1:8" ht="25.5" x14ac:dyDescent="0.2">
      <c r="A303" s="72" t="s">
        <v>3780</v>
      </c>
      <c r="B303" s="65" t="s">
        <v>3781</v>
      </c>
      <c r="C303" s="65" t="s">
        <v>3782</v>
      </c>
      <c r="D303" s="66" t="s">
        <v>4135</v>
      </c>
      <c r="E303" s="66" t="s">
        <v>4135</v>
      </c>
      <c r="F303" s="70">
        <v>28.66</v>
      </c>
      <c r="G303" s="89"/>
      <c r="H303" s="89"/>
    </row>
    <row r="304" spans="1:8" s="76" customFormat="1" x14ac:dyDescent="0.2">
      <c r="A304" s="73" t="s">
        <v>3783</v>
      </c>
      <c r="B304" s="60" t="s">
        <v>3784</v>
      </c>
      <c r="C304" s="60" t="s">
        <v>3785</v>
      </c>
      <c r="D304" s="61"/>
      <c r="E304" s="61"/>
      <c r="F304" s="70"/>
      <c r="G304" s="89"/>
      <c r="H304" s="89"/>
    </row>
    <row r="305" spans="1:8" x14ac:dyDescent="0.2">
      <c r="A305" s="72" t="s">
        <v>3786</v>
      </c>
      <c r="B305" s="65" t="s">
        <v>3787</v>
      </c>
      <c r="C305" s="65" t="s">
        <v>3788</v>
      </c>
      <c r="D305" s="66" t="s">
        <v>4135</v>
      </c>
      <c r="E305" s="66" t="s">
        <v>4135</v>
      </c>
      <c r="F305" s="70">
        <v>30.7</v>
      </c>
      <c r="G305" s="89"/>
      <c r="H305" s="89"/>
    </row>
    <row r="306" spans="1:8" s="76" customFormat="1" x14ac:dyDescent="0.2">
      <c r="A306" s="73" t="s">
        <v>3789</v>
      </c>
      <c r="B306" s="60" t="s">
        <v>3790</v>
      </c>
      <c r="C306" s="60" t="s">
        <v>3791</v>
      </c>
      <c r="D306" s="61"/>
      <c r="E306" s="61"/>
      <c r="F306" s="70"/>
      <c r="G306" s="89"/>
      <c r="H306" s="89"/>
    </row>
    <row r="307" spans="1:8" ht="25.5" x14ac:dyDescent="0.2">
      <c r="A307" s="72" t="s">
        <v>3792</v>
      </c>
      <c r="B307" s="65" t="s">
        <v>3793</v>
      </c>
      <c r="C307" s="65" t="s">
        <v>3794</v>
      </c>
      <c r="D307" s="66" t="s">
        <v>4135</v>
      </c>
      <c r="E307" s="66" t="s">
        <v>4135</v>
      </c>
      <c r="F307" s="70">
        <v>2.64</v>
      </c>
      <c r="G307" s="89"/>
      <c r="H307" s="89"/>
    </row>
    <row r="308" spans="1:8" ht="25.5" x14ac:dyDescent="0.2">
      <c r="A308" s="72" t="s">
        <v>3795</v>
      </c>
      <c r="B308" s="65" t="s">
        <v>3796</v>
      </c>
      <c r="C308" s="65" t="s">
        <v>3797</v>
      </c>
      <c r="D308" s="66" t="s">
        <v>4135</v>
      </c>
      <c r="E308" s="66" t="s">
        <v>4135</v>
      </c>
      <c r="F308" s="70">
        <v>2.3199999999999998</v>
      </c>
      <c r="G308" s="89"/>
      <c r="H308" s="89"/>
    </row>
    <row r="309" spans="1:8" x14ac:dyDescent="0.2">
      <c r="A309" s="72" t="s">
        <v>3798</v>
      </c>
      <c r="B309" s="65" t="s">
        <v>3799</v>
      </c>
      <c r="C309" s="65" t="s">
        <v>3800</v>
      </c>
      <c r="D309" s="66" t="s">
        <v>4135</v>
      </c>
      <c r="E309" s="66" t="s">
        <v>4135</v>
      </c>
      <c r="F309" s="70">
        <v>7.25</v>
      </c>
      <c r="G309" s="89"/>
      <c r="H309" s="89"/>
    </row>
    <row r="310" spans="1:8" s="76" customFormat="1" x14ac:dyDescent="0.2">
      <c r="A310" s="73" t="s">
        <v>3801</v>
      </c>
      <c r="B310" s="60" t="s">
        <v>3802</v>
      </c>
      <c r="C310" s="60" t="s">
        <v>3803</v>
      </c>
      <c r="D310" s="61"/>
      <c r="E310" s="61"/>
      <c r="F310" s="70"/>
      <c r="G310" s="89"/>
      <c r="H310" s="89"/>
    </row>
    <row r="311" spans="1:8" x14ac:dyDescent="0.2">
      <c r="A311" s="72" t="s">
        <v>3804</v>
      </c>
      <c r="B311" s="65" t="s">
        <v>3805</v>
      </c>
      <c r="C311" s="65" t="s">
        <v>3806</v>
      </c>
      <c r="D311" s="66" t="s">
        <v>4135</v>
      </c>
      <c r="E311" s="66" t="s">
        <v>4135</v>
      </c>
      <c r="F311" s="70">
        <v>2.3199999999999998</v>
      </c>
      <c r="G311" s="89"/>
      <c r="H311" s="89"/>
    </row>
    <row r="312" spans="1:8" x14ac:dyDescent="0.2">
      <c r="A312" s="72" t="s">
        <v>3807</v>
      </c>
      <c r="B312" s="65" t="s">
        <v>3808</v>
      </c>
      <c r="C312" s="65" t="s">
        <v>3809</v>
      </c>
      <c r="D312" s="66" t="s">
        <v>4135</v>
      </c>
      <c r="E312" s="66" t="s">
        <v>4135</v>
      </c>
      <c r="F312" s="70">
        <v>2.64</v>
      </c>
      <c r="G312" s="89"/>
      <c r="H312" s="89"/>
    </row>
    <row r="313" spans="1:8" s="76" customFormat="1" x14ac:dyDescent="0.2">
      <c r="A313" s="73" t="s">
        <v>3810</v>
      </c>
      <c r="B313" s="60" t="s">
        <v>3811</v>
      </c>
      <c r="C313" s="60" t="s">
        <v>3812</v>
      </c>
      <c r="D313" s="61"/>
      <c r="E313" s="61"/>
      <c r="F313" s="70"/>
      <c r="G313" s="89"/>
      <c r="H313" s="89"/>
    </row>
    <row r="314" spans="1:8" ht="25.5" x14ac:dyDescent="0.2">
      <c r="A314" s="72" t="s">
        <v>3813</v>
      </c>
      <c r="B314" s="65" t="s">
        <v>3814</v>
      </c>
      <c r="C314" s="65" t="s">
        <v>3815</v>
      </c>
      <c r="D314" s="66" t="s">
        <v>4135</v>
      </c>
      <c r="E314" s="66" t="s">
        <v>4135</v>
      </c>
      <c r="F314" s="70">
        <v>12.28</v>
      </c>
      <c r="G314" s="89"/>
      <c r="H314" s="89"/>
    </row>
    <row r="315" spans="1:8" s="76" customFormat="1" x14ac:dyDescent="0.2">
      <c r="A315" s="73" t="s">
        <v>3816</v>
      </c>
      <c r="B315" s="60" t="s">
        <v>3817</v>
      </c>
      <c r="C315" s="60" t="s">
        <v>3818</v>
      </c>
      <c r="D315" s="61"/>
      <c r="E315" s="61"/>
      <c r="F315" s="70"/>
      <c r="G315" s="89"/>
      <c r="H315" s="89"/>
    </row>
    <row r="316" spans="1:8" s="76" customFormat="1" x14ac:dyDescent="0.2">
      <c r="A316" s="73" t="s">
        <v>3819</v>
      </c>
      <c r="B316" s="60" t="s">
        <v>3820</v>
      </c>
      <c r="C316" s="60" t="s">
        <v>3821</v>
      </c>
      <c r="D316" s="61"/>
      <c r="E316" s="61"/>
      <c r="F316" s="70"/>
      <c r="G316" s="89"/>
      <c r="H316" s="89"/>
    </row>
    <row r="317" spans="1:8" ht="25.5" x14ac:dyDescent="0.2">
      <c r="A317" s="72" t="s">
        <v>3822</v>
      </c>
      <c r="B317" s="65" t="s">
        <v>3823</v>
      </c>
      <c r="C317" s="65" t="s">
        <v>3824</v>
      </c>
      <c r="E317" s="66"/>
      <c r="F317" s="70"/>
      <c r="G317" s="89"/>
      <c r="H317" s="89"/>
    </row>
    <row r="318" spans="1:8" x14ac:dyDescent="0.2">
      <c r="B318" s="65" t="s">
        <v>3825</v>
      </c>
      <c r="C318" s="65" t="s">
        <v>3826</v>
      </c>
      <c r="D318" s="66" t="s">
        <v>4135</v>
      </c>
      <c r="E318" s="66" t="s">
        <v>4135</v>
      </c>
      <c r="F318" s="70">
        <v>13.97</v>
      </c>
      <c r="G318" s="89"/>
      <c r="H318" s="89"/>
    </row>
    <row r="319" spans="1:8" x14ac:dyDescent="0.2">
      <c r="B319" s="65" t="s">
        <v>3827</v>
      </c>
      <c r="C319" s="65" t="s">
        <v>3828</v>
      </c>
      <c r="D319" s="66" t="s">
        <v>4135</v>
      </c>
      <c r="E319" s="66" t="s">
        <v>4135</v>
      </c>
      <c r="F319" s="70">
        <v>18.27</v>
      </c>
      <c r="G319" s="89"/>
      <c r="H319" s="89"/>
    </row>
    <row r="320" spans="1:8" x14ac:dyDescent="0.2">
      <c r="B320" s="65" t="s">
        <v>3829</v>
      </c>
      <c r="C320" s="65" t="s">
        <v>3830</v>
      </c>
      <c r="D320" s="66" t="s">
        <v>4135</v>
      </c>
      <c r="E320" s="66" t="s">
        <v>4135</v>
      </c>
      <c r="F320" s="70">
        <v>22.57</v>
      </c>
      <c r="G320" s="89"/>
      <c r="H320" s="89"/>
    </row>
    <row r="321" spans="1:8" x14ac:dyDescent="0.2">
      <c r="B321" s="65" t="s">
        <v>3831</v>
      </c>
      <c r="C321" s="65" t="s">
        <v>3832</v>
      </c>
      <c r="D321" s="66" t="s">
        <v>4135</v>
      </c>
      <c r="E321" s="66" t="s">
        <v>4135</v>
      </c>
      <c r="F321" s="70">
        <v>26.86</v>
      </c>
      <c r="G321" s="89"/>
      <c r="H321" s="89"/>
    </row>
    <row r="322" spans="1:8" x14ac:dyDescent="0.2">
      <c r="A322" s="72" t="s">
        <v>3833</v>
      </c>
      <c r="B322" s="65" t="s">
        <v>3834</v>
      </c>
      <c r="C322" s="65" t="s">
        <v>3835</v>
      </c>
      <c r="E322" s="66"/>
      <c r="F322" s="70"/>
      <c r="G322" s="89"/>
      <c r="H322" s="89"/>
    </row>
    <row r="323" spans="1:8" x14ac:dyDescent="0.2">
      <c r="B323" s="65" t="s">
        <v>3836</v>
      </c>
      <c r="C323" s="65" t="s">
        <v>3837</v>
      </c>
      <c r="D323" s="66" t="s">
        <v>4135</v>
      </c>
      <c r="E323" s="66" t="s">
        <v>4135</v>
      </c>
      <c r="F323" s="70">
        <v>41.96</v>
      </c>
      <c r="G323" s="89"/>
      <c r="H323" s="89"/>
    </row>
    <row r="324" spans="1:8" x14ac:dyDescent="0.2">
      <c r="B324" s="65" t="s">
        <v>3838</v>
      </c>
      <c r="C324" s="65" t="s">
        <v>3839</v>
      </c>
      <c r="D324" s="66" t="s">
        <v>4135</v>
      </c>
      <c r="E324" s="66" t="s">
        <v>4135</v>
      </c>
      <c r="F324" s="70">
        <v>45.54</v>
      </c>
      <c r="G324" s="89"/>
      <c r="H324" s="89"/>
    </row>
    <row r="325" spans="1:8" x14ac:dyDescent="0.2">
      <c r="B325" s="65" t="s">
        <v>3840</v>
      </c>
      <c r="C325" s="65" t="s">
        <v>3841</v>
      </c>
      <c r="D325" s="66" t="s">
        <v>4135</v>
      </c>
      <c r="E325" s="66" t="s">
        <v>4135</v>
      </c>
      <c r="F325" s="70">
        <v>49.12</v>
      </c>
      <c r="G325" s="89"/>
      <c r="H325" s="89"/>
    </row>
    <row r="326" spans="1:8" x14ac:dyDescent="0.2">
      <c r="A326" s="72" t="s">
        <v>3842</v>
      </c>
      <c r="B326" s="65" t="s">
        <v>3843</v>
      </c>
      <c r="C326" s="65" t="s">
        <v>3844</v>
      </c>
      <c r="E326" s="66"/>
      <c r="F326" s="70"/>
      <c r="G326" s="89"/>
      <c r="H326" s="89"/>
    </row>
    <row r="327" spans="1:8" x14ac:dyDescent="0.2">
      <c r="B327" s="65" t="s">
        <v>3845</v>
      </c>
      <c r="C327" s="65" t="s">
        <v>3846</v>
      </c>
      <c r="D327" s="66" t="s">
        <v>4135</v>
      </c>
      <c r="E327" s="66" t="s">
        <v>4135</v>
      </c>
      <c r="F327" s="70">
        <v>25.59</v>
      </c>
      <c r="G327" s="89"/>
      <c r="H327" s="89"/>
    </row>
    <row r="328" spans="1:8" x14ac:dyDescent="0.2">
      <c r="B328" s="65" t="s">
        <v>3847</v>
      </c>
      <c r="C328" s="65" t="s">
        <v>3848</v>
      </c>
      <c r="D328" s="66" t="s">
        <v>4135</v>
      </c>
      <c r="E328" s="66" t="s">
        <v>4135</v>
      </c>
      <c r="F328" s="70">
        <v>31.21</v>
      </c>
      <c r="G328" s="89"/>
      <c r="H328" s="89"/>
    </row>
    <row r="329" spans="1:8" s="76" customFormat="1" x14ac:dyDescent="0.2">
      <c r="A329" s="73" t="s">
        <v>3849</v>
      </c>
      <c r="B329" s="60" t="s">
        <v>3850</v>
      </c>
      <c r="C329" s="60" t="s">
        <v>3851</v>
      </c>
      <c r="D329" s="61"/>
      <c r="E329" s="61"/>
      <c r="F329" s="70"/>
      <c r="G329" s="89"/>
      <c r="H329" s="89"/>
    </row>
    <row r="330" spans="1:8" x14ac:dyDescent="0.2">
      <c r="A330" s="72" t="s">
        <v>3852</v>
      </c>
      <c r="B330" s="65" t="s">
        <v>3853</v>
      </c>
      <c r="C330" s="65" t="s">
        <v>3854</v>
      </c>
      <c r="E330" s="66"/>
      <c r="F330" s="70"/>
      <c r="G330" s="89"/>
      <c r="H330" s="89"/>
    </row>
    <row r="331" spans="1:8" x14ac:dyDescent="0.2">
      <c r="B331" s="65" t="s">
        <v>3855</v>
      </c>
      <c r="C331" s="65" t="s">
        <v>3826</v>
      </c>
      <c r="D331" s="66" t="s">
        <v>4135</v>
      </c>
      <c r="E331" s="66" t="s">
        <v>4135</v>
      </c>
      <c r="F331" s="70">
        <v>9.07</v>
      </c>
      <c r="G331" s="89"/>
      <c r="H331" s="89"/>
    </row>
    <row r="332" spans="1:8" x14ac:dyDescent="0.2">
      <c r="B332" s="65" t="s">
        <v>3856</v>
      </c>
      <c r="C332" s="65" t="s">
        <v>3828</v>
      </c>
      <c r="D332" s="66" t="s">
        <v>4135</v>
      </c>
      <c r="E332" s="66" t="s">
        <v>4135</v>
      </c>
      <c r="F332" s="70">
        <v>11.8</v>
      </c>
      <c r="G332" s="89"/>
      <c r="H332" s="89"/>
    </row>
    <row r="333" spans="1:8" x14ac:dyDescent="0.2">
      <c r="A333" s="72" t="s">
        <v>3857</v>
      </c>
      <c r="B333" s="65" t="s">
        <v>3858</v>
      </c>
      <c r="C333" s="65" t="s">
        <v>3859</v>
      </c>
      <c r="D333" s="66" t="s">
        <v>4237</v>
      </c>
      <c r="E333" s="66" t="s">
        <v>4237</v>
      </c>
      <c r="F333" s="70">
        <v>3.85</v>
      </c>
      <c r="G333" s="89"/>
      <c r="H333" s="89"/>
    </row>
    <row r="334" spans="1:8" x14ac:dyDescent="0.2">
      <c r="A334" s="72" t="s">
        <v>3860</v>
      </c>
      <c r="B334" s="65" t="s">
        <v>3861</v>
      </c>
      <c r="C334" s="65" t="s">
        <v>3862</v>
      </c>
      <c r="D334" s="66" t="s">
        <v>4237</v>
      </c>
      <c r="E334" s="66" t="s">
        <v>4237</v>
      </c>
      <c r="F334" s="70">
        <v>4.0999999999999996</v>
      </c>
      <c r="G334" s="89"/>
      <c r="H334" s="89"/>
    </row>
    <row r="335" spans="1:8" x14ac:dyDescent="0.2">
      <c r="A335" s="72" t="s">
        <v>3863</v>
      </c>
      <c r="B335" s="65" t="s">
        <v>3864</v>
      </c>
      <c r="C335" s="65" t="s">
        <v>3865</v>
      </c>
      <c r="D335" s="66" t="s">
        <v>4135</v>
      </c>
      <c r="E335" s="66" t="s">
        <v>4135</v>
      </c>
      <c r="F335" s="70">
        <v>10.24</v>
      </c>
      <c r="G335" s="89"/>
      <c r="H335" s="89"/>
    </row>
    <row r="336" spans="1:8" s="76" customFormat="1" x14ac:dyDescent="0.2">
      <c r="A336" s="73" t="s">
        <v>3866</v>
      </c>
      <c r="B336" s="60" t="s">
        <v>3867</v>
      </c>
      <c r="C336" s="60" t="s">
        <v>3868</v>
      </c>
      <c r="D336" s="61"/>
      <c r="E336" s="61"/>
      <c r="F336" s="70"/>
      <c r="G336" s="89"/>
      <c r="H336" s="89"/>
    </row>
    <row r="337" spans="1:8" s="76" customFormat="1" x14ac:dyDescent="0.2">
      <c r="A337" s="73" t="s">
        <v>3869</v>
      </c>
      <c r="B337" s="60" t="s">
        <v>3870</v>
      </c>
      <c r="C337" s="60" t="s">
        <v>3871</v>
      </c>
      <c r="D337" s="61"/>
      <c r="E337" s="61"/>
      <c r="F337" s="70"/>
      <c r="G337" s="89"/>
      <c r="H337" s="89"/>
    </row>
    <row r="338" spans="1:8" x14ac:dyDescent="0.2">
      <c r="A338" s="72" t="s">
        <v>3872</v>
      </c>
      <c r="B338" s="65" t="s">
        <v>3873</v>
      </c>
      <c r="C338" s="65" t="s">
        <v>3874</v>
      </c>
      <c r="E338" s="66"/>
      <c r="F338" s="70"/>
      <c r="G338" s="89"/>
      <c r="H338" s="89"/>
    </row>
    <row r="339" spans="1:8" x14ac:dyDescent="0.2">
      <c r="B339" s="65" t="s">
        <v>3875</v>
      </c>
      <c r="C339" s="65" t="s">
        <v>3875</v>
      </c>
      <c r="D339" s="66" t="s">
        <v>4237</v>
      </c>
      <c r="E339" s="66" t="s">
        <v>4237</v>
      </c>
      <c r="F339" s="70">
        <v>9.41</v>
      </c>
      <c r="G339" s="89"/>
      <c r="H339" s="89"/>
    </row>
    <row r="340" spans="1:8" x14ac:dyDescent="0.2">
      <c r="B340" s="65" t="s">
        <v>3876</v>
      </c>
      <c r="C340" s="65" t="s">
        <v>3876</v>
      </c>
      <c r="D340" s="66" t="s">
        <v>4237</v>
      </c>
      <c r="E340" s="66" t="s">
        <v>4237</v>
      </c>
      <c r="F340" s="70">
        <v>11.71</v>
      </c>
      <c r="G340" s="89"/>
      <c r="H340" s="89"/>
    </row>
    <row r="341" spans="1:8" x14ac:dyDescent="0.2">
      <c r="B341" s="65" t="s">
        <v>3877</v>
      </c>
      <c r="C341" s="65" t="s">
        <v>3877</v>
      </c>
      <c r="D341" s="66" t="s">
        <v>4237</v>
      </c>
      <c r="E341" s="66" t="s">
        <v>4237</v>
      </c>
      <c r="F341" s="70">
        <v>14.53</v>
      </c>
      <c r="G341" s="89"/>
      <c r="H341" s="89"/>
    </row>
    <row r="342" spans="1:8" s="76" customFormat="1" x14ac:dyDescent="0.2">
      <c r="A342" s="73" t="s">
        <v>3878</v>
      </c>
      <c r="B342" s="60" t="s">
        <v>3879</v>
      </c>
      <c r="C342" s="60" t="s">
        <v>3880</v>
      </c>
      <c r="D342" s="61"/>
      <c r="E342" s="61"/>
      <c r="F342" s="70"/>
      <c r="G342" s="89"/>
      <c r="H342" s="89"/>
    </row>
    <row r="343" spans="1:8" x14ac:dyDescent="0.2">
      <c r="A343" s="72" t="s">
        <v>3881</v>
      </c>
      <c r="B343" s="65" t="s">
        <v>3882</v>
      </c>
      <c r="C343" s="65" t="s">
        <v>3883</v>
      </c>
      <c r="D343" s="66" t="s">
        <v>4135</v>
      </c>
      <c r="E343" s="66" t="s">
        <v>4135</v>
      </c>
      <c r="F343" s="70">
        <v>15.35</v>
      </c>
      <c r="G343" s="89"/>
      <c r="H343" s="89"/>
    </row>
    <row r="344" spans="1:8" x14ac:dyDescent="0.2">
      <c r="A344" s="72" t="s">
        <v>3884</v>
      </c>
      <c r="B344" s="65" t="s">
        <v>3885</v>
      </c>
      <c r="C344" s="65" t="s">
        <v>3886</v>
      </c>
      <c r="D344" s="66" t="s">
        <v>4135</v>
      </c>
      <c r="E344" s="66" t="s">
        <v>4135</v>
      </c>
      <c r="F344" s="70">
        <v>1.8</v>
      </c>
      <c r="G344" s="89"/>
      <c r="H344" s="89"/>
    </row>
    <row r="345" spans="1:8" x14ac:dyDescent="0.2">
      <c r="A345" s="72" t="s">
        <v>3887</v>
      </c>
      <c r="B345" s="65" t="s">
        <v>3888</v>
      </c>
      <c r="C345" s="65" t="s">
        <v>3889</v>
      </c>
      <c r="D345" s="66" t="s">
        <v>4135</v>
      </c>
      <c r="E345" s="66" t="s">
        <v>4135</v>
      </c>
      <c r="F345" s="70">
        <v>12.28</v>
      </c>
      <c r="G345" s="89"/>
      <c r="H345" s="89"/>
    </row>
    <row r="346" spans="1:8" x14ac:dyDescent="0.2">
      <c r="A346" s="72" t="s">
        <v>3890</v>
      </c>
      <c r="B346" s="65" t="s">
        <v>3891</v>
      </c>
      <c r="C346" s="65" t="s">
        <v>3892</v>
      </c>
      <c r="D346" s="66" t="s">
        <v>4124</v>
      </c>
      <c r="E346" s="66" t="s">
        <v>4124</v>
      </c>
      <c r="F346" s="70">
        <v>23.99</v>
      </c>
      <c r="G346" s="89"/>
      <c r="H346" s="89"/>
    </row>
    <row r="347" spans="1:8" s="76" customFormat="1" x14ac:dyDescent="0.2">
      <c r="A347" s="73" t="s">
        <v>3893</v>
      </c>
      <c r="B347" s="60" t="s">
        <v>3894</v>
      </c>
      <c r="C347" s="60" t="s">
        <v>3895</v>
      </c>
      <c r="D347" s="61"/>
      <c r="E347" s="61"/>
      <c r="F347" s="70"/>
      <c r="G347" s="89"/>
      <c r="H347" s="89"/>
    </row>
    <row r="348" spans="1:8" x14ac:dyDescent="0.2">
      <c r="A348" s="72" t="s">
        <v>3896</v>
      </c>
      <c r="B348" s="65" t="s">
        <v>3897</v>
      </c>
      <c r="C348" s="65" t="s">
        <v>3898</v>
      </c>
      <c r="E348" s="66"/>
      <c r="F348" s="70"/>
      <c r="G348" s="89"/>
      <c r="H348" s="89"/>
    </row>
    <row r="349" spans="1:8" x14ac:dyDescent="0.2">
      <c r="B349" s="65" t="s">
        <v>3875</v>
      </c>
      <c r="C349" s="65" t="s">
        <v>3875</v>
      </c>
      <c r="D349" s="66" t="s">
        <v>4237</v>
      </c>
      <c r="E349" s="66" t="s">
        <v>4237</v>
      </c>
      <c r="F349" s="70">
        <v>13.75</v>
      </c>
      <c r="G349" s="89"/>
      <c r="H349" s="89"/>
    </row>
    <row r="350" spans="1:8" x14ac:dyDescent="0.2">
      <c r="B350" s="65" t="s">
        <v>3899</v>
      </c>
      <c r="C350" s="65" t="s">
        <v>3899</v>
      </c>
      <c r="D350" s="66" t="s">
        <v>4237</v>
      </c>
      <c r="E350" s="66" t="s">
        <v>4237</v>
      </c>
      <c r="F350" s="70">
        <v>16.57</v>
      </c>
      <c r="G350" s="89"/>
      <c r="H350" s="89"/>
    </row>
    <row r="351" spans="1:8" x14ac:dyDescent="0.2">
      <c r="B351" s="65" t="s">
        <v>3900</v>
      </c>
      <c r="C351" s="65" t="s">
        <v>3900</v>
      </c>
      <c r="D351" s="66" t="s">
        <v>4237</v>
      </c>
      <c r="E351" s="66" t="s">
        <v>4237</v>
      </c>
      <c r="F351" s="70">
        <v>20.14</v>
      </c>
      <c r="G351" s="89"/>
      <c r="H351" s="89"/>
    </row>
    <row r="352" spans="1:8" x14ac:dyDescent="0.2">
      <c r="B352" s="65" t="s">
        <v>3901</v>
      </c>
      <c r="C352" s="65" t="s">
        <v>3901</v>
      </c>
      <c r="D352" s="66" t="s">
        <v>4237</v>
      </c>
      <c r="E352" s="66" t="s">
        <v>4237</v>
      </c>
      <c r="F352" s="70">
        <v>23.75</v>
      </c>
      <c r="G352" s="89"/>
      <c r="H352" s="89"/>
    </row>
    <row r="353" spans="1:8" x14ac:dyDescent="0.2">
      <c r="B353" s="65" t="s">
        <v>3902</v>
      </c>
      <c r="C353" s="65" t="s">
        <v>3902</v>
      </c>
      <c r="D353" s="66" t="s">
        <v>4237</v>
      </c>
      <c r="E353" s="66" t="s">
        <v>4237</v>
      </c>
      <c r="F353" s="70">
        <v>29.6</v>
      </c>
      <c r="G353" s="89"/>
      <c r="H353" s="89"/>
    </row>
    <row r="354" spans="1:8" x14ac:dyDescent="0.2">
      <c r="B354" s="65" t="s">
        <v>3903</v>
      </c>
      <c r="C354" s="65" t="s">
        <v>3903</v>
      </c>
      <c r="D354" s="66" t="s">
        <v>4237</v>
      </c>
      <c r="E354" s="66" t="s">
        <v>4237</v>
      </c>
      <c r="F354" s="70">
        <v>37.25</v>
      </c>
      <c r="G354" s="89"/>
      <c r="H354" s="89"/>
    </row>
    <row r="355" spans="1:8" s="76" customFormat="1" x14ac:dyDescent="0.2">
      <c r="A355" s="73" t="s">
        <v>3904</v>
      </c>
      <c r="B355" s="60" t="s">
        <v>3905</v>
      </c>
      <c r="C355" s="60" t="s">
        <v>3906</v>
      </c>
      <c r="D355" s="61"/>
      <c r="E355" s="61"/>
      <c r="F355" s="70"/>
      <c r="G355" s="89"/>
      <c r="H355" s="89"/>
    </row>
    <row r="356" spans="1:8" x14ac:dyDescent="0.2">
      <c r="A356" s="72" t="s">
        <v>3907</v>
      </c>
      <c r="B356" s="65" t="s">
        <v>3908</v>
      </c>
      <c r="C356" s="65" t="s">
        <v>3909</v>
      </c>
      <c r="E356" s="66"/>
      <c r="F356" s="70"/>
      <c r="G356" s="89"/>
      <c r="H356" s="89"/>
    </row>
    <row r="357" spans="1:8" x14ac:dyDescent="0.2">
      <c r="B357" s="65" t="s">
        <v>3910</v>
      </c>
      <c r="C357" s="65" t="s">
        <v>3910</v>
      </c>
      <c r="D357" s="66" t="s">
        <v>4237</v>
      </c>
      <c r="E357" s="66" t="s">
        <v>4237</v>
      </c>
      <c r="F357" s="70">
        <v>26.18</v>
      </c>
      <c r="G357" s="89"/>
      <c r="H357" s="89"/>
    </row>
    <row r="358" spans="1:8" x14ac:dyDescent="0.2">
      <c r="B358" s="65" t="s">
        <v>3899</v>
      </c>
      <c r="C358" s="65" t="s">
        <v>3899</v>
      </c>
      <c r="D358" s="66" t="s">
        <v>4237</v>
      </c>
      <c r="E358" s="66" t="s">
        <v>4237</v>
      </c>
      <c r="F358" s="70">
        <v>26.96</v>
      </c>
      <c r="G358" s="89"/>
      <c r="H358" s="89"/>
    </row>
    <row r="359" spans="1:8" x14ac:dyDescent="0.2">
      <c r="B359" s="65" t="s">
        <v>3900</v>
      </c>
      <c r="C359" s="65" t="s">
        <v>3900</v>
      </c>
      <c r="D359" s="66" t="s">
        <v>4237</v>
      </c>
      <c r="E359" s="66" t="s">
        <v>4237</v>
      </c>
      <c r="F359" s="70">
        <v>35</v>
      </c>
      <c r="G359" s="89"/>
      <c r="H359" s="89"/>
    </row>
    <row r="360" spans="1:8" x14ac:dyDescent="0.2">
      <c r="B360" s="65" t="s">
        <v>3901</v>
      </c>
      <c r="C360" s="65" t="s">
        <v>3901</v>
      </c>
      <c r="D360" s="66" t="s">
        <v>4237</v>
      </c>
      <c r="E360" s="66" t="s">
        <v>4237</v>
      </c>
      <c r="F360" s="70">
        <v>41.5</v>
      </c>
      <c r="G360" s="89"/>
      <c r="H360" s="89"/>
    </row>
    <row r="361" spans="1:8" x14ac:dyDescent="0.2">
      <c r="B361" s="65" t="s">
        <v>3902</v>
      </c>
      <c r="C361" s="65" t="s">
        <v>3902</v>
      </c>
      <c r="D361" s="66" t="s">
        <v>4237</v>
      </c>
      <c r="E361" s="66" t="s">
        <v>4237</v>
      </c>
      <c r="F361" s="70">
        <v>55.05</v>
      </c>
      <c r="G361" s="89"/>
      <c r="H361" s="89"/>
    </row>
    <row r="362" spans="1:8" x14ac:dyDescent="0.2">
      <c r="A362" s="72" t="s">
        <v>3911</v>
      </c>
      <c r="B362" s="65" t="s">
        <v>3912</v>
      </c>
      <c r="C362" s="65" t="s">
        <v>3913</v>
      </c>
      <c r="E362" s="66"/>
      <c r="F362" s="70"/>
      <c r="G362" s="89"/>
      <c r="H362" s="89"/>
    </row>
    <row r="363" spans="1:8" x14ac:dyDescent="0.2">
      <c r="B363" s="65" t="s">
        <v>3914</v>
      </c>
      <c r="C363" s="65" t="s">
        <v>3914</v>
      </c>
      <c r="D363" s="66" t="s">
        <v>4237</v>
      </c>
      <c r="E363" s="66" t="s">
        <v>4237</v>
      </c>
      <c r="F363" s="70">
        <v>13.75</v>
      </c>
      <c r="G363" s="89"/>
      <c r="H363" s="89"/>
    </row>
    <row r="364" spans="1:8" x14ac:dyDescent="0.2">
      <c r="B364" s="65" t="s">
        <v>3876</v>
      </c>
      <c r="C364" s="65" t="s">
        <v>3876</v>
      </c>
      <c r="D364" s="66" t="s">
        <v>4237</v>
      </c>
      <c r="E364" s="66" t="s">
        <v>4237</v>
      </c>
      <c r="F364" s="70">
        <v>14.58</v>
      </c>
      <c r="G364" s="89"/>
      <c r="H364" s="89"/>
    </row>
    <row r="365" spans="1:8" x14ac:dyDescent="0.2">
      <c r="B365" s="65" t="s">
        <v>3877</v>
      </c>
      <c r="C365" s="65" t="s">
        <v>3877</v>
      </c>
      <c r="D365" s="66" t="s">
        <v>4237</v>
      </c>
      <c r="E365" s="66" t="s">
        <v>4237</v>
      </c>
      <c r="F365" s="70">
        <v>16.190000000000001</v>
      </c>
      <c r="G365" s="89"/>
      <c r="H365" s="89"/>
    </row>
    <row r="366" spans="1:8" x14ac:dyDescent="0.2">
      <c r="B366" s="65" t="s">
        <v>3915</v>
      </c>
      <c r="C366" s="65" t="s">
        <v>3915</v>
      </c>
      <c r="D366" s="66" t="s">
        <v>4237</v>
      </c>
      <c r="E366" s="66" t="s">
        <v>4237</v>
      </c>
      <c r="F366" s="70">
        <v>23.99</v>
      </c>
      <c r="G366" s="89"/>
      <c r="H366" s="89"/>
    </row>
    <row r="367" spans="1:8" x14ac:dyDescent="0.2">
      <c r="A367" s="72" t="s">
        <v>3916</v>
      </c>
      <c r="B367" s="65" t="s">
        <v>3917</v>
      </c>
      <c r="C367" s="65" t="s">
        <v>3918</v>
      </c>
      <c r="E367" s="66"/>
      <c r="F367" s="70"/>
      <c r="G367" s="89"/>
      <c r="H367" s="89"/>
    </row>
    <row r="368" spans="1:8" x14ac:dyDescent="0.2">
      <c r="B368" s="65" t="s">
        <v>3914</v>
      </c>
      <c r="C368" s="65" t="s">
        <v>3914</v>
      </c>
      <c r="D368" s="66" t="s">
        <v>4237</v>
      </c>
      <c r="E368" s="66" t="s">
        <v>4237</v>
      </c>
      <c r="F368" s="70">
        <v>14.77</v>
      </c>
      <c r="G368" s="89"/>
      <c r="H368" s="89"/>
    </row>
    <row r="369" spans="1:8" x14ac:dyDescent="0.2">
      <c r="B369" s="65" t="s">
        <v>3876</v>
      </c>
      <c r="C369" s="65" t="s">
        <v>3876</v>
      </c>
      <c r="D369" s="66" t="s">
        <v>4237</v>
      </c>
      <c r="E369" s="66" t="s">
        <v>4237</v>
      </c>
      <c r="F369" s="70">
        <v>15.7</v>
      </c>
      <c r="G369" s="89"/>
      <c r="H369" s="89"/>
    </row>
    <row r="370" spans="1:8" x14ac:dyDescent="0.2">
      <c r="B370" s="65" t="s">
        <v>3877</v>
      </c>
      <c r="C370" s="65" t="s">
        <v>3877</v>
      </c>
      <c r="D370" s="66" t="s">
        <v>4237</v>
      </c>
      <c r="E370" s="66" t="s">
        <v>4237</v>
      </c>
      <c r="F370" s="70">
        <v>17.8</v>
      </c>
      <c r="G370" s="89"/>
      <c r="H370" s="89"/>
    </row>
    <row r="371" spans="1:8" x14ac:dyDescent="0.2">
      <c r="B371" s="65" t="s">
        <v>3915</v>
      </c>
      <c r="C371" s="65" t="s">
        <v>3915</v>
      </c>
      <c r="D371" s="66" t="s">
        <v>4237</v>
      </c>
      <c r="E371" s="66" t="s">
        <v>4237</v>
      </c>
      <c r="F371" s="70">
        <v>26.48</v>
      </c>
      <c r="G371" s="89"/>
      <c r="H371" s="89"/>
    </row>
    <row r="372" spans="1:8" x14ac:dyDescent="0.2">
      <c r="B372" s="65" t="s">
        <v>3919</v>
      </c>
      <c r="C372" s="65" t="s">
        <v>3919</v>
      </c>
      <c r="D372" s="66" t="s">
        <v>4237</v>
      </c>
      <c r="E372" s="66" t="s">
        <v>4237</v>
      </c>
      <c r="F372" s="70">
        <v>28.38</v>
      </c>
      <c r="G372" s="89"/>
      <c r="H372" s="89"/>
    </row>
    <row r="373" spans="1:8" x14ac:dyDescent="0.2">
      <c r="B373" s="65" t="s">
        <v>3920</v>
      </c>
      <c r="C373" s="65" t="s">
        <v>3921</v>
      </c>
      <c r="D373" s="66" t="s">
        <v>4237</v>
      </c>
      <c r="E373" s="66" t="s">
        <v>4237</v>
      </c>
      <c r="F373" s="70">
        <v>38.369999999999997</v>
      </c>
      <c r="G373" s="89"/>
      <c r="H373" s="89"/>
    </row>
    <row r="374" spans="1:8" x14ac:dyDescent="0.2">
      <c r="A374" s="72" t="s">
        <v>3922</v>
      </c>
      <c r="B374" s="65" t="s">
        <v>3923</v>
      </c>
      <c r="C374" s="65" t="s">
        <v>3924</v>
      </c>
      <c r="E374" s="66"/>
      <c r="F374" s="70"/>
      <c r="G374" s="89"/>
      <c r="H374" s="89"/>
    </row>
    <row r="375" spans="1:8" x14ac:dyDescent="0.2">
      <c r="B375" s="65" t="s">
        <v>3875</v>
      </c>
      <c r="C375" s="65" t="s">
        <v>3875</v>
      </c>
      <c r="D375" s="66" t="s">
        <v>4237</v>
      </c>
      <c r="E375" s="66" t="s">
        <v>4237</v>
      </c>
      <c r="F375" s="70">
        <v>35.69</v>
      </c>
      <c r="G375" s="89"/>
      <c r="H375" s="89"/>
    </row>
    <row r="376" spans="1:8" x14ac:dyDescent="0.2">
      <c r="B376" s="65" t="s">
        <v>3876</v>
      </c>
      <c r="C376" s="65" t="s">
        <v>3876</v>
      </c>
      <c r="D376" s="66" t="s">
        <v>4237</v>
      </c>
      <c r="E376" s="66" t="s">
        <v>4237</v>
      </c>
      <c r="F376" s="70">
        <v>48.46</v>
      </c>
      <c r="G376" s="89"/>
      <c r="H376" s="89"/>
    </row>
    <row r="377" spans="1:8" x14ac:dyDescent="0.2">
      <c r="B377" s="65" t="s">
        <v>3925</v>
      </c>
      <c r="C377" s="65" t="s">
        <v>3925</v>
      </c>
      <c r="D377" s="66" t="s">
        <v>4237</v>
      </c>
      <c r="E377" s="66" t="s">
        <v>4237</v>
      </c>
      <c r="F377" s="70">
        <v>58.66</v>
      </c>
      <c r="G377" s="89"/>
      <c r="H377" s="89"/>
    </row>
    <row r="378" spans="1:8" x14ac:dyDescent="0.2">
      <c r="A378" s="72" t="s">
        <v>3926</v>
      </c>
      <c r="B378" s="65" t="s">
        <v>3927</v>
      </c>
      <c r="C378" s="65" t="s">
        <v>3928</v>
      </c>
      <c r="D378" s="66" t="s">
        <v>4604</v>
      </c>
      <c r="E378" s="66" t="s">
        <v>4605</v>
      </c>
      <c r="F378" s="70">
        <v>255.85</v>
      </c>
      <c r="G378" s="89"/>
      <c r="H378" s="89"/>
    </row>
    <row r="379" spans="1:8" s="76" customFormat="1" x14ac:dyDescent="0.2">
      <c r="A379" s="73" t="s">
        <v>3929</v>
      </c>
      <c r="B379" s="60" t="s">
        <v>3930</v>
      </c>
      <c r="C379" s="60" t="s">
        <v>3931</v>
      </c>
      <c r="D379" s="61"/>
      <c r="E379" s="61"/>
      <c r="F379" s="70"/>
      <c r="G379" s="89"/>
      <c r="H379" s="89"/>
    </row>
    <row r="380" spans="1:8" x14ac:dyDescent="0.2">
      <c r="A380" s="72" t="s">
        <v>3932</v>
      </c>
      <c r="B380" s="65" t="s">
        <v>3933</v>
      </c>
      <c r="C380" s="65" t="s">
        <v>3934</v>
      </c>
      <c r="E380" s="66"/>
      <c r="F380" s="70"/>
      <c r="G380" s="89"/>
      <c r="H380" s="89"/>
    </row>
    <row r="381" spans="1:8" x14ac:dyDescent="0.2">
      <c r="B381" s="65" t="s">
        <v>3935</v>
      </c>
      <c r="C381" s="65" t="s">
        <v>3936</v>
      </c>
      <c r="D381" s="66" t="s">
        <v>4604</v>
      </c>
      <c r="E381" s="66" t="s">
        <v>4605</v>
      </c>
      <c r="F381" s="70">
        <v>58.66</v>
      </c>
      <c r="G381" s="89"/>
      <c r="H381" s="89"/>
    </row>
    <row r="382" spans="1:8" x14ac:dyDescent="0.2">
      <c r="B382" s="65" t="s">
        <v>3937</v>
      </c>
      <c r="C382" s="65" t="s">
        <v>3938</v>
      </c>
      <c r="D382" s="66" t="s">
        <v>4604</v>
      </c>
      <c r="E382" s="66" t="s">
        <v>4605</v>
      </c>
      <c r="F382" s="70">
        <v>62.26</v>
      </c>
      <c r="G382" s="89"/>
      <c r="H382" s="89"/>
    </row>
    <row r="383" spans="1:8" x14ac:dyDescent="0.2">
      <c r="B383" s="65" t="s">
        <v>3939</v>
      </c>
      <c r="C383" s="65" t="s">
        <v>3940</v>
      </c>
      <c r="D383" s="66" t="s">
        <v>4604</v>
      </c>
      <c r="E383" s="66" t="s">
        <v>4605</v>
      </c>
      <c r="F383" s="70">
        <v>86.74</v>
      </c>
      <c r="G383" s="89"/>
      <c r="H383" s="89"/>
    </row>
    <row r="384" spans="1:8" x14ac:dyDescent="0.2">
      <c r="B384" s="65" t="s">
        <v>3941</v>
      </c>
      <c r="C384" s="65" t="s">
        <v>3942</v>
      </c>
      <c r="D384" s="66" t="s">
        <v>4604</v>
      </c>
      <c r="E384" s="66" t="s">
        <v>4605</v>
      </c>
      <c r="F384" s="70">
        <v>124.97</v>
      </c>
      <c r="G384" s="89"/>
      <c r="H384" s="89"/>
    </row>
    <row r="385" spans="1:8" x14ac:dyDescent="0.2">
      <c r="A385" s="72" t="s">
        <v>3943</v>
      </c>
      <c r="B385" s="65" t="s">
        <v>3944</v>
      </c>
      <c r="C385" s="65" t="s">
        <v>3945</v>
      </c>
      <c r="E385" s="66"/>
      <c r="F385" s="70"/>
      <c r="G385" s="89"/>
      <c r="H385" s="89"/>
    </row>
    <row r="386" spans="1:8" x14ac:dyDescent="0.2">
      <c r="B386" s="65" t="s">
        <v>3946</v>
      </c>
      <c r="C386" s="65" t="s">
        <v>3947</v>
      </c>
      <c r="D386" s="66" t="s">
        <v>4604</v>
      </c>
      <c r="E386" s="66" t="s">
        <v>4605</v>
      </c>
      <c r="F386" s="70">
        <v>21.45</v>
      </c>
      <c r="G386" s="89"/>
      <c r="H386" s="89"/>
    </row>
    <row r="387" spans="1:8" x14ac:dyDescent="0.2">
      <c r="B387" s="65" t="s">
        <v>3948</v>
      </c>
      <c r="C387" s="65" t="s">
        <v>3949</v>
      </c>
      <c r="D387" s="66" t="s">
        <v>4604</v>
      </c>
      <c r="E387" s="66" t="s">
        <v>4605</v>
      </c>
      <c r="F387" s="70">
        <v>23.46</v>
      </c>
      <c r="G387" s="89"/>
      <c r="H387" s="89"/>
    </row>
    <row r="388" spans="1:8" x14ac:dyDescent="0.2">
      <c r="B388" s="65" t="s">
        <v>3950</v>
      </c>
      <c r="C388" s="65" t="s">
        <v>3951</v>
      </c>
      <c r="D388" s="66" t="s">
        <v>4604</v>
      </c>
      <c r="E388" s="66" t="s">
        <v>4605</v>
      </c>
      <c r="F388" s="70">
        <v>58.66</v>
      </c>
      <c r="G388" s="89"/>
      <c r="H388" s="89"/>
    </row>
    <row r="389" spans="1:8" x14ac:dyDescent="0.2">
      <c r="A389" s="72" t="s">
        <v>3952</v>
      </c>
      <c r="B389" s="65" t="s">
        <v>3953</v>
      </c>
      <c r="C389" s="65" t="s">
        <v>3954</v>
      </c>
      <c r="E389" s="66"/>
      <c r="F389" s="70"/>
      <c r="G389" s="89"/>
      <c r="H389" s="89"/>
    </row>
    <row r="390" spans="1:8" x14ac:dyDescent="0.2">
      <c r="B390" s="65" t="s">
        <v>3955</v>
      </c>
      <c r="C390" s="65" t="s">
        <v>3956</v>
      </c>
      <c r="D390" s="66" t="s">
        <v>4604</v>
      </c>
      <c r="E390" s="66" t="s">
        <v>4605</v>
      </c>
      <c r="F390" s="70">
        <v>73.959999999999994</v>
      </c>
      <c r="G390" s="89"/>
      <c r="H390" s="89"/>
    </row>
    <row r="391" spans="1:8" x14ac:dyDescent="0.2">
      <c r="B391" s="65" t="s">
        <v>3957</v>
      </c>
      <c r="C391" s="65" t="s">
        <v>3958</v>
      </c>
      <c r="D391" s="66" t="s">
        <v>4604</v>
      </c>
      <c r="E391" s="66" t="s">
        <v>4605</v>
      </c>
      <c r="F391" s="70">
        <v>94.4</v>
      </c>
      <c r="G391" s="89"/>
      <c r="H391" s="89"/>
    </row>
    <row r="392" spans="1:8" x14ac:dyDescent="0.2">
      <c r="A392" s="72" t="s">
        <v>3959</v>
      </c>
      <c r="B392" s="65" t="s">
        <v>3960</v>
      </c>
      <c r="C392" s="65" t="s">
        <v>3961</v>
      </c>
      <c r="E392" s="66"/>
      <c r="F392" s="70"/>
      <c r="G392" s="89"/>
      <c r="H392" s="89"/>
    </row>
    <row r="393" spans="1:8" x14ac:dyDescent="0.2">
      <c r="B393" s="65" t="s">
        <v>3962</v>
      </c>
      <c r="C393" s="65" t="s">
        <v>3963</v>
      </c>
      <c r="D393" s="66" t="s">
        <v>4237</v>
      </c>
      <c r="E393" s="66" t="s">
        <v>4237</v>
      </c>
      <c r="F393" s="70">
        <v>408.05</v>
      </c>
      <c r="G393" s="89"/>
      <c r="H393" s="89"/>
    </row>
    <row r="394" spans="1:8" x14ac:dyDescent="0.2">
      <c r="B394" s="65" t="s">
        <v>3964</v>
      </c>
      <c r="C394" s="65" t="s">
        <v>3965</v>
      </c>
      <c r="D394" s="66" t="s">
        <v>4237</v>
      </c>
      <c r="E394" s="66" t="s">
        <v>4237</v>
      </c>
      <c r="F394" s="70">
        <v>535.61</v>
      </c>
      <c r="G394" s="89"/>
      <c r="H394" s="89"/>
    </row>
    <row r="395" spans="1:8" x14ac:dyDescent="0.2">
      <c r="A395" s="72" t="s">
        <v>3966</v>
      </c>
      <c r="B395" s="65" t="s">
        <v>3967</v>
      </c>
      <c r="C395" s="65" t="s">
        <v>3968</v>
      </c>
      <c r="E395" s="66"/>
      <c r="F395" s="70"/>
      <c r="G395" s="89"/>
      <c r="H395" s="89"/>
    </row>
    <row r="396" spans="1:8" x14ac:dyDescent="0.2">
      <c r="B396" s="65" t="s">
        <v>3969</v>
      </c>
      <c r="C396" s="65" t="s">
        <v>3970</v>
      </c>
      <c r="D396" s="66" t="s">
        <v>4604</v>
      </c>
      <c r="E396" s="66" t="s">
        <v>4605</v>
      </c>
      <c r="F396" s="70">
        <v>2601.48</v>
      </c>
      <c r="G396" s="89"/>
      <c r="H396" s="89"/>
    </row>
    <row r="397" spans="1:8" x14ac:dyDescent="0.2">
      <c r="B397" s="65" t="s">
        <v>3971</v>
      </c>
      <c r="C397" s="65" t="s">
        <v>3972</v>
      </c>
      <c r="D397" s="66" t="s">
        <v>4604</v>
      </c>
      <c r="E397" s="66" t="s">
        <v>4605</v>
      </c>
      <c r="F397" s="70">
        <v>3621.64</v>
      </c>
      <c r="G397" s="89"/>
      <c r="H397" s="89"/>
    </row>
    <row r="398" spans="1:8" x14ac:dyDescent="0.2">
      <c r="A398" s="72" t="s">
        <v>3973</v>
      </c>
      <c r="B398" s="65" t="s">
        <v>3974</v>
      </c>
      <c r="C398" s="65" t="s">
        <v>3975</v>
      </c>
      <c r="E398" s="66"/>
      <c r="F398" s="70"/>
      <c r="G398" s="89"/>
      <c r="H398" s="89"/>
    </row>
    <row r="399" spans="1:8" x14ac:dyDescent="0.2">
      <c r="B399" s="65" t="s">
        <v>3976</v>
      </c>
      <c r="C399" s="65" t="s">
        <v>3977</v>
      </c>
      <c r="D399" s="66" t="s">
        <v>4604</v>
      </c>
      <c r="E399" s="66" t="s">
        <v>4605</v>
      </c>
      <c r="F399" s="70">
        <v>409.73</v>
      </c>
      <c r="G399" s="89"/>
      <c r="H399" s="89"/>
    </row>
    <row r="400" spans="1:8" x14ac:dyDescent="0.2">
      <c r="B400" s="65" t="s">
        <v>3978</v>
      </c>
      <c r="C400" s="65" t="s">
        <v>3979</v>
      </c>
      <c r="D400" s="66" t="s">
        <v>4604</v>
      </c>
      <c r="E400" s="66" t="s">
        <v>4605</v>
      </c>
      <c r="F400" s="70">
        <v>535.61</v>
      </c>
      <c r="G400" s="89"/>
      <c r="H400" s="89"/>
    </row>
    <row r="401" spans="1:8" s="76" customFormat="1" x14ac:dyDescent="0.2">
      <c r="A401" s="73" t="s">
        <v>3980</v>
      </c>
      <c r="B401" s="60" t="s">
        <v>3981</v>
      </c>
      <c r="C401" s="60" t="s">
        <v>3982</v>
      </c>
      <c r="D401" s="61"/>
      <c r="E401" s="61"/>
      <c r="F401" s="70"/>
      <c r="G401" s="89"/>
      <c r="H401" s="89"/>
    </row>
    <row r="402" spans="1:8" x14ac:dyDescent="0.2">
      <c r="A402" s="72" t="s">
        <v>3983</v>
      </c>
      <c r="B402" s="65" t="s">
        <v>3984</v>
      </c>
      <c r="C402" s="65" t="s">
        <v>3985</v>
      </c>
      <c r="E402" s="66"/>
      <c r="F402" s="70"/>
      <c r="G402" s="89"/>
      <c r="H402" s="89"/>
    </row>
    <row r="403" spans="1:8" x14ac:dyDescent="0.2">
      <c r="B403" s="65" t="s">
        <v>3986</v>
      </c>
      <c r="C403" s="65" t="s">
        <v>3987</v>
      </c>
      <c r="D403" s="66" t="s">
        <v>4604</v>
      </c>
      <c r="E403" s="66" t="s">
        <v>4605</v>
      </c>
      <c r="F403" s="70">
        <v>65.33</v>
      </c>
      <c r="G403" s="89"/>
      <c r="H403" s="89"/>
    </row>
    <row r="404" spans="1:8" x14ac:dyDescent="0.2">
      <c r="B404" s="65" t="s">
        <v>3988</v>
      </c>
      <c r="C404" s="65" t="s">
        <v>3989</v>
      </c>
      <c r="D404" s="66" t="s">
        <v>4604</v>
      </c>
      <c r="E404" s="66" t="s">
        <v>4605</v>
      </c>
      <c r="F404" s="70">
        <v>90.2</v>
      </c>
      <c r="G404" s="89"/>
      <c r="H404" s="89"/>
    </row>
    <row r="405" spans="1:8" x14ac:dyDescent="0.2">
      <c r="B405" s="65" t="s">
        <v>3990</v>
      </c>
      <c r="C405" s="65" t="s">
        <v>3991</v>
      </c>
      <c r="D405" s="66" t="s">
        <v>4604</v>
      </c>
      <c r="E405" s="66" t="s">
        <v>4605</v>
      </c>
      <c r="F405" s="70">
        <v>231.85</v>
      </c>
      <c r="G405" s="89"/>
      <c r="H405" s="89"/>
    </row>
    <row r="406" spans="1:8" x14ac:dyDescent="0.2">
      <c r="A406" s="72" t="s">
        <v>3992</v>
      </c>
      <c r="B406" s="65" t="s">
        <v>3993</v>
      </c>
      <c r="C406" s="65" t="s">
        <v>3994</v>
      </c>
      <c r="E406" s="66"/>
      <c r="F406" s="70"/>
      <c r="G406" s="89"/>
      <c r="H406" s="89"/>
    </row>
    <row r="407" spans="1:8" x14ac:dyDescent="0.2">
      <c r="B407" s="65" t="s">
        <v>3995</v>
      </c>
      <c r="C407" s="65" t="s">
        <v>3996</v>
      </c>
      <c r="D407" s="66" t="s">
        <v>4604</v>
      </c>
      <c r="E407" s="66" t="s">
        <v>4605</v>
      </c>
      <c r="F407" s="70">
        <v>72.760000000000005</v>
      </c>
      <c r="G407" s="89"/>
      <c r="H407" s="89"/>
    </row>
    <row r="408" spans="1:8" x14ac:dyDescent="0.2">
      <c r="B408" s="65" t="s">
        <v>3997</v>
      </c>
      <c r="C408" s="65" t="s">
        <v>3998</v>
      </c>
      <c r="D408" s="66" t="s">
        <v>4604</v>
      </c>
      <c r="E408" s="66" t="s">
        <v>4605</v>
      </c>
      <c r="F408" s="70">
        <v>97.33</v>
      </c>
      <c r="G408" s="89"/>
      <c r="H408" s="89"/>
    </row>
    <row r="409" spans="1:8" x14ac:dyDescent="0.2">
      <c r="B409" s="65" t="s">
        <v>3999</v>
      </c>
      <c r="C409" s="65" t="s">
        <v>4000</v>
      </c>
      <c r="D409" s="66" t="s">
        <v>4604</v>
      </c>
      <c r="E409" s="66" t="s">
        <v>4605</v>
      </c>
      <c r="F409" s="70">
        <v>133.13999999999999</v>
      </c>
      <c r="G409" s="89"/>
      <c r="H409" s="89"/>
    </row>
    <row r="410" spans="1:8" x14ac:dyDescent="0.2">
      <c r="A410" s="72" t="s">
        <v>4001</v>
      </c>
      <c r="B410" s="65" t="s">
        <v>4002</v>
      </c>
      <c r="C410" s="65" t="s">
        <v>4003</v>
      </c>
      <c r="E410" s="66"/>
      <c r="F410" s="70"/>
      <c r="G410" s="89"/>
      <c r="H410" s="89"/>
    </row>
    <row r="411" spans="1:8" x14ac:dyDescent="0.2">
      <c r="B411" s="65" t="s">
        <v>4004</v>
      </c>
      <c r="C411" s="65" t="s">
        <v>4005</v>
      </c>
      <c r="D411" s="66" t="s">
        <v>4237</v>
      </c>
      <c r="E411" s="66" t="s">
        <v>4237</v>
      </c>
      <c r="F411" s="70">
        <v>119.85</v>
      </c>
      <c r="G411" s="89"/>
      <c r="H411" s="89"/>
    </row>
    <row r="412" spans="1:8" x14ac:dyDescent="0.2">
      <c r="B412" s="65" t="s">
        <v>4006</v>
      </c>
      <c r="C412" s="65" t="s">
        <v>4007</v>
      </c>
      <c r="D412" s="66" t="s">
        <v>4237</v>
      </c>
      <c r="E412" s="66" t="s">
        <v>4237</v>
      </c>
      <c r="F412" s="70">
        <v>123.94</v>
      </c>
      <c r="G412" s="89"/>
      <c r="H412" s="89"/>
    </row>
    <row r="413" spans="1:8" x14ac:dyDescent="0.2">
      <c r="B413" s="65" t="s">
        <v>4008</v>
      </c>
      <c r="C413" s="65" t="s">
        <v>4009</v>
      </c>
      <c r="D413" s="66" t="s">
        <v>4237</v>
      </c>
      <c r="E413" s="66" t="s">
        <v>4237</v>
      </c>
      <c r="F413" s="70">
        <v>143.35</v>
      </c>
      <c r="G413" s="89"/>
      <c r="H413" s="89"/>
    </row>
    <row r="414" spans="1:8" s="76" customFormat="1" x14ac:dyDescent="0.2">
      <c r="A414" s="73" t="s">
        <v>4010</v>
      </c>
      <c r="B414" s="60" t="s">
        <v>4162</v>
      </c>
      <c r="C414" s="60" t="s">
        <v>4011</v>
      </c>
      <c r="D414" s="61"/>
      <c r="E414" s="61"/>
      <c r="F414" s="70"/>
      <c r="G414" s="89"/>
      <c r="H414" s="89"/>
    </row>
    <row r="415" spans="1:8" s="76" customFormat="1" x14ac:dyDescent="0.2">
      <c r="A415" s="73" t="s">
        <v>4012</v>
      </c>
      <c r="B415" s="60" t="s">
        <v>4013</v>
      </c>
      <c r="C415" s="60" t="s">
        <v>4014</v>
      </c>
      <c r="D415" s="60"/>
      <c r="E415" s="61"/>
      <c r="F415" s="70"/>
      <c r="G415" s="89"/>
      <c r="H415" s="89"/>
    </row>
    <row r="416" spans="1:8" x14ac:dyDescent="0.2">
      <c r="A416" s="72" t="s">
        <v>4015</v>
      </c>
      <c r="B416" s="65" t="s">
        <v>4016</v>
      </c>
      <c r="C416" s="65" t="s">
        <v>4017</v>
      </c>
      <c r="D416" s="65"/>
      <c r="E416" s="66"/>
      <c r="F416" s="70"/>
      <c r="G416" s="89"/>
      <c r="H416" s="89"/>
    </row>
    <row r="417" spans="1:8" x14ac:dyDescent="0.2">
      <c r="B417" s="65" t="s">
        <v>4018</v>
      </c>
      <c r="C417" s="65" t="s">
        <v>4019</v>
      </c>
      <c r="D417" s="65" t="s">
        <v>4135</v>
      </c>
      <c r="E417" s="65" t="s">
        <v>4135</v>
      </c>
      <c r="F417" s="70">
        <v>7.41</v>
      </c>
      <c r="G417" s="89"/>
      <c r="H417" s="89"/>
    </row>
    <row r="418" spans="1:8" x14ac:dyDescent="0.2">
      <c r="B418" s="65" t="s">
        <v>4020</v>
      </c>
      <c r="C418" s="65" t="s">
        <v>4021</v>
      </c>
      <c r="D418" s="65" t="s">
        <v>4135</v>
      </c>
      <c r="E418" s="65" t="s">
        <v>4135</v>
      </c>
      <c r="F418" s="70">
        <v>8.43</v>
      </c>
      <c r="G418" s="89"/>
      <c r="H418" s="89"/>
    </row>
    <row r="419" spans="1:8" x14ac:dyDescent="0.2">
      <c r="B419" s="65" t="s">
        <v>4022</v>
      </c>
      <c r="C419" s="65" t="s">
        <v>4023</v>
      </c>
      <c r="D419" s="65" t="s">
        <v>4135</v>
      </c>
      <c r="E419" s="65" t="s">
        <v>4135</v>
      </c>
      <c r="F419" s="70">
        <v>10.75</v>
      </c>
      <c r="G419" s="89"/>
      <c r="H419" s="89"/>
    </row>
    <row r="420" spans="1:8" x14ac:dyDescent="0.2">
      <c r="B420" s="65" t="s">
        <v>4024</v>
      </c>
      <c r="C420" s="65" t="s">
        <v>4025</v>
      </c>
      <c r="D420" s="65" t="s">
        <v>4124</v>
      </c>
      <c r="E420" s="65" t="s">
        <v>4124</v>
      </c>
      <c r="F420" s="70">
        <v>27.08</v>
      </c>
      <c r="G420" s="89"/>
      <c r="H420" s="89"/>
    </row>
    <row r="421" spans="1:8" x14ac:dyDescent="0.2">
      <c r="A421" s="72" t="s">
        <v>4026</v>
      </c>
      <c r="B421" s="65" t="s">
        <v>4027</v>
      </c>
      <c r="C421" s="65" t="s">
        <v>4028</v>
      </c>
      <c r="D421" s="65"/>
      <c r="E421" s="65"/>
      <c r="F421" s="70"/>
      <c r="G421" s="89"/>
      <c r="H421" s="89"/>
    </row>
    <row r="422" spans="1:8" x14ac:dyDescent="0.2">
      <c r="B422" s="65" t="s">
        <v>4029</v>
      </c>
      <c r="C422" s="65" t="s">
        <v>4030</v>
      </c>
      <c r="D422" s="65" t="s">
        <v>4135</v>
      </c>
      <c r="E422" s="65" t="s">
        <v>4135</v>
      </c>
      <c r="F422" s="70">
        <v>6.29</v>
      </c>
      <c r="G422" s="89"/>
      <c r="H422" s="89"/>
    </row>
    <row r="423" spans="1:8" x14ac:dyDescent="0.2">
      <c r="B423" s="65" t="s">
        <v>4031</v>
      </c>
      <c r="C423" s="65" t="s">
        <v>4021</v>
      </c>
      <c r="D423" s="65" t="s">
        <v>4135</v>
      </c>
      <c r="E423" s="65" t="s">
        <v>4135</v>
      </c>
      <c r="F423" s="70">
        <v>7.44</v>
      </c>
      <c r="G423" s="89"/>
      <c r="H423" s="89"/>
    </row>
    <row r="424" spans="1:8" x14ac:dyDescent="0.2">
      <c r="B424" s="65" t="s">
        <v>4032</v>
      </c>
      <c r="C424" s="65" t="s">
        <v>4023</v>
      </c>
      <c r="D424" s="65" t="s">
        <v>4135</v>
      </c>
      <c r="E424" s="65" t="s">
        <v>4135</v>
      </c>
      <c r="F424" s="70">
        <v>8.7899999999999991</v>
      </c>
      <c r="G424" s="89"/>
      <c r="H424" s="89"/>
    </row>
    <row r="425" spans="1:8" x14ac:dyDescent="0.2">
      <c r="B425" s="65" t="s">
        <v>4033</v>
      </c>
      <c r="C425" s="65" t="s">
        <v>4025</v>
      </c>
      <c r="D425" s="65" t="s">
        <v>4124</v>
      </c>
      <c r="E425" s="65" t="s">
        <v>4124</v>
      </c>
      <c r="F425" s="70">
        <v>26.86</v>
      </c>
      <c r="G425" s="89"/>
      <c r="H425" s="89"/>
    </row>
    <row r="426" spans="1:8" x14ac:dyDescent="0.2">
      <c r="A426" s="72" t="s">
        <v>4034</v>
      </c>
      <c r="B426" s="65" t="s">
        <v>4035</v>
      </c>
      <c r="C426" s="65" t="s">
        <v>4036</v>
      </c>
      <c r="D426" s="65"/>
      <c r="E426" s="65"/>
      <c r="F426" s="70"/>
      <c r="G426" s="89"/>
      <c r="H426" s="89"/>
    </row>
    <row r="427" spans="1:8" x14ac:dyDescent="0.2">
      <c r="B427" s="65" t="s">
        <v>4029</v>
      </c>
      <c r="C427" s="65" t="s">
        <v>4030</v>
      </c>
      <c r="D427" s="65" t="s">
        <v>4135</v>
      </c>
      <c r="E427" s="65" t="s">
        <v>4135</v>
      </c>
      <c r="F427" s="70">
        <v>6.26</v>
      </c>
      <c r="G427" s="89"/>
      <c r="H427" s="89"/>
    </row>
    <row r="428" spans="1:8" x14ac:dyDescent="0.2">
      <c r="B428" s="65" t="s">
        <v>4031</v>
      </c>
      <c r="C428" s="65" t="s">
        <v>4021</v>
      </c>
      <c r="D428" s="65" t="s">
        <v>4135</v>
      </c>
      <c r="E428" s="65" t="s">
        <v>4135</v>
      </c>
      <c r="F428" s="70">
        <v>6.9</v>
      </c>
      <c r="G428" s="89"/>
      <c r="H428" s="89"/>
    </row>
    <row r="429" spans="1:8" x14ac:dyDescent="0.2">
      <c r="B429" s="65" t="s">
        <v>4032</v>
      </c>
      <c r="C429" s="65" t="s">
        <v>4023</v>
      </c>
      <c r="D429" s="65" t="s">
        <v>4135</v>
      </c>
      <c r="E429" s="65" t="s">
        <v>4135</v>
      </c>
      <c r="F429" s="70">
        <v>8.2899999999999991</v>
      </c>
      <c r="G429" s="89"/>
      <c r="H429" s="89"/>
    </row>
    <row r="430" spans="1:8" x14ac:dyDescent="0.2">
      <c r="B430" s="65" t="s">
        <v>4033</v>
      </c>
      <c r="C430" s="65" t="s">
        <v>4025</v>
      </c>
      <c r="D430" s="65" t="s">
        <v>4124</v>
      </c>
      <c r="E430" s="65" t="s">
        <v>4124</v>
      </c>
      <c r="F430" s="70">
        <v>22.08</v>
      </c>
      <c r="G430" s="89"/>
      <c r="H430" s="89"/>
    </row>
    <row r="431" spans="1:8" x14ac:dyDescent="0.2">
      <c r="A431" s="72" t="s">
        <v>4037</v>
      </c>
      <c r="B431" s="65" t="s">
        <v>4038</v>
      </c>
      <c r="C431" s="65" t="s">
        <v>4039</v>
      </c>
      <c r="D431" s="65"/>
      <c r="E431" s="65"/>
      <c r="F431" s="70"/>
      <c r="G431" s="89"/>
      <c r="H431" s="89"/>
    </row>
    <row r="432" spans="1:8" x14ac:dyDescent="0.2">
      <c r="B432" s="65" t="s">
        <v>4040</v>
      </c>
      <c r="C432" s="65" t="s">
        <v>4041</v>
      </c>
      <c r="D432" s="65" t="s">
        <v>4135</v>
      </c>
      <c r="E432" s="65" t="s">
        <v>4135</v>
      </c>
      <c r="F432" s="70">
        <v>1.99</v>
      </c>
      <c r="G432" s="89"/>
      <c r="H432" s="89"/>
    </row>
    <row r="433" spans="1:8" s="76" customFormat="1" x14ac:dyDescent="0.2">
      <c r="A433" s="73" t="s">
        <v>4042</v>
      </c>
      <c r="B433" s="60" t="s">
        <v>4043</v>
      </c>
      <c r="C433" s="60" t="s">
        <v>4044</v>
      </c>
      <c r="D433" s="60"/>
      <c r="E433" s="60"/>
      <c r="F433" s="70"/>
      <c r="G433" s="89"/>
      <c r="H433" s="89"/>
    </row>
    <row r="434" spans="1:8" x14ac:dyDescent="0.2">
      <c r="A434" s="72" t="s">
        <v>4045</v>
      </c>
      <c r="B434" s="65" t="s">
        <v>4046</v>
      </c>
      <c r="C434" s="65" t="s">
        <v>4047</v>
      </c>
      <c r="D434" s="65" t="s">
        <v>4135</v>
      </c>
      <c r="E434" s="65" t="s">
        <v>4135</v>
      </c>
      <c r="F434" s="70">
        <v>15.65</v>
      </c>
      <c r="G434" s="89"/>
      <c r="H434" s="89"/>
    </row>
    <row r="435" spans="1:8" x14ac:dyDescent="0.2">
      <c r="A435" s="72" t="s">
        <v>4048</v>
      </c>
      <c r="B435" s="65" t="s">
        <v>4049</v>
      </c>
      <c r="C435" s="65" t="s">
        <v>4050</v>
      </c>
      <c r="D435" s="65"/>
      <c r="E435" s="65"/>
      <c r="F435" s="70"/>
      <c r="G435" s="89"/>
      <c r="H435" s="89"/>
    </row>
    <row r="436" spans="1:8" x14ac:dyDescent="0.2">
      <c r="B436" s="65" t="s">
        <v>4051</v>
      </c>
      <c r="C436" s="65" t="s">
        <v>4052</v>
      </c>
      <c r="D436" s="65" t="s">
        <v>4135</v>
      </c>
      <c r="E436" s="65" t="s">
        <v>4135</v>
      </c>
      <c r="F436" s="70">
        <v>88.39</v>
      </c>
      <c r="G436" s="89"/>
      <c r="H436" s="89"/>
    </row>
    <row r="437" spans="1:8" x14ac:dyDescent="0.2">
      <c r="A437" s="72" t="s">
        <v>4053</v>
      </c>
      <c r="B437" s="65" t="s">
        <v>4054</v>
      </c>
      <c r="C437" s="65" t="s">
        <v>4055</v>
      </c>
      <c r="D437" s="65"/>
      <c r="E437" s="65"/>
      <c r="F437" s="70"/>
      <c r="G437" s="89"/>
      <c r="H437" s="89"/>
    </row>
    <row r="438" spans="1:8" x14ac:dyDescent="0.2">
      <c r="B438" s="65" t="s">
        <v>4056</v>
      </c>
      <c r="C438" s="65" t="s">
        <v>4057</v>
      </c>
      <c r="D438" s="65" t="s">
        <v>4135</v>
      </c>
      <c r="E438" s="65" t="s">
        <v>4135</v>
      </c>
      <c r="F438" s="70">
        <v>19.3</v>
      </c>
      <c r="G438" s="89"/>
      <c r="H438" s="89"/>
    </row>
    <row r="439" spans="1:8" x14ac:dyDescent="0.2">
      <c r="B439" s="65" t="s">
        <v>4058</v>
      </c>
      <c r="C439" s="65" t="s">
        <v>4059</v>
      </c>
      <c r="D439" s="65" t="s">
        <v>4124</v>
      </c>
      <c r="E439" s="65" t="s">
        <v>4124</v>
      </c>
      <c r="F439" s="70">
        <v>64.2</v>
      </c>
      <c r="G439" s="89"/>
      <c r="H439" s="89"/>
    </row>
    <row r="440" spans="1:8" s="76" customFormat="1" x14ac:dyDescent="0.2">
      <c r="A440" s="73" t="s">
        <v>4060</v>
      </c>
      <c r="B440" s="60" t="s">
        <v>4061</v>
      </c>
      <c r="C440" s="60" t="s">
        <v>4062</v>
      </c>
      <c r="D440" s="60"/>
      <c r="E440" s="60"/>
      <c r="F440" s="70"/>
      <c r="G440" s="89"/>
      <c r="H440" s="89"/>
    </row>
    <row r="441" spans="1:8" x14ac:dyDescent="0.2">
      <c r="A441" s="72" t="s">
        <v>4063</v>
      </c>
      <c r="B441" s="65" t="s">
        <v>4064</v>
      </c>
      <c r="C441" s="65" t="s">
        <v>4065</v>
      </c>
      <c r="D441" s="65"/>
      <c r="E441" s="65"/>
      <c r="F441" s="70"/>
      <c r="G441" s="89"/>
      <c r="H441" s="89"/>
    </row>
    <row r="442" spans="1:8" x14ac:dyDescent="0.2">
      <c r="B442" s="65" t="s">
        <v>4066</v>
      </c>
      <c r="C442" s="65" t="s">
        <v>4067</v>
      </c>
      <c r="D442" s="65" t="s">
        <v>4068</v>
      </c>
      <c r="E442" s="65" t="s">
        <v>4068</v>
      </c>
      <c r="F442" s="70">
        <v>2.0299999999999998</v>
      </c>
      <c r="G442" s="89"/>
      <c r="H442" s="89"/>
    </row>
    <row r="443" spans="1:8" x14ac:dyDescent="0.2">
      <c r="A443" s="72" t="s">
        <v>4069</v>
      </c>
      <c r="B443" s="65" t="s">
        <v>4070</v>
      </c>
      <c r="C443" s="65" t="s">
        <v>4071</v>
      </c>
      <c r="D443" s="65"/>
      <c r="E443" s="65"/>
      <c r="F443" s="70"/>
      <c r="G443" s="89"/>
      <c r="H443" s="89"/>
    </row>
    <row r="444" spans="1:8" x14ac:dyDescent="0.2">
      <c r="B444" s="65" t="s">
        <v>4072</v>
      </c>
      <c r="C444" s="65" t="s">
        <v>4073</v>
      </c>
      <c r="D444" s="65" t="s">
        <v>4135</v>
      </c>
      <c r="E444" s="65" t="s">
        <v>4135</v>
      </c>
      <c r="F444" s="70">
        <v>6.19</v>
      </c>
      <c r="G444" s="89"/>
      <c r="H444" s="89"/>
    </row>
    <row r="445" spans="1:8" x14ac:dyDescent="0.2">
      <c r="B445" s="65" t="s">
        <v>4074</v>
      </c>
      <c r="C445" s="65" t="s">
        <v>4075</v>
      </c>
      <c r="D445" s="65" t="s">
        <v>4135</v>
      </c>
      <c r="E445" s="65" t="s">
        <v>4135</v>
      </c>
      <c r="F445" s="70">
        <v>7.14</v>
      </c>
      <c r="G445" s="89"/>
      <c r="H445" s="89"/>
    </row>
    <row r="446" spans="1:8" s="76" customFormat="1" x14ac:dyDescent="0.2">
      <c r="A446" s="73" t="s">
        <v>4076</v>
      </c>
      <c r="B446" s="60" t="s">
        <v>4077</v>
      </c>
      <c r="C446" s="60" t="s">
        <v>4078</v>
      </c>
      <c r="D446" s="60"/>
      <c r="E446" s="60"/>
      <c r="F446" s="70"/>
      <c r="G446" s="89"/>
      <c r="H446" s="89"/>
    </row>
    <row r="447" spans="1:8" x14ac:dyDescent="0.2">
      <c r="A447" s="72" t="s">
        <v>4079</v>
      </c>
      <c r="B447" s="65" t="s">
        <v>4080</v>
      </c>
      <c r="C447" s="65" t="s">
        <v>4081</v>
      </c>
      <c r="D447" s="65"/>
      <c r="E447" s="65"/>
      <c r="F447" s="70"/>
      <c r="G447" s="89"/>
      <c r="H447" s="89"/>
    </row>
    <row r="448" spans="1:8" x14ac:dyDescent="0.2">
      <c r="B448" s="65" t="s">
        <v>4082</v>
      </c>
      <c r="C448" s="65" t="s">
        <v>4083</v>
      </c>
      <c r="D448" s="65" t="s">
        <v>4135</v>
      </c>
      <c r="E448" s="65" t="s">
        <v>4135</v>
      </c>
      <c r="F448" s="70">
        <v>57.82</v>
      </c>
      <c r="G448" s="89"/>
      <c r="H448" s="89"/>
    </row>
    <row r="449" spans="1:8" x14ac:dyDescent="0.2">
      <c r="B449" s="65" t="s">
        <v>4084</v>
      </c>
      <c r="C449" s="65" t="s">
        <v>4085</v>
      </c>
      <c r="D449" s="65" t="s">
        <v>4135</v>
      </c>
      <c r="E449" s="65" t="s">
        <v>4135</v>
      </c>
      <c r="F449" s="70">
        <v>59.49</v>
      </c>
      <c r="G449" s="89"/>
      <c r="H449" s="89"/>
    </row>
    <row r="450" spans="1:8" x14ac:dyDescent="0.2">
      <c r="B450" s="65" t="s">
        <v>2642</v>
      </c>
      <c r="C450" s="65" t="s">
        <v>2643</v>
      </c>
      <c r="D450" s="65" t="s">
        <v>4135</v>
      </c>
      <c r="E450" s="65" t="s">
        <v>4135</v>
      </c>
      <c r="F450" s="70">
        <v>64.86</v>
      </c>
      <c r="G450" s="89"/>
      <c r="H450" s="89"/>
    </row>
    <row r="451" spans="1:8" x14ac:dyDescent="0.2">
      <c r="A451" s="72" t="s">
        <v>2644</v>
      </c>
      <c r="B451" s="65" t="s">
        <v>2645</v>
      </c>
      <c r="C451" s="65" t="s">
        <v>2646</v>
      </c>
      <c r="D451" s="65"/>
      <c r="E451" s="65"/>
      <c r="F451" s="70"/>
      <c r="G451" s="89"/>
      <c r="H451" s="89"/>
    </row>
    <row r="452" spans="1:8" x14ac:dyDescent="0.2">
      <c r="B452" s="65" t="s">
        <v>2647</v>
      </c>
      <c r="C452" s="65" t="s">
        <v>2648</v>
      </c>
      <c r="D452" s="65" t="s">
        <v>4135</v>
      </c>
      <c r="E452" s="65" t="s">
        <v>4135</v>
      </c>
      <c r="F452" s="70">
        <v>80.09</v>
      </c>
      <c r="G452" s="89"/>
      <c r="H452" s="89"/>
    </row>
    <row r="453" spans="1:8" x14ac:dyDescent="0.2">
      <c r="B453" s="65" t="s">
        <v>2649</v>
      </c>
      <c r="C453" s="65" t="s">
        <v>2650</v>
      </c>
      <c r="D453" s="65" t="s">
        <v>4135</v>
      </c>
      <c r="E453" s="65" t="s">
        <v>4135</v>
      </c>
      <c r="F453" s="70">
        <v>88.39</v>
      </c>
      <c r="G453" s="89"/>
      <c r="H453" s="89"/>
    </row>
    <row r="454" spans="1:8" ht="25.5" x14ac:dyDescent="0.2">
      <c r="A454" s="72" t="s">
        <v>2651</v>
      </c>
      <c r="B454" s="65" t="s">
        <v>2652</v>
      </c>
      <c r="C454" s="65" t="s">
        <v>2653</v>
      </c>
      <c r="D454" s="65"/>
      <c r="E454" s="65"/>
      <c r="F454" s="70"/>
      <c r="G454" s="89"/>
      <c r="H454" s="89"/>
    </row>
    <row r="455" spans="1:8" x14ac:dyDescent="0.2">
      <c r="B455" s="65" t="s">
        <v>2654</v>
      </c>
      <c r="C455" s="65" t="s">
        <v>2655</v>
      </c>
      <c r="D455" s="65" t="s">
        <v>4135</v>
      </c>
      <c r="E455" s="65" t="s">
        <v>4135</v>
      </c>
      <c r="F455" s="70">
        <v>83.6</v>
      </c>
      <c r="G455" s="89"/>
      <c r="H455" s="89"/>
    </row>
    <row r="456" spans="1:8" x14ac:dyDescent="0.2">
      <c r="B456" s="65" t="s">
        <v>2656</v>
      </c>
      <c r="C456" s="65" t="s">
        <v>2657</v>
      </c>
      <c r="D456" s="65" t="s">
        <v>4135</v>
      </c>
      <c r="E456" s="65" t="s">
        <v>4135</v>
      </c>
      <c r="F456" s="70">
        <v>88.39</v>
      </c>
      <c r="G456" s="89"/>
      <c r="H456" s="89"/>
    </row>
    <row r="457" spans="1:8" x14ac:dyDescent="0.2">
      <c r="B457" s="65" t="s">
        <v>2658</v>
      </c>
      <c r="C457" s="65" t="s">
        <v>2659</v>
      </c>
      <c r="D457" s="65" t="s">
        <v>4135</v>
      </c>
      <c r="E457" s="65" t="s">
        <v>4135</v>
      </c>
      <c r="F457" s="70">
        <v>94.28</v>
      </c>
      <c r="G457" s="89"/>
      <c r="H457" s="89"/>
    </row>
    <row r="458" spans="1:8" ht="25.5" x14ac:dyDescent="0.2">
      <c r="A458" s="72" t="s">
        <v>2660</v>
      </c>
      <c r="B458" s="65" t="s">
        <v>2661</v>
      </c>
      <c r="C458" s="65" t="s">
        <v>2662</v>
      </c>
      <c r="D458" s="65"/>
      <c r="E458" s="65"/>
      <c r="F458" s="70"/>
      <c r="G458" s="89"/>
      <c r="H458" s="89"/>
    </row>
    <row r="459" spans="1:8" x14ac:dyDescent="0.2">
      <c r="B459" s="65" t="s">
        <v>2654</v>
      </c>
      <c r="C459" s="65" t="s">
        <v>2655</v>
      </c>
      <c r="D459" s="65" t="s">
        <v>4135</v>
      </c>
      <c r="E459" s="65" t="s">
        <v>4135</v>
      </c>
      <c r="F459" s="70">
        <v>97.61</v>
      </c>
      <c r="G459" s="89"/>
      <c r="H459" s="89"/>
    </row>
    <row r="460" spans="1:8" x14ac:dyDescent="0.2">
      <c r="B460" s="65" t="s">
        <v>2663</v>
      </c>
      <c r="C460" s="65" t="s">
        <v>2657</v>
      </c>
      <c r="D460" s="65" t="s">
        <v>4135</v>
      </c>
      <c r="E460" s="65" t="s">
        <v>4135</v>
      </c>
      <c r="F460" s="70">
        <v>97.61</v>
      </c>
      <c r="G460" s="89"/>
      <c r="H460" s="89"/>
    </row>
    <row r="461" spans="1:8" x14ac:dyDescent="0.2">
      <c r="B461" s="65" t="s">
        <v>2658</v>
      </c>
      <c r="C461" s="65" t="s">
        <v>2659</v>
      </c>
      <c r="D461" s="65" t="s">
        <v>4135</v>
      </c>
      <c r="E461" s="65" t="s">
        <v>4135</v>
      </c>
      <c r="F461" s="70">
        <v>107.9</v>
      </c>
      <c r="G461" s="89"/>
      <c r="H461" s="89"/>
    </row>
    <row r="462" spans="1:8" x14ac:dyDescent="0.2">
      <c r="A462" s="72" t="s">
        <v>2664</v>
      </c>
      <c r="B462" s="65" t="s">
        <v>2665</v>
      </c>
      <c r="C462" s="65" t="s">
        <v>2666</v>
      </c>
      <c r="D462" s="65"/>
      <c r="E462" s="65"/>
      <c r="F462" s="70"/>
      <c r="G462" s="89"/>
      <c r="H462" s="89"/>
    </row>
    <row r="463" spans="1:8" x14ac:dyDescent="0.2">
      <c r="B463" s="65" t="s">
        <v>2667</v>
      </c>
      <c r="C463" s="65" t="s">
        <v>2668</v>
      </c>
      <c r="D463" s="65" t="s">
        <v>4135</v>
      </c>
      <c r="E463" s="65" t="s">
        <v>4135</v>
      </c>
      <c r="F463" s="70">
        <v>134.79</v>
      </c>
      <c r="G463" s="89"/>
      <c r="H463" s="89"/>
    </row>
    <row r="464" spans="1:8" s="76" customFormat="1" x14ac:dyDescent="0.2">
      <c r="A464" s="73" t="s">
        <v>2669</v>
      </c>
      <c r="B464" s="60" t="s">
        <v>2670</v>
      </c>
      <c r="C464" s="60" t="s">
        <v>2671</v>
      </c>
      <c r="D464" s="60"/>
      <c r="E464" s="60"/>
      <c r="F464" s="70"/>
      <c r="G464" s="89"/>
      <c r="H464" s="89"/>
    </row>
    <row r="465" spans="1:8" x14ac:dyDescent="0.2">
      <c r="A465" s="72" t="s">
        <v>2672</v>
      </c>
      <c r="B465" s="65" t="s">
        <v>2673</v>
      </c>
      <c r="C465" s="65" t="s">
        <v>2674</v>
      </c>
      <c r="D465" s="65" t="s">
        <v>4135</v>
      </c>
      <c r="E465" s="65" t="s">
        <v>4135</v>
      </c>
      <c r="F465" s="70">
        <v>34.1</v>
      </c>
      <c r="G465" s="89"/>
      <c r="H465" s="89"/>
    </row>
    <row r="466" spans="1:8" x14ac:dyDescent="0.2">
      <c r="A466" s="72" t="s">
        <v>2675</v>
      </c>
      <c r="B466" s="65" t="s">
        <v>2676</v>
      </c>
      <c r="C466" s="65" t="s">
        <v>2677</v>
      </c>
      <c r="D466" s="65" t="s">
        <v>4135</v>
      </c>
      <c r="E466" s="65" t="s">
        <v>4135</v>
      </c>
      <c r="F466" s="70">
        <v>41.02</v>
      </c>
      <c r="G466" s="89"/>
      <c r="H466" s="89"/>
    </row>
    <row r="467" spans="1:8" x14ac:dyDescent="0.2">
      <c r="A467" s="72" t="s">
        <v>2678</v>
      </c>
      <c r="B467" s="65" t="s">
        <v>2679</v>
      </c>
      <c r="C467" s="65" t="s">
        <v>2680</v>
      </c>
      <c r="D467" s="65" t="s">
        <v>4135</v>
      </c>
      <c r="E467" s="65" t="s">
        <v>4135</v>
      </c>
      <c r="F467" s="70">
        <v>30.47</v>
      </c>
      <c r="G467" s="89"/>
      <c r="H467" s="89"/>
    </row>
    <row r="468" spans="1:8" x14ac:dyDescent="0.2">
      <c r="A468" s="72" t="s">
        <v>2681</v>
      </c>
      <c r="B468" s="65" t="s">
        <v>2682</v>
      </c>
      <c r="C468" s="65" t="s">
        <v>2683</v>
      </c>
      <c r="D468" s="65" t="s">
        <v>4135</v>
      </c>
      <c r="E468" s="65" t="s">
        <v>4135</v>
      </c>
      <c r="F468" s="70">
        <v>23.8</v>
      </c>
      <c r="G468" s="89"/>
      <c r="H468" s="89"/>
    </row>
    <row r="469" spans="1:8" s="76" customFormat="1" x14ac:dyDescent="0.2">
      <c r="A469" s="73" t="s">
        <v>2684</v>
      </c>
      <c r="B469" s="60" t="s">
        <v>2685</v>
      </c>
      <c r="C469" s="60" t="s">
        <v>2686</v>
      </c>
      <c r="D469" s="60"/>
      <c r="E469" s="60"/>
      <c r="F469" s="70"/>
      <c r="G469" s="89"/>
      <c r="H469" s="89"/>
    </row>
    <row r="470" spans="1:8" x14ac:dyDescent="0.2">
      <c r="A470" s="72" t="s">
        <v>2687</v>
      </c>
      <c r="B470" s="65" t="s">
        <v>2688</v>
      </c>
      <c r="C470" s="65" t="s">
        <v>2689</v>
      </c>
      <c r="D470" s="65"/>
      <c r="E470" s="65"/>
      <c r="F470" s="70"/>
      <c r="G470" s="89"/>
      <c r="H470" s="89"/>
    </row>
    <row r="471" spans="1:8" x14ac:dyDescent="0.2">
      <c r="B471" s="65" t="s">
        <v>2690</v>
      </c>
      <c r="C471" s="65" t="s">
        <v>2691</v>
      </c>
      <c r="D471" s="65" t="s">
        <v>4237</v>
      </c>
      <c r="E471" s="65" t="s">
        <v>4237</v>
      </c>
      <c r="F471" s="70">
        <v>50.27</v>
      </c>
      <c r="G471" s="89"/>
      <c r="H471" s="89"/>
    </row>
    <row r="472" spans="1:8" x14ac:dyDescent="0.2">
      <c r="B472" s="65" t="s">
        <v>2692</v>
      </c>
      <c r="C472" s="65" t="s">
        <v>2693</v>
      </c>
      <c r="D472" s="65" t="s">
        <v>4237</v>
      </c>
      <c r="E472" s="65" t="s">
        <v>4237</v>
      </c>
      <c r="F472" s="70">
        <v>60.78</v>
      </c>
      <c r="G472" s="89"/>
      <c r="H472" s="89"/>
    </row>
    <row r="473" spans="1:8" x14ac:dyDescent="0.2">
      <c r="B473" s="65" t="s">
        <v>2694</v>
      </c>
      <c r="C473" s="65" t="s">
        <v>2695</v>
      </c>
      <c r="D473" s="65" t="s">
        <v>4237</v>
      </c>
      <c r="E473" s="65" t="s">
        <v>4237</v>
      </c>
      <c r="F473" s="70">
        <v>70.7</v>
      </c>
      <c r="G473" s="89"/>
      <c r="H473" s="89"/>
    </row>
    <row r="474" spans="1:8" x14ac:dyDescent="0.2">
      <c r="B474" s="65" t="s">
        <v>2696</v>
      </c>
      <c r="C474" s="65" t="s">
        <v>2697</v>
      </c>
      <c r="D474" s="65" t="s">
        <v>4237</v>
      </c>
      <c r="E474" s="65" t="s">
        <v>4237</v>
      </c>
      <c r="F474" s="70">
        <v>71.81</v>
      </c>
      <c r="G474" s="89"/>
      <c r="H474" s="89"/>
    </row>
    <row r="475" spans="1:8" x14ac:dyDescent="0.2">
      <c r="B475" s="65" t="s">
        <v>2698</v>
      </c>
      <c r="C475" s="65" t="s">
        <v>2699</v>
      </c>
      <c r="D475" s="65" t="s">
        <v>4237</v>
      </c>
      <c r="E475" s="65" t="s">
        <v>4237</v>
      </c>
      <c r="F475" s="70">
        <v>79.92</v>
      </c>
      <c r="G475" s="89"/>
      <c r="H475" s="89"/>
    </row>
    <row r="476" spans="1:8" x14ac:dyDescent="0.2">
      <c r="B476" s="65" t="s">
        <v>2700</v>
      </c>
      <c r="C476" s="65" t="s">
        <v>2701</v>
      </c>
      <c r="D476" s="65" t="s">
        <v>4237</v>
      </c>
      <c r="E476" s="65" t="s">
        <v>4237</v>
      </c>
      <c r="F476" s="70">
        <v>82.85</v>
      </c>
      <c r="G476" s="89"/>
      <c r="H476" s="89"/>
    </row>
    <row r="477" spans="1:8" x14ac:dyDescent="0.2">
      <c r="B477" s="65" t="s">
        <v>2702</v>
      </c>
      <c r="C477" s="65" t="s">
        <v>2703</v>
      </c>
      <c r="D477" s="65" t="s">
        <v>4237</v>
      </c>
      <c r="E477" s="65" t="s">
        <v>4237</v>
      </c>
      <c r="F477" s="70">
        <v>68.489999999999995</v>
      </c>
      <c r="G477" s="89"/>
      <c r="H477" s="89"/>
    </row>
    <row r="478" spans="1:8" x14ac:dyDescent="0.2">
      <c r="B478" s="65" t="s">
        <v>2704</v>
      </c>
      <c r="C478" s="65" t="s">
        <v>2705</v>
      </c>
      <c r="D478" s="65" t="s">
        <v>4237</v>
      </c>
      <c r="E478" s="65" t="s">
        <v>4237</v>
      </c>
      <c r="F478" s="70">
        <v>74.03</v>
      </c>
      <c r="G478" s="89"/>
      <c r="H478" s="89"/>
    </row>
    <row r="479" spans="1:8" x14ac:dyDescent="0.2">
      <c r="A479" s="72" t="s">
        <v>2706</v>
      </c>
      <c r="B479" s="65" t="s">
        <v>2707</v>
      </c>
      <c r="C479" s="65" t="s">
        <v>2708</v>
      </c>
      <c r="D479" s="65"/>
      <c r="E479" s="65"/>
      <c r="F479" s="70"/>
      <c r="G479" s="89"/>
      <c r="H479" s="89"/>
    </row>
    <row r="480" spans="1:8" x14ac:dyDescent="0.2">
      <c r="B480" s="65" t="s">
        <v>2709</v>
      </c>
      <c r="C480" s="65" t="s">
        <v>2710</v>
      </c>
      <c r="D480" s="65" t="s">
        <v>4237</v>
      </c>
      <c r="E480" s="65" t="s">
        <v>4237</v>
      </c>
      <c r="F480" s="70">
        <v>28.38</v>
      </c>
      <c r="G480" s="89"/>
      <c r="H480" s="89"/>
    </row>
    <row r="481" spans="1:8" x14ac:dyDescent="0.2">
      <c r="B481" s="65" t="s">
        <v>2711</v>
      </c>
      <c r="C481" s="65" t="s">
        <v>2712</v>
      </c>
      <c r="D481" s="65" t="s">
        <v>4237</v>
      </c>
      <c r="E481" s="65" t="s">
        <v>4237</v>
      </c>
      <c r="F481" s="70">
        <v>31.55</v>
      </c>
      <c r="G481" s="89"/>
      <c r="H481" s="89"/>
    </row>
    <row r="482" spans="1:8" x14ac:dyDescent="0.2">
      <c r="B482" s="65" t="s">
        <v>2713</v>
      </c>
      <c r="C482" s="65" t="s">
        <v>2714</v>
      </c>
      <c r="D482" s="65" t="s">
        <v>4237</v>
      </c>
      <c r="E482" s="65" t="s">
        <v>4237</v>
      </c>
      <c r="F482" s="70">
        <v>32.9</v>
      </c>
      <c r="G482" s="89"/>
      <c r="H482" s="89"/>
    </row>
    <row r="483" spans="1:8" x14ac:dyDescent="0.2">
      <c r="A483" s="72" t="s">
        <v>2715</v>
      </c>
      <c r="B483" s="65" t="s">
        <v>2716</v>
      </c>
      <c r="C483" s="65" t="s">
        <v>2717</v>
      </c>
      <c r="D483" s="65"/>
      <c r="E483" s="65"/>
      <c r="F483" s="70"/>
      <c r="G483" s="89"/>
      <c r="H483" s="89"/>
    </row>
    <row r="484" spans="1:8" x14ac:dyDescent="0.2">
      <c r="B484" s="65" t="s">
        <v>2718</v>
      </c>
      <c r="C484" s="65" t="s">
        <v>2719</v>
      </c>
      <c r="D484" s="65" t="s">
        <v>4237</v>
      </c>
      <c r="E484" s="65" t="s">
        <v>4237</v>
      </c>
      <c r="F484" s="70">
        <v>25.44</v>
      </c>
      <c r="G484" s="89"/>
      <c r="H484" s="89"/>
    </row>
    <row r="485" spans="1:8" x14ac:dyDescent="0.2">
      <c r="B485" s="65" t="s">
        <v>2720</v>
      </c>
      <c r="C485" s="65" t="s">
        <v>2721</v>
      </c>
      <c r="D485" s="65" t="s">
        <v>4237</v>
      </c>
      <c r="E485" s="65" t="s">
        <v>4237</v>
      </c>
      <c r="F485" s="70">
        <v>28.37</v>
      </c>
      <c r="G485" s="89"/>
      <c r="H485" s="89"/>
    </row>
    <row r="486" spans="1:8" s="76" customFormat="1" x14ac:dyDescent="0.2">
      <c r="A486" s="73" t="s">
        <v>2722</v>
      </c>
      <c r="B486" s="60" t="s">
        <v>2723</v>
      </c>
      <c r="C486" s="60" t="s">
        <v>2724</v>
      </c>
      <c r="D486" s="60"/>
      <c r="E486" s="60"/>
      <c r="F486" s="70"/>
      <c r="G486" s="89"/>
      <c r="H486" s="89"/>
    </row>
    <row r="487" spans="1:8" x14ac:dyDescent="0.2">
      <c r="A487" s="72" t="s">
        <v>2725</v>
      </c>
      <c r="B487" s="65" t="s">
        <v>2726</v>
      </c>
      <c r="C487" s="65" t="s">
        <v>2727</v>
      </c>
      <c r="D487" s="65"/>
      <c r="E487" s="65"/>
      <c r="F487" s="70"/>
      <c r="G487" s="89"/>
      <c r="H487" s="89"/>
    </row>
    <row r="488" spans="1:8" x14ac:dyDescent="0.2">
      <c r="B488" s="65" t="s">
        <v>2667</v>
      </c>
      <c r="C488" s="65" t="s">
        <v>2668</v>
      </c>
      <c r="D488" s="65" t="s">
        <v>4237</v>
      </c>
      <c r="E488" s="65" t="s">
        <v>4237</v>
      </c>
      <c r="F488" s="70">
        <v>67.41</v>
      </c>
      <c r="G488" s="89"/>
      <c r="H488" s="89"/>
    </row>
    <row r="489" spans="1:8" ht="25.5" x14ac:dyDescent="0.2">
      <c r="A489" s="72" t="s">
        <v>2728</v>
      </c>
      <c r="B489" s="65" t="s">
        <v>2729</v>
      </c>
      <c r="C489" s="65" t="s">
        <v>2730</v>
      </c>
      <c r="D489" s="65"/>
      <c r="E489" s="65"/>
      <c r="F489" s="70"/>
      <c r="G489" s="89"/>
      <c r="H489" s="89"/>
    </row>
    <row r="490" spans="1:8" x14ac:dyDescent="0.2">
      <c r="B490" s="65" t="s">
        <v>2667</v>
      </c>
      <c r="C490" s="65" t="s">
        <v>2668</v>
      </c>
      <c r="D490" s="65" t="s">
        <v>4237</v>
      </c>
      <c r="E490" s="65" t="s">
        <v>4237</v>
      </c>
      <c r="F490" s="70">
        <v>74.03</v>
      </c>
      <c r="G490" s="89"/>
      <c r="H490" s="89"/>
    </row>
    <row r="491" spans="1:8" x14ac:dyDescent="0.2">
      <c r="B491" s="65" t="s">
        <v>2731</v>
      </c>
      <c r="C491" s="65" t="s">
        <v>2732</v>
      </c>
      <c r="D491" s="65" t="s">
        <v>4133</v>
      </c>
      <c r="E491" s="65" t="s">
        <v>4133</v>
      </c>
      <c r="F491" s="70">
        <v>15.35</v>
      </c>
      <c r="G491" s="89"/>
      <c r="H491" s="89"/>
    </row>
    <row r="492" spans="1:8" x14ac:dyDescent="0.2">
      <c r="B492" s="65" t="s">
        <v>2733</v>
      </c>
      <c r="C492" s="65" t="s">
        <v>2734</v>
      </c>
      <c r="D492" s="65" t="s">
        <v>4237</v>
      </c>
      <c r="E492" s="65" t="s">
        <v>4237</v>
      </c>
      <c r="F492" s="70">
        <v>7.9</v>
      </c>
      <c r="G492" s="89"/>
      <c r="H492" s="89"/>
    </row>
    <row r="493" spans="1:8" x14ac:dyDescent="0.2">
      <c r="B493" s="65" t="s">
        <v>2735</v>
      </c>
      <c r="C493" s="65" t="s">
        <v>2736</v>
      </c>
      <c r="D493" s="65" t="s">
        <v>4237</v>
      </c>
      <c r="E493" s="65" t="s">
        <v>4237</v>
      </c>
      <c r="F493" s="70">
        <v>4.96</v>
      </c>
      <c r="G493" s="89"/>
      <c r="H493" s="89"/>
    </row>
    <row r="494" spans="1:8" x14ac:dyDescent="0.2">
      <c r="A494" s="72" t="s">
        <v>2737</v>
      </c>
      <c r="B494" s="65" t="s">
        <v>2738</v>
      </c>
      <c r="C494" s="65" t="s">
        <v>2739</v>
      </c>
      <c r="D494" s="65"/>
      <c r="E494" s="65"/>
      <c r="F494" s="70"/>
      <c r="G494" s="89"/>
      <c r="H494" s="89"/>
    </row>
    <row r="495" spans="1:8" x14ac:dyDescent="0.2">
      <c r="B495" s="65" t="s">
        <v>2667</v>
      </c>
      <c r="C495" s="65" t="s">
        <v>2668</v>
      </c>
      <c r="D495" s="65" t="s">
        <v>4237</v>
      </c>
      <c r="E495" s="65" t="s">
        <v>4237</v>
      </c>
      <c r="F495" s="70">
        <v>55.99</v>
      </c>
      <c r="G495" s="89"/>
      <c r="H495" s="89"/>
    </row>
    <row r="496" spans="1:8" x14ac:dyDescent="0.2">
      <c r="A496" s="72" t="s">
        <v>2740</v>
      </c>
      <c r="B496" s="65" t="s">
        <v>2741</v>
      </c>
      <c r="C496" s="65" t="s">
        <v>2742</v>
      </c>
      <c r="D496" s="65"/>
      <c r="E496" s="65"/>
      <c r="F496" s="70"/>
      <c r="G496" s="89"/>
      <c r="H496" s="89"/>
    </row>
    <row r="497" spans="1:8" x14ac:dyDescent="0.2">
      <c r="B497" s="65" t="s">
        <v>2667</v>
      </c>
      <c r="C497" s="65" t="s">
        <v>2668</v>
      </c>
      <c r="D497" s="65" t="s">
        <v>4237</v>
      </c>
      <c r="E497" s="65" t="s">
        <v>4237</v>
      </c>
      <c r="F497" s="70">
        <v>68.849999999999994</v>
      </c>
      <c r="G497" s="89"/>
      <c r="H497" s="89"/>
    </row>
    <row r="498" spans="1:8" x14ac:dyDescent="0.2">
      <c r="B498" s="65" t="s">
        <v>2743</v>
      </c>
      <c r="C498" s="65" t="s">
        <v>2732</v>
      </c>
      <c r="D498" s="65" t="s">
        <v>4133</v>
      </c>
      <c r="E498" s="65" t="s">
        <v>4133</v>
      </c>
      <c r="F498" s="70">
        <v>15.35</v>
      </c>
      <c r="G498" s="89"/>
      <c r="H498" s="89"/>
    </row>
    <row r="499" spans="1:8" s="76" customFormat="1" x14ac:dyDescent="0.2">
      <c r="A499" s="73" t="s">
        <v>2744</v>
      </c>
      <c r="B499" s="60" t="s">
        <v>2745</v>
      </c>
      <c r="C499" s="60" t="s">
        <v>2746</v>
      </c>
      <c r="D499" s="60"/>
      <c r="E499" s="60"/>
      <c r="F499" s="70"/>
      <c r="G499" s="89"/>
      <c r="H499" s="89"/>
    </row>
    <row r="500" spans="1:8" x14ac:dyDescent="0.2">
      <c r="A500" s="72" t="s">
        <v>2747</v>
      </c>
      <c r="B500" s="65" t="s">
        <v>2748</v>
      </c>
      <c r="C500" s="65" t="s">
        <v>2749</v>
      </c>
      <c r="D500" s="65"/>
      <c r="E500" s="65"/>
      <c r="F500" s="70"/>
      <c r="G500" s="89"/>
      <c r="H500" s="89"/>
    </row>
    <row r="501" spans="1:8" x14ac:dyDescent="0.2">
      <c r="B501" s="65" t="s">
        <v>2750</v>
      </c>
      <c r="C501" s="65" t="s">
        <v>2751</v>
      </c>
      <c r="D501" s="65" t="s">
        <v>4124</v>
      </c>
      <c r="E501" s="65" t="s">
        <v>4124</v>
      </c>
      <c r="F501" s="70">
        <v>42.93</v>
      </c>
      <c r="G501" s="89"/>
      <c r="H501" s="89"/>
    </row>
    <row r="502" spans="1:8" x14ac:dyDescent="0.2">
      <c r="B502" s="65" t="s">
        <v>2752</v>
      </c>
      <c r="C502" s="65" t="s">
        <v>2753</v>
      </c>
      <c r="D502" s="65" t="s">
        <v>4124</v>
      </c>
      <c r="E502" s="65" t="s">
        <v>4124</v>
      </c>
      <c r="F502" s="70">
        <v>21.85</v>
      </c>
      <c r="G502" s="89"/>
      <c r="H502" s="89"/>
    </row>
    <row r="503" spans="1:8" x14ac:dyDescent="0.2">
      <c r="A503" s="72" t="s">
        <v>2754</v>
      </c>
      <c r="B503" s="65" t="s">
        <v>2755</v>
      </c>
      <c r="C503" s="65" t="s">
        <v>2756</v>
      </c>
      <c r="D503" s="65" t="s">
        <v>4135</v>
      </c>
      <c r="E503" s="65" t="s">
        <v>4135</v>
      </c>
      <c r="F503" s="70">
        <v>3.68</v>
      </c>
      <c r="G503" s="89"/>
      <c r="H503" s="89"/>
    </row>
    <row r="504" spans="1:8" s="76" customFormat="1" x14ac:dyDescent="0.2">
      <c r="A504" s="73" t="s">
        <v>2757</v>
      </c>
      <c r="B504" s="60" t="s">
        <v>2758</v>
      </c>
      <c r="C504" s="60" t="s">
        <v>2759</v>
      </c>
      <c r="D504" s="60"/>
      <c r="E504" s="60"/>
      <c r="F504" s="70"/>
      <c r="G504" s="89"/>
      <c r="H504" s="89"/>
    </row>
    <row r="505" spans="1:8" x14ac:dyDescent="0.2">
      <c r="A505" s="72" t="s">
        <v>2760</v>
      </c>
      <c r="B505" s="65" t="s">
        <v>2761</v>
      </c>
      <c r="C505" s="65" t="s">
        <v>2762</v>
      </c>
      <c r="D505" s="65"/>
      <c r="E505" s="65"/>
      <c r="F505" s="70"/>
      <c r="G505" s="89"/>
      <c r="H505" s="89"/>
    </row>
    <row r="506" spans="1:8" x14ac:dyDescent="0.2">
      <c r="B506" s="65" t="s">
        <v>2763</v>
      </c>
      <c r="C506" s="65" t="s">
        <v>2764</v>
      </c>
      <c r="D506" s="65" t="s">
        <v>4133</v>
      </c>
      <c r="E506" s="65" t="s">
        <v>4133</v>
      </c>
      <c r="F506" s="70">
        <v>30.7</v>
      </c>
      <c r="G506" s="89"/>
      <c r="H506" s="89"/>
    </row>
    <row r="507" spans="1:8" x14ac:dyDescent="0.2">
      <c r="A507" s="72" t="s">
        <v>2765</v>
      </c>
      <c r="B507" s="65" t="s">
        <v>2766</v>
      </c>
      <c r="C507" s="65" t="s">
        <v>2767</v>
      </c>
      <c r="D507" s="65"/>
      <c r="E507" s="65"/>
      <c r="F507" s="70"/>
      <c r="G507" s="89"/>
      <c r="H507" s="89"/>
    </row>
    <row r="508" spans="1:8" x14ac:dyDescent="0.2">
      <c r="B508" s="65" t="s">
        <v>2768</v>
      </c>
      <c r="C508" s="65" t="s">
        <v>2769</v>
      </c>
      <c r="D508" s="65" t="s">
        <v>4237</v>
      </c>
      <c r="E508" s="65" t="s">
        <v>4237</v>
      </c>
      <c r="F508" s="70">
        <v>26.92</v>
      </c>
      <c r="G508" s="89"/>
      <c r="H508" s="89"/>
    </row>
    <row r="509" spans="1:8" x14ac:dyDescent="0.2">
      <c r="B509" s="65" t="s">
        <v>2770</v>
      </c>
      <c r="C509" s="65" t="s">
        <v>2771</v>
      </c>
      <c r="D509" s="65" t="s">
        <v>4237</v>
      </c>
      <c r="E509" s="65" t="s">
        <v>4237</v>
      </c>
      <c r="F509" s="70">
        <v>20.37</v>
      </c>
      <c r="G509" s="89"/>
      <c r="H509" s="89"/>
    </row>
    <row r="510" spans="1:8" x14ac:dyDescent="0.2">
      <c r="B510" s="65" t="s">
        <v>2772</v>
      </c>
      <c r="C510" s="65" t="s">
        <v>2773</v>
      </c>
      <c r="D510" s="65" t="s">
        <v>4237</v>
      </c>
      <c r="E510" s="65" t="s">
        <v>4237</v>
      </c>
      <c r="F510" s="70">
        <v>13.46</v>
      </c>
      <c r="G510" s="89"/>
      <c r="H510" s="89"/>
    </row>
    <row r="511" spans="1:8" s="76" customFormat="1" x14ac:dyDescent="0.2">
      <c r="A511" s="73" t="s">
        <v>2774</v>
      </c>
      <c r="B511" s="60" t="s">
        <v>2775</v>
      </c>
      <c r="C511" s="60" t="s">
        <v>2776</v>
      </c>
      <c r="D511" s="60"/>
      <c r="E511" s="60"/>
      <c r="F511" s="70"/>
      <c r="G511" s="89"/>
      <c r="H511" s="89"/>
    </row>
    <row r="512" spans="1:8" x14ac:dyDescent="0.2">
      <c r="A512" s="72" t="s">
        <v>2777</v>
      </c>
      <c r="B512" s="65" t="s">
        <v>2778</v>
      </c>
      <c r="C512" s="65" t="s">
        <v>2779</v>
      </c>
      <c r="D512" s="65"/>
      <c r="E512" s="65"/>
      <c r="F512" s="70"/>
      <c r="G512" s="89"/>
      <c r="H512" s="89"/>
    </row>
    <row r="513" spans="1:8" x14ac:dyDescent="0.2">
      <c r="B513" s="65" t="s">
        <v>2780</v>
      </c>
      <c r="C513" s="65" t="s">
        <v>2781</v>
      </c>
      <c r="D513" s="65" t="s">
        <v>4604</v>
      </c>
      <c r="E513" s="65" t="s">
        <v>4605</v>
      </c>
      <c r="F513" s="70">
        <v>552.79</v>
      </c>
      <c r="G513" s="89"/>
      <c r="H513" s="89"/>
    </row>
    <row r="514" spans="1:8" x14ac:dyDescent="0.2">
      <c r="B514" s="65" t="s">
        <v>2782</v>
      </c>
      <c r="C514" s="65" t="s">
        <v>2783</v>
      </c>
      <c r="D514" s="65" t="s">
        <v>4604</v>
      </c>
      <c r="E514" s="65" t="s">
        <v>4605</v>
      </c>
      <c r="F514" s="70">
        <v>663.37</v>
      </c>
      <c r="G514" s="89"/>
      <c r="H514" s="89"/>
    </row>
    <row r="515" spans="1:8" x14ac:dyDescent="0.2">
      <c r="A515" s="72" t="s">
        <v>2784</v>
      </c>
      <c r="B515" s="65" t="s">
        <v>2785</v>
      </c>
      <c r="C515" s="65" t="s">
        <v>2786</v>
      </c>
      <c r="D515" s="65"/>
      <c r="E515" s="65"/>
      <c r="F515" s="70"/>
      <c r="G515" s="89"/>
      <c r="H515" s="89"/>
    </row>
    <row r="516" spans="1:8" x14ac:dyDescent="0.2">
      <c r="B516" s="65" t="s">
        <v>2787</v>
      </c>
      <c r="C516" s="65" t="s">
        <v>2788</v>
      </c>
      <c r="D516" s="65" t="s">
        <v>4604</v>
      </c>
      <c r="E516" s="65" t="s">
        <v>4605</v>
      </c>
      <c r="F516" s="70">
        <v>409.31</v>
      </c>
      <c r="G516" s="89"/>
      <c r="H516" s="89"/>
    </row>
    <row r="517" spans="1:8" x14ac:dyDescent="0.2">
      <c r="B517" s="65" t="s">
        <v>2789</v>
      </c>
      <c r="C517" s="65" t="s">
        <v>2790</v>
      </c>
      <c r="D517" s="65" t="s">
        <v>4604</v>
      </c>
      <c r="E517" s="65" t="s">
        <v>4605</v>
      </c>
      <c r="F517" s="70">
        <v>266.19</v>
      </c>
      <c r="G517" s="89"/>
      <c r="H517" s="89"/>
    </row>
    <row r="518" spans="1:8" x14ac:dyDescent="0.2">
      <c r="A518" s="72" t="s">
        <v>2791</v>
      </c>
      <c r="B518" s="65" t="s">
        <v>2792</v>
      </c>
      <c r="C518" s="65" t="s">
        <v>2793</v>
      </c>
      <c r="D518" s="65"/>
      <c r="E518" s="65"/>
      <c r="F518" s="70"/>
      <c r="G518" s="89"/>
      <c r="H518" s="89"/>
    </row>
    <row r="519" spans="1:8" x14ac:dyDescent="0.2">
      <c r="B519" s="65" t="s">
        <v>2794</v>
      </c>
      <c r="C519" s="65" t="s">
        <v>2795</v>
      </c>
      <c r="D519" s="65" t="s">
        <v>4604</v>
      </c>
      <c r="E519" s="65" t="s">
        <v>4605</v>
      </c>
      <c r="F519" s="70">
        <v>312.24</v>
      </c>
      <c r="G519" s="89"/>
      <c r="H519" s="89"/>
    </row>
    <row r="520" spans="1:8" s="76" customFormat="1" x14ac:dyDescent="0.2">
      <c r="A520" s="73" t="s">
        <v>2796</v>
      </c>
      <c r="B520" s="60" t="s">
        <v>4163</v>
      </c>
      <c r="C520" s="60" t="s">
        <v>4164</v>
      </c>
      <c r="D520" s="60"/>
      <c r="E520" s="60"/>
      <c r="F520" s="70"/>
      <c r="G520" s="89"/>
      <c r="H520" s="89"/>
    </row>
    <row r="521" spans="1:8" x14ac:dyDescent="0.2">
      <c r="A521" s="72" t="s">
        <v>2797</v>
      </c>
      <c r="B521" s="65" t="s">
        <v>4165</v>
      </c>
      <c r="C521" s="65" t="s">
        <v>4166</v>
      </c>
      <c r="D521" s="65" t="s">
        <v>4135</v>
      </c>
      <c r="E521" s="65" t="s">
        <v>4135</v>
      </c>
      <c r="F521" s="70">
        <v>71.19</v>
      </c>
      <c r="G521" s="89"/>
      <c r="H521" s="89"/>
    </row>
    <row r="522" spans="1:8" x14ac:dyDescent="0.2">
      <c r="A522" s="72" t="s">
        <v>2798</v>
      </c>
      <c r="B522" s="65" t="s">
        <v>4167</v>
      </c>
      <c r="C522" s="65" t="s">
        <v>4168</v>
      </c>
      <c r="D522" s="65" t="s">
        <v>4135</v>
      </c>
      <c r="E522" s="65" t="s">
        <v>4135</v>
      </c>
      <c r="F522" s="70">
        <v>56.68</v>
      </c>
      <c r="G522" s="89"/>
      <c r="H522" s="89"/>
    </row>
    <row r="523" spans="1:8" x14ac:dyDescent="0.2">
      <c r="A523" s="72" t="s">
        <v>2799</v>
      </c>
      <c r="B523" s="65" t="s">
        <v>4169</v>
      </c>
      <c r="C523" s="65" t="s">
        <v>4170</v>
      </c>
      <c r="D523" s="65" t="s">
        <v>4135</v>
      </c>
      <c r="E523" s="65" t="s">
        <v>4135</v>
      </c>
      <c r="F523" s="70">
        <v>57.6</v>
      </c>
      <c r="G523" s="89"/>
      <c r="H523" s="89"/>
    </row>
    <row r="524" spans="1:8" x14ac:dyDescent="0.2">
      <c r="A524" s="72" t="s">
        <v>2800</v>
      </c>
      <c r="B524" s="65" t="s">
        <v>4171</v>
      </c>
      <c r="C524" s="65" t="s">
        <v>4172</v>
      </c>
      <c r="D524" s="65"/>
      <c r="E524" s="65"/>
      <c r="F524" s="70"/>
      <c r="G524" s="89"/>
      <c r="H524" s="89"/>
    </row>
    <row r="525" spans="1:8" x14ac:dyDescent="0.2">
      <c r="B525" s="65" t="s">
        <v>4173</v>
      </c>
      <c r="C525" s="65" t="s">
        <v>4174</v>
      </c>
      <c r="D525" s="65" t="s">
        <v>4135</v>
      </c>
      <c r="E525" s="65" t="s">
        <v>4135</v>
      </c>
      <c r="F525" s="70">
        <v>30.86</v>
      </c>
      <c r="G525" s="89"/>
      <c r="H525" s="89"/>
    </row>
    <row r="526" spans="1:8" x14ac:dyDescent="0.2">
      <c r="B526" s="65" t="s">
        <v>4175</v>
      </c>
      <c r="C526" s="65" t="s">
        <v>4176</v>
      </c>
      <c r="D526" s="65" t="s">
        <v>4135</v>
      </c>
      <c r="E526" s="65" t="s">
        <v>4135</v>
      </c>
      <c r="F526" s="70">
        <v>22.63</v>
      </c>
      <c r="G526" s="89"/>
      <c r="H526" s="89"/>
    </row>
    <row r="527" spans="1:8" x14ac:dyDescent="0.2">
      <c r="A527" s="72" t="s">
        <v>2801</v>
      </c>
      <c r="B527" s="65" t="s">
        <v>4177</v>
      </c>
      <c r="C527" s="65" t="s">
        <v>4178</v>
      </c>
      <c r="D527" s="65" t="s">
        <v>4604</v>
      </c>
      <c r="E527" s="65" t="s">
        <v>4605</v>
      </c>
      <c r="F527" s="70">
        <v>120.07</v>
      </c>
      <c r="G527" s="89"/>
      <c r="H527" s="89"/>
    </row>
    <row r="528" spans="1:8" x14ac:dyDescent="0.2">
      <c r="A528" s="72" t="s">
        <v>2802</v>
      </c>
      <c r="B528" s="65" t="s">
        <v>4179</v>
      </c>
      <c r="C528" s="65" t="s">
        <v>2803</v>
      </c>
      <c r="D528" s="65" t="s">
        <v>4135</v>
      </c>
      <c r="E528" s="65" t="s">
        <v>4135</v>
      </c>
      <c r="F528" s="70">
        <v>10.51</v>
      </c>
      <c r="G528" s="89"/>
      <c r="H528" s="89"/>
    </row>
    <row r="529" spans="1:8" s="76" customFormat="1" x14ac:dyDescent="0.2">
      <c r="A529" s="73" t="s">
        <v>2804</v>
      </c>
      <c r="B529" s="60" t="s">
        <v>2805</v>
      </c>
      <c r="C529" s="60" t="s">
        <v>2806</v>
      </c>
      <c r="D529" s="61"/>
      <c r="E529" s="61"/>
      <c r="F529" s="70"/>
      <c r="G529" s="89"/>
      <c r="H529" s="89"/>
    </row>
    <row r="530" spans="1:8" x14ac:dyDescent="0.2">
      <c r="A530" s="72" t="s">
        <v>2807</v>
      </c>
      <c r="B530" s="65" t="s">
        <v>2808</v>
      </c>
      <c r="C530" s="65" t="s">
        <v>2809</v>
      </c>
      <c r="D530" s="66" t="s">
        <v>4133</v>
      </c>
      <c r="E530" s="66" t="s">
        <v>4133</v>
      </c>
      <c r="F530" s="70">
        <v>15.35</v>
      </c>
      <c r="G530" s="89"/>
      <c r="H530" s="89"/>
    </row>
    <row r="531" spans="1:8" x14ac:dyDescent="0.2">
      <c r="A531" s="72" t="s">
        <v>2810</v>
      </c>
      <c r="B531" s="65" t="s">
        <v>2811</v>
      </c>
      <c r="C531" s="65" t="s">
        <v>2812</v>
      </c>
      <c r="D531" s="66" t="s">
        <v>4133</v>
      </c>
      <c r="E531" s="66" t="s">
        <v>4133</v>
      </c>
      <c r="F531" s="70">
        <v>15.35</v>
      </c>
      <c r="G531" s="89"/>
      <c r="H531" s="89"/>
    </row>
    <row r="532" spans="1:8" x14ac:dyDescent="0.2">
      <c r="A532" s="72" t="s">
        <v>2813</v>
      </c>
      <c r="B532" s="65" t="s">
        <v>2814</v>
      </c>
      <c r="C532" s="65" t="s">
        <v>2815</v>
      </c>
      <c r="D532" s="66" t="s">
        <v>4133</v>
      </c>
      <c r="E532" s="66" t="s">
        <v>4133</v>
      </c>
      <c r="F532" s="70">
        <v>16.37</v>
      </c>
      <c r="G532" s="89"/>
      <c r="H532" s="89"/>
    </row>
    <row r="533" spans="1:8" x14ac:dyDescent="0.2">
      <c r="A533" s="72" t="s">
        <v>2816</v>
      </c>
      <c r="B533" s="65" t="s">
        <v>2817</v>
      </c>
      <c r="C533" s="65" t="s">
        <v>2818</v>
      </c>
      <c r="D533" s="66" t="s">
        <v>4133</v>
      </c>
      <c r="E533" s="66" t="s">
        <v>4133</v>
      </c>
      <c r="F533" s="70">
        <v>16.37</v>
      </c>
      <c r="G533" s="89"/>
      <c r="H533" s="89"/>
    </row>
    <row r="534" spans="1:8" x14ac:dyDescent="0.2">
      <c r="A534" s="72" t="s">
        <v>2819</v>
      </c>
      <c r="B534" s="65" t="s">
        <v>2820</v>
      </c>
      <c r="C534" s="65" t="s">
        <v>2821</v>
      </c>
      <c r="D534" s="66" t="s">
        <v>4133</v>
      </c>
      <c r="E534" s="66" t="s">
        <v>4133</v>
      </c>
      <c r="F534" s="70">
        <v>25.59</v>
      </c>
      <c r="G534" s="89"/>
      <c r="H534" s="89"/>
    </row>
    <row r="535" spans="1:8" x14ac:dyDescent="0.2">
      <c r="A535" s="72" t="s">
        <v>2822</v>
      </c>
      <c r="B535" s="65" t="s">
        <v>2823</v>
      </c>
      <c r="C535" s="65" t="s">
        <v>2824</v>
      </c>
      <c r="D535" s="66" t="s">
        <v>4133</v>
      </c>
      <c r="E535" s="66" t="s">
        <v>4133</v>
      </c>
      <c r="F535" s="70">
        <v>15.35</v>
      </c>
      <c r="G535" s="89"/>
      <c r="H535" s="89"/>
    </row>
    <row r="536" spans="1:8" s="76" customFormat="1" x14ac:dyDescent="0.2">
      <c r="A536" s="73" t="s">
        <v>2825</v>
      </c>
      <c r="B536" s="60" t="s">
        <v>4180</v>
      </c>
      <c r="C536" s="60" t="s">
        <v>2826</v>
      </c>
      <c r="D536" s="61"/>
      <c r="E536" s="61"/>
      <c r="F536" s="70"/>
      <c r="G536" s="89"/>
      <c r="H536" s="89"/>
    </row>
    <row r="537" spans="1:8" s="76" customFormat="1" x14ac:dyDescent="0.2">
      <c r="A537" s="73" t="s">
        <v>2827</v>
      </c>
      <c r="B537" s="60" t="s">
        <v>4181</v>
      </c>
      <c r="C537" s="60" t="s">
        <v>2828</v>
      </c>
      <c r="D537" s="61"/>
      <c r="E537" s="61"/>
      <c r="F537" s="70"/>
      <c r="G537" s="89"/>
      <c r="H537" s="89"/>
    </row>
    <row r="538" spans="1:8" s="76" customFormat="1" x14ac:dyDescent="0.2">
      <c r="A538" s="73" t="s">
        <v>2829</v>
      </c>
      <c r="B538" s="60" t="s">
        <v>4182</v>
      </c>
      <c r="C538" s="60" t="s">
        <v>2830</v>
      </c>
      <c r="D538" s="61"/>
      <c r="E538" s="61"/>
      <c r="F538" s="70"/>
      <c r="G538" s="89"/>
      <c r="H538" s="89"/>
    </row>
    <row r="539" spans="1:8" x14ac:dyDescent="0.2">
      <c r="A539" s="72" t="s">
        <v>2831</v>
      </c>
      <c r="B539" s="65" t="s">
        <v>4183</v>
      </c>
      <c r="C539" s="65" t="s">
        <v>2832</v>
      </c>
      <c r="E539" s="66"/>
      <c r="F539" s="70"/>
      <c r="G539" s="89"/>
      <c r="H539" s="89"/>
    </row>
    <row r="540" spans="1:8" x14ac:dyDescent="0.2">
      <c r="B540" s="65" t="s">
        <v>4184</v>
      </c>
      <c r="C540" s="65" t="s">
        <v>2833</v>
      </c>
      <c r="D540" s="66" t="s">
        <v>4185</v>
      </c>
      <c r="E540" s="66" t="s">
        <v>4185</v>
      </c>
      <c r="F540" s="70">
        <v>3.3</v>
      </c>
      <c r="G540" s="89"/>
      <c r="H540" s="89"/>
    </row>
    <row r="541" spans="1:8" x14ac:dyDescent="0.2">
      <c r="B541" s="65" t="s">
        <v>4186</v>
      </c>
      <c r="C541" s="65" t="s">
        <v>2834</v>
      </c>
      <c r="D541" s="66" t="s">
        <v>4185</v>
      </c>
      <c r="E541" s="66" t="s">
        <v>4185</v>
      </c>
      <c r="F541" s="70">
        <v>3</v>
      </c>
      <c r="G541" s="89"/>
      <c r="H541" s="89"/>
    </row>
    <row r="542" spans="1:8" x14ac:dyDescent="0.2">
      <c r="B542" s="65" t="s">
        <v>4187</v>
      </c>
      <c r="C542" s="65" t="s">
        <v>2835</v>
      </c>
      <c r="D542" s="66" t="s">
        <v>4133</v>
      </c>
      <c r="E542" s="66" t="s">
        <v>4133</v>
      </c>
      <c r="F542" s="70">
        <v>20.47</v>
      </c>
      <c r="G542" s="89"/>
      <c r="H542" s="89"/>
    </row>
    <row r="543" spans="1:8" x14ac:dyDescent="0.2">
      <c r="B543" s="65" t="s">
        <v>4188</v>
      </c>
      <c r="C543" s="65" t="s">
        <v>4189</v>
      </c>
      <c r="D543" s="66" t="s">
        <v>4133</v>
      </c>
      <c r="E543" s="66" t="s">
        <v>4133</v>
      </c>
      <c r="F543" s="70">
        <v>15.35</v>
      </c>
      <c r="G543" s="89"/>
      <c r="H543" s="89"/>
    </row>
    <row r="544" spans="1:8" s="76" customFormat="1" x14ac:dyDescent="0.2">
      <c r="A544" s="73" t="s">
        <v>2836</v>
      </c>
      <c r="B544" s="60" t="s">
        <v>4190</v>
      </c>
      <c r="C544" s="60" t="s">
        <v>4191</v>
      </c>
      <c r="D544" s="61"/>
      <c r="E544" s="61"/>
      <c r="F544" s="70"/>
      <c r="G544" s="89"/>
      <c r="H544" s="89"/>
    </row>
    <row r="545" spans="1:8" s="76" customFormat="1" x14ac:dyDescent="0.2">
      <c r="A545" s="73" t="s">
        <v>2837</v>
      </c>
      <c r="B545" s="60" t="s">
        <v>4192</v>
      </c>
      <c r="C545" s="60" t="s">
        <v>4193</v>
      </c>
      <c r="D545" s="61"/>
      <c r="E545" s="61"/>
      <c r="F545" s="70"/>
      <c r="G545" s="89"/>
      <c r="H545" s="89"/>
    </row>
    <row r="546" spans="1:8" x14ac:dyDescent="0.2">
      <c r="A546" s="72" t="s">
        <v>2838</v>
      </c>
      <c r="B546" s="65" t="s">
        <v>4194</v>
      </c>
      <c r="C546" s="65" t="s">
        <v>4195</v>
      </c>
      <c r="E546" s="66"/>
      <c r="F546" s="70"/>
      <c r="G546" s="89"/>
      <c r="H546" s="89"/>
    </row>
    <row r="547" spans="1:8" x14ac:dyDescent="0.2">
      <c r="B547" s="65" t="s">
        <v>4196</v>
      </c>
      <c r="C547" s="65" t="s">
        <v>4197</v>
      </c>
      <c r="D547" s="66" t="s">
        <v>4604</v>
      </c>
      <c r="E547" s="66" t="s">
        <v>4605</v>
      </c>
      <c r="F547" s="70">
        <v>88.32</v>
      </c>
      <c r="G547" s="89"/>
      <c r="H547" s="89"/>
    </row>
    <row r="548" spans="1:8" x14ac:dyDescent="0.2">
      <c r="B548" s="65" t="s">
        <v>4198</v>
      </c>
      <c r="C548" s="65" t="s">
        <v>4199</v>
      </c>
      <c r="D548" s="66" t="s">
        <v>4604</v>
      </c>
      <c r="E548" s="66" t="s">
        <v>4605</v>
      </c>
      <c r="F548" s="70">
        <v>110.4</v>
      </c>
      <c r="G548" s="89"/>
      <c r="H548" s="89"/>
    </row>
    <row r="549" spans="1:8" x14ac:dyDescent="0.2">
      <c r="A549" s="72" t="s">
        <v>2839</v>
      </c>
      <c r="B549" s="65" t="s">
        <v>4200</v>
      </c>
      <c r="C549" s="65" t="s">
        <v>4201</v>
      </c>
      <c r="E549" s="66"/>
      <c r="F549" s="70"/>
      <c r="G549" s="89"/>
      <c r="H549" s="89"/>
    </row>
    <row r="550" spans="1:8" x14ac:dyDescent="0.2">
      <c r="B550" s="65" t="s">
        <v>4202</v>
      </c>
      <c r="C550" s="65" t="s">
        <v>4203</v>
      </c>
      <c r="D550" s="66" t="s">
        <v>4604</v>
      </c>
      <c r="E550" s="66" t="s">
        <v>4605</v>
      </c>
      <c r="F550" s="70">
        <v>73.680000000000007</v>
      </c>
      <c r="G550" s="89"/>
      <c r="H550" s="89"/>
    </row>
    <row r="551" spans="1:8" x14ac:dyDescent="0.2">
      <c r="B551" s="65" t="s">
        <v>4204</v>
      </c>
      <c r="C551" s="65" t="s">
        <v>4205</v>
      </c>
      <c r="D551" s="66" t="s">
        <v>4604</v>
      </c>
      <c r="E551" s="66" t="s">
        <v>4605</v>
      </c>
      <c r="F551" s="70">
        <v>77.27</v>
      </c>
      <c r="G551" s="89"/>
      <c r="H551" s="89"/>
    </row>
    <row r="552" spans="1:8" s="76" customFormat="1" x14ac:dyDescent="0.2">
      <c r="A552" s="73" t="s">
        <v>2840</v>
      </c>
      <c r="B552" s="60" t="s">
        <v>2841</v>
      </c>
      <c r="C552" s="60" t="s">
        <v>2842</v>
      </c>
      <c r="D552" s="61"/>
      <c r="E552" s="61"/>
      <c r="F552" s="70"/>
      <c r="G552" s="89"/>
      <c r="H552" s="89"/>
    </row>
    <row r="553" spans="1:8" x14ac:dyDescent="0.2">
      <c r="A553" s="72" t="s">
        <v>2843</v>
      </c>
      <c r="B553" s="65" t="s">
        <v>2844</v>
      </c>
      <c r="C553" s="65" t="s">
        <v>2845</v>
      </c>
      <c r="E553" s="66"/>
      <c r="F553" s="70"/>
      <c r="G553" s="89"/>
      <c r="H553" s="89"/>
    </row>
    <row r="554" spans="1:8" x14ac:dyDescent="0.2">
      <c r="B554" s="65" t="s">
        <v>2846</v>
      </c>
      <c r="C554" s="65" t="s">
        <v>2847</v>
      </c>
      <c r="D554" s="66" t="s">
        <v>4135</v>
      </c>
      <c r="E554" s="66" t="s">
        <v>4135</v>
      </c>
      <c r="F554" s="70">
        <v>132.84</v>
      </c>
      <c r="G554" s="89"/>
      <c r="H554" s="89"/>
    </row>
    <row r="555" spans="1:8" x14ac:dyDescent="0.2">
      <c r="B555" s="65" t="s">
        <v>2848</v>
      </c>
      <c r="C555" s="65" t="s">
        <v>2849</v>
      </c>
      <c r="D555" s="66" t="s">
        <v>4135</v>
      </c>
      <c r="E555" s="66" t="s">
        <v>4135</v>
      </c>
      <c r="F555" s="70">
        <v>159.86000000000001</v>
      </c>
      <c r="G555" s="89"/>
      <c r="H555" s="89"/>
    </row>
    <row r="556" spans="1:8" x14ac:dyDescent="0.2">
      <c r="B556" s="65" t="s">
        <v>2850</v>
      </c>
      <c r="C556" s="65" t="s">
        <v>2851</v>
      </c>
      <c r="D556" s="66" t="s">
        <v>4135</v>
      </c>
      <c r="E556" s="66" t="s">
        <v>4135</v>
      </c>
      <c r="F556" s="70">
        <v>149.88</v>
      </c>
      <c r="G556" s="89"/>
      <c r="H556" s="89"/>
    </row>
    <row r="557" spans="1:8" x14ac:dyDescent="0.2">
      <c r="B557" s="65" t="s">
        <v>2852</v>
      </c>
      <c r="C557" s="65" t="s">
        <v>2853</v>
      </c>
      <c r="D557" s="66" t="s">
        <v>4135</v>
      </c>
      <c r="E557" s="66" t="s">
        <v>4135</v>
      </c>
      <c r="F557" s="70">
        <v>171.69</v>
      </c>
      <c r="G557" s="89"/>
      <c r="H557" s="89"/>
    </row>
    <row r="558" spans="1:8" x14ac:dyDescent="0.2">
      <c r="A558" s="72" t="s">
        <v>2854</v>
      </c>
      <c r="B558" s="65" t="s">
        <v>2855</v>
      </c>
      <c r="C558" s="65" t="s">
        <v>2856</v>
      </c>
      <c r="E558" s="66"/>
      <c r="F558" s="70"/>
      <c r="G558" s="89"/>
      <c r="H558" s="89"/>
    </row>
    <row r="559" spans="1:8" x14ac:dyDescent="0.2">
      <c r="B559" s="65" t="s">
        <v>2857</v>
      </c>
      <c r="C559" s="65" t="s">
        <v>2858</v>
      </c>
      <c r="D559" s="66" t="s">
        <v>4135</v>
      </c>
      <c r="E559" s="66" t="s">
        <v>4135</v>
      </c>
      <c r="F559" s="70">
        <v>178.89</v>
      </c>
      <c r="G559" s="89"/>
      <c r="H559" s="89"/>
    </row>
    <row r="560" spans="1:8" x14ac:dyDescent="0.2">
      <c r="B560" s="65" t="s">
        <v>2859</v>
      </c>
      <c r="C560" s="65" t="s">
        <v>2860</v>
      </c>
      <c r="D560" s="66" t="s">
        <v>4135</v>
      </c>
      <c r="E560" s="66" t="s">
        <v>4135</v>
      </c>
      <c r="F560" s="70">
        <v>190.54</v>
      </c>
      <c r="G560" s="89"/>
      <c r="H560" s="89"/>
    </row>
    <row r="561" spans="1:8" x14ac:dyDescent="0.2">
      <c r="B561" s="65" t="s">
        <v>2861</v>
      </c>
      <c r="C561" s="65" t="s">
        <v>2862</v>
      </c>
      <c r="D561" s="66" t="s">
        <v>4135</v>
      </c>
      <c r="E561" s="66" t="s">
        <v>4135</v>
      </c>
      <c r="F561" s="70">
        <v>235.64</v>
      </c>
      <c r="G561" s="89"/>
      <c r="H561" s="89"/>
    </row>
    <row r="562" spans="1:8" x14ac:dyDescent="0.2">
      <c r="B562" s="65" t="s">
        <v>2863</v>
      </c>
      <c r="C562" s="65" t="s">
        <v>2864</v>
      </c>
      <c r="D562" s="66" t="s">
        <v>4135</v>
      </c>
      <c r="E562" s="66" t="s">
        <v>4135</v>
      </c>
      <c r="F562" s="70">
        <v>378.68</v>
      </c>
      <c r="G562" s="89"/>
      <c r="H562" s="89"/>
    </row>
    <row r="563" spans="1:8" x14ac:dyDescent="0.2">
      <c r="A563" s="72" t="s">
        <v>2865</v>
      </c>
      <c r="B563" s="65" t="s">
        <v>2866</v>
      </c>
      <c r="C563" s="65" t="s">
        <v>2867</v>
      </c>
      <c r="E563" s="66"/>
      <c r="F563" s="70"/>
      <c r="G563" s="89"/>
      <c r="H563" s="89"/>
    </row>
    <row r="564" spans="1:8" x14ac:dyDescent="0.2">
      <c r="B564" s="65" t="s">
        <v>2868</v>
      </c>
      <c r="C564" s="65" t="s">
        <v>2869</v>
      </c>
      <c r="D564" s="66" t="s">
        <v>4135</v>
      </c>
      <c r="E564" s="66" t="s">
        <v>4135</v>
      </c>
      <c r="F564" s="70">
        <v>219.65</v>
      </c>
      <c r="G564" s="89"/>
      <c r="H564" s="89"/>
    </row>
    <row r="565" spans="1:8" s="76" customFormat="1" x14ac:dyDescent="0.2">
      <c r="A565" s="73" t="s">
        <v>2870</v>
      </c>
      <c r="B565" s="60" t="s">
        <v>2871</v>
      </c>
      <c r="C565" s="60" t="s">
        <v>2872</v>
      </c>
      <c r="D565" s="61"/>
      <c r="E565" s="61"/>
      <c r="F565" s="70"/>
      <c r="G565" s="89"/>
      <c r="H565" s="89"/>
    </row>
    <row r="566" spans="1:8" s="76" customFormat="1" x14ac:dyDescent="0.2">
      <c r="A566" s="73" t="s">
        <v>2873</v>
      </c>
      <c r="B566" s="60" t="s">
        <v>2874</v>
      </c>
      <c r="C566" s="60" t="s">
        <v>2875</v>
      </c>
      <c r="D566" s="61"/>
      <c r="E566" s="61"/>
      <c r="F566" s="70"/>
      <c r="G566" s="89"/>
      <c r="H566" s="89"/>
    </row>
    <row r="567" spans="1:8" x14ac:dyDescent="0.2">
      <c r="A567" s="72" t="s">
        <v>2876</v>
      </c>
      <c r="B567" s="65" t="s">
        <v>2877</v>
      </c>
      <c r="C567" s="65" t="s">
        <v>2878</v>
      </c>
      <c r="E567" s="66"/>
      <c r="F567" s="70"/>
      <c r="G567" s="89"/>
      <c r="H567" s="89"/>
    </row>
    <row r="568" spans="1:8" x14ac:dyDescent="0.2">
      <c r="B568" s="65" t="s">
        <v>2879</v>
      </c>
      <c r="C568" s="65" t="s">
        <v>2880</v>
      </c>
      <c r="D568" s="66" t="s">
        <v>4237</v>
      </c>
      <c r="E568" s="66" t="s">
        <v>4237</v>
      </c>
      <c r="F568" s="70">
        <v>50.98</v>
      </c>
      <c r="G568" s="89"/>
      <c r="H568" s="89"/>
    </row>
    <row r="569" spans="1:8" x14ac:dyDescent="0.2">
      <c r="B569" s="65" t="s">
        <v>2881</v>
      </c>
      <c r="C569" s="65" t="s">
        <v>2882</v>
      </c>
      <c r="D569" s="66" t="s">
        <v>4237</v>
      </c>
      <c r="E569" s="66" t="s">
        <v>4237</v>
      </c>
      <c r="F569" s="70">
        <v>73.47</v>
      </c>
      <c r="G569" s="89"/>
      <c r="H569" s="89"/>
    </row>
    <row r="570" spans="1:8" x14ac:dyDescent="0.2">
      <c r="A570" s="72" t="s">
        <v>2883</v>
      </c>
      <c r="B570" s="65" t="s">
        <v>2884</v>
      </c>
      <c r="C570" s="65" t="s">
        <v>2885</v>
      </c>
      <c r="D570" s="66" t="s">
        <v>4604</v>
      </c>
      <c r="E570" s="66" t="s">
        <v>4605</v>
      </c>
      <c r="F570" s="70">
        <v>27.95</v>
      </c>
      <c r="G570" s="89"/>
      <c r="H570" s="89"/>
    </row>
    <row r="571" spans="1:8" x14ac:dyDescent="0.2">
      <c r="A571" s="72" t="s">
        <v>2886</v>
      </c>
      <c r="B571" s="65" t="s">
        <v>2887</v>
      </c>
      <c r="C571" s="65" t="s">
        <v>2888</v>
      </c>
      <c r="E571" s="66"/>
      <c r="F571" s="70"/>
      <c r="G571" s="89"/>
      <c r="H571" s="89"/>
    </row>
    <row r="572" spans="1:8" x14ac:dyDescent="0.2">
      <c r="B572" s="65" t="s">
        <v>2879</v>
      </c>
      <c r="C572" s="65" t="s">
        <v>2880</v>
      </c>
      <c r="D572" s="66" t="s">
        <v>4237</v>
      </c>
      <c r="E572" s="66" t="s">
        <v>4237</v>
      </c>
      <c r="F572" s="70">
        <v>122.81</v>
      </c>
      <c r="G572" s="89"/>
      <c r="H572" s="89"/>
    </row>
    <row r="573" spans="1:8" x14ac:dyDescent="0.2">
      <c r="B573" s="65" t="s">
        <v>2881</v>
      </c>
      <c r="C573" s="65" t="s">
        <v>2882</v>
      </c>
      <c r="D573" s="66" t="s">
        <v>4237</v>
      </c>
      <c r="E573" s="66" t="s">
        <v>4237</v>
      </c>
      <c r="F573" s="70">
        <v>196.49</v>
      </c>
      <c r="G573" s="89"/>
      <c r="H573" s="89"/>
    </row>
    <row r="574" spans="1:8" s="76" customFormat="1" x14ac:dyDescent="0.2">
      <c r="A574" s="73" t="s">
        <v>2889</v>
      </c>
      <c r="B574" s="60" t="s">
        <v>2890</v>
      </c>
      <c r="C574" s="60" t="s">
        <v>2891</v>
      </c>
      <c r="D574" s="61"/>
      <c r="E574" s="61"/>
      <c r="F574" s="70"/>
      <c r="G574" s="89"/>
      <c r="H574" s="89"/>
    </row>
    <row r="575" spans="1:8" x14ac:dyDescent="0.2">
      <c r="A575" s="72" t="s">
        <v>2892</v>
      </c>
      <c r="B575" s="65" t="s">
        <v>2893</v>
      </c>
      <c r="C575" s="65" t="s">
        <v>2894</v>
      </c>
      <c r="E575" s="66"/>
      <c r="F575" s="70"/>
      <c r="G575" s="89"/>
      <c r="H575" s="89"/>
    </row>
    <row r="576" spans="1:8" x14ac:dyDescent="0.2">
      <c r="B576" s="65" t="s">
        <v>2879</v>
      </c>
      <c r="C576" s="65" t="s">
        <v>2880</v>
      </c>
      <c r="D576" s="66" t="s">
        <v>4625</v>
      </c>
      <c r="E576" s="66" t="s">
        <v>4237</v>
      </c>
      <c r="F576" s="70">
        <v>171.93</v>
      </c>
      <c r="G576" s="89"/>
      <c r="H576" s="89"/>
    </row>
    <row r="577" spans="1:8" x14ac:dyDescent="0.2">
      <c r="B577" s="65" t="s">
        <v>2881</v>
      </c>
      <c r="C577" s="65" t="s">
        <v>2882</v>
      </c>
      <c r="D577" s="66" t="s">
        <v>4625</v>
      </c>
      <c r="E577" s="66" t="s">
        <v>4237</v>
      </c>
      <c r="F577" s="70">
        <v>245.62</v>
      </c>
      <c r="G577" s="89"/>
      <c r="H577" s="89"/>
    </row>
    <row r="578" spans="1:8" x14ac:dyDescent="0.2">
      <c r="B578" s="65" t="s">
        <v>2895</v>
      </c>
      <c r="C578" s="65" t="s">
        <v>2896</v>
      </c>
      <c r="D578" s="66" t="s">
        <v>4625</v>
      </c>
      <c r="E578" s="66" t="s">
        <v>4237</v>
      </c>
      <c r="F578" s="70">
        <v>123.37</v>
      </c>
      <c r="G578" s="89"/>
      <c r="H578" s="89"/>
    </row>
    <row r="579" spans="1:8" x14ac:dyDescent="0.2">
      <c r="A579" s="72" t="s">
        <v>2897</v>
      </c>
      <c r="B579" s="65" t="s">
        <v>2898</v>
      </c>
      <c r="C579" s="65" t="s">
        <v>2899</v>
      </c>
      <c r="D579" s="66" t="s">
        <v>4604</v>
      </c>
      <c r="E579" s="66" t="s">
        <v>4605</v>
      </c>
      <c r="F579" s="70">
        <v>77</v>
      </c>
      <c r="G579" s="89"/>
      <c r="H579" s="89"/>
    </row>
    <row r="580" spans="1:8" s="76" customFormat="1" x14ac:dyDescent="0.2">
      <c r="A580" s="73" t="s">
        <v>2900</v>
      </c>
      <c r="B580" s="60" t="s">
        <v>2901</v>
      </c>
      <c r="C580" s="60" t="s">
        <v>2902</v>
      </c>
      <c r="D580" s="61"/>
      <c r="E580" s="61"/>
      <c r="F580" s="70"/>
      <c r="G580" s="89"/>
      <c r="H580" s="89"/>
    </row>
    <row r="581" spans="1:8" x14ac:dyDescent="0.2">
      <c r="A581" s="72" t="s">
        <v>2903</v>
      </c>
      <c r="B581" s="65" t="s">
        <v>2904</v>
      </c>
      <c r="C581" s="65" t="s">
        <v>2905</v>
      </c>
      <c r="E581" s="66"/>
      <c r="F581" s="70"/>
      <c r="G581" s="89"/>
      <c r="H581" s="89"/>
    </row>
    <row r="582" spans="1:8" x14ac:dyDescent="0.2">
      <c r="B582" s="65" t="s">
        <v>2906</v>
      </c>
      <c r="C582" s="65" t="s">
        <v>2907</v>
      </c>
      <c r="D582" s="66" t="s">
        <v>4185</v>
      </c>
      <c r="E582" s="66" t="s">
        <v>4185</v>
      </c>
      <c r="F582" s="70">
        <v>12.28</v>
      </c>
      <c r="G582" s="89"/>
      <c r="H582" s="89"/>
    </row>
    <row r="583" spans="1:8" x14ac:dyDescent="0.2">
      <c r="B583" s="65" t="s">
        <v>2908</v>
      </c>
      <c r="C583" s="65" t="s">
        <v>2909</v>
      </c>
      <c r="D583" s="66" t="s">
        <v>4185</v>
      </c>
      <c r="E583" s="66" t="s">
        <v>4185</v>
      </c>
      <c r="F583" s="70">
        <v>12.28</v>
      </c>
      <c r="G583" s="89"/>
      <c r="H583" s="89"/>
    </row>
    <row r="584" spans="1:8" s="76" customFormat="1" x14ac:dyDescent="0.2">
      <c r="A584" s="73" t="s">
        <v>2910</v>
      </c>
      <c r="B584" s="60" t="s">
        <v>2911</v>
      </c>
      <c r="C584" s="60" t="s">
        <v>2912</v>
      </c>
      <c r="D584" s="61"/>
      <c r="E584" s="61"/>
      <c r="F584" s="70"/>
      <c r="G584" s="89"/>
      <c r="H584" s="89"/>
    </row>
    <row r="585" spans="1:8" x14ac:dyDescent="0.2">
      <c r="A585" s="72" t="s">
        <v>2913</v>
      </c>
      <c r="B585" s="65" t="s">
        <v>2914</v>
      </c>
      <c r="C585" s="65" t="s">
        <v>2915</v>
      </c>
      <c r="E585" s="66"/>
      <c r="F585" s="70"/>
      <c r="G585" s="89"/>
      <c r="H585" s="89"/>
    </row>
    <row r="586" spans="1:8" x14ac:dyDescent="0.2">
      <c r="B586" s="65" t="s">
        <v>2916</v>
      </c>
      <c r="C586" s="65" t="s">
        <v>2917</v>
      </c>
      <c r="D586" s="66" t="s">
        <v>4135</v>
      </c>
      <c r="E586" s="66" t="s">
        <v>4135</v>
      </c>
      <c r="F586" s="70">
        <v>76.760000000000005</v>
      </c>
      <c r="G586" s="89"/>
      <c r="H586" s="89"/>
    </row>
    <row r="587" spans="1:8" x14ac:dyDescent="0.2">
      <c r="B587" s="65" t="s">
        <v>2918</v>
      </c>
      <c r="C587" s="65" t="s">
        <v>2919</v>
      </c>
      <c r="D587" s="66" t="s">
        <v>4135</v>
      </c>
      <c r="E587" s="66" t="s">
        <v>4135</v>
      </c>
      <c r="F587" s="70">
        <v>97.22</v>
      </c>
      <c r="G587" s="89"/>
      <c r="H587" s="89"/>
    </row>
    <row r="588" spans="1:8" x14ac:dyDescent="0.2">
      <c r="A588" s="72" t="s">
        <v>2920</v>
      </c>
      <c r="B588" s="65" t="s">
        <v>2921</v>
      </c>
      <c r="C588" s="65" t="s">
        <v>2922</v>
      </c>
      <c r="E588" s="66"/>
      <c r="F588" s="70"/>
      <c r="G588" s="89"/>
      <c r="H588" s="89"/>
    </row>
    <row r="589" spans="1:8" x14ac:dyDescent="0.2">
      <c r="B589" s="65" t="s">
        <v>2923</v>
      </c>
      <c r="C589" s="65" t="s">
        <v>2924</v>
      </c>
      <c r="D589" s="66" t="s">
        <v>4135</v>
      </c>
      <c r="E589" s="66" t="s">
        <v>4135</v>
      </c>
      <c r="F589" s="70">
        <v>53.64</v>
      </c>
      <c r="G589" s="89"/>
      <c r="H589" s="89"/>
    </row>
    <row r="590" spans="1:8" s="76" customFormat="1" x14ac:dyDescent="0.2">
      <c r="A590" s="73" t="s">
        <v>2925</v>
      </c>
      <c r="B590" s="60" t="s">
        <v>2926</v>
      </c>
      <c r="C590" s="60" t="s">
        <v>2927</v>
      </c>
      <c r="D590" s="61"/>
      <c r="E590" s="61"/>
      <c r="F590" s="70"/>
      <c r="G590" s="89"/>
      <c r="H590" s="89"/>
    </row>
    <row r="591" spans="1:8" s="76" customFormat="1" x14ac:dyDescent="0.2">
      <c r="A591" s="73" t="s">
        <v>2928</v>
      </c>
      <c r="B591" s="60" t="s">
        <v>2929</v>
      </c>
      <c r="C591" s="60" t="s">
        <v>2930</v>
      </c>
      <c r="D591" s="61"/>
      <c r="E591" s="61"/>
      <c r="F591" s="70"/>
      <c r="G591" s="89"/>
      <c r="H591" s="89"/>
    </row>
    <row r="592" spans="1:8" x14ac:dyDescent="0.2">
      <c r="A592" s="72" t="s">
        <v>2931</v>
      </c>
      <c r="B592" s="65" t="s">
        <v>2932</v>
      </c>
      <c r="C592" s="65" t="s">
        <v>2933</v>
      </c>
      <c r="E592" s="66"/>
      <c r="F592" s="70"/>
      <c r="G592" s="89"/>
      <c r="H592" s="89"/>
    </row>
    <row r="593" spans="1:8" x14ac:dyDescent="0.2">
      <c r="B593" s="65" t="s">
        <v>2934</v>
      </c>
      <c r="C593" s="65" t="s">
        <v>2935</v>
      </c>
      <c r="D593" s="66" t="s">
        <v>4604</v>
      </c>
      <c r="E593" s="66" t="s">
        <v>4605</v>
      </c>
      <c r="F593" s="70">
        <v>5434.25</v>
      </c>
      <c r="G593" s="89"/>
      <c r="H593" s="89"/>
    </row>
    <row r="594" spans="1:8" x14ac:dyDescent="0.2">
      <c r="B594" s="65" t="s">
        <v>2936</v>
      </c>
      <c r="C594" s="65" t="s">
        <v>2937</v>
      </c>
      <c r="D594" s="66" t="s">
        <v>4604</v>
      </c>
      <c r="E594" s="66" t="s">
        <v>4605</v>
      </c>
      <c r="F594" s="70">
        <v>269.14999999999998</v>
      </c>
      <c r="G594" s="89"/>
      <c r="H594" s="89"/>
    </row>
    <row r="595" spans="1:8" s="76" customFormat="1" x14ac:dyDescent="0.2">
      <c r="A595" s="73" t="s">
        <v>2938</v>
      </c>
      <c r="B595" s="60" t="s">
        <v>2939</v>
      </c>
      <c r="C595" s="60" t="s">
        <v>2940</v>
      </c>
      <c r="D595" s="61"/>
      <c r="E595" s="61"/>
      <c r="F595" s="70"/>
      <c r="G595" s="89"/>
      <c r="H595" s="89"/>
    </row>
    <row r="596" spans="1:8" x14ac:dyDescent="0.2">
      <c r="A596" s="72" t="s">
        <v>2941</v>
      </c>
      <c r="B596" s="65" t="s">
        <v>2942</v>
      </c>
      <c r="C596" s="65" t="s">
        <v>2943</v>
      </c>
      <c r="E596" s="66"/>
      <c r="F596" s="70"/>
      <c r="G596" s="89"/>
      <c r="H596" s="89"/>
    </row>
    <row r="597" spans="1:8" x14ac:dyDescent="0.2">
      <c r="B597" s="65" t="s">
        <v>2934</v>
      </c>
      <c r="C597" s="65" t="s">
        <v>2935</v>
      </c>
      <c r="D597" s="66" t="s">
        <v>4604</v>
      </c>
      <c r="E597" s="66" t="s">
        <v>4605</v>
      </c>
      <c r="F597" s="70">
        <v>6902.83</v>
      </c>
      <c r="G597" s="89"/>
      <c r="H597" s="89"/>
    </row>
    <row r="598" spans="1:8" x14ac:dyDescent="0.2">
      <c r="B598" s="65" t="s">
        <v>2936</v>
      </c>
      <c r="C598" s="65" t="s">
        <v>2937</v>
      </c>
      <c r="D598" s="66" t="s">
        <v>4604</v>
      </c>
      <c r="E598" s="66" t="s">
        <v>4605</v>
      </c>
      <c r="F598" s="70">
        <v>327.49</v>
      </c>
      <c r="G598" s="89"/>
      <c r="H598" s="89"/>
    </row>
    <row r="599" spans="1:8" s="76" customFormat="1" x14ac:dyDescent="0.2">
      <c r="A599" s="73" t="s">
        <v>2944</v>
      </c>
      <c r="B599" s="60" t="s">
        <v>2945</v>
      </c>
      <c r="C599" s="60" t="s">
        <v>2946</v>
      </c>
      <c r="D599" s="61"/>
      <c r="E599" s="61"/>
      <c r="F599" s="70"/>
      <c r="G599" s="89"/>
      <c r="H599" s="89"/>
    </row>
    <row r="600" spans="1:8" x14ac:dyDescent="0.2">
      <c r="A600" s="72" t="s">
        <v>2947</v>
      </c>
      <c r="B600" s="65" t="s">
        <v>2948</v>
      </c>
      <c r="C600" s="65" t="s">
        <v>2949</v>
      </c>
      <c r="E600" s="66"/>
      <c r="F600" s="70"/>
      <c r="G600" s="89"/>
      <c r="H600" s="89"/>
    </row>
    <row r="601" spans="1:8" x14ac:dyDescent="0.2">
      <c r="B601" s="65" t="s">
        <v>2950</v>
      </c>
      <c r="C601" s="65" t="s">
        <v>2951</v>
      </c>
      <c r="D601" s="66" t="s">
        <v>4604</v>
      </c>
      <c r="E601" s="66" t="s">
        <v>4605</v>
      </c>
      <c r="F601" s="70">
        <v>6339.91</v>
      </c>
      <c r="G601" s="89"/>
      <c r="H601" s="89"/>
    </row>
    <row r="602" spans="1:8" x14ac:dyDescent="0.2">
      <c r="B602" s="65" t="s">
        <v>2936</v>
      </c>
      <c r="C602" s="65" t="s">
        <v>2937</v>
      </c>
      <c r="D602" s="66" t="s">
        <v>4604</v>
      </c>
      <c r="E602" s="66" t="s">
        <v>4605</v>
      </c>
      <c r="F602" s="70">
        <v>322.37</v>
      </c>
      <c r="G602" s="89"/>
      <c r="H602" s="89"/>
    </row>
    <row r="603" spans="1:8" x14ac:dyDescent="0.2">
      <c r="A603" s="72" t="s">
        <v>2952</v>
      </c>
      <c r="B603" s="65" t="s">
        <v>2953</v>
      </c>
      <c r="C603" s="65" t="s">
        <v>2954</v>
      </c>
      <c r="E603" s="66"/>
      <c r="F603" s="70"/>
      <c r="G603" s="89"/>
      <c r="H603" s="89"/>
    </row>
    <row r="604" spans="1:8" x14ac:dyDescent="0.2">
      <c r="B604" s="65" t="s">
        <v>2955</v>
      </c>
      <c r="C604" s="65" t="s">
        <v>2956</v>
      </c>
      <c r="D604" s="66" t="s">
        <v>4604</v>
      </c>
      <c r="E604" s="66" t="s">
        <v>4605</v>
      </c>
      <c r="F604" s="70">
        <v>2252.5</v>
      </c>
      <c r="G604" s="89"/>
      <c r="H604" s="89"/>
    </row>
    <row r="605" spans="1:8" x14ac:dyDescent="0.2">
      <c r="B605" s="65" t="s">
        <v>2957</v>
      </c>
      <c r="C605" s="65" t="s">
        <v>2958</v>
      </c>
      <c r="D605" s="66" t="s">
        <v>4604</v>
      </c>
      <c r="E605" s="66" t="s">
        <v>4605</v>
      </c>
      <c r="F605" s="70">
        <v>2488.77</v>
      </c>
      <c r="G605" s="89"/>
      <c r="H605" s="89"/>
    </row>
    <row r="606" spans="1:8" x14ac:dyDescent="0.2">
      <c r="B606" s="65" t="s">
        <v>2959</v>
      </c>
      <c r="C606" s="65" t="s">
        <v>2960</v>
      </c>
      <c r="D606" s="66" t="s">
        <v>4604</v>
      </c>
      <c r="E606" s="66" t="s">
        <v>4605</v>
      </c>
      <c r="F606" s="70">
        <v>2891.04</v>
      </c>
      <c r="G606" s="89"/>
      <c r="H606" s="89"/>
    </row>
    <row r="607" spans="1:8" x14ac:dyDescent="0.2">
      <c r="A607" s="72" t="s">
        <v>2961</v>
      </c>
      <c r="B607" s="65" t="s">
        <v>2962</v>
      </c>
      <c r="C607" s="65" t="s">
        <v>2963</v>
      </c>
      <c r="E607" s="66"/>
      <c r="F607" s="70"/>
      <c r="G607" s="89"/>
      <c r="H607" s="89"/>
    </row>
    <row r="608" spans="1:8" x14ac:dyDescent="0.2">
      <c r="B608" s="65" t="s">
        <v>2955</v>
      </c>
      <c r="C608" s="65" t="s">
        <v>2956</v>
      </c>
      <c r="D608" s="66" t="s">
        <v>4604</v>
      </c>
      <c r="E608" s="66" t="s">
        <v>4605</v>
      </c>
      <c r="F608" s="70">
        <v>3538.79</v>
      </c>
      <c r="G608" s="89"/>
      <c r="H608" s="89"/>
    </row>
    <row r="609" spans="1:8" x14ac:dyDescent="0.2">
      <c r="B609" s="65" t="s">
        <v>2957</v>
      </c>
      <c r="C609" s="65" t="s">
        <v>2958</v>
      </c>
      <c r="D609" s="66" t="s">
        <v>4604</v>
      </c>
      <c r="E609" s="66" t="s">
        <v>4605</v>
      </c>
      <c r="F609" s="70">
        <v>3796.02</v>
      </c>
      <c r="G609" s="89"/>
      <c r="H609" s="89"/>
    </row>
    <row r="610" spans="1:8" x14ac:dyDescent="0.2">
      <c r="B610" s="65" t="s">
        <v>2959</v>
      </c>
      <c r="C610" s="65" t="s">
        <v>2960</v>
      </c>
      <c r="D610" s="66" t="s">
        <v>4604</v>
      </c>
      <c r="E610" s="66" t="s">
        <v>4605</v>
      </c>
      <c r="F610" s="70">
        <v>4185.5600000000004</v>
      </c>
      <c r="G610" s="89"/>
      <c r="H610" s="89"/>
    </row>
    <row r="611" spans="1:8" s="76" customFormat="1" x14ac:dyDescent="0.2">
      <c r="A611" s="73" t="s">
        <v>2964</v>
      </c>
      <c r="B611" s="60" t="s">
        <v>2965</v>
      </c>
      <c r="C611" s="60" t="s">
        <v>2966</v>
      </c>
      <c r="D611" s="61"/>
      <c r="E611" s="61"/>
      <c r="F611" s="70"/>
      <c r="G611" s="89"/>
      <c r="H611" s="89"/>
    </row>
    <row r="612" spans="1:8" x14ac:dyDescent="0.2">
      <c r="A612" s="72" t="s">
        <v>2967</v>
      </c>
      <c r="B612" s="65" t="s">
        <v>2968</v>
      </c>
      <c r="C612" s="65" t="s">
        <v>2969</v>
      </c>
      <c r="D612" s="66" t="s">
        <v>4604</v>
      </c>
      <c r="E612" s="66" t="s">
        <v>4605</v>
      </c>
      <c r="F612" s="70">
        <v>665.21</v>
      </c>
      <c r="G612" s="89"/>
      <c r="H612" s="89"/>
    </row>
    <row r="613" spans="1:8" x14ac:dyDescent="0.2">
      <c r="A613" s="72" t="s">
        <v>2970</v>
      </c>
      <c r="B613" s="65" t="s">
        <v>2971</v>
      </c>
      <c r="C613" s="65" t="s">
        <v>2972</v>
      </c>
      <c r="D613" s="66" t="s">
        <v>4604</v>
      </c>
      <c r="E613" s="66" t="s">
        <v>4605</v>
      </c>
      <c r="F613" s="70">
        <v>460.53</v>
      </c>
      <c r="G613" s="89"/>
      <c r="H613" s="89"/>
    </row>
    <row r="614" spans="1:8" s="76" customFormat="1" x14ac:dyDescent="0.2">
      <c r="A614" s="73" t="s">
        <v>2973</v>
      </c>
      <c r="B614" s="60" t="s">
        <v>2974</v>
      </c>
      <c r="C614" s="60" t="s">
        <v>2975</v>
      </c>
      <c r="D614" s="61"/>
      <c r="E614" s="61"/>
      <c r="F614" s="70"/>
      <c r="G614" s="89"/>
      <c r="H614" s="89"/>
    </row>
    <row r="615" spans="1:8" s="76" customFormat="1" x14ac:dyDescent="0.2">
      <c r="A615" s="73" t="s">
        <v>2976</v>
      </c>
      <c r="B615" s="60" t="s">
        <v>2977</v>
      </c>
      <c r="C615" s="60" t="s">
        <v>2978</v>
      </c>
      <c r="D615" s="61"/>
      <c r="E615" s="61"/>
      <c r="F615" s="70"/>
      <c r="G615" s="89"/>
      <c r="H615" s="89"/>
    </row>
    <row r="616" spans="1:8" ht="25.5" x14ac:dyDescent="0.2">
      <c r="A616" s="72" t="s">
        <v>2979</v>
      </c>
      <c r="B616" s="65" t="s">
        <v>2980</v>
      </c>
      <c r="C616" s="65" t="s">
        <v>2981</v>
      </c>
      <c r="D616" s="66" t="s">
        <v>4135</v>
      </c>
      <c r="E616" s="66" t="s">
        <v>4135</v>
      </c>
      <c r="F616" s="70">
        <v>199.53</v>
      </c>
      <c r="G616" s="89"/>
      <c r="H616" s="89"/>
    </row>
    <row r="617" spans="1:8" s="76" customFormat="1" x14ac:dyDescent="0.2">
      <c r="A617" s="73" t="s">
        <v>2982</v>
      </c>
      <c r="B617" s="60" t="s">
        <v>2983</v>
      </c>
      <c r="C617" s="60" t="s">
        <v>2984</v>
      </c>
      <c r="D617" s="61"/>
      <c r="E617" s="61"/>
      <c r="F617" s="70"/>
      <c r="G617" s="89"/>
      <c r="H617" s="89"/>
    </row>
    <row r="618" spans="1:8" ht="25.5" x14ac:dyDescent="0.2">
      <c r="A618" s="72" t="s">
        <v>2985</v>
      </c>
      <c r="B618" s="65" t="s">
        <v>2986</v>
      </c>
      <c r="C618" s="65" t="s">
        <v>2987</v>
      </c>
      <c r="D618" s="66" t="s">
        <v>4135</v>
      </c>
      <c r="E618" s="66" t="s">
        <v>4135</v>
      </c>
      <c r="F618" s="70">
        <v>527.78</v>
      </c>
      <c r="G618" s="89"/>
      <c r="H618" s="89"/>
    </row>
    <row r="619" spans="1:8" s="76" customFormat="1" x14ac:dyDescent="0.2">
      <c r="A619" s="73" t="s">
        <v>2988</v>
      </c>
      <c r="B619" s="60" t="s">
        <v>2989</v>
      </c>
      <c r="C619" s="60" t="s">
        <v>2990</v>
      </c>
      <c r="D619" s="61"/>
      <c r="E619" s="61"/>
      <c r="F619" s="70"/>
      <c r="G619" s="89"/>
      <c r="H619" s="89"/>
    </row>
    <row r="620" spans="1:8" x14ac:dyDescent="0.2">
      <c r="A620" s="72" t="s">
        <v>2991</v>
      </c>
      <c r="B620" s="65" t="s">
        <v>2992</v>
      </c>
      <c r="C620" s="65" t="s">
        <v>2993</v>
      </c>
      <c r="D620" s="66" t="s">
        <v>4135</v>
      </c>
      <c r="E620" s="66" t="s">
        <v>4135</v>
      </c>
      <c r="F620" s="70">
        <v>193.77</v>
      </c>
      <c r="G620" s="89"/>
      <c r="H620" s="89"/>
    </row>
    <row r="621" spans="1:8" x14ac:dyDescent="0.2">
      <c r="A621" s="72" t="s">
        <v>2994</v>
      </c>
      <c r="B621" s="65" t="s">
        <v>2995</v>
      </c>
      <c r="C621" s="65" t="s">
        <v>2996</v>
      </c>
      <c r="D621" s="66" t="s">
        <v>4604</v>
      </c>
      <c r="E621" s="66" t="s">
        <v>4605</v>
      </c>
      <c r="F621" s="70">
        <v>306.81</v>
      </c>
      <c r="G621" s="89"/>
      <c r="H621" s="89"/>
    </row>
    <row r="622" spans="1:8" s="76" customFormat="1" x14ac:dyDescent="0.2">
      <c r="A622" s="73" t="s">
        <v>2997</v>
      </c>
      <c r="B622" s="60" t="s">
        <v>2998</v>
      </c>
      <c r="C622" s="60" t="s">
        <v>2999</v>
      </c>
      <c r="D622" s="61"/>
      <c r="E622" s="61"/>
      <c r="F622" s="70"/>
      <c r="G622" s="89"/>
      <c r="H622" s="89"/>
    </row>
    <row r="623" spans="1:8" s="76" customFormat="1" x14ac:dyDescent="0.2">
      <c r="A623" s="73" t="s">
        <v>3000</v>
      </c>
      <c r="B623" s="60" t="s">
        <v>3001</v>
      </c>
      <c r="C623" s="60" t="s">
        <v>3002</v>
      </c>
      <c r="D623" s="61"/>
      <c r="E623" s="61"/>
      <c r="F623" s="70"/>
      <c r="G623" s="89"/>
      <c r="H623" s="89"/>
    </row>
    <row r="624" spans="1:8" x14ac:dyDescent="0.2">
      <c r="A624" s="72" t="s">
        <v>3003</v>
      </c>
      <c r="B624" s="65" t="s">
        <v>3004</v>
      </c>
      <c r="C624" s="65" t="s">
        <v>3005</v>
      </c>
      <c r="E624" s="66"/>
      <c r="F624" s="70"/>
      <c r="G624" s="89"/>
      <c r="H624" s="89"/>
    </row>
    <row r="625" spans="1:8" x14ac:dyDescent="0.2">
      <c r="B625" s="65" t="s">
        <v>3006</v>
      </c>
      <c r="C625" s="65" t="s">
        <v>3007</v>
      </c>
      <c r="D625" s="66" t="s">
        <v>4604</v>
      </c>
      <c r="E625" s="66" t="s">
        <v>4605</v>
      </c>
      <c r="F625" s="70">
        <v>210.26</v>
      </c>
      <c r="G625" s="89"/>
      <c r="H625" s="89"/>
    </row>
    <row r="626" spans="1:8" x14ac:dyDescent="0.2">
      <c r="B626" s="65" t="s">
        <v>3008</v>
      </c>
      <c r="C626" s="65" t="s">
        <v>3009</v>
      </c>
      <c r="D626" s="66" t="s">
        <v>4604</v>
      </c>
      <c r="E626" s="66" t="s">
        <v>4605</v>
      </c>
      <c r="F626" s="70">
        <v>222.06</v>
      </c>
      <c r="G626" s="89"/>
      <c r="H626" s="89"/>
    </row>
    <row r="627" spans="1:8" x14ac:dyDescent="0.2">
      <c r="A627" s="72" t="s">
        <v>3010</v>
      </c>
      <c r="B627" s="65" t="s">
        <v>3011</v>
      </c>
      <c r="C627" s="65" t="s">
        <v>3012</v>
      </c>
      <c r="E627" s="66"/>
      <c r="F627" s="70"/>
      <c r="G627" s="89"/>
      <c r="H627" s="89"/>
    </row>
    <row r="628" spans="1:8" x14ac:dyDescent="0.2">
      <c r="B628" s="65" t="s">
        <v>3013</v>
      </c>
      <c r="C628" s="65" t="s">
        <v>3014</v>
      </c>
      <c r="D628" s="66" t="s">
        <v>4135</v>
      </c>
      <c r="E628" s="66" t="s">
        <v>4135</v>
      </c>
      <c r="F628" s="70">
        <v>289.64</v>
      </c>
      <c r="G628" s="89"/>
      <c r="H628" s="89"/>
    </row>
    <row r="629" spans="1:8" x14ac:dyDescent="0.2">
      <c r="B629" s="65" t="s">
        <v>3015</v>
      </c>
      <c r="C629" s="65" t="s">
        <v>3016</v>
      </c>
      <c r="D629" s="66" t="s">
        <v>4135</v>
      </c>
      <c r="E629" s="66" t="s">
        <v>4135</v>
      </c>
      <c r="F629" s="70">
        <v>343.2</v>
      </c>
      <c r="G629" s="89"/>
      <c r="H629" s="89"/>
    </row>
    <row r="630" spans="1:8" x14ac:dyDescent="0.2">
      <c r="B630" s="65" t="s">
        <v>3017</v>
      </c>
      <c r="C630" s="65" t="s">
        <v>3018</v>
      </c>
      <c r="D630" s="66" t="s">
        <v>4135</v>
      </c>
      <c r="E630" s="66" t="s">
        <v>4135</v>
      </c>
      <c r="F630" s="70">
        <v>379.88</v>
      </c>
      <c r="G630" s="89"/>
      <c r="H630" s="89"/>
    </row>
    <row r="631" spans="1:8" x14ac:dyDescent="0.2">
      <c r="B631" s="65" t="s">
        <v>3019</v>
      </c>
      <c r="C631" s="65" t="s">
        <v>3020</v>
      </c>
      <c r="D631" s="66" t="s">
        <v>4135</v>
      </c>
      <c r="E631" s="66" t="s">
        <v>4135</v>
      </c>
      <c r="F631" s="70">
        <v>419.97</v>
      </c>
      <c r="G631" s="89"/>
      <c r="H631" s="89"/>
    </row>
    <row r="632" spans="1:8" s="76" customFormat="1" x14ac:dyDescent="0.2">
      <c r="A632" s="73" t="s">
        <v>3021</v>
      </c>
      <c r="B632" s="60" t="s">
        <v>3022</v>
      </c>
      <c r="C632" s="60" t="s">
        <v>3023</v>
      </c>
      <c r="D632" s="61"/>
      <c r="E632" s="61"/>
      <c r="F632" s="70"/>
      <c r="G632" s="89"/>
      <c r="H632" s="89"/>
    </row>
    <row r="633" spans="1:8" ht="25.5" x14ac:dyDescent="0.2">
      <c r="A633" s="72" t="s">
        <v>3024</v>
      </c>
      <c r="B633" s="65" t="s">
        <v>3025</v>
      </c>
      <c r="C633" s="65" t="s">
        <v>4626</v>
      </c>
      <c r="D633" s="66" t="s">
        <v>4135</v>
      </c>
      <c r="E633" s="66" t="s">
        <v>4135</v>
      </c>
      <c r="F633" s="70">
        <v>813.04</v>
      </c>
      <c r="G633" s="89"/>
      <c r="H633" s="89"/>
    </row>
    <row r="634" spans="1:8" x14ac:dyDescent="0.2">
      <c r="A634" s="72" t="s">
        <v>3026</v>
      </c>
      <c r="B634" s="65" t="s">
        <v>3027</v>
      </c>
      <c r="C634" s="65" t="s">
        <v>3028</v>
      </c>
      <c r="D634" s="66" t="s">
        <v>4604</v>
      </c>
      <c r="E634" s="66" t="s">
        <v>4605</v>
      </c>
      <c r="F634" s="70">
        <v>91.24</v>
      </c>
      <c r="G634" s="89"/>
      <c r="H634" s="89"/>
    </row>
    <row r="635" spans="1:8" s="76" customFormat="1" x14ac:dyDescent="0.2">
      <c r="A635" s="73" t="s">
        <v>3029</v>
      </c>
      <c r="B635" s="60" t="s">
        <v>3030</v>
      </c>
      <c r="C635" s="60" t="s">
        <v>3031</v>
      </c>
      <c r="D635" s="61"/>
      <c r="E635" s="61"/>
      <c r="F635" s="70"/>
      <c r="G635" s="89"/>
      <c r="H635" s="89"/>
    </row>
    <row r="636" spans="1:8" x14ac:dyDescent="0.2">
      <c r="A636" s="72" t="s">
        <v>3032</v>
      </c>
      <c r="B636" s="65" t="s">
        <v>3033</v>
      </c>
      <c r="C636" s="65" t="s">
        <v>3034</v>
      </c>
      <c r="E636" s="66"/>
      <c r="F636" s="70"/>
      <c r="G636" s="89"/>
      <c r="H636" s="89"/>
    </row>
    <row r="637" spans="1:8" x14ac:dyDescent="0.2">
      <c r="B637" s="65" t="s">
        <v>3035</v>
      </c>
      <c r="C637" s="65" t="s">
        <v>3035</v>
      </c>
      <c r="D637" s="66" t="s">
        <v>4604</v>
      </c>
      <c r="E637" s="66" t="s">
        <v>4605</v>
      </c>
      <c r="F637" s="70">
        <v>489.17</v>
      </c>
      <c r="G637" s="89"/>
      <c r="H637" s="89"/>
    </row>
    <row r="638" spans="1:8" x14ac:dyDescent="0.2">
      <c r="B638" s="65" t="s">
        <v>3036</v>
      </c>
      <c r="C638" s="65" t="s">
        <v>3036</v>
      </c>
      <c r="D638" s="66" t="s">
        <v>4604</v>
      </c>
      <c r="E638" s="66" t="s">
        <v>4605</v>
      </c>
      <c r="F638" s="70">
        <v>530.67999999999995</v>
      </c>
      <c r="G638" s="89"/>
      <c r="H638" s="89"/>
    </row>
    <row r="639" spans="1:8" x14ac:dyDescent="0.2">
      <c r="B639" s="65" t="s">
        <v>3037</v>
      </c>
      <c r="C639" s="65" t="s">
        <v>3037</v>
      </c>
      <c r="D639" s="66" t="s">
        <v>4604</v>
      </c>
      <c r="E639" s="66" t="s">
        <v>4605</v>
      </c>
      <c r="F639" s="70">
        <v>639.36</v>
      </c>
      <c r="G639" s="89"/>
      <c r="H639" s="89"/>
    </row>
    <row r="640" spans="1:8" ht="25.5" x14ac:dyDescent="0.2">
      <c r="A640" s="72" t="s">
        <v>3038</v>
      </c>
      <c r="B640" s="65" t="s">
        <v>3039</v>
      </c>
      <c r="C640" s="65" t="s">
        <v>3040</v>
      </c>
      <c r="E640" s="66"/>
      <c r="F640" s="70"/>
      <c r="G640" s="89"/>
      <c r="H640" s="89"/>
    </row>
    <row r="641" spans="1:8" x14ac:dyDescent="0.2">
      <c r="B641" s="65" t="s">
        <v>3035</v>
      </c>
      <c r="C641" s="65" t="s">
        <v>3035</v>
      </c>
      <c r="D641" s="66" t="s">
        <v>4604</v>
      </c>
      <c r="E641" s="66" t="s">
        <v>4605</v>
      </c>
      <c r="F641" s="70">
        <v>586.79</v>
      </c>
      <c r="G641" s="89"/>
      <c r="H641" s="89"/>
    </row>
    <row r="642" spans="1:8" x14ac:dyDescent="0.2">
      <c r="B642" s="65" t="s">
        <v>3036</v>
      </c>
      <c r="C642" s="65" t="s">
        <v>3036</v>
      </c>
      <c r="D642" s="66" t="s">
        <v>4604</v>
      </c>
      <c r="E642" s="66" t="s">
        <v>4605</v>
      </c>
      <c r="F642" s="70">
        <v>660.46</v>
      </c>
      <c r="G642" s="89"/>
      <c r="H642" s="89"/>
    </row>
    <row r="643" spans="1:8" x14ac:dyDescent="0.2">
      <c r="B643" s="65" t="s">
        <v>3037</v>
      </c>
      <c r="C643" s="65" t="s">
        <v>3037</v>
      </c>
      <c r="D643" s="66" t="s">
        <v>4604</v>
      </c>
      <c r="E643" s="66" t="s">
        <v>4605</v>
      </c>
      <c r="F643" s="70">
        <v>790.61</v>
      </c>
      <c r="G643" s="89"/>
      <c r="H643" s="89"/>
    </row>
    <row r="644" spans="1:8" x14ac:dyDescent="0.2">
      <c r="A644" s="72" t="s">
        <v>3041</v>
      </c>
      <c r="B644" s="65" t="s">
        <v>3042</v>
      </c>
      <c r="C644" s="65" t="s">
        <v>3043</v>
      </c>
      <c r="E644" s="66"/>
      <c r="F644" s="70"/>
      <c r="G644" s="89"/>
      <c r="H644" s="89"/>
    </row>
    <row r="645" spans="1:8" x14ac:dyDescent="0.2">
      <c r="B645" s="65" t="s">
        <v>3035</v>
      </c>
      <c r="C645" s="65" t="s">
        <v>3035</v>
      </c>
      <c r="D645" s="66" t="s">
        <v>4135</v>
      </c>
      <c r="E645" s="66" t="s">
        <v>4135</v>
      </c>
      <c r="F645" s="70">
        <v>407.79</v>
      </c>
      <c r="G645" s="89"/>
      <c r="H645" s="89"/>
    </row>
    <row r="646" spans="1:8" x14ac:dyDescent="0.2">
      <c r="B646" s="65" t="s">
        <v>3036</v>
      </c>
      <c r="C646" s="65" t="s">
        <v>3036</v>
      </c>
      <c r="D646" s="66" t="s">
        <v>4135</v>
      </c>
      <c r="E646" s="66" t="s">
        <v>4135</v>
      </c>
      <c r="F646" s="70">
        <v>480.62</v>
      </c>
      <c r="G646" s="89"/>
      <c r="H646" s="89"/>
    </row>
    <row r="647" spans="1:8" x14ac:dyDescent="0.2">
      <c r="B647" s="65" t="s">
        <v>3037</v>
      </c>
      <c r="C647" s="65" t="s">
        <v>3037</v>
      </c>
      <c r="D647" s="66" t="s">
        <v>4135</v>
      </c>
      <c r="E647" s="66" t="s">
        <v>4135</v>
      </c>
      <c r="F647" s="70">
        <v>498.83</v>
      </c>
      <c r="G647" s="89"/>
      <c r="H647" s="89"/>
    </row>
    <row r="648" spans="1:8" x14ac:dyDescent="0.2">
      <c r="A648" s="72" t="s">
        <v>3044</v>
      </c>
      <c r="B648" s="65" t="s">
        <v>3045</v>
      </c>
      <c r="C648" s="65" t="s">
        <v>3046</v>
      </c>
      <c r="E648" s="66"/>
      <c r="F648" s="70"/>
      <c r="G648" s="89"/>
      <c r="H648" s="89"/>
    </row>
    <row r="649" spans="1:8" x14ac:dyDescent="0.2">
      <c r="B649" s="65" t="s">
        <v>3035</v>
      </c>
      <c r="C649" s="65" t="s">
        <v>3035</v>
      </c>
      <c r="D649" s="66" t="s">
        <v>4135</v>
      </c>
      <c r="E649" s="66" t="s">
        <v>4135</v>
      </c>
      <c r="F649" s="70">
        <v>477.22</v>
      </c>
      <c r="G649" s="89"/>
      <c r="H649" s="89"/>
    </row>
    <row r="650" spans="1:8" x14ac:dyDescent="0.2">
      <c r="B650" s="65" t="s">
        <v>3036</v>
      </c>
      <c r="C650" s="65" t="s">
        <v>3036</v>
      </c>
      <c r="D650" s="66" t="s">
        <v>4135</v>
      </c>
      <c r="E650" s="66" t="s">
        <v>4135</v>
      </c>
      <c r="F650" s="70">
        <v>560.59</v>
      </c>
      <c r="G650" s="89"/>
      <c r="H650" s="89"/>
    </row>
    <row r="651" spans="1:8" x14ac:dyDescent="0.2">
      <c r="B651" s="65" t="s">
        <v>3037</v>
      </c>
      <c r="C651" s="65" t="s">
        <v>3037</v>
      </c>
      <c r="D651" s="66" t="s">
        <v>4135</v>
      </c>
      <c r="E651" s="66" t="s">
        <v>4135</v>
      </c>
      <c r="F651" s="70">
        <v>581.41999999999996</v>
      </c>
      <c r="G651" s="89"/>
      <c r="H651" s="89"/>
    </row>
    <row r="652" spans="1:8" x14ac:dyDescent="0.2">
      <c r="A652" s="72" t="s">
        <v>3047</v>
      </c>
      <c r="B652" s="65" t="s">
        <v>3048</v>
      </c>
      <c r="C652" s="65" t="s">
        <v>3049</v>
      </c>
      <c r="D652" s="66" t="s">
        <v>4604</v>
      </c>
      <c r="E652" s="66" t="s">
        <v>4605</v>
      </c>
      <c r="F652" s="70">
        <v>229.41</v>
      </c>
      <c r="G652" s="89"/>
      <c r="H652" s="89"/>
    </row>
    <row r="653" spans="1:8" x14ac:dyDescent="0.2">
      <c r="A653" s="72" t="s">
        <v>3050</v>
      </c>
      <c r="B653" s="65" t="s">
        <v>3051</v>
      </c>
      <c r="C653" s="65" t="s">
        <v>3052</v>
      </c>
      <c r="D653" s="66" t="s">
        <v>4604</v>
      </c>
      <c r="E653" s="66" t="s">
        <v>4605</v>
      </c>
      <c r="F653" s="70">
        <v>565.34</v>
      </c>
      <c r="G653" s="89"/>
      <c r="H653" s="89"/>
    </row>
    <row r="654" spans="1:8" s="76" customFormat="1" x14ac:dyDescent="0.2">
      <c r="A654" s="73" t="s">
        <v>3053</v>
      </c>
      <c r="B654" s="60" t="s">
        <v>3054</v>
      </c>
      <c r="C654" s="60" t="s">
        <v>3055</v>
      </c>
      <c r="D654" s="61"/>
      <c r="E654" s="61"/>
      <c r="F654" s="70"/>
      <c r="G654" s="89"/>
      <c r="H654" s="89"/>
    </row>
    <row r="655" spans="1:8" s="76" customFormat="1" x14ac:dyDescent="0.2">
      <c r="A655" s="73" t="s">
        <v>3056</v>
      </c>
      <c r="B655" s="60" t="s">
        <v>3057</v>
      </c>
      <c r="C655" s="60" t="s">
        <v>3058</v>
      </c>
      <c r="D655" s="61"/>
      <c r="E655" s="61"/>
      <c r="F655" s="70"/>
      <c r="G655" s="89"/>
      <c r="H655" s="89"/>
    </row>
    <row r="656" spans="1:8" x14ac:dyDescent="0.2">
      <c r="A656" s="72" t="s">
        <v>3059</v>
      </c>
      <c r="B656" s="65" t="s">
        <v>3060</v>
      </c>
      <c r="C656" s="65" t="s">
        <v>3061</v>
      </c>
      <c r="D656" s="66" t="s">
        <v>4135</v>
      </c>
      <c r="E656" s="66" t="s">
        <v>4135</v>
      </c>
      <c r="F656" s="70">
        <v>154.08000000000001</v>
      </c>
      <c r="G656" s="89"/>
      <c r="H656" s="89"/>
    </row>
    <row r="657" spans="1:8" x14ac:dyDescent="0.2">
      <c r="A657" s="72" t="s">
        <v>3062</v>
      </c>
      <c r="B657" s="65" t="s">
        <v>3063</v>
      </c>
      <c r="C657" s="65" t="s">
        <v>3064</v>
      </c>
      <c r="D657" s="66" t="s">
        <v>4135</v>
      </c>
      <c r="E657" s="66" t="s">
        <v>4135</v>
      </c>
      <c r="F657" s="70">
        <v>15.35</v>
      </c>
      <c r="G657" s="89"/>
      <c r="H657" s="89"/>
    </row>
    <row r="658" spans="1:8" x14ac:dyDescent="0.2">
      <c r="A658" s="72" t="s">
        <v>3065</v>
      </c>
      <c r="B658" s="65" t="s">
        <v>3066</v>
      </c>
      <c r="C658" s="65" t="s">
        <v>3067</v>
      </c>
      <c r="D658" s="66" t="s">
        <v>4135</v>
      </c>
      <c r="E658" s="66" t="s">
        <v>4135</v>
      </c>
      <c r="F658" s="70">
        <v>301.89999999999998</v>
      </c>
      <c r="G658" s="89"/>
      <c r="H658" s="89"/>
    </row>
    <row r="659" spans="1:8" s="76" customFormat="1" x14ac:dyDescent="0.2">
      <c r="A659" s="73" t="s">
        <v>3068</v>
      </c>
      <c r="B659" s="60" t="s">
        <v>3069</v>
      </c>
      <c r="C659" s="60" t="s">
        <v>2902</v>
      </c>
      <c r="D659" s="61"/>
      <c r="E659" s="61"/>
      <c r="F659" s="70"/>
      <c r="G659" s="89"/>
      <c r="H659" s="89"/>
    </row>
    <row r="660" spans="1:8" x14ac:dyDescent="0.2">
      <c r="A660" s="72" t="s">
        <v>3070</v>
      </c>
      <c r="B660" s="65" t="s">
        <v>3071</v>
      </c>
      <c r="C660" s="65" t="s">
        <v>3072</v>
      </c>
      <c r="D660" s="66" t="s">
        <v>4135</v>
      </c>
      <c r="E660" s="66" t="s">
        <v>4135</v>
      </c>
      <c r="F660" s="70">
        <v>276.32</v>
      </c>
      <c r="G660" s="89"/>
      <c r="H660" s="89"/>
    </row>
    <row r="661" spans="1:8" x14ac:dyDescent="0.2">
      <c r="A661" s="72" t="s">
        <v>3073</v>
      </c>
      <c r="B661" s="65" t="s">
        <v>3074</v>
      </c>
      <c r="C661" s="65" t="s">
        <v>3075</v>
      </c>
      <c r="D661" s="66" t="s">
        <v>4135</v>
      </c>
      <c r="E661" s="66" t="s">
        <v>4135</v>
      </c>
      <c r="F661" s="70">
        <v>255.85</v>
      </c>
      <c r="G661" s="89"/>
      <c r="H661" s="89"/>
    </row>
    <row r="662" spans="1:8" s="76" customFormat="1" x14ac:dyDescent="0.2">
      <c r="A662" s="73" t="s">
        <v>3076</v>
      </c>
      <c r="B662" s="60" t="s">
        <v>3077</v>
      </c>
      <c r="C662" s="60" t="s">
        <v>3078</v>
      </c>
      <c r="D662" s="61"/>
      <c r="E662" s="61"/>
      <c r="F662" s="70"/>
      <c r="G662" s="89"/>
      <c r="H662" s="89"/>
    </row>
    <row r="663" spans="1:8" s="76" customFormat="1" x14ac:dyDescent="0.2">
      <c r="A663" s="73" t="s">
        <v>3079</v>
      </c>
      <c r="B663" s="60" t="s">
        <v>3080</v>
      </c>
      <c r="C663" s="60" t="s">
        <v>3081</v>
      </c>
      <c r="D663" s="61"/>
      <c r="E663" s="61"/>
      <c r="F663" s="70"/>
      <c r="G663" s="89"/>
      <c r="H663" s="89"/>
    </row>
    <row r="664" spans="1:8" x14ac:dyDescent="0.2">
      <c r="A664" s="72" t="s">
        <v>3082</v>
      </c>
      <c r="B664" s="65" t="s">
        <v>3083</v>
      </c>
      <c r="C664" s="65" t="s">
        <v>3084</v>
      </c>
      <c r="D664" s="66" t="s">
        <v>4604</v>
      </c>
      <c r="E664" s="66" t="s">
        <v>4605</v>
      </c>
      <c r="F664" s="70">
        <v>51.17</v>
      </c>
      <c r="G664" s="89"/>
      <c r="H664" s="89"/>
    </row>
    <row r="665" spans="1:8" x14ac:dyDescent="0.2">
      <c r="A665" s="72" t="s">
        <v>3085</v>
      </c>
      <c r="B665" s="65" t="s">
        <v>3086</v>
      </c>
      <c r="C665" s="65" t="s">
        <v>3087</v>
      </c>
      <c r="D665" s="66" t="s">
        <v>4604</v>
      </c>
      <c r="E665" s="66" t="s">
        <v>4605</v>
      </c>
      <c r="F665" s="70">
        <v>61.4</v>
      </c>
      <c r="G665" s="89"/>
      <c r="H665" s="89"/>
    </row>
    <row r="666" spans="1:8" s="76" customFormat="1" x14ac:dyDescent="0.2">
      <c r="A666" s="73" t="s">
        <v>3088</v>
      </c>
      <c r="B666" s="60" t="s">
        <v>3089</v>
      </c>
      <c r="C666" s="60" t="s">
        <v>3090</v>
      </c>
      <c r="D666" s="61"/>
      <c r="E666" s="61"/>
      <c r="F666" s="70"/>
      <c r="G666" s="89"/>
      <c r="H666" s="89"/>
    </row>
    <row r="667" spans="1:8" s="76" customFormat="1" x14ac:dyDescent="0.2">
      <c r="A667" s="73" t="s">
        <v>3091</v>
      </c>
      <c r="B667" s="60" t="s">
        <v>3092</v>
      </c>
      <c r="C667" s="60" t="s">
        <v>3093</v>
      </c>
      <c r="D667" s="61"/>
      <c r="E667" s="61"/>
      <c r="F667" s="70"/>
      <c r="G667" s="89"/>
      <c r="H667" s="89"/>
    </row>
    <row r="668" spans="1:8" x14ac:dyDescent="0.2">
      <c r="A668" s="72" t="s">
        <v>3094</v>
      </c>
      <c r="B668" s="65" t="s">
        <v>3095</v>
      </c>
      <c r="C668" s="65" t="s">
        <v>3096</v>
      </c>
      <c r="E668" s="66"/>
      <c r="F668" s="70"/>
      <c r="G668" s="89"/>
      <c r="H668" s="89"/>
    </row>
    <row r="669" spans="1:8" x14ac:dyDescent="0.2">
      <c r="B669" s="65" t="s">
        <v>3097</v>
      </c>
      <c r="C669" s="65" t="s">
        <v>3098</v>
      </c>
      <c r="D669" s="66" t="s">
        <v>4604</v>
      </c>
      <c r="E669" s="66" t="s">
        <v>4605</v>
      </c>
      <c r="F669" s="70">
        <v>173.78</v>
      </c>
      <c r="G669" s="89"/>
      <c r="H669" s="89"/>
    </row>
    <row r="670" spans="1:8" x14ac:dyDescent="0.2">
      <c r="B670" s="65" t="s">
        <v>3099</v>
      </c>
      <c r="C670" s="65" t="s">
        <v>3100</v>
      </c>
      <c r="D670" s="66" t="s">
        <v>4604</v>
      </c>
      <c r="E670" s="66" t="s">
        <v>4605</v>
      </c>
      <c r="F670" s="70">
        <v>246.73</v>
      </c>
      <c r="G670" s="89"/>
      <c r="H670" s="89"/>
    </row>
    <row r="671" spans="1:8" x14ac:dyDescent="0.2">
      <c r="A671" s="72" t="s">
        <v>3101</v>
      </c>
      <c r="B671" s="65" t="s">
        <v>3102</v>
      </c>
      <c r="C671" s="65" t="s">
        <v>3103</v>
      </c>
      <c r="E671" s="66"/>
      <c r="F671" s="70"/>
      <c r="G671" s="89"/>
      <c r="H671" s="89"/>
    </row>
    <row r="672" spans="1:8" x14ac:dyDescent="0.2">
      <c r="B672" s="65" t="s">
        <v>3104</v>
      </c>
      <c r="C672" s="65" t="s">
        <v>3098</v>
      </c>
      <c r="D672" s="66" t="s">
        <v>4604</v>
      </c>
      <c r="E672" s="66" t="s">
        <v>4605</v>
      </c>
      <c r="F672" s="70">
        <v>215.79</v>
      </c>
      <c r="G672" s="89"/>
      <c r="H672" s="89"/>
    </row>
    <row r="673" spans="1:8" x14ac:dyDescent="0.2">
      <c r="B673" s="65" t="s">
        <v>3105</v>
      </c>
      <c r="C673" s="65" t="s">
        <v>3100</v>
      </c>
      <c r="D673" s="66" t="s">
        <v>4604</v>
      </c>
      <c r="E673" s="66" t="s">
        <v>4605</v>
      </c>
      <c r="F673" s="70">
        <v>311.08999999999997</v>
      </c>
      <c r="G673" s="89"/>
      <c r="H673" s="89"/>
    </row>
    <row r="674" spans="1:8" x14ac:dyDescent="0.2">
      <c r="A674" s="72" t="s">
        <v>3106</v>
      </c>
      <c r="B674" s="65" t="s">
        <v>3107</v>
      </c>
      <c r="C674" s="65" t="s">
        <v>3108</v>
      </c>
      <c r="E674" s="66"/>
      <c r="F674" s="70"/>
      <c r="G674" s="89"/>
      <c r="H674" s="89"/>
    </row>
    <row r="675" spans="1:8" x14ac:dyDescent="0.2">
      <c r="B675" s="65" t="s">
        <v>3104</v>
      </c>
      <c r="C675" s="65" t="s">
        <v>3109</v>
      </c>
      <c r="D675" s="66" t="s">
        <v>4604</v>
      </c>
      <c r="E675" s="66" t="s">
        <v>4605</v>
      </c>
      <c r="F675" s="70">
        <v>432.31</v>
      </c>
      <c r="G675" s="89"/>
      <c r="H675" s="89"/>
    </row>
    <row r="676" spans="1:8" x14ac:dyDescent="0.2">
      <c r="B676" s="65" t="s">
        <v>3105</v>
      </c>
      <c r="C676" s="65" t="s">
        <v>3110</v>
      </c>
      <c r="D676" s="66" t="s">
        <v>4604</v>
      </c>
      <c r="E676" s="66" t="s">
        <v>4605</v>
      </c>
      <c r="F676" s="70">
        <v>504.19</v>
      </c>
      <c r="G676" s="89"/>
      <c r="H676" s="89"/>
    </row>
    <row r="677" spans="1:8" x14ac:dyDescent="0.2">
      <c r="A677" s="72" t="s">
        <v>3111</v>
      </c>
      <c r="B677" s="65" t="s">
        <v>3112</v>
      </c>
      <c r="C677" s="65" t="s">
        <v>3113</v>
      </c>
      <c r="E677" s="66"/>
      <c r="F677" s="70"/>
      <c r="G677" s="89"/>
      <c r="H677" s="89"/>
    </row>
    <row r="678" spans="1:8" x14ac:dyDescent="0.2">
      <c r="B678" s="65" t="s">
        <v>3114</v>
      </c>
      <c r="C678" s="65" t="s">
        <v>3115</v>
      </c>
      <c r="D678" s="66" t="s">
        <v>4604</v>
      </c>
      <c r="E678" s="66" t="s">
        <v>4605</v>
      </c>
      <c r="F678" s="70">
        <v>482.74</v>
      </c>
      <c r="G678" s="89"/>
      <c r="H678" s="89"/>
    </row>
    <row r="679" spans="1:8" s="76" customFormat="1" x14ac:dyDescent="0.2">
      <c r="A679" s="73" t="s">
        <v>3116</v>
      </c>
      <c r="B679" s="60" t="s">
        <v>3117</v>
      </c>
      <c r="C679" s="60" t="s">
        <v>3118</v>
      </c>
      <c r="D679" s="61"/>
      <c r="E679" s="61"/>
      <c r="F679" s="70"/>
      <c r="G679" s="89"/>
      <c r="H679" s="89"/>
    </row>
    <row r="680" spans="1:8" x14ac:dyDescent="0.2">
      <c r="A680" s="72" t="s">
        <v>3119</v>
      </c>
      <c r="B680" s="65" t="s">
        <v>3120</v>
      </c>
      <c r="C680" s="65" t="s">
        <v>3121</v>
      </c>
      <c r="E680" s="66"/>
      <c r="F680" s="70"/>
      <c r="G680" s="89"/>
      <c r="H680" s="89"/>
    </row>
    <row r="681" spans="1:8" x14ac:dyDescent="0.2">
      <c r="B681" s="65" t="s">
        <v>3122</v>
      </c>
      <c r="C681" s="65" t="s">
        <v>3123</v>
      </c>
      <c r="D681" s="66" t="s">
        <v>4604</v>
      </c>
      <c r="E681" s="66" t="s">
        <v>4605</v>
      </c>
      <c r="F681" s="70">
        <v>291.05</v>
      </c>
      <c r="G681" s="89"/>
      <c r="H681" s="89"/>
    </row>
    <row r="682" spans="1:8" x14ac:dyDescent="0.2">
      <c r="B682" s="65" t="s">
        <v>3124</v>
      </c>
      <c r="C682" s="65" t="s">
        <v>3125</v>
      </c>
      <c r="D682" s="66" t="s">
        <v>4604</v>
      </c>
      <c r="E682" s="66" t="s">
        <v>4605</v>
      </c>
      <c r="F682" s="70">
        <v>357.17</v>
      </c>
      <c r="G682" s="89"/>
      <c r="H682" s="89"/>
    </row>
    <row r="683" spans="1:8" x14ac:dyDescent="0.2">
      <c r="B683" s="65" t="s">
        <v>3126</v>
      </c>
      <c r="C683" s="65" t="s">
        <v>3127</v>
      </c>
      <c r="D683" s="66" t="s">
        <v>4604</v>
      </c>
      <c r="E683" s="66" t="s">
        <v>4605</v>
      </c>
      <c r="F683" s="70">
        <v>466.67</v>
      </c>
      <c r="G683" s="89"/>
      <c r="H683" s="89"/>
    </row>
    <row r="684" spans="1:8" x14ac:dyDescent="0.2">
      <c r="B684" s="65" t="s">
        <v>3128</v>
      </c>
      <c r="C684" s="65" t="s">
        <v>3129</v>
      </c>
      <c r="D684" s="66" t="s">
        <v>4604</v>
      </c>
      <c r="E684" s="66" t="s">
        <v>4605</v>
      </c>
      <c r="F684" s="70">
        <v>287.49</v>
      </c>
      <c r="G684" s="89"/>
      <c r="H684" s="89"/>
    </row>
    <row r="685" spans="1:8" x14ac:dyDescent="0.2">
      <c r="A685" s="72" t="s">
        <v>3130</v>
      </c>
      <c r="B685" s="65" t="s">
        <v>3131</v>
      </c>
      <c r="C685" s="65" t="s">
        <v>3132</v>
      </c>
      <c r="E685" s="66"/>
      <c r="F685" s="70"/>
      <c r="G685" s="89"/>
      <c r="H685" s="89"/>
    </row>
    <row r="686" spans="1:8" x14ac:dyDescent="0.2">
      <c r="B686" s="65" t="s">
        <v>3122</v>
      </c>
      <c r="C686" s="65" t="s">
        <v>3123</v>
      </c>
      <c r="D686" s="66" t="s">
        <v>4604</v>
      </c>
      <c r="E686" s="66" t="s">
        <v>4605</v>
      </c>
      <c r="F686" s="70">
        <v>295.76</v>
      </c>
      <c r="G686" s="89"/>
      <c r="H686" s="89"/>
    </row>
    <row r="687" spans="1:8" x14ac:dyDescent="0.2">
      <c r="B687" s="65" t="s">
        <v>3124</v>
      </c>
      <c r="C687" s="65" t="s">
        <v>3125</v>
      </c>
      <c r="D687" s="66" t="s">
        <v>4604</v>
      </c>
      <c r="E687" s="66" t="s">
        <v>4605</v>
      </c>
      <c r="F687" s="70">
        <v>415.5</v>
      </c>
      <c r="G687" s="89"/>
      <c r="H687" s="89"/>
    </row>
    <row r="688" spans="1:8" x14ac:dyDescent="0.2">
      <c r="B688" s="65" t="s">
        <v>3126</v>
      </c>
      <c r="C688" s="65" t="s">
        <v>3127</v>
      </c>
      <c r="D688" s="66" t="s">
        <v>4604</v>
      </c>
      <c r="E688" s="66" t="s">
        <v>4605</v>
      </c>
      <c r="F688" s="70">
        <v>508.12</v>
      </c>
      <c r="G688" s="89"/>
      <c r="H688" s="89"/>
    </row>
    <row r="689" spans="1:8" x14ac:dyDescent="0.2">
      <c r="B689" s="65" t="s">
        <v>3128</v>
      </c>
      <c r="C689" s="65" t="s">
        <v>3129</v>
      </c>
      <c r="D689" s="66" t="s">
        <v>4604</v>
      </c>
      <c r="E689" s="66" t="s">
        <v>4605</v>
      </c>
      <c r="F689" s="70">
        <v>291.67</v>
      </c>
      <c r="G689" s="89"/>
      <c r="H689" s="89"/>
    </row>
    <row r="690" spans="1:8" s="76" customFormat="1" x14ac:dyDescent="0.2">
      <c r="A690" s="73" t="s">
        <v>3133</v>
      </c>
      <c r="B690" s="60" t="s">
        <v>3134</v>
      </c>
      <c r="C690" s="60" t="s">
        <v>3135</v>
      </c>
      <c r="D690" s="61"/>
      <c r="E690" s="61"/>
      <c r="F690" s="70"/>
      <c r="G690" s="89"/>
      <c r="H690" s="89"/>
    </row>
    <row r="691" spans="1:8" s="76" customFormat="1" x14ac:dyDescent="0.2">
      <c r="A691" s="73" t="s">
        <v>3136</v>
      </c>
      <c r="B691" s="60" t="s">
        <v>3137</v>
      </c>
      <c r="C691" s="60" t="s">
        <v>3138</v>
      </c>
      <c r="D691" s="61"/>
      <c r="E691" s="61"/>
      <c r="F691" s="70"/>
      <c r="G691" s="89"/>
      <c r="H691" s="89"/>
    </row>
    <row r="692" spans="1:8" x14ac:dyDescent="0.2">
      <c r="A692" s="72" t="s">
        <v>3139</v>
      </c>
      <c r="B692" s="65" t="s">
        <v>3140</v>
      </c>
      <c r="C692" s="65" t="s">
        <v>3141</v>
      </c>
      <c r="D692" s="66" t="s">
        <v>4604</v>
      </c>
      <c r="E692" s="66" t="s">
        <v>4605</v>
      </c>
      <c r="F692" s="70">
        <v>2810.91</v>
      </c>
      <c r="G692" s="89"/>
      <c r="H692" s="89"/>
    </row>
    <row r="693" spans="1:8" s="76" customFormat="1" x14ac:dyDescent="0.2">
      <c r="A693" s="73" t="s">
        <v>3142</v>
      </c>
      <c r="B693" s="60" t="s">
        <v>3143</v>
      </c>
      <c r="C693" s="60" t="s">
        <v>4206</v>
      </c>
      <c r="D693" s="61"/>
      <c r="E693" s="61"/>
      <c r="F693" s="70"/>
      <c r="G693" s="89"/>
      <c r="H693" s="89"/>
    </row>
    <row r="694" spans="1:8" s="76" customFormat="1" x14ac:dyDescent="0.2">
      <c r="A694" s="73" t="s">
        <v>3144</v>
      </c>
      <c r="B694" s="60" t="s">
        <v>4207</v>
      </c>
      <c r="C694" s="60" t="s">
        <v>3145</v>
      </c>
      <c r="D694" s="61"/>
      <c r="E694" s="61"/>
      <c r="F694" s="70"/>
      <c r="G694" s="89"/>
      <c r="H694" s="89"/>
    </row>
    <row r="695" spans="1:8" s="76" customFormat="1" x14ac:dyDescent="0.2">
      <c r="A695" s="73" t="s">
        <v>3146</v>
      </c>
      <c r="B695" s="60" t="s">
        <v>4208</v>
      </c>
      <c r="C695" s="60" t="s">
        <v>4209</v>
      </c>
      <c r="D695" s="61"/>
      <c r="E695" s="61"/>
      <c r="F695" s="70"/>
      <c r="G695" s="89"/>
      <c r="H695" s="89"/>
    </row>
    <row r="696" spans="1:8" x14ac:dyDescent="0.2">
      <c r="A696" s="72" t="s">
        <v>3147</v>
      </c>
      <c r="B696" s="65" t="s">
        <v>4210</v>
      </c>
      <c r="C696" s="65" t="s">
        <v>4211</v>
      </c>
      <c r="D696" s="66" t="s">
        <v>4135</v>
      </c>
      <c r="E696" s="66" t="s">
        <v>4135</v>
      </c>
      <c r="F696" s="70">
        <v>2.91</v>
      </c>
      <c r="G696" s="89"/>
      <c r="H696" s="89"/>
    </row>
    <row r="697" spans="1:8" x14ac:dyDescent="0.2">
      <c r="A697" s="72" t="s">
        <v>3148</v>
      </c>
      <c r="B697" s="65" t="s">
        <v>4212</v>
      </c>
      <c r="C697" s="65" t="s">
        <v>4213</v>
      </c>
      <c r="D697" s="66" t="s">
        <v>4135</v>
      </c>
      <c r="E697" s="66" t="s">
        <v>4135</v>
      </c>
      <c r="F697" s="70">
        <v>4.6100000000000003</v>
      </c>
      <c r="G697" s="89"/>
      <c r="H697" s="89"/>
    </row>
    <row r="698" spans="1:8" x14ac:dyDescent="0.2">
      <c r="A698" s="72" t="s">
        <v>4214</v>
      </c>
      <c r="B698" s="65" t="s">
        <v>3149</v>
      </c>
      <c r="C698" s="65" t="s">
        <v>3150</v>
      </c>
      <c r="D698" s="66" t="s">
        <v>4135</v>
      </c>
      <c r="E698" s="66" t="s">
        <v>4135</v>
      </c>
      <c r="F698" s="70">
        <v>10.82</v>
      </c>
      <c r="G698" s="89"/>
      <c r="H698" s="89"/>
    </row>
    <row r="699" spans="1:8" s="76" customFormat="1" x14ac:dyDescent="0.2">
      <c r="A699" s="73" t="s">
        <v>3151</v>
      </c>
      <c r="B699" s="60" t="s">
        <v>4215</v>
      </c>
      <c r="C699" s="60" t="s">
        <v>4216</v>
      </c>
      <c r="D699" s="61"/>
      <c r="E699" s="61"/>
      <c r="F699" s="70"/>
      <c r="G699" s="89"/>
      <c r="H699" s="89"/>
    </row>
    <row r="700" spans="1:8" x14ac:dyDescent="0.2">
      <c r="A700" s="72" t="s">
        <v>3152</v>
      </c>
      <c r="B700" s="65" t="s">
        <v>4217</v>
      </c>
      <c r="C700" s="65" t="s">
        <v>4218</v>
      </c>
      <c r="E700" s="66"/>
      <c r="F700" s="70"/>
      <c r="G700" s="89"/>
      <c r="H700" s="89"/>
    </row>
    <row r="701" spans="1:8" x14ac:dyDescent="0.2">
      <c r="B701" s="65" t="s">
        <v>4219</v>
      </c>
      <c r="C701" s="65" t="s">
        <v>4220</v>
      </c>
      <c r="D701" s="66" t="s">
        <v>4135</v>
      </c>
      <c r="E701" s="66" t="s">
        <v>4135</v>
      </c>
      <c r="F701" s="70">
        <v>10.210000000000001</v>
      </c>
      <c r="G701" s="89"/>
      <c r="H701" s="89"/>
    </row>
    <row r="702" spans="1:8" x14ac:dyDescent="0.2">
      <c r="B702" s="65" t="s">
        <v>4221</v>
      </c>
      <c r="C702" s="65" t="s">
        <v>4222</v>
      </c>
      <c r="D702" s="66" t="s">
        <v>4135</v>
      </c>
      <c r="E702" s="66" t="s">
        <v>4135</v>
      </c>
      <c r="F702" s="70">
        <v>11.22</v>
      </c>
      <c r="G702" s="89"/>
      <c r="H702" s="89"/>
    </row>
    <row r="703" spans="1:8" x14ac:dyDescent="0.2">
      <c r="B703" s="65" t="s">
        <v>4223</v>
      </c>
      <c r="C703" s="65" t="s">
        <v>4224</v>
      </c>
      <c r="D703" s="66" t="s">
        <v>4135</v>
      </c>
      <c r="E703" s="66" t="s">
        <v>4135</v>
      </c>
      <c r="F703" s="70">
        <v>13.12</v>
      </c>
      <c r="G703" s="89"/>
      <c r="H703" s="89"/>
    </row>
    <row r="704" spans="1:8" x14ac:dyDescent="0.2">
      <c r="B704" s="65" t="s">
        <v>4225</v>
      </c>
      <c r="C704" s="65" t="s">
        <v>4226</v>
      </c>
      <c r="D704" s="66" t="s">
        <v>4135</v>
      </c>
      <c r="E704" s="66" t="s">
        <v>4135</v>
      </c>
      <c r="F704" s="70">
        <v>15.01</v>
      </c>
      <c r="G704" s="89"/>
      <c r="H704" s="89"/>
    </row>
    <row r="705" spans="1:8" x14ac:dyDescent="0.2">
      <c r="A705" s="72" t="s">
        <v>3153</v>
      </c>
      <c r="B705" s="65" t="s">
        <v>4227</v>
      </c>
      <c r="C705" s="65" t="s">
        <v>4228</v>
      </c>
      <c r="D705" s="66" t="s">
        <v>4135</v>
      </c>
      <c r="E705" s="66" t="s">
        <v>4135</v>
      </c>
      <c r="F705" s="70">
        <v>7.56</v>
      </c>
      <c r="G705" s="89"/>
      <c r="H705" s="89"/>
    </row>
    <row r="706" spans="1:8" s="76" customFormat="1" x14ac:dyDescent="0.2">
      <c r="A706" s="73" t="s">
        <v>3154</v>
      </c>
      <c r="B706" s="60" t="s">
        <v>4229</v>
      </c>
      <c r="C706" s="60" t="s">
        <v>4230</v>
      </c>
      <c r="D706" s="61"/>
      <c r="E706" s="61"/>
      <c r="F706" s="70"/>
      <c r="G706" s="89"/>
      <c r="H706" s="89"/>
    </row>
    <row r="707" spans="1:8" s="76" customFormat="1" x14ac:dyDescent="0.2">
      <c r="A707" s="73" t="s">
        <v>3155</v>
      </c>
      <c r="B707" s="60" t="s">
        <v>4231</v>
      </c>
      <c r="C707" s="60" t="s">
        <v>3156</v>
      </c>
      <c r="D707" s="61"/>
      <c r="E707" s="61"/>
      <c r="F707" s="70"/>
      <c r="G707" s="89"/>
      <c r="H707" s="89"/>
    </row>
    <row r="708" spans="1:8" x14ac:dyDescent="0.2">
      <c r="A708" s="72" t="s">
        <v>3157</v>
      </c>
      <c r="B708" s="65" t="s">
        <v>3158</v>
      </c>
      <c r="C708" s="65" t="s">
        <v>4232</v>
      </c>
      <c r="D708" s="66" t="s">
        <v>4135</v>
      </c>
      <c r="E708" s="66" t="s">
        <v>4135</v>
      </c>
      <c r="F708" s="70">
        <v>10.01</v>
      </c>
      <c r="G708" s="89"/>
      <c r="H708" s="89"/>
    </row>
    <row r="709" spans="1:8" ht="25.5" x14ac:dyDescent="0.2">
      <c r="A709" s="72" t="s">
        <v>3159</v>
      </c>
      <c r="B709" s="65" t="s">
        <v>4233</v>
      </c>
      <c r="C709" s="65" t="s">
        <v>3160</v>
      </c>
      <c r="D709" s="66" t="s">
        <v>4135</v>
      </c>
      <c r="E709" s="66" t="s">
        <v>4135</v>
      </c>
      <c r="F709" s="70">
        <v>9.81</v>
      </c>
      <c r="G709" s="89"/>
      <c r="H709" s="89"/>
    </row>
    <row r="710" spans="1:8" s="76" customFormat="1" x14ac:dyDescent="0.2">
      <c r="A710" s="73" t="s">
        <v>3161</v>
      </c>
      <c r="B710" s="60" t="s">
        <v>4234</v>
      </c>
      <c r="C710" s="60" t="s">
        <v>3162</v>
      </c>
      <c r="D710" s="61"/>
      <c r="E710" s="61"/>
      <c r="F710" s="70"/>
      <c r="G710" s="89"/>
      <c r="H710" s="89"/>
    </row>
    <row r="711" spans="1:8" x14ac:dyDescent="0.2">
      <c r="A711" s="72" t="s">
        <v>3163</v>
      </c>
      <c r="B711" s="65" t="s">
        <v>3164</v>
      </c>
      <c r="C711" s="65" t="s">
        <v>3165</v>
      </c>
      <c r="D711" s="66" t="s">
        <v>4135</v>
      </c>
      <c r="E711" s="66" t="s">
        <v>4135</v>
      </c>
      <c r="F711" s="70">
        <v>10.01</v>
      </c>
      <c r="G711" s="89"/>
      <c r="H711" s="89"/>
    </row>
    <row r="712" spans="1:8" s="76" customFormat="1" x14ac:dyDescent="0.2">
      <c r="A712" s="73" t="s">
        <v>3166</v>
      </c>
      <c r="B712" s="60" t="s">
        <v>3167</v>
      </c>
      <c r="C712" s="60" t="s">
        <v>3168</v>
      </c>
      <c r="D712" s="61"/>
      <c r="E712" s="61"/>
      <c r="F712" s="70"/>
      <c r="G712" s="89"/>
      <c r="H712" s="89"/>
    </row>
    <row r="713" spans="1:8" s="76" customFormat="1" x14ac:dyDescent="0.2">
      <c r="A713" s="73" t="s">
        <v>3169</v>
      </c>
      <c r="B713" s="60" t="s">
        <v>3170</v>
      </c>
      <c r="C713" s="60" t="s">
        <v>3171</v>
      </c>
      <c r="D713" s="61"/>
      <c r="E713" s="61"/>
      <c r="F713" s="70"/>
      <c r="G713" s="89"/>
      <c r="H713" s="89"/>
    </row>
    <row r="714" spans="1:8" x14ac:dyDescent="0.2">
      <c r="A714" s="72" t="s">
        <v>3172</v>
      </c>
      <c r="B714" s="65" t="s">
        <v>3173</v>
      </c>
      <c r="C714" s="65" t="s">
        <v>3174</v>
      </c>
      <c r="E714" s="66"/>
      <c r="F714" s="70"/>
      <c r="G714" s="89"/>
      <c r="H714" s="89"/>
    </row>
    <row r="715" spans="1:8" x14ac:dyDescent="0.2">
      <c r="B715" s="65" t="s">
        <v>3175</v>
      </c>
      <c r="C715" s="65" t="s">
        <v>3176</v>
      </c>
      <c r="D715" s="66" t="s">
        <v>4135</v>
      </c>
      <c r="E715" s="66" t="s">
        <v>4135</v>
      </c>
      <c r="F715" s="70">
        <v>17.07</v>
      </c>
      <c r="G715" s="89"/>
      <c r="H715" s="89"/>
    </row>
    <row r="716" spans="1:8" x14ac:dyDescent="0.2">
      <c r="B716" s="65" t="s">
        <v>3177</v>
      </c>
      <c r="C716" s="65" t="s">
        <v>3178</v>
      </c>
      <c r="D716" s="66" t="s">
        <v>4135</v>
      </c>
      <c r="E716" s="66" t="s">
        <v>4135</v>
      </c>
      <c r="F716" s="70">
        <v>13.89</v>
      </c>
      <c r="G716" s="89"/>
      <c r="H716" s="89"/>
    </row>
    <row r="717" spans="1:8" x14ac:dyDescent="0.2">
      <c r="B717" s="65" t="s">
        <v>3179</v>
      </c>
      <c r="C717" s="65" t="s">
        <v>3180</v>
      </c>
      <c r="D717" s="66" t="s">
        <v>4135</v>
      </c>
      <c r="E717" s="66" t="s">
        <v>4135</v>
      </c>
      <c r="F717" s="70">
        <v>18.170000000000002</v>
      </c>
      <c r="G717" s="89"/>
      <c r="H717" s="89"/>
    </row>
    <row r="718" spans="1:8" s="76" customFormat="1" x14ac:dyDescent="0.2">
      <c r="A718" s="73" t="s">
        <v>3181</v>
      </c>
      <c r="B718" s="60" t="s">
        <v>3182</v>
      </c>
      <c r="C718" s="60" t="s">
        <v>3183</v>
      </c>
      <c r="D718" s="61"/>
      <c r="E718" s="61"/>
      <c r="F718" s="70"/>
      <c r="G718" s="89"/>
      <c r="H718" s="89"/>
    </row>
    <row r="719" spans="1:8" x14ac:dyDescent="0.2">
      <c r="A719" s="72" t="s">
        <v>3184</v>
      </c>
      <c r="B719" s="65" t="s">
        <v>3185</v>
      </c>
      <c r="C719" s="65" t="s">
        <v>3186</v>
      </c>
      <c r="E719" s="66"/>
      <c r="F719" s="70"/>
      <c r="G719" s="89"/>
      <c r="H719" s="89"/>
    </row>
    <row r="720" spans="1:8" x14ac:dyDescent="0.2">
      <c r="B720" s="65" t="s">
        <v>3187</v>
      </c>
      <c r="C720" s="65" t="s">
        <v>3188</v>
      </c>
      <c r="D720" s="66" t="s">
        <v>4135</v>
      </c>
      <c r="E720" s="66" t="s">
        <v>4135</v>
      </c>
      <c r="F720" s="70">
        <v>19.16</v>
      </c>
      <c r="G720" s="89"/>
      <c r="H720" s="89"/>
    </row>
    <row r="721" spans="1:8" x14ac:dyDescent="0.2">
      <c r="B721" s="65" t="s">
        <v>3189</v>
      </c>
      <c r="C721" s="65" t="s">
        <v>3190</v>
      </c>
      <c r="D721" s="66" t="s">
        <v>4135</v>
      </c>
      <c r="E721" s="66" t="s">
        <v>4135</v>
      </c>
      <c r="F721" s="70">
        <v>21.3</v>
      </c>
      <c r="G721" s="89"/>
      <c r="H721" s="89"/>
    </row>
    <row r="722" spans="1:8" s="76" customFormat="1" x14ac:dyDescent="0.2">
      <c r="A722" s="73" t="s">
        <v>3191</v>
      </c>
      <c r="B722" s="60" t="s">
        <v>3192</v>
      </c>
      <c r="C722" s="60" t="s">
        <v>3193</v>
      </c>
      <c r="D722" s="61"/>
      <c r="E722" s="61"/>
      <c r="F722" s="70"/>
      <c r="G722" s="89"/>
      <c r="H722" s="89"/>
    </row>
    <row r="723" spans="1:8" x14ac:dyDescent="0.2">
      <c r="A723" s="72" t="s">
        <v>3194</v>
      </c>
      <c r="B723" s="65" t="s">
        <v>3195</v>
      </c>
      <c r="C723" s="65" t="s">
        <v>3196</v>
      </c>
      <c r="D723" s="66" t="s">
        <v>4237</v>
      </c>
      <c r="E723" s="66" t="s">
        <v>4237</v>
      </c>
      <c r="F723" s="70">
        <v>0.59</v>
      </c>
      <c r="G723" s="89"/>
      <c r="H723" s="89"/>
    </row>
    <row r="724" spans="1:8" x14ac:dyDescent="0.2">
      <c r="A724" s="72" t="s">
        <v>3197</v>
      </c>
      <c r="B724" s="65" t="s">
        <v>3198</v>
      </c>
      <c r="C724" s="65" t="s">
        <v>3199</v>
      </c>
      <c r="D724" s="66" t="s">
        <v>4604</v>
      </c>
      <c r="E724" s="66" t="s">
        <v>4605</v>
      </c>
      <c r="F724" s="70">
        <v>7.78</v>
      </c>
      <c r="G724" s="89"/>
      <c r="H724" s="89"/>
    </row>
    <row r="725" spans="1:8" x14ac:dyDescent="0.2">
      <c r="A725" s="72" t="s">
        <v>3200</v>
      </c>
      <c r="B725" s="65" t="s">
        <v>3201</v>
      </c>
      <c r="C725" s="65" t="s">
        <v>3202</v>
      </c>
      <c r="D725" s="66" t="s">
        <v>4604</v>
      </c>
      <c r="E725" s="66" t="s">
        <v>4605</v>
      </c>
      <c r="F725" s="70">
        <v>8.6999999999999993</v>
      </c>
      <c r="G725" s="89"/>
      <c r="H725" s="89"/>
    </row>
    <row r="726" spans="1:8" s="76" customFormat="1" x14ac:dyDescent="0.2">
      <c r="A726" s="73" t="s">
        <v>3203</v>
      </c>
      <c r="B726" s="60" t="s">
        <v>3204</v>
      </c>
      <c r="C726" s="60" t="s">
        <v>3205</v>
      </c>
      <c r="D726" s="61"/>
      <c r="E726" s="61"/>
      <c r="F726" s="70"/>
      <c r="G726" s="89"/>
      <c r="H726" s="89"/>
    </row>
    <row r="727" spans="1:8" s="76" customFormat="1" x14ac:dyDescent="0.2">
      <c r="A727" s="73" t="s">
        <v>3206</v>
      </c>
      <c r="B727" s="60" t="s">
        <v>4013</v>
      </c>
      <c r="C727" s="60" t="s">
        <v>3207</v>
      </c>
      <c r="D727" s="61"/>
      <c r="E727" s="61"/>
      <c r="F727" s="70"/>
      <c r="G727" s="89"/>
      <c r="H727" s="89"/>
    </row>
    <row r="728" spans="1:8" x14ac:dyDescent="0.2">
      <c r="A728" s="72" t="s">
        <v>3208</v>
      </c>
      <c r="B728" s="65" t="s">
        <v>3209</v>
      </c>
      <c r="C728" s="65" t="s">
        <v>3210</v>
      </c>
      <c r="D728" s="66" t="s">
        <v>4135</v>
      </c>
      <c r="E728" s="66" t="s">
        <v>4135</v>
      </c>
      <c r="F728" s="70">
        <v>6.52</v>
      </c>
      <c r="G728" s="89"/>
      <c r="H728" s="89"/>
    </row>
    <row r="729" spans="1:8" x14ac:dyDescent="0.2">
      <c r="A729" s="72" t="s">
        <v>3211</v>
      </c>
      <c r="B729" s="65" t="s">
        <v>3212</v>
      </c>
      <c r="C729" s="65" t="s">
        <v>3213</v>
      </c>
      <c r="D729" s="66" t="s">
        <v>4135</v>
      </c>
      <c r="E729" s="66" t="s">
        <v>4135</v>
      </c>
      <c r="F729" s="70">
        <v>7.51</v>
      </c>
      <c r="G729" s="89"/>
      <c r="H729" s="89"/>
    </row>
    <row r="730" spans="1:8" s="76" customFormat="1" x14ac:dyDescent="0.2">
      <c r="A730" s="73" t="s">
        <v>3214</v>
      </c>
      <c r="B730" s="60" t="s">
        <v>3215</v>
      </c>
      <c r="C730" s="60" t="s">
        <v>3216</v>
      </c>
      <c r="D730" s="61"/>
      <c r="E730" s="61"/>
      <c r="F730" s="70"/>
      <c r="G730" s="89"/>
      <c r="H730" s="89"/>
    </row>
    <row r="731" spans="1:8" x14ac:dyDescent="0.2">
      <c r="A731" s="72" t="s">
        <v>3217</v>
      </c>
      <c r="B731" s="65" t="s">
        <v>3218</v>
      </c>
      <c r="C731" s="65" t="s">
        <v>3219</v>
      </c>
      <c r="E731" s="66"/>
      <c r="F731" s="70"/>
      <c r="G731" s="89"/>
      <c r="H731" s="89"/>
    </row>
    <row r="732" spans="1:8" x14ac:dyDescent="0.2">
      <c r="B732" s="65" t="s">
        <v>3220</v>
      </c>
      <c r="C732" s="65" t="s">
        <v>3221</v>
      </c>
      <c r="D732" s="66" t="s">
        <v>4135</v>
      </c>
      <c r="E732" s="66" t="s">
        <v>4135</v>
      </c>
      <c r="F732" s="70">
        <v>24.93</v>
      </c>
      <c r="G732" s="89"/>
      <c r="H732" s="89"/>
    </row>
    <row r="733" spans="1:8" ht="25.5" x14ac:dyDescent="0.2">
      <c r="B733" s="65" t="s">
        <v>3222</v>
      </c>
      <c r="C733" s="65" t="s">
        <v>3223</v>
      </c>
      <c r="D733" s="66" t="s">
        <v>4135</v>
      </c>
      <c r="E733" s="66" t="s">
        <v>4135</v>
      </c>
      <c r="F733" s="70">
        <v>27.51</v>
      </c>
      <c r="G733" s="89"/>
      <c r="H733" s="89"/>
    </row>
    <row r="734" spans="1:8" x14ac:dyDescent="0.2">
      <c r="B734" s="65" t="s">
        <v>3224</v>
      </c>
      <c r="C734" s="65" t="s">
        <v>3225</v>
      </c>
      <c r="D734" s="66" t="s">
        <v>4135</v>
      </c>
      <c r="E734" s="66" t="s">
        <v>4135</v>
      </c>
      <c r="F734" s="70">
        <v>20.21</v>
      </c>
      <c r="G734" s="89"/>
      <c r="H734" s="89"/>
    </row>
    <row r="735" spans="1:8" ht="25.5" x14ac:dyDescent="0.2">
      <c r="B735" s="65" t="s">
        <v>3226</v>
      </c>
      <c r="C735" s="65" t="s">
        <v>3227</v>
      </c>
      <c r="D735" s="66" t="s">
        <v>4135</v>
      </c>
      <c r="E735" s="66" t="s">
        <v>4135</v>
      </c>
      <c r="F735" s="70">
        <v>23.58</v>
      </c>
      <c r="G735" s="89"/>
      <c r="H735" s="89"/>
    </row>
    <row r="736" spans="1:8" x14ac:dyDescent="0.2">
      <c r="B736" s="65" t="s">
        <v>3228</v>
      </c>
      <c r="C736" s="65" t="s">
        <v>3229</v>
      </c>
      <c r="D736" s="66" t="s">
        <v>4135</v>
      </c>
      <c r="E736" s="66" t="s">
        <v>4135</v>
      </c>
      <c r="F736" s="70">
        <v>24.93</v>
      </c>
      <c r="G736" s="89"/>
      <c r="H736" s="89"/>
    </row>
    <row r="737" spans="1:8" x14ac:dyDescent="0.2">
      <c r="B737" s="65" t="s">
        <v>3230</v>
      </c>
      <c r="C737" s="65" t="s">
        <v>3231</v>
      </c>
      <c r="D737" s="66" t="s">
        <v>4135</v>
      </c>
      <c r="E737" s="66" t="s">
        <v>4135</v>
      </c>
      <c r="F737" s="70">
        <v>1.67</v>
      </c>
      <c r="G737" s="89"/>
      <c r="H737" s="89"/>
    </row>
    <row r="738" spans="1:8" x14ac:dyDescent="0.2">
      <c r="A738" s="72" t="s">
        <v>3232</v>
      </c>
      <c r="B738" s="65" t="s">
        <v>3233</v>
      </c>
      <c r="C738" s="65" t="s">
        <v>3234</v>
      </c>
      <c r="D738" s="66" t="s">
        <v>4135</v>
      </c>
      <c r="E738" s="66" t="s">
        <v>4135</v>
      </c>
      <c r="F738" s="70">
        <v>11.41</v>
      </c>
      <c r="G738" s="89"/>
      <c r="H738" s="89"/>
    </row>
    <row r="739" spans="1:8" x14ac:dyDescent="0.2">
      <c r="B739" s="65" t="s">
        <v>3235</v>
      </c>
      <c r="C739" s="65" t="s">
        <v>3236</v>
      </c>
      <c r="D739" s="66" t="s">
        <v>4135</v>
      </c>
      <c r="E739" s="66" t="s">
        <v>4135</v>
      </c>
      <c r="F739" s="70">
        <v>1.18</v>
      </c>
      <c r="G739" s="89"/>
      <c r="H739" s="89"/>
    </row>
    <row r="740" spans="1:8" x14ac:dyDescent="0.2">
      <c r="A740" s="72" t="s">
        <v>3237</v>
      </c>
      <c r="B740" s="65" t="s">
        <v>3238</v>
      </c>
      <c r="C740" s="65" t="s">
        <v>3239</v>
      </c>
      <c r="E740" s="66"/>
      <c r="F740" s="70"/>
      <c r="G740" s="89"/>
      <c r="H740" s="89"/>
    </row>
    <row r="741" spans="1:8" x14ac:dyDescent="0.2">
      <c r="B741" s="65" t="s">
        <v>3240</v>
      </c>
      <c r="C741" s="65" t="s">
        <v>3241</v>
      </c>
      <c r="D741" s="66" t="s">
        <v>4135</v>
      </c>
      <c r="E741" s="66" t="s">
        <v>4135</v>
      </c>
      <c r="F741" s="70">
        <v>13.13</v>
      </c>
      <c r="G741" s="89"/>
      <c r="H741" s="89"/>
    </row>
    <row r="742" spans="1:8" x14ac:dyDescent="0.2">
      <c r="B742" s="65" t="s">
        <v>3242</v>
      </c>
      <c r="C742" s="65" t="s">
        <v>3243</v>
      </c>
      <c r="D742" s="66" t="s">
        <v>4135</v>
      </c>
      <c r="E742" s="66" t="s">
        <v>4135</v>
      </c>
      <c r="F742" s="70">
        <v>11.01</v>
      </c>
      <c r="G742" s="89"/>
      <c r="H742" s="89"/>
    </row>
    <row r="743" spans="1:8" x14ac:dyDescent="0.2">
      <c r="B743" s="65" t="s">
        <v>3244</v>
      </c>
      <c r="C743" s="65" t="s">
        <v>3245</v>
      </c>
      <c r="D743" s="66" t="s">
        <v>4135</v>
      </c>
      <c r="E743" s="66" t="s">
        <v>4135</v>
      </c>
      <c r="F743" s="70">
        <v>18.420000000000002</v>
      </c>
      <c r="G743" s="89"/>
      <c r="H743" s="89"/>
    </row>
    <row r="744" spans="1:8" x14ac:dyDescent="0.2">
      <c r="B744" s="65" t="s">
        <v>3246</v>
      </c>
      <c r="C744" s="65" t="s">
        <v>3247</v>
      </c>
      <c r="D744" s="66" t="s">
        <v>4135</v>
      </c>
      <c r="E744" s="66" t="s">
        <v>4135</v>
      </c>
      <c r="F744" s="70">
        <v>1.18</v>
      </c>
      <c r="G744" s="89"/>
      <c r="H744" s="89"/>
    </row>
    <row r="745" spans="1:8" ht="25.5" x14ac:dyDescent="0.2">
      <c r="A745" s="72" t="s">
        <v>3248</v>
      </c>
      <c r="B745" s="65" t="s">
        <v>3249</v>
      </c>
      <c r="C745" s="65" t="s">
        <v>3250</v>
      </c>
      <c r="E745" s="66"/>
      <c r="F745" s="70"/>
      <c r="G745" s="89"/>
      <c r="H745" s="89"/>
    </row>
    <row r="746" spans="1:8" x14ac:dyDescent="0.2">
      <c r="B746" s="65" t="s">
        <v>3251</v>
      </c>
      <c r="C746" s="65" t="s">
        <v>3252</v>
      </c>
      <c r="D746" s="66" t="s">
        <v>4135</v>
      </c>
      <c r="E746" s="66" t="s">
        <v>4135</v>
      </c>
      <c r="F746" s="70">
        <v>14.53</v>
      </c>
      <c r="G746" s="89"/>
      <c r="H746" s="89"/>
    </row>
    <row r="747" spans="1:8" x14ac:dyDescent="0.2">
      <c r="B747" s="65" t="s">
        <v>3253</v>
      </c>
      <c r="C747" s="65" t="s">
        <v>3254</v>
      </c>
      <c r="D747" s="66" t="s">
        <v>4135</v>
      </c>
      <c r="E747" s="66" t="s">
        <v>4135</v>
      </c>
      <c r="F747" s="70">
        <v>20.22</v>
      </c>
      <c r="G747" s="89"/>
      <c r="H747" s="89"/>
    </row>
    <row r="748" spans="1:8" x14ac:dyDescent="0.2">
      <c r="B748" s="65" t="s">
        <v>3255</v>
      </c>
      <c r="C748" s="65" t="s">
        <v>3256</v>
      </c>
      <c r="D748" s="66" t="s">
        <v>4135</v>
      </c>
      <c r="E748" s="66" t="s">
        <v>4135</v>
      </c>
      <c r="F748" s="70">
        <v>15.8</v>
      </c>
      <c r="G748" s="89"/>
      <c r="H748" s="89"/>
    </row>
    <row r="749" spans="1:8" x14ac:dyDescent="0.2">
      <c r="B749" s="65" t="s">
        <v>3257</v>
      </c>
      <c r="C749" s="65" t="s">
        <v>3258</v>
      </c>
      <c r="D749" s="66" t="s">
        <v>4135</v>
      </c>
      <c r="E749" s="66" t="s">
        <v>4135</v>
      </c>
      <c r="F749" s="70">
        <v>21.49</v>
      </c>
      <c r="G749" s="89"/>
      <c r="H749" s="89"/>
    </row>
    <row r="750" spans="1:8" x14ac:dyDescent="0.2">
      <c r="B750" s="65" t="s">
        <v>3259</v>
      </c>
      <c r="C750" s="65" t="s">
        <v>3260</v>
      </c>
      <c r="D750" s="66" t="s">
        <v>4135</v>
      </c>
      <c r="E750" s="66" t="s">
        <v>4135</v>
      </c>
      <c r="F750" s="70">
        <v>22.12</v>
      </c>
      <c r="G750" s="89"/>
      <c r="H750" s="89"/>
    </row>
    <row r="751" spans="1:8" x14ac:dyDescent="0.2">
      <c r="B751" s="65" t="s">
        <v>3230</v>
      </c>
      <c r="C751" s="65" t="s">
        <v>3231</v>
      </c>
      <c r="D751" s="66" t="s">
        <v>4135</v>
      </c>
      <c r="E751" s="66" t="s">
        <v>4135</v>
      </c>
      <c r="F751" s="70">
        <v>1.65</v>
      </c>
      <c r="G751" s="89"/>
      <c r="H751" s="89"/>
    </row>
    <row r="752" spans="1:8" x14ac:dyDescent="0.2">
      <c r="A752" s="72" t="s">
        <v>3261</v>
      </c>
      <c r="B752" s="65" t="s">
        <v>3262</v>
      </c>
      <c r="C752" s="65" t="s">
        <v>3263</v>
      </c>
      <c r="D752" s="66" t="s">
        <v>4135</v>
      </c>
      <c r="E752" s="66" t="s">
        <v>4135</v>
      </c>
      <c r="F752" s="70">
        <v>16.37</v>
      </c>
      <c r="G752" s="89"/>
      <c r="H752" s="89"/>
    </row>
    <row r="753" spans="1:8" x14ac:dyDescent="0.2">
      <c r="B753" s="65" t="s">
        <v>3235</v>
      </c>
      <c r="C753" s="65" t="s">
        <v>3236</v>
      </c>
      <c r="D753" s="66" t="s">
        <v>4135</v>
      </c>
      <c r="E753" s="66" t="s">
        <v>4135</v>
      </c>
      <c r="F753" s="70">
        <v>1.18</v>
      </c>
      <c r="G753" s="89"/>
      <c r="H753" s="89"/>
    </row>
    <row r="754" spans="1:8" s="76" customFormat="1" x14ac:dyDescent="0.2">
      <c r="A754" s="73" t="s">
        <v>3264</v>
      </c>
      <c r="B754" s="60" t="s">
        <v>3265</v>
      </c>
      <c r="C754" s="60" t="s">
        <v>3266</v>
      </c>
      <c r="D754" s="61"/>
      <c r="E754" s="61"/>
      <c r="F754" s="70"/>
      <c r="G754" s="89"/>
      <c r="H754" s="89"/>
    </row>
    <row r="755" spans="1:8" x14ac:dyDescent="0.2">
      <c r="A755" s="72" t="s">
        <v>3267</v>
      </c>
      <c r="B755" s="65" t="s">
        <v>3268</v>
      </c>
      <c r="C755" s="65" t="s">
        <v>3269</v>
      </c>
      <c r="D755" s="66" t="s">
        <v>4135</v>
      </c>
      <c r="E755" s="66" t="s">
        <v>4135</v>
      </c>
      <c r="F755" s="70">
        <v>42.84</v>
      </c>
      <c r="G755" s="89"/>
      <c r="H755" s="89"/>
    </row>
    <row r="756" spans="1:8" x14ac:dyDescent="0.2">
      <c r="A756" s="72" t="s">
        <v>3270</v>
      </c>
      <c r="B756" s="65" t="s">
        <v>3271</v>
      </c>
      <c r="C756" s="65" t="s">
        <v>3272</v>
      </c>
      <c r="D756" s="66" t="s">
        <v>4135</v>
      </c>
      <c r="E756" s="66" t="s">
        <v>4135</v>
      </c>
      <c r="F756" s="70">
        <v>43.71</v>
      </c>
      <c r="G756" s="89"/>
      <c r="H756" s="89"/>
    </row>
    <row r="757" spans="1:8" x14ac:dyDescent="0.2">
      <c r="A757" s="72" t="s">
        <v>3273</v>
      </c>
      <c r="B757" s="65" t="s">
        <v>3274</v>
      </c>
      <c r="C757" s="65" t="s">
        <v>3275</v>
      </c>
      <c r="D757" s="66" t="s">
        <v>4237</v>
      </c>
      <c r="E757" s="66" t="s">
        <v>4237</v>
      </c>
      <c r="F757" s="70">
        <v>15.8</v>
      </c>
      <c r="G757" s="89"/>
      <c r="H757" s="89"/>
    </row>
    <row r="758" spans="1:8" s="76" customFormat="1" x14ac:dyDescent="0.2">
      <c r="A758" s="73" t="s">
        <v>3276</v>
      </c>
      <c r="B758" s="60" t="s">
        <v>3277</v>
      </c>
      <c r="C758" s="60" t="s">
        <v>3278</v>
      </c>
      <c r="D758" s="61"/>
      <c r="E758" s="61"/>
      <c r="F758" s="70"/>
      <c r="G758" s="89"/>
      <c r="H758" s="89"/>
    </row>
    <row r="759" spans="1:8" x14ac:dyDescent="0.2">
      <c r="A759" s="72" t="s">
        <v>3279</v>
      </c>
      <c r="B759" s="65" t="s">
        <v>3280</v>
      </c>
      <c r="C759" s="65" t="s">
        <v>3281</v>
      </c>
      <c r="D759" s="66" t="s">
        <v>4135</v>
      </c>
      <c r="E759" s="66" t="s">
        <v>4135</v>
      </c>
      <c r="F759" s="70">
        <v>38.770000000000003</v>
      </c>
      <c r="G759" s="89"/>
      <c r="H759" s="89"/>
    </row>
    <row r="760" spans="1:8" s="76" customFormat="1" x14ac:dyDescent="0.2">
      <c r="A760" s="73" t="s">
        <v>3282</v>
      </c>
      <c r="B760" s="60" t="s">
        <v>3283</v>
      </c>
      <c r="C760" s="60" t="s">
        <v>3284</v>
      </c>
      <c r="D760" s="61"/>
      <c r="E760" s="61"/>
      <c r="F760" s="70"/>
      <c r="G760" s="89"/>
      <c r="H760" s="89"/>
    </row>
    <row r="761" spans="1:8" x14ac:dyDescent="0.2">
      <c r="A761" s="72" t="s">
        <v>3285</v>
      </c>
      <c r="B761" s="65" t="s">
        <v>4627</v>
      </c>
      <c r="C761" s="65" t="s">
        <v>3286</v>
      </c>
      <c r="E761" s="66"/>
      <c r="F761" s="70"/>
      <c r="G761" s="89"/>
      <c r="H761" s="89"/>
    </row>
    <row r="762" spans="1:8" ht="25.5" x14ac:dyDescent="0.2">
      <c r="B762" s="77" t="s">
        <v>3287</v>
      </c>
      <c r="C762" s="77" t="s">
        <v>3287</v>
      </c>
      <c r="D762" s="66" t="s">
        <v>4135</v>
      </c>
      <c r="E762" s="66" t="s">
        <v>4135</v>
      </c>
      <c r="F762" s="70">
        <v>90.64</v>
      </c>
      <c r="G762" s="89"/>
      <c r="H762" s="89"/>
    </row>
    <row r="763" spans="1:8" x14ac:dyDescent="0.2">
      <c r="B763" s="65" t="s">
        <v>3288</v>
      </c>
      <c r="C763" s="65" t="s">
        <v>3288</v>
      </c>
      <c r="D763" s="66" t="s">
        <v>4135</v>
      </c>
      <c r="E763" s="66" t="s">
        <v>4135</v>
      </c>
      <c r="F763" s="70">
        <v>107.72</v>
      </c>
      <c r="G763" s="89"/>
      <c r="H763" s="89"/>
    </row>
    <row r="764" spans="1:8" x14ac:dyDescent="0.2">
      <c r="A764" s="72" t="s">
        <v>3289</v>
      </c>
      <c r="B764" s="65" t="s">
        <v>4628</v>
      </c>
      <c r="C764" s="65" t="s">
        <v>3290</v>
      </c>
      <c r="E764" s="66"/>
      <c r="F764" s="70"/>
      <c r="G764" s="89"/>
      <c r="H764" s="89"/>
    </row>
    <row r="765" spans="1:8" x14ac:dyDescent="0.2">
      <c r="B765" s="65" t="s">
        <v>3291</v>
      </c>
      <c r="C765" s="65" t="s">
        <v>3291</v>
      </c>
      <c r="D765" s="66" t="s">
        <v>4135</v>
      </c>
      <c r="E765" s="66" t="s">
        <v>4135</v>
      </c>
      <c r="F765" s="70">
        <v>92.13</v>
      </c>
      <c r="G765" s="89"/>
      <c r="H765" s="89"/>
    </row>
    <row r="766" spans="1:8" x14ac:dyDescent="0.2">
      <c r="B766" s="65" t="s">
        <v>3292</v>
      </c>
      <c r="C766" s="65" t="s">
        <v>3292</v>
      </c>
      <c r="D766" s="66" t="s">
        <v>4135</v>
      </c>
      <c r="E766" s="66" t="s">
        <v>4135</v>
      </c>
      <c r="F766" s="70">
        <v>107.82</v>
      </c>
      <c r="G766" s="89"/>
      <c r="H766" s="89"/>
    </row>
    <row r="767" spans="1:8" s="76" customFormat="1" x14ac:dyDescent="0.2">
      <c r="A767" s="73" t="s">
        <v>3293</v>
      </c>
      <c r="B767" s="60" t="s">
        <v>4629</v>
      </c>
      <c r="C767" s="60" t="s">
        <v>3294</v>
      </c>
      <c r="D767" s="66" t="s">
        <v>4135</v>
      </c>
      <c r="E767" s="66" t="s">
        <v>4135</v>
      </c>
      <c r="F767" s="70">
        <v>163.81</v>
      </c>
      <c r="G767" s="89"/>
      <c r="H767" s="89"/>
    </row>
    <row r="768" spans="1:8" s="76" customFormat="1" x14ac:dyDescent="0.2">
      <c r="A768" s="73" t="s">
        <v>3295</v>
      </c>
      <c r="B768" s="60" t="s">
        <v>3296</v>
      </c>
      <c r="C768" s="60" t="s">
        <v>3297</v>
      </c>
      <c r="D768" s="61"/>
      <c r="E768" s="61"/>
      <c r="F768" s="70"/>
      <c r="G768" s="89"/>
      <c r="H768" s="89"/>
    </row>
    <row r="769" spans="1:8" s="76" customFormat="1" x14ac:dyDescent="0.2">
      <c r="A769" s="73" t="s">
        <v>3298</v>
      </c>
      <c r="B769" s="60" t="s">
        <v>3299</v>
      </c>
      <c r="C769" s="60" t="s">
        <v>3300</v>
      </c>
      <c r="D769" s="61"/>
      <c r="E769" s="61"/>
      <c r="F769" s="70"/>
      <c r="G769" s="89"/>
      <c r="H769" s="89"/>
    </row>
    <row r="770" spans="1:8" ht="25.5" x14ac:dyDescent="0.2">
      <c r="B770" s="77" t="s">
        <v>3287</v>
      </c>
      <c r="C770" s="77" t="s">
        <v>3287</v>
      </c>
      <c r="D770" s="66" t="s">
        <v>4237</v>
      </c>
      <c r="E770" s="66" t="s">
        <v>4237</v>
      </c>
      <c r="F770" s="70">
        <v>96.72</v>
      </c>
      <c r="G770" s="89"/>
      <c r="H770" s="89"/>
    </row>
    <row r="771" spans="1:8" x14ac:dyDescent="0.2">
      <c r="B771" s="65" t="s">
        <v>3288</v>
      </c>
      <c r="C771" s="65" t="s">
        <v>3288</v>
      </c>
      <c r="D771" s="66" t="s">
        <v>4237</v>
      </c>
      <c r="E771" s="66" t="s">
        <v>4237</v>
      </c>
      <c r="F771" s="70">
        <v>114.21</v>
      </c>
      <c r="G771" s="89"/>
      <c r="H771" s="89"/>
    </row>
    <row r="772" spans="1:8" s="76" customFormat="1" x14ac:dyDescent="0.2">
      <c r="A772" s="73" t="s">
        <v>3301</v>
      </c>
      <c r="B772" s="60" t="s">
        <v>3302</v>
      </c>
      <c r="C772" s="60" t="s">
        <v>3303</v>
      </c>
      <c r="D772" s="61"/>
      <c r="E772" s="61"/>
      <c r="F772" s="70"/>
      <c r="G772" s="89"/>
      <c r="H772" s="89"/>
    </row>
    <row r="773" spans="1:8" x14ac:dyDescent="0.2">
      <c r="B773" s="65" t="s">
        <v>3291</v>
      </c>
      <c r="C773" s="65" t="s">
        <v>3291</v>
      </c>
      <c r="D773" s="66" t="s">
        <v>4237</v>
      </c>
      <c r="E773" s="66" t="s">
        <v>4237</v>
      </c>
      <c r="F773" s="70">
        <v>92.15</v>
      </c>
      <c r="G773" s="89"/>
      <c r="H773" s="89"/>
    </row>
    <row r="774" spans="1:8" x14ac:dyDescent="0.2">
      <c r="B774" s="65" t="s">
        <v>3292</v>
      </c>
      <c r="C774" s="65" t="s">
        <v>3292</v>
      </c>
      <c r="D774" s="66" t="s">
        <v>4237</v>
      </c>
      <c r="E774" s="66" t="s">
        <v>4237</v>
      </c>
      <c r="F774" s="70">
        <v>93.22</v>
      </c>
      <c r="G774" s="89"/>
      <c r="H774" s="89"/>
    </row>
    <row r="775" spans="1:8" s="76" customFormat="1" x14ac:dyDescent="0.2">
      <c r="A775" s="73" t="s">
        <v>3304</v>
      </c>
      <c r="B775" s="60" t="s">
        <v>3305</v>
      </c>
      <c r="C775" s="60" t="s">
        <v>3306</v>
      </c>
      <c r="D775" s="61"/>
      <c r="E775" s="61"/>
      <c r="F775" s="70"/>
      <c r="G775" s="89"/>
      <c r="H775" s="89"/>
    </row>
    <row r="776" spans="1:8" ht="25.5" x14ac:dyDescent="0.2">
      <c r="B776" s="77" t="s">
        <v>3287</v>
      </c>
      <c r="C776" s="77" t="s">
        <v>3287</v>
      </c>
      <c r="D776" s="66" t="s">
        <v>4237</v>
      </c>
      <c r="E776" s="66" t="s">
        <v>4237</v>
      </c>
      <c r="F776" s="70">
        <v>38.43</v>
      </c>
      <c r="G776" s="89"/>
      <c r="H776" s="89"/>
    </row>
    <row r="777" spans="1:8" x14ac:dyDescent="0.2">
      <c r="B777" s="65" t="s">
        <v>3288</v>
      </c>
      <c r="C777" s="65" t="s">
        <v>3288</v>
      </c>
      <c r="D777" s="66" t="s">
        <v>4237</v>
      </c>
      <c r="E777" s="66" t="s">
        <v>4237</v>
      </c>
      <c r="F777" s="70">
        <v>46.11</v>
      </c>
      <c r="G777" s="89"/>
      <c r="H777" s="89"/>
    </row>
    <row r="778" spans="1:8" s="76" customFormat="1" x14ac:dyDescent="0.2">
      <c r="A778" s="73" t="s">
        <v>3307</v>
      </c>
      <c r="B778" s="60" t="s">
        <v>3308</v>
      </c>
      <c r="C778" s="60" t="s">
        <v>3309</v>
      </c>
      <c r="D778" s="61"/>
      <c r="E778" s="61"/>
      <c r="F778" s="70"/>
      <c r="G778" s="89"/>
      <c r="H778" s="89"/>
    </row>
    <row r="779" spans="1:8" x14ac:dyDescent="0.2">
      <c r="B779" s="65" t="s">
        <v>3291</v>
      </c>
      <c r="C779" s="65" t="s">
        <v>3291</v>
      </c>
      <c r="D779" s="66" t="s">
        <v>4237</v>
      </c>
      <c r="E779" s="66" t="s">
        <v>4237</v>
      </c>
      <c r="F779" s="70">
        <v>43.55</v>
      </c>
      <c r="G779" s="89"/>
      <c r="H779" s="89"/>
    </row>
    <row r="780" spans="1:8" x14ac:dyDescent="0.2">
      <c r="B780" s="65" t="s">
        <v>3292</v>
      </c>
      <c r="C780" s="65" t="s">
        <v>3292</v>
      </c>
      <c r="D780" s="66" t="s">
        <v>4237</v>
      </c>
      <c r="E780" s="66" t="s">
        <v>4237</v>
      </c>
      <c r="F780" s="70">
        <v>51.23</v>
      </c>
      <c r="G780" s="89"/>
      <c r="H780" s="89"/>
    </row>
    <row r="781" spans="1:8" s="76" customFormat="1" ht="25.5" x14ac:dyDescent="0.2">
      <c r="A781" s="73" t="s">
        <v>3310</v>
      </c>
      <c r="B781" s="60" t="s">
        <v>3311</v>
      </c>
      <c r="C781" s="60" t="s">
        <v>3312</v>
      </c>
      <c r="D781" s="61"/>
      <c r="E781" s="61"/>
      <c r="F781" s="70"/>
      <c r="G781" s="89"/>
      <c r="H781" s="89"/>
    </row>
    <row r="782" spans="1:8" ht="25.5" x14ac:dyDescent="0.2">
      <c r="B782" s="77" t="s">
        <v>3287</v>
      </c>
      <c r="C782" s="77" t="s">
        <v>3287</v>
      </c>
      <c r="D782" s="66" t="s">
        <v>4237</v>
      </c>
      <c r="E782" s="66" t="s">
        <v>4237</v>
      </c>
      <c r="F782" s="70">
        <v>12.87</v>
      </c>
      <c r="G782" s="89"/>
      <c r="H782" s="89"/>
    </row>
    <row r="783" spans="1:8" x14ac:dyDescent="0.2">
      <c r="B783" s="65" t="s">
        <v>3288</v>
      </c>
      <c r="C783" s="65" t="s">
        <v>3288</v>
      </c>
      <c r="D783" s="66" t="s">
        <v>4237</v>
      </c>
      <c r="E783" s="66" t="s">
        <v>4237</v>
      </c>
      <c r="F783" s="70">
        <v>16.23</v>
      </c>
      <c r="G783" s="89"/>
      <c r="H783" s="89"/>
    </row>
    <row r="784" spans="1:8" s="76" customFormat="1" ht="25.5" x14ac:dyDescent="0.2">
      <c r="A784" s="73" t="s">
        <v>3313</v>
      </c>
      <c r="B784" s="60" t="s">
        <v>3314</v>
      </c>
      <c r="C784" s="60" t="s">
        <v>3315</v>
      </c>
      <c r="D784" s="61"/>
      <c r="E784" s="61"/>
      <c r="F784" s="70"/>
      <c r="G784" s="89"/>
      <c r="H784" s="89"/>
    </row>
    <row r="785" spans="1:8" x14ac:dyDescent="0.2">
      <c r="B785" s="65" t="s">
        <v>3291</v>
      </c>
      <c r="C785" s="65" t="s">
        <v>3291</v>
      </c>
      <c r="D785" s="66" t="s">
        <v>4237</v>
      </c>
      <c r="E785" s="66" t="s">
        <v>4237</v>
      </c>
      <c r="F785" s="70">
        <v>13.47</v>
      </c>
      <c r="G785" s="89"/>
      <c r="H785" s="89"/>
    </row>
    <row r="786" spans="1:8" x14ac:dyDescent="0.2">
      <c r="B786" s="65" t="s">
        <v>3292</v>
      </c>
      <c r="C786" s="65" t="s">
        <v>3292</v>
      </c>
      <c r="D786" s="66" t="s">
        <v>4237</v>
      </c>
      <c r="E786" s="66" t="s">
        <v>4237</v>
      </c>
      <c r="F786" s="70">
        <v>14.66</v>
      </c>
      <c r="G786" s="89"/>
      <c r="H786" s="89"/>
    </row>
    <row r="787" spans="1:8" s="76" customFormat="1" ht="25.5" x14ac:dyDescent="0.2">
      <c r="A787" s="73" t="s">
        <v>3316</v>
      </c>
      <c r="B787" s="60" t="s">
        <v>3317</v>
      </c>
      <c r="C787" s="60" t="s">
        <v>3318</v>
      </c>
      <c r="D787" s="61"/>
      <c r="E787" s="61"/>
      <c r="F787" s="70"/>
      <c r="G787" s="89"/>
      <c r="H787" s="89"/>
    </row>
    <row r="788" spans="1:8" ht="25.5" x14ac:dyDescent="0.2">
      <c r="B788" s="77" t="s">
        <v>3287</v>
      </c>
      <c r="C788" s="77" t="s">
        <v>3287</v>
      </c>
      <c r="D788" s="66" t="s">
        <v>4237</v>
      </c>
      <c r="E788" s="66" t="s">
        <v>4237</v>
      </c>
      <c r="F788" s="70">
        <v>58.79</v>
      </c>
      <c r="G788" s="89"/>
      <c r="H788" s="89"/>
    </row>
    <row r="789" spans="1:8" x14ac:dyDescent="0.2">
      <c r="B789" s="65" t="s">
        <v>3288</v>
      </c>
      <c r="C789" s="65" t="s">
        <v>3288</v>
      </c>
      <c r="D789" s="66" t="s">
        <v>4237</v>
      </c>
      <c r="E789" s="66" t="s">
        <v>4237</v>
      </c>
      <c r="F789" s="70">
        <v>62.45</v>
      </c>
      <c r="G789" s="89"/>
      <c r="H789" s="89"/>
    </row>
    <row r="790" spans="1:8" s="76" customFormat="1" ht="25.5" x14ac:dyDescent="0.2">
      <c r="A790" s="73" t="s">
        <v>3319</v>
      </c>
      <c r="B790" s="60" t="s">
        <v>3320</v>
      </c>
      <c r="C790" s="60" t="s">
        <v>3321</v>
      </c>
      <c r="D790" s="61"/>
      <c r="E790" s="61"/>
      <c r="F790" s="70"/>
      <c r="G790" s="89"/>
      <c r="H790" s="89"/>
    </row>
    <row r="791" spans="1:8" x14ac:dyDescent="0.2">
      <c r="B791" s="65" t="s">
        <v>3291</v>
      </c>
      <c r="C791" s="65" t="s">
        <v>3291</v>
      </c>
      <c r="D791" s="66" t="s">
        <v>4237</v>
      </c>
      <c r="E791" s="66" t="s">
        <v>4237</v>
      </c>
      <c r="F791" s="70">
        <v>53.67</v>
      </c>
      <c r="G791" s="89"/>
      <c r="H791" s="89"/>
    </row>
    <row r="792" spans="1:8" x14ac:dyDescent="0.2">
      <c r="B792" s="65" t="s">
        <v>3292</v>
      </c>
      <c r="C792" s="65" t="s">
        <v>3292</v>
      </c>
      <c r="D792" s="66" t="s">
        <v>4237</v>
      </c>
      <c r="E792" s="66" t="s">
        <v>4237</v>
      </c>
      <c r="F792" s="70">
        <v>58.14</v>
      </c>
      <c r="G792" s="89"/>
      <c r="H792" s="89"/>
    </row>
    <row r="793" spans="1:8" s="76" customFormat="1" x14ac:dyDescent="0.2">
      <c r="A793" s="73" t="s">
        <v>3322</v>
      </c>
      <c r="B793" s="60" t="s">
        <v>3323</v>
      </c>
      <c r="C793" s="60" t="s">
        <v>3324</v>
      </c>
      <c r="D793" s="61"/>
      <c r="E793" s="61"/>
      <c r="F793" s="70"/>
      <c r="G793" s="89"/>
      <c r="H793" s="89"/>
    </row>
    <row r="794" spans="1:8" ht="25.5" x14ac:dyDescent="0.2">
      <c r="B794" s="77" t="s">
        <v>3287</v>
      </c>
      <c r="C794" s="77" t="s">
        <v>3287</v>
      </c>
      <c r="D794" s="66" t="s">
        <v>4237</v>
      </c>
      <c r="E794" s="66" t="s">
        <v>4237</v>
      </c>
      <c r="F794" s="70">
        <v>37.19</v>
      </c>
      <c r="G794" s="89"/>
      <c r="H794" s="89"/>
    </row>
    <row r="795" spans="1:8" x14ac:dyDescent="0.2">
      <c r="B795" s="65" t="s">
        <v>3288</v>
      </c>
      <c r="C795" s="65" t="s">
        <v>3288</v>
      </c>
      <c r="D795" s="66" t="s">
        <v>4237</v>
      </c>
      <c r="E795" s="66" t="s">
        <v>4237</v>
      </c>
      <c r="F795" s="70">
        <v>40.369999999999997</v>
      </c>
      <c r="G795" s="89"/>
      <c r="H795" s="89"/>
    </row>
    <row r="796" spans="1:8" s="76" customFormat="1" x14ac:dyDescent="0.2">
      <c r="A796" s="73" t="s">
        <v>3325</v>
      </c>
      <c r="B796" s="60" t="s">
        <v>3326</v>
      </c>
      <c r="C796" s="60" t="s">
        <v>3327</v>
      </c>
      <c r="D796" s="61"/>
      <c r="E796" s="61"/>
      <c r="F796" s="70"/>
      <c r="G796" s="89"/>
      <c r="H796" s="89"/>
    </row>
    <row r="797" spans="1:8" x14ac:dyDescent="0.2">
      <c r="B797" s="65" t="s">
        <v>3291</v>
      </c>
      <c r="C797" s="65" t="s">
        <v>3291</v>
      </c>
      <c r="D797" s="66" t="s">
        <v>4237</v>
      </c>
      <c r="E797" s="66" t="s">
        <v>4237</v>
      </c>
      <c r="F797" s="70">
        <v>32.51</v>
      </c>
      <c r="G797" s="89"/>
      <c r="H797" s="89"/>
    </row>
    <row r="798" spans="1:8" x14ac:dyDescent="0.2">
      <c r="B798" s="65" t="s">
        <v>3292</v>
      </c>
      <c r="C798" s="65" t="s">
        <v>3292</v>
      </c>
      <c r="D798" s="66" t="s">
        <v>4237</v>
      </c>
      <c r="E798" s="66" t="s">
        <v>4237</v>
      </c>
      <c r="F798" s="70">
        <v>35.65</v>
      </c>
      <c r="G798" s="89"/>
      <c r="H798" s="89"/>
    </row>
    <row r="799" spans="1:8" s="76" customFormat="1" x14ac:dyDescent="0.2">
      <c r="A799" s="73" t="s">
        <v>3328</v>
      </c>
      <c r="B799" s="60" t="s">
        <v>3329</v>
      </c>
      <c r="C799" s="60" t="s">
        <v>3330</v>
      </c>
      <c r="D799" s="61"/>
      <c r="E799" s="61"/>
      <c r="F799" s="70"/>
      <c r="G799" s="89"/>
      <c r="H799" s="89"/>
    </row>
    <row r="800" spans="1:8" ht="25.5" x14ac:dyDescent="0.2">
      <c r="B800" s="77" t="s">
        <v>3287</v>
      </c>
      <c r="C800" s="77" t="s">
        <v>3287</v>
      </c>
      <c r="D800" s="66" t="s">
        <v>4237</v>
      </c>
      <c r="E800" s="66" t="s">
        <v>4237</v>
      </c>
      <c r="F800" s="70">
        <v>54.78</v>
      </c>
      <c r="G800" s="89"/>
      <c r="H800" s="89"/>
    </row>
    <row r="801" spans="1:8" x14ac:dyDescent="0.2">
      <c r="B801" s="65" t="s">
        <v>3288</v>
      </c>
      <c r="C801" s="65" t="s">
        <v>3288</v>
      </c>
      <c r="D801" s="66" t="s">
        <v>4237</v>
      </c>
      <c r="E801" s="66" t="s">
        <v>4237</v>
      </c>
      <c r="F801" s="70">
        <v>60.54</v>
      </c>
      <c r="G801" s="89"/>
      <c r="H801" s="89"/>
    </row>
    <row r="802" spans="1:8" s="76" customFormat="1" x14ac:dyDescent="0.2">
      <c r="A802" s="73" t="s">
        <v>3331</v>
      </c>
      <c r="B802" s="60" t="s">
        <v>3332</v>
      </c>
      <c r="C802" s="60" t="s">
        <v>3333</v>
      </c>
      <c r="D802" s="61"/>
      <c r="E802" s="61"/>
      <c r="F802" s="70"/>
      <c r="G802" s="89"/>
      <c r="H802" s="89"/>
    </row>
    <row r="803" spans="1:8" x14ac:dyDescent="0.2">
      <c r="B803" s="65" t="s">
        <v>3291</v>
      </c>
      <c r="C803" s="65" t="s">
        <v>3291</v>
      </c>
      <c r="D803" s="66" t="s">
        <v>4237</v>
      </c>
      <c r="E803" s="66" t="s">
        <v>4237</v>
      </c>
      <c r="F803" s="70">
        <v>46.79</v>
      </c>
      <c r="G803" s="89"/>
      <c r="H803" s="89"/>
    </row>
    <row r="804" spans="1:8" x14ac:dyDescent="0.2">
      <c r="B804" s="65" t="s">
        <v>3292</v>
      </c>
      <c r="C804" s="65" t="s">
        <v>3292</v>
      </c>
      <c r="D804" s="66" t="s">
        <v>4237</v>
      </c>
      <c r="E804" s="66" t="s">
        <v>4237</v>
      </c>
      <c r="F804" s="70">
        <v>51.61</v>
      </c>
      <c r="G804" s="89"/>
      <c r="H804" s="89"/>
    </row>
    <row r="805" spans="1:8" x14ac:dyDescent="0.2">
      <c r="A805" s="72" t="s">
        <v>3334</v>
      </c>
      <c r="B805" s="65" t="s">
        <v>3335</v>
      </c>
      <c r="C805" s="65" t="s">
        <v>3336</v>
      </c>
      <c r="E805" s="66"/>
      <c r="F805" s="70"/>
      <c r="G805" s="89"/>
      <c r="H805" s="89"/>
    </row>
    <row r="806" spans="1:8" x14ac:dyDescent="0.2">
      <c r="B806" s="65" t="s">
        <v>3337</v>
      </c>
      <c r="C806" s="65" t="s">
        <v>3338</v>
      </c>
      <c r="D806" s="66" t="s">
        <v>4237</v>
      </c>
      <c r="E806" s="66" t="s">
        <v>4237</v>
      </c>
      <c r="F806" s="70">
        <v>39.56</v>
      </c>
      <c r="G806" s="89"/>
      <c r="H806" s="89"/>
    </row>
    <row r="807" spans="1:8" x14ac:dyDescent="0.2">
      <c r="B807" s="65" t="s">
        <v>3339</v>
      </c>
      <c r="C807" s="65" t="s">
        <v>3340</v>
      </c>
      <c r="D807" s="66" t="s">
        <v>4237</v>
      </c>
      <c r="E807" s="66" t="s">
        <v>4237</v>
      </c>
      <c r="F807" s="70">
        <v>42.19</v>
      </c>
      <c r="G807" s="89"/>
      <c r="H807" s="89"/>
    </row>
    <row r="808" spans="1:8" x14ac:dyDescent="0.2">
      <c r="B808" s="65" t="s">
        <v>3341</v>
      </c>
      <c r="C808" s="65" t="s">
        <v>3342</v>
      </c>
      <c r="D808" s="66" t="s">
        <v>4237</v>
      </c>
      <c r="E808" s="66" t="s">
        <v>4237</v>
      </c>
      <c r="F808" s="70">
        <v>50.09</v>
      </c>
      <c r="G808" s="89"/>
      <c r="H808" s="89"/>
    </row>
    <row r="809" spans="1:8" s="76" customFormat="1" x14ac:dyDescent="0.2">
      <c r="A809" s="73" t="s">
        <v>3343</v>
      </c>
      <c r="B809" s="60" t="s">
        <v>3344</v>
      </c>
      <c r="C809" s="60" t="s">
        <v>3345</v>
      </c>
      <c r="D809" s="61"/>
      <c r="E809" s="61"/>
      <c r="F809" s="70"/>
      <c r="G809" s="89"/>
      <c r="H809" s="89"/>
    </row>
    <row r="810" spans="1:8" s="76" customFormat="1" x14ac:dyDescent="0.2">
      <c r="A810" s="73" t="s">
        <v>3346</v>
      </c>
      <c r="B810" s="60" t="s">
        <v>3347</v>
      </c>
      <c r="C810" s="60" t="s">
        <v>3348</v>
      </c>
      <c r="D810" s="61"/>
      <c r="E810" s="61"/>
      <c r="F810" s="70"/>
      <c r="G810" s="89"/>
      <c r="H810" s="89"/>
    </row>
    <row r="811" spans="1:8" s="76" customFormat="1" ht="25.5" x14ac:dyDescent="0.2">
      <c r="A811" s="73" t="s">
        <v>3349</v>
      </c>
      <c r="B811" s="60" t="s">
        <v>3350</v>
      </c>
      <c r="C811" s="60" t="s">
        <v>3351</v>
      </c>
      <c r="D811" s="61"/>
      <c r="E811" s="61"/>
      <c r="F811" s="70"/>
      <c r="G811" s="89"/>
      <c r="H811" s="89"/>
    </row>
    <row r="812" spans="1:8" x14ac:dyDescent="0.2">
      <c r="B812" s="65" t="s">
        <v>3352</v>
      </c>
      <c r="C812" s="65" t="s">
        <v>3353</v>
      </c>
      <c r="D812" s="66" t="s">
        <v>4135</v>
      </c>
      <c r="E812" s="66" t="s">
        <v>4135</v>
      </c>
      <c r="F812" s="70">
        <v>42.33</v>
      </c>
      <c r="G812" s="89"/>
      <c r="H812" s="89"/>
    </row>
    <row r="813" spans="1:8" x14ac:dyDescent="0.2">
      <c r="B813" s="65" t="s">
        <v>3354</v>
      </c>
      <c r="C813" s="65" t="s">
        <v>3355</v>
      </c>
      <c r="D813" s="66" t="s">
        <v>4135</v>
      </c>
      <c r="E813" s="66" t="s">
        <v>4135</v>
      </c>
      <c r="F813" s="70">
        <v>40.14</v>
      </c>
      <c r="G813" s="89"/>
      <c r="H813" s="89"/>
    </row>
    <row r="814" spans="1:8" s="76" customFormat="1" ht="25.5" x14ac:dyDescent="0.2">
      <c r="A814" s="73" t="s">
        <v>3356</v>
      </c>
      <c r="B814" s="60" t="s">
        <v>3357</v>
      </c>
      <c r="C814" s="60" t="s">
        <v>3358</v>
      </c>
      <c r="D814" s="66" t="s">
        <v>4237</v>
      </c>
      <c r="E814" s="66" t="s">
        <v>4237</v>
      </c>
      <c r="F814" s="70">
        <v>31.37</v>
      </c>
      <c r="G814" s="89"/>
      <c r="H814" s="89"/>
    </row>
    <row r="815" spans="1:8" s="76" customFormat="1" x14ac:dyDescent="0.2">
      <c r="A815" s="73" t="s">
        <v>3359</v>
      </c>
      <c r="B815" s="60" t="s">
        <v>3360</v>
      </c>
      <c r="C815" s="60" t="s">
        <v>3361</v>
      </c>
      <c r="D815" s="61"/>
      <c r="E815" s="61"/>
      <c r="F815" s="70"/>
      <c r="G815" s="89"/>
      <c r="H815" s="89"/>
    </row>
    <row r="816" spans="1:8" x14ac:dyDescent="0.2">
      <c r="A816" s="72" t="s">
        <v>3362</v>
      </c>
      <c r="B816" s="65" t="s">
        <v>3363</v>
      </c>
      <c r="C816" s="65" t="s">
        <v>3364</v>
      </c>
      <c r="D816" s="66" t="s">
        <v>4135</v>
      </c>
      <c r="E816" s="66" t="s">
        <v>4135</v>
      </c>
      <c r="F816" s="70">
        <v>77.5</v>
      </c>
      <c r="G816" s="89"/>
      <c r="H816" s="89"/>
    </row>
    <row r="817" spans="1:8" x14ac:dyDescent="0.2">
      <c r="A817" s="72" t="s">
        <v>3365</v>
      </c>
      <c r="B817" s="65" t="s">
        <v>3366</v>
      </c>
      <c r="C817" s="65" t="s">
        <v>3367</v>
      </c>
      <c r="D817" s="66" t="s">
        <v>4135</v>
      </c>
      <c r="E817" s="66" t="s">
        <v>4135</v>
      </c>
      <c r="F817" s="70">
        <v>57.09</v>
      </c>
      <c r="G817" s="89"/>
      <c r="H817" s="89"/>
    </row>
    <row r="818" spans="1:8" x14ac:dyDescent="0.2">
      <c r="A818" s="72" t="s">
        <v>3368</v>
      </c>
      <c r="B818" s="65" t="s">
        <v>3369</v>
      </c>
      <c r="C818" s="65" t="s">
        <v>3370</v>
      </c>
      <c r="D818" s="66" t="s">
        <v>4237</v>
      </c>
      <c r="E818" s="66" t="s">
        <v>4237</v>
      </c>
      <c r="F818" s="70">
        <v>12.54</v>
      </c>
      <c r="G818" s="89"/>
      <c r="H818" s="89"/>
    </row>
    <row r="819" spans="1:8" s="76" customFormat="1" x14ac:dyDescent="0.2">
      <c r="A819" s="73" t="s">
        <v>3371</v>
      </c>
      <c r="B819" s="60" t="s">
        <v>3372</v>
      </c>
      <c r="C819" s="60" t="s">
        <v>3373</v>
      </c>
      <c r="D819" s="61"/>
      <c r="E819" s="61"/>
      <c r="F819" s="70"/>
      <c r="G819" s="89"/>
      <c r="H819" s="89"/>
    </row>
    <row r="820" spans="1:8" s="76" customFormat="1" x14ac:dyDescent="0.2">
      <c r="A820" s="73" t="s">
        <v>3374</v>
      </c>
      <c r="B820" s="60" t="s">
        <v>3375</v>
      </c>
      <c r="C820" s="60" t="s">
        <v>3376</v>
      </c>
      <c r="D820" s="61"/>
      <c r="E820" s="61"/>
      <c r="F820" s="70"/>
      <c r="G820" s="89"/>
      <c r="H820" s="89"/>
    </row>
    <row r="821" spans="1:8" s="76" customFormat="1" ht="25.5" x14ac:dyDescent="0.2">
      <c r="A821" s="73" t="s">
        <v>3377</v>
      </c>
      <c r="B821" s="60" t="s">
        <v>3378</v>
      </c>
      <c r="C821" s="60" t="s">
        <v>3379</v>
      </c>
      <c r="D821" s="61"/>
      <c r="E821" s="61"/>
      <c r="F821" s="70"/>
      <c r="G821" s="89"/>
      <c r="H821" s="89"/>
    </row>
    <row r="822" spans="1:8" x14ac:dyDescent="0.2">
      <c r="B822" s="65" t="s">
        <v>3380</v>
      </c>
      <c r="C822" s="65" t="s">
        <v>3381</v>
      </c>
      <c r="D822" s="66" t="s">
        <v>4124</v>
      </c>
      <c r="E822" s="66" t="s">
        <v>4124</v>
      </c>
      <c r="F822" s="70">
        <v>1027.81</v>
      </c>
      <c r="G822" s="89"/>
      <c r="H822" s="89"/>
    </row>
    <row r="823" spans="1:8" x14ac:dyDescent="0.2">
      <c r="B823" s="65" t="s">
        <v>3382</v>
      </c>
      <c r="C823" s="65" t="s">
        <v>3383</v>
      </c>
      <c r="D823" s="66" t="s">
        <v>4124</v>
      </c>
      <c r="E823" s="66" t="s">
        <v>4124</v>
      </c>
      <c r="F823" s="70">
        <v>999.75</v>
      </c>
      <c r="G823" s="89"/>
      <c r="H823" s="89"/>
    </row>
    <row r="824" spans="1:8" x14ac:dyDescent="0.2">
      <c r="B824" s="65" t="s">
        <v>3384</v>
      </c>
      <c r="C824" s="65" t="s">
        <v>3385</v>
      </c>
      <c r="D824" s="66" t="s">
        <v>4124</v>
      </c>
      <c r="E824" s="66" t="s">
        <v>4124</v>
      </c>
      <c r="F824" s="70">
        <v>609.41999999999996</v>
      </c>
      <c r="G824" s="89"/>
      <c r="H824" s="89"/>
    </row>
    <row r="825" spans="1:8" x14ac:dyDescent="0.2">
      <c r="B825" s="65" t="s">
        <v>3386</v>
      </c>
      <c r="C825" s="65" t="s">
        <v>3387</v>
      </c>
      <c r="D825" s="66" t="s">
        <v>4124</v>
      </c>
      <c r="E825" s="66" t="s">
        <v>4124</v>
      </c>
      <c r="F825" s="70">
        <v>1022.39</v>
      </c>
      <c r="G825" s="89"/>
      <c r="H825" s="89"/>
    </row>
    <row r="826" spans="1:8" s="76" customFormat="1" ht="25.5" x14ac:dyDescent="0.2">
      <c r="A826" s="73" t="s">
        <v>3388</v>
      </c>
      <c r="B826" s="60" t="s">
        <v>3389</v>
      </c>
      <c r="C826" s="60" t="s">
        <v>3390</v>
      </c>
      <c r="D826" s="61"/>
      <c r="E826" s="61"/>
      <c r="F826" s="70"/>
      <c r="G826" s="89"/>
      <c r="H826" s="89"/>
    </row>
    <row r="827" spans="1:8" x14ac:dyDescent="0.2">
      <c r="B827" s="65" t="s">
        <v>3380</v>
      </c>
      <c r="C827" s="65" t="s">
        <v>3381</v>
      </c>
      <c r="D827" s="66" t="s">
        <v>4124</v>
      </c>
      <c r="E827" s="66" t="s">
        <v>4124</v>
      </c>
      <c r="F827" s="70">
        <v>844.31</v>
      </c>
      <c r="G827" s="89"/>
      <c r="H827" s="89"/>
    </row>
    <row r="828" spans="1:8" x14ac:dyDescent="0.2">
      <c r="B828" s="65" t="s">
        <v>3382</v>
      </c>
      <c r="C828" s="65" t="s">
        <v>3383</v>
      </c>
      <c r="D828" s="66" t="s">
        <v>4124</v>
      </c>
      <c r="E828" s="66" t="s">
        <v>4124</v>
      </c>
      <c r="F828" s="70">
        <v>793.14</v>
      </c>
      <c r="G828" s="89"/>
      <c r="H828" s="89"/>
    </row>
    <row r="829" spans="1:8" s="76" customFormat="1" ht="25.5" x14ac:dyDescent="0.2">
      <c r="A829" s="73" t="s">
        <v>3391</v>
      </c>
      <c r="B829" s="60" t="s">
        <v>3392</v>
      </c>
      <c r="C829" s="60" t="s">
        <v>3393</v>
      </c>
      <c r="D829" s="61"/>
      <c r="E829" s="61"/>
      <c r="F829" s="70"/>
      <c r="G829" s="89"/>
      <c r="H829" s="89"/>
    </row>
    <row r="830" spans="1:8" x14ac:dyDescent="0.2">
      <c r="B830" s="65" t="s">
        <v>3394</v>
      </c>
      <c r="C830" s="65" t="s">
        <v>3395</v>
      </c>
      <c r="D830" s="66" t="s">
        <v>4124</v>
      </c>
      <c r="E830" s="66" t="s">
        <v>4124</v>
      </c>
      <c r="F830" s="70">
        <v>691.71</v>
      </c>
      <c r="G830" s="89"/>
      <c r="H830" s="89"/>
    </row>
    <row r="831" spans="1:8" x14ac:dyDescent="0.2">
      <c r="B831" s="65" t="s">
        <v>3396</v>
      </c>
      <c r="C831" s="65" t="s">
        <v>3397</v>
      </c>
      <c r="D831" s="66" t="s">
        <v>4124</v>
      </c>
      <c r="E831" s="66" t="s">
        <v>4124</v>
      </c>
      <c r="F831" s="70">
        <v>642.73</v>
      </c>
      <c r="G831" s="89"/>
      <c r="H831" s="89"/>
    </row>
    <row r="832" spans="1:8" s="76" customFormat="1" x14ac:dyDescent="0.2">
      <c r="A832" s="73" t="s">
        <v>3398</v>
      </c>
      <c r="B832" s="60" t="s">
        <v>3399</v>
      </c>
      <c r="C832" s="60" t="s">
        <v>3400</v>
      </c>
      <c r="D832" s="61"/>
      <c r="E832" s="61"/>
      <c r="F832" s="70"/>
      <c r="G832" s="89"/>
      <c r="H832" s="89"/>
    </row>
    <row r="833" spans="1:8" x14ac:dyDescent="0.2">
      <c r="A833" s="72" t="s">
        <v>3401</v>
      </c>
      <c r="B833" s="65" t="s">
        <v>3402</v>
      </c>
      <c r="C833" s="65" t="s">
        <v>3403</v>
      </c>
      <c r="D833" s="66" t="s">
        <v>3404</v>
      </c>
      <c r="E833" s="66" t="s">
        <v>3404</v>
      </c>
      <c r="F833" s="70">
        <v>8.18</v>
      </c>
      <c r="G833" s="89"/>
      <c r="H833" s="89"/>
    </row>
    <row r="834" spans="1:8" x14ac:dyDescent="0.2">
      <c r="A834" s="72" t="s">
        <v>3405</v>
      </c>
      <c r="B834" s="65" t="s">
        <v>3406</v>
      </c>
      <c r="C834" s="65" t="s">
        <v>3407</v>
      </c>
      <c r="D834" s="66" t="s">
        <v>3404</v>
      </c>
      <c r="E834" s="66" t="s">
        <v>3404</v>
      </c>
      <c r="F834" s="70">
        <v>7.57</v>
      </c>
      <c r="G834" s="89"/>
      <c r="H834" s="89"/>
    </row>
    <row r="835" spans="1:8" s="76" customFormat="1" x14ac:dyDescent="0.2">
      <c r="A835" s="73" t="s">
        <v>3408</v>
      </c>
      <c r="B835" s="60" t="s">
        <v>3409</v>
      </c>
      <c r="C835" s="60" t="s">
        <v>3410</v>
      </c>
      <c r="D835" s="61"/>
      <c r="E835" s="61"/>
      <c r="F835" s="70"/>
      <c r="G835" s="89"/>
      <c r="H835" s="89"/>
    </row>
    <row r="836" spans="1:8" ht="102" x14ac:dyDescent="0.2">
      <c r="A836" s="73" t="s">
        <v>3411</v>
      </c>
      <c r="B836" s="65" t="s">
        <v>4630</v>
      </c>
      <c r="C836" s="65" t="s">
        <v>4631</v>
      </c>
      <c r="D836" s="66" t="s">
        <v>4135</v>
      </c>
      <c r="E836" s="66" t="s">
        <v>4135</v>
      </c>
      <c r="F836" s="70">
        <v>90.06</v>
      </c>
      <c r="G836" s="89"/>
      <c r="H836" s="89"/>
    </row>
    <row r="837" spans="1:8" ht="51" x14ac:dyDescent="0.2">
      <c r="A837" s="73" t="s">
        <v>3412</v>
      </c>
      <c r="B837" s="65" t="s">
        <v>4632</v>
      </c>
      <c r="C837" s="65" t="s">
        <v>3413</v>
      </c>
      <c r="D837" s="66" t="s">
        <v>4135</v>
      </c>
      <c r="E837" s="66" t="s">
        <v>4135</v>
      </c>
      <c r="F837" s="70">
        <v>17.09</v>
      </c>
      <c r="G837" s="89"/>
      <c r="H837" s="89"/>
    </row>
    <row r="838" spans="1:8" ht="51" x14ac:dyDescent="0.2">
      <c r="A838" s="73" t="s">
        <v>3414</v>
      </c>
      <c r="B838" s="65" t="s">
        <v>4633</v>
      </c>
      <c r="C838" s="65" t="s">
        <v>3415</v>
      </c>
      <c r="D838" s="66" t="s">
        <v>4135</v>
      </c>
      <c r="E838" s="66" t="s">
        <v>4135</v>
      </c>
      <c r="F838" s="70">
        <v>27.04</v>
      </c>
      <c r="G838" s="89"/>
      <c r="H838" s="89"/>
    </row>
    <row r="839" spans="1:8" x14ac:dyDescent="0.2">
      <c r="A839" s="73" t="s">
        <v>3416</v>
      </c>
      <c r="B839" s="65" t="s">
        <v>4634</v>
      </c>
      <c r="C839" s="65" t="s">
        <v>3417</v>
      </c>
      <c r="D839" s="66" t="s">
        <v>4135</v>
      </c>
      <c r="E839" s="66" t="s">
        <v>4135</v>
      </c>
      <c r="F839" s="70">
        <v>8.39</v>
      </c>
      <c r="G839" s="89"/>
      <c r="H839" s="89"/>
    </row>
    <row r="840" spans="1:8" s="76" customFormat="1" x14ac:dyDescent="0.2">
      <c r="A840" s="73" t="s">
        <v>3418</v>
      </c>
      <c r="B840" s="60" t="s">
        <v>3419</v>
      </c>
      <c r="C840" s="60" t="s">
        <v>3420</v>
      </c>
      <c r="D840" s="61"/>
      <c r="E840" s="61"/>
      <c r="F840" s="70"/>
      <c r="G840" s="89"/>
      <c r="H840" s="89"/>
    </row>
    <row r="841" spans="1:8" x14ac:dyDescent="0.2">
      <c r="A841" s="72" t="s">
        <v>3421</v>
      </c>
      <c r="B841" s="65" t="s">
        <v>3422</v>
      </c>
      <c r="C841" s="65" t="s">
        <v>3423</v>
      </c>
      <c r="D841" s="66" t="s">
        <v>4237</v>
      </c>
      <c r="E841" s="66" t="s">
        <v>4237</v>
      </c>
      <c r="F841" s="70">
        <v>33.159999999999997</v>
      </c>
      <c r="G841" s="89"/>
      <c r="H841" s="89"/>
    </row>
    <row r="842" spans="1:8" x14ac:dyDescent="0.2">
      <c r="A842" s="72" t="s">
        <v>3424</v>
      </c>
      <c r="B842" s="65" t="s">
        <v>3425</v>
      </c>
      <c r="C842" s="65" t="s">
        <v>3426</v>
      </c>
      <c r="D842" s="66" t="s">
        <v>4237</v>
      </c>
      <c r="E842" s="66" t="s">
        <v>4237</v>
      </c>
      <c r="F842" s="70">
        <v>25.5</v>
      </c>
      <c r="G842" s="89"/>
      <c r="H842" s="89"/>
    </row>
    <row r="843" spans="1:8" ht="25.5" x14ac:dyDescent="0.2">
      <c r="A843" s="72" t="s">
        <v>3427</v>
      </c>
      <c r="B843" s="65" t="s">
        <v>4635</v>
      </c>
      <c r="C843" s="65" t="s">
        <v>3428</v>
      </c>
      <c r="E843" s="66"/>
      <c r="F843" s="70"/>
      <c r="G843" s="89"/>
      <c r="H843" s="89"/>
    </row>
    <row r="844" spans="1:8" x14ac:dyDescent="0.2">
      <c r="B844" s="65" t="s">
        <v>3429</v>
      </c>
      <c r="C844" s="65" t="s">
        <v>3430</v>
      </c>
      <c r="D844" s="66" t="s">
        <v>4135</v>
      </c>
      <c r="E844" s="66" t="s">
        <v>4135</v>
      </c>
      <c r="F844" s="70">
        <v>26.53</v>
      </c>
      <c r="G844" s="89"/>
      <c r="H844" s="89"/>
    </row>
    <row r="845" spans="1:8" x14ac:dyDescent="0.2">
      <c r="B845" s="65" t="s">
        <v>3431</v>
      </c>
      <c r="C845" s="65" t="s">
        <v>3432</v>
      </c>
      <c r="D845" s="66" t="s">
        <v>4135</v>
      </c>
      <c r="E845" s="66" t="s">
        <v>4135</v>
      </c>
      <c r="F845" s="70">
        <v>26.61</v>
      </c>
      <c r="G845" s="89"/>
      <c r="H845" s="89"/>
    </row>
    <row r="846" spans="1:8" x14ac:dyDescent="0.2">
      <c r="B846" s="65" t="s">
        <v>3433</v>
      </c>
      <c r="C846" s="65" t="s">
        <v>3434</v>
      </c>
      <c r="D846" s="66" t="s">
        <v>4135</v>
      </c>
      <c r="E846" s="66" t="s">
        <v>4135</v>
      </c>
      <c r="F846" s="70">
        <v>31.64</v>
      </c>
      <c r="G846" s="89"/>
      <c r="H846" s="89"/>
    </row>
    <row r="847" spans="1:8" ht="25.5" x14ac:dyDescent="0.2">
      <c r="A847" s="72" t="s">
        <v>3435</v>
      </c>
      <c r="B847" s="65" t="s">
        <v>4636</v>
      </c>
      <c r="C847" s="65" t="s">
        <v>3436</v>
      </c>
      <c r="E847" s="66"/>
      <c r="F847" s="70"/>
      <c r="G847" s="89"/>
      <c r="H847" s="89"/>
    </row>
    <row r="848" spans="1:8" x14ac:dyDescent="0.2">
      <c r="B848" s="65" t="s">
        <v>3429</v>
      </c>
      <c r="C848" s="65" t="s">
        <v>3430</v>
      </c>
      <c r="D848" s="66" t="s">
        <v>4135</v>
      </c>
      <c r="E848" s="66" t="s">
        <v>4135</v>
      </c>
      <c r="F848" s="70">
        <v>28.57</v>
      </c>
      <c r="G848" s="89"/>
      <c r="H848" s="89"/>
    </row>
    <row r="849" spans="1:8" x14ac:dyDescent="0.2">
      <c r="B849" s="65" t="s">
        <v>3431</v>
      </c>
      <c r="C849" s="65" t="s">
        <v>3432</v>
      </c>
      <c r="D849" s="66" t="s">
        <v>4135</v>
      </c>
      <c r="E849" s="66" t="s">
        <v>4135</v>
      </c>
      <c r="F849" s="70">
        <v>28.66</v>
      </c>
      <c r="G849" s="89"/>
      <c r="H849" s="89"/>
    </row>
    <row r="850" spans="1:8" x14ac:dyDescent="0.2">
      <c r="B850" s="65" t="s">
        <v>3433</v>
      </c>
      <c r="C850" s="65" t="s">
        <v>3434</v>
      </c>
      <c r="D850" s="66" t="s">
        <v>4135</v>
      </c>
      <c r="E850" s="66" t="s">
        <v>4135</v>
      </c>
      <c r="F850" s="70">
        <v>33.69</v>
      </c>
      <c r="G850" s="89"/>
      <c r="H850" s="89"/>
    </row>
    <row r="851" spans="1:8" x14ac:dyDescent="0.2">
      <c r="A851" s="72" t="s">
        <v>3437</v>
      </c>
      <c r="B851" s="65" t="s">
        <v>4637</v>
      </c>
      <c r="C851" s="65" t="s">
        <v>3438</v>
      </c>
      <c r="E851" s="66"/>
      <c r="F851" s="70"/>
      <c r="G851" s="89"/>
      <c r="H851" s="89"/>
    </row>
    <row r="852" spans="1:8" x14ac:dyDescent="0.2">
      <c r="B852" s="65" t="s">
        <v>3439</v>
      </c>
      <c r="C852" s="65" t="s">
        <v>3440</v>
      </c>
      <c r="D852" s="66" t="s">
        <v>4135</v>
      </c>
      <c r="E852" s="66" t="s">
        <v>4135</v>
      </c>
      <c r="F852" s="70">
        <v>26.1</v>
      </c>
      <c r="G852" s="89"/>
      <c r="H852" s="89"/>
    </row>
    <row r="853" spans="1:8" x14ac:dyDescent="0.2">
      <c r="B853" s="65" t="s">
        <v>3441</v>
      </c>
      <c r="C853" s="65" t="s">
        <v>3442</v>
      </c>
      <c r="D853" s="66" t="s">
        <v>4135</v>
      </c>
      <c r="E853" s="66" t="s">
        <v>4135</v>
      </c>
      <c r="F853" s="70">
        <v>26.92</v>
      </c>
      <c r="G853" s="89"/>
      <c r="H853" s="89"/>
    </row>
    <row r="854" spans="1:8" s="76" customFormat="1" x14ac:dyDescent="0.2">
      <c r="A854" s="73" t="s">
        <v>3443</v>
      </c>
      <c r="B854" s="60" t="s">
        <v>3444</v>
      </c>
      <c r="C854" s="60" t="s">
        <v>3445</v>
      </c>
      <c r="D854" s="61"/>
      <c r="E854" s="61"/>
      <c r="F854" s="70"/>
      <c r="G854" s="89"/>
      <c r="H854" s="89"/>
    </row>
    <row r="855" spans="1:8" x14ac:dyDescent="0.2">
      <c r="A855" s="72" t="s">
        <v>3446</v>
      </c>
      <c r="B855" s="65" t="s">
        <v>3447</v>
      </c>
      <c r="C855" s="65" t="s">
        <v>3448</v>
      </c>
      <c r="E855" s="66"/>
      <c r="F855" s="70"/>
      <c r="G855" s="89"/>
      <c r="H855" s="89"/>
    </row>
    <row r="856" spans="1:8" x14ac:dyDescent="0.2">
      <c r="B856" s="65" t="s">
        <v>3449</v>
      </c>
      <c r="C856" s="65" t="s">
        <v>3450</v>
      </c>
      <c r="D856" s="66" t="s">
        <v>4237</v>
      </c>
      <c r="E856" s="66" t="s">
        <v>4237</v>
      </c>
      <c r="F856" s="70">
        <v>178.5</v>
      </c>
      <c r="G856" s="89"/>
      <c r="H856" s="89"/>
    </row>
    <row r="857" spans="1:8" x14ac:dyDescent="0.2">
      <c r="B857" s="65" t="s">
        <v>3451</v>
      </c>
      <c r="C857" s="65" t="s">
        <v>3452</v>
      </c>
      <c r="D857" s="66" t="s">
        <v>4237</v>
      </c>
      <c r="E857" s="66" t="s">
        <v>4237</v>
      </c>
      <c r="F857" s="70">
        <v>214.25</v>
      </c>
      <c r="G857" s="89"/>
      <c r="H857" s="89"/>
    </row>
    <row r="858" spans="1:8" s="76" customFormat="1" x14ac:dyDescent="0.2">
      <c r="A858" s="73" t="s">
        <v>3453</v>
      </c>
      <c r="B858" s="60" t="s">
        <v>3454</v>
      </c>
      <c r="C858" s="60" t="s">
        <v>3455</v>
      </c>
      <c r="D858" s="61"/>
      <c r="E858" s="61"/>
      <c r="F858" s="70"/>
      <c r="G858" s="89"/>
      <c r="H858" s="89"/>
    </row>
    <row r="859" spans="1:8" s="76" customFormat="1" x14ac:dyDescent="0.2">
      <c r="A859" s="73" t="s">
        <v>3456</v>
      </c>
      <c r="B859" s="60" t="s">
        <v>3457</v>
      </c>
      <c r="C859" s="60" t="s">
        <v>3458</v>
      </c>
      <c r="D859" s="61"/>
      <c r="E859" s="61"/>
      <c r="F859" s="70"/>
      <c r="G859" s="89"/>
      <c r="H859" s="89"/>
    </row>
    <row r="860" spans="1:8" ht="25.5" x14ac:dyDescent="0.2">
      <c r="A860" s="72" t="s">
        <v>3459</v>
      </c>
      <c r="B860" s="65" t="s">
        <v>3460</v>
      </c>
      <c r="C860" s="65" t="s">
        <v>3461</v>
      </c>
      <c r="E860" s="66"/>
      <c r="F860" s="70"/>
      <c r="G860" s="89"/>
      <c r="H860" s="89"/>
    </row>
    <row r="861" spans="1:8" x14ac:dyDescent="0.2">
      <c r="B861" s="65" t="s">
        <v>3462</v>
      </c>
      <c r="C861" s="65" t="s">
        <v>3463</v>
      </c>
      <c r="D861" s="66" t="s">
        <v>4135</v>
      </c>
      <c r="E861" s="66" t="s">
        <v>4135</v>
      </c>
      <c r="F861" s="70">
        <v>15.41</v>
      </c>
      <c r="G861" s="89"/>
      <c r="H861" s="89"/>
    </row>
    <row r="862" spans="1:8" x14ac:dyDescent="0.2">
      <c r="B862" s="65" t="s">
        <v>3464</v>
      </c>
      <c r="C862" s="65" t="s">
        <v>3465</v>
      </c>
      <c r="D862" s="66" t="s">
        <v>4135</v>
      </c>
      <c r="E862" s="66" t="s">
        <v>4135</v>
      </c>
      <c r="F862" s="70">
        <v>17.07</v>
      </c>
      <c r="G862" s="89"/>
      <c r="H862" s="89"/>
    </row>
    <row r="863" spans="1:8" x14ac:dyDescent="0.2">
      <c r="B863" s="65" t="s">
        <v>3466</v>
      </c>
      <c r="C863" s="65" t="s">
        <v>3467</v>
      </c>
      <c r="D863" s="66" t="s">
        <v>4135</v>
      </c>
      <c r="E863" s="66" t="s">
        <v>4135</v>
      </c>
      <c r="F863" s="70">
        <v>18.34</v>
      </c>
      <c r="G863" s="89"/>
      <c r="H863" s="89"/>
    </row>
    <row r="864" spans="1:8" ht="25.5" x14ac:dyDescent="0.2">
      <c r="A864" s="72" t="s">
        <v>3468</v>
      </c>
      <c r="B864" s="65" t="s">
        <v>3469</v>
      </c>
      <c r="C864" s="65" t="s">
        <v>3470</v>
      </c>
      <c r="E864" s="66"/>
      <c r="F864" s="70"/>
      <c r="G864" s="89"/>
      <c r="H864" s="89"/>
    </row>
    <row r="865" spans="1:8" x14ac:dyDescent="0.2">
      <c r="B865" s="65" t="s">
        <v>3462</v>
      </c>
      <c r="C865" s="65" t="s">
        <v>3463</v>
      </c>
      <c r="D865" s="66" t="s">
        <v>4135</v>
      </c>
      <c r="E865" s="66" t="s">
        <v>4135</v>
      </c>
      <c r="F865" s="70">
        <v>33.69</v>
      </c>
      <c r="G865" s="89"/>
      <c r="H865" s="89"/>
    </row>
    <row r="866" spans="1:8" x14ac:dyDescent="0.2">
      <c r="B866" s="65" t="s">
        <v>3464</v>
      </c>
      <c r="C866" s="65" t="s">
        <v>3465</v>
      </c>
      <c r="D866" s="66" t="s">
        <v>4135</v>
      </c>
      <c r="E866" s="66" t="s">
        <v>4135</v>
      </c>
      <c r="F866" s="70">
        <v>36.33</v>
      </c>
      <c r="G866" s="89"/>
      <c r="H866" s="89"/>
    </row>
    <row r="867" spans="1:8" x14ac:dyDescent="0.2">
      <c r="B867" s="65" t="s">
        <v>3466</v>
      </c>
      <c r="C867" s="65" t="s">
        <v>3467</v>
      </c>
      <c r="D867" s="66" t="s">
        <v>4135</v>
      </c>
      <c r="E867" s="66" t="s">
        <v>4135</v>
      </c>
      <c r="F867" s="70">
        <v>39.880000000000003</v>
      </c>
      <c r="G867" s="89"/>
      <c r="H867" s="89"/>
    </row>
    <row r="868" spans="1:8" ht="25.5" x14ac:dyDescent="0.2">
      <c r="A868" s="72" t="s">
        <v>3471</v>
      </c>
      <c r="B868" s="65" t="s">
        <v>1745</v>
      </c>
      <c r="C868" s="65" t="s">
        <v>1746</v>
      </c>
      <c r="E868" s="66"/>
      <c r="F868" s="70"/>
      <c r="G868" s="89"/>
      <c r="H868" s="89"/>
    </row>
    <row r="869" spans="1:8" x14ac:dyDescent="0.2">
      <c r="B869" s="65" t="s">
        <v>1747</v>
      </c>
      <c r="C869" s="65" t="s">
        <v>1748</v>
      </c>
      <c r="D869" s="66" t="s">
        <v>4237</v>
      </c>
      <c r="E869" s="66" t="s">
        <v>4237</v>
      </c>
      <c r="F869" s="70">
        <v>20.39</v>
      </c>
      <c r="G869" s="89"/>
      <c r="H869" s="89"/>
    </row>
    <row r="870" spans="1:8" ht="25.5" x14ac:dyDescent="0.2">
      <c r="B870" s="65" t="s">
        <v>1749</v>
      </c>
      <c r="C870" s="65" t="s">
        <v>1750</v>
      </c>
      <c r="D870" s="66" t="s">
        <v>4237</v>
      </c>
      <c r="E870" s="66" t="s">
        <v>4237</v>
      </c>
      <c r="F870" s="70">
        <v>33.159999999999997</v>
      </c>
      <c r="G870" s="89"/>
      <c r="H870" s="89"/>
    </row>
    <row r="871" spans="1:8" s="76" customFormat="1" x14ac:dyDescent="0.2">
      <c r="A871" s="73" t="s">
        <v>1751</v>
      </c>
      <c r="B871" s="60" t="s">
        <v>1752</v>
      </c>
      <c r="C871" s="60" t="s">
        <v>1753</v>
      </c>
      <c r="D871" s="66"/>
      <c r="E871" s="61"/>
      <c r="F871" s="70"/>
      <c r="G871" s="89"/>
      <c r="H871" s="89"/>
    </row>
    <row r="872" spans="1:8" x14ac:dyDescent="0.2">
      <c r="A872" s="72" t="s">
        <v>1754</v>
      </c>
      <c r="B872" s="65" t="s">
        <v>1755</v>
      </c>
      <c r="C872" s="65" t="s">
        <v>1756</v>
      </c>
      <c r="E872" s="66"/>
      <c r="F872" s="70"/>
      <c r="G872" s="89"/>
      <c r="H872" s="89"/>
    </row>
    <row r="873" spans="1:8" x14ac:dyDescent="0.2">
      <c r="B873" s="65" t="s">
        <v>1757</v>
      </c>
      <c r="C873" s="65" t="s">
        <v>1758</v>
      </c>
      <c r="D873" s="66" t="s">
        <v>4135</v>
      </c>
      <c r="E873" s="66" t="s">
        <v>4135</v>
      </c>
      <c r="F873" s="70">
        <v>13.75</v>
      </c>
      <c r="G873" s="89"/>
      <c r="H873" s="89"/>
    </row>
    <row r="874" spans="1:8" x14ac:dyDescent="0.2">
      <c r="B874" s="65" t="s">
        <v>1759</v>
      </c>
      <c r="C874" s="65" t="s">
        <v>1760</v>
      </c>
      <c r="D874" s="66" t="s">
        <v>4135</v>
      </c>
      <c r="E874" s="66" t="s">
        <v>4135</v>
      </c>
      <c r="F874" s="70">
        <v>13.9</v>
      </c>
      <c r="G874" s="89"/>
      <c r="H874" s="89"/>
    </row>
    <row r="875" spans="1:8" x14ac:dyDescent="0.2">
      <c r="B875" s="65" t="s">
        <v>1761</v>
      </c>
      <c r="C875" s="65" t="s">
        <v>1762</v>
      </c>
      <c r="D875" s="66" t="s">
        <v>4135</v>
      </c>
      <c r="E875" s="66" t="s">
        <v>4135</v>
      </c>
      <c r="F875" s="70">
        <v>14.38</v>
      </c>
      <c r="G875" s="89"/>
      <c r="H875" s="89"/>
    </row>
    <row r="876" spans="1:8" x14ac:dyDescent="0.2">
      <c r="B876" s="65" t="s">
        <v>1763</v>
      </c>
      <c r="C876" s="65" t="s">
        <v>1764</v>
      </c>
      <c r="D876" s="66" t="s">
        <v>4135</v>
      </c>
      <c r="E876" s="66" t="s">
        <v>4135</v>
      </c>
      <c r="F876" s="70">
        <v>15.26</v>
      </c>
      <c r="G876" s="89"/>
      <c r="H876" s="89"/>
    </row>
    <row r="877" spans="1:8" x14ac:dyDescent="0.2">
      <c r="B877" s="65" t="s">
        <v>1765</v>
      </c>
      <c r="C877" s="65" t="s">
        <v>1766</v>
      </c>
      <c r="D877" s="66" t="s">
        <v>4135</v>
      </c>
      <c r="E877" s="66" t="s">
        <v>4135</v>
      </c>
      <c r="F877" s="70">
        <v>15.85</v>
      </c>
      <c r="G877" s="89"/>
      <c r="H877" s="89"/>
    </row>
    <row r="878" spans="1:8" ht="25.5" x14ac:dyDescent="0.2">
      <c r="A878" s="72" t="s">
        <v>1767</v>
      </c>
      <c r="B878" s="65" t="s">
        <v>1768</v>
      </c>
      <c r="C878" s="65" t="s">
        <v>1769</v>
      </c>
      <c r="E878" s="66"/>
      <c r="F878" s="70"/>
      <c r="G878" s="89"/>
      <c r="H878" s="89"/>
    </row>
    <row r="879" spans="1:8" x14ac:dyDescent="0.2">
      <c r="B879" s="65" t="s">
        <v>1770</v>
      </c>
      <c r="C879" s="65" t="s">
        <v>1771</v>
      </c>
      <c r="D879" s="66" t="s">
        <v>4237</v>
      </c>
      <c r="E879" s="66" t="s">
        <v>4237</v>
      </c>
      <c r="F879" s="70">
        <v>20.39</v>
      </c>
      <c r="G879" s="89"/>
      <c r="H879" s="89"/>
    </row>
    <row r="880" spans="1:8" ht="25.5" x14ac:dyDescent="0.2">
      <c r="B880" s="65" t="s">
        <v>1749</v>
      </c>
      <c r="C880" s="65" t="s">
        <v>1750</v>
      </c>
      <c r="D880" s="66" t="s">
        <v>4237</v>
      </c>
      <c r="E880" s="66" t="s">
        <v>4237</v>
      </c>
      <c r="F880" s="70">
        <v>33.159999999999997</v>
      </c>
      <c r="G880" s="89"/>
      <c r="H880" s="89"/>
    </row>
    <row r="881" spans="1:8" s="76" customFormat="1" x14ac:dyDescent="0.2">
      <c r="A881" s="73" t="s">
        <v>1772</v>
      </c>
      <c r="B881" s="60" t="s">
        <v>1773</v>
      </c>
      <c r="C881" s="60" t="s">
        <v>1774</v>
      </c>
      <c r="D881" s="61"/>
      <c r="E881" s="61"/>
      <c r="F881" s="70"/>
      <c r="G881" s="89"/>
      <c r="H881" s="89"/>
    </row>
    <row r="882" spans="1:8" x14ac:dyDescent="0.2">
      <c r="A882" s="72" t="s">
        <v>1775</v>
      </c>
      <c r="B882" s="65" t="s">
        <v>1776</v>
      </c>
      <c r="C882" s="65" t="s">
        <v>1777</v>
      </c>
      <c r="D882" s="66" t="s">
        <v>4237</v>
      </c>
      <c r="E882" s="66" t="s">
        <v>4237</v>
      </c>
      <c r="F882" s="70">
        <v>4.2</v>
      </c>
      <c r="G882" s="89"/>
      <c r="H882" s="89"/>
    </row>
    <row r="883" spans="1:8" x14ac:dyDescent="0.2">
      <c r="A883" s="72" t="s">
        <v>1778</v>
      </c>
      <c r="B883" s="65" t="s">
        <v>1779</v>
      </c>
      <c r="C883" s="65" t="s">
        <v>1780</v>
      </c>
      <c r="D883" s="66" t="s">
        <v>4237</v>
      </c>
      <c r="E883" s="66" t="s">
        <v>4237</v>
      </c>
      <c r="F883" s="70">
        <v>3.44</v>
      </c>
      <c r="G883" s="89"/>
      <c r="H883" s="89"/>
    </row>
    <row r="884" spans="1:8" x14ac:dyDescent="0.2">
      <c r="A884" s="72" t="s">
        <v>1781</v>
      </c>
      <c r="B884" s="65" t="s">
        <v>1782</v>
      </c>
      <c r="C884" s="65" t="s">
        <v>1783</v>
      </c>
      <c r="E884" s="66"/>
      <c r="F884" s="70"/>
      <c r="G884" s="89"/>
      <c r="H884" s="89"/>
    </row>
    <row r="885" spans="1:8" x14ac:dyDescent="0.2">
      <c r="B885" s="65" t="s">
        <v>1784</v>
      </c>
      <c r="C885" s="65" t="s">
        <v>1785</v>
      </c>
      <c r="D885" s="66" t="s">
        <v>4604</v>
      </c>
      <c r="E885" s="66" t="s">
        <v>4605</v>
      </c>
      <c r="F885" s="70">
        <v>1.85</v>
      </c>
      <c r="G885" s="89"/>
      <c r="H885" s="89"/>
    </row>
    <row r="886" spans="1:8" x14ac:dyDescent="0.2">
      <c r="B886" s="65" t="s">
        <v>1786</v>
      </c>
      <c r="C886" s="65" t="s">
        <v>1787</v>
      </c>
      <c r="D886" s="66" t="s">
        <v>4604</v>
      </c>
      <c r="E886" s="66" t="s">
        <v>4605</v>
      </c>
      <c r="F886" s="70">
        <v>3.44</v>
      </c>
      <c r="G886" s="89"/>
      <c r="H886" s="89"/>
    </row>
    <row r="887" spans="1:8" s="76" customFormat="1" x14ac:dyDescent="0.2">
      <c r="A887" s="73" t="s">
        <v>1788</v>
      </c>
      <c r="B887" s="60" t="s">
        <v>1789</v>
      </c>
      <c r="C887" s="60" t="s">
        <v>1790</v>
      </c>
      <c r="D887" s="61"/>
      <c r="E887" s="61"/>
      <c r="F887" s="70"/>
      <c r="G887" s="89"/>
      <c r="H887" s="89"/>
    </row>
    <row r="888" spans="1:8" s="76" customFormat="1" x14ac:dyDescent="0.2">
      <c r="A888" s="73" t="s">
        <v>1791</v>
      </c>
      <c r="B888" s="60" t="s">
        <v>1792</v>
      </c>
      <c r="C888" s="60" t="s">
        <v>1793</v>
      </c>
      <c r="D888" s="61"/>
      <c r="E888" s="61"/>
      <c r="F888" s="70"/>
      <c r="G888" s="89"/>
      <c r="H888" s="89"/>
    </row>
    <row r="889" spans="1:8" ht="25.5" x14ac:dyDescent="0.2">
      <c r="A889" s="72" t="s">
        <v>1794</v>
      </c>
      <c r="B889" s="65" t="s">
        <v>1795</v>
      </c>
      <c r="C889" s="65" t="s">
        <v>1796</v>
      </c>
      <c r="E889" s="66"/>
      <c r="F889" s="70"/>
      <c r="G889" s="89"/>
      <c r="H889" s="89"/>
    </row>
    <row r="890" spans="1:8" x14ac:dyDescent="0.2">
      <c r="B890" s="65" t="s">
        <v>1797</v>
      </c>
      <c r="C890" s="65" t="s">
        <v>1798</v>
      </c>
      <c r="D890" s="66" t="s">
        <v>4604</v>
      </c>
      <c r="E890" s="66" t="s">
        <v>4605</v>
      </c>
      <c r="F890" s="70">
        <v>313.16000000000003</v>
      </c>
      <c r="G890" s="89"/>
      <c r="H890" s="89"/>
    </row>
    <row r="891" spans="1:8" x14ac:dyDescent="0.2">
      <c r="B891" s="65" t="s">
        <v>1799</v>
      </c>
      <c r="C891" s="65" t="s">
        <v>1800</v>
      </c>
      <c r="D891" s="66" t="s">
        <v>4604</v>
      </c>
      <c r="E891" s="66" t="s">
        <v>4605</v>
      </c>
      <c r="F891" s="70">
        <v>626.32000000000005</v>
      </c>
      <c r="G891" s="89"/>
      <c r="H891" s="89"/>
    </row>
    <row r="892" spans="1:8" x14ac:dyDescent="0.2">
      <c r="B892" s="65" t="s">
        <v>1801</v>
      </c>
      <c r="C892" s="65" t="s">
        <v>1802</v>
      </c>
      <c r="D892" s="66" t="s">
        <v>4604</v>
      </c>
      <c r="E892" s="66" t="s">
        <v>4605</v>
      </c>
      <c r="F892" s="70">
        <v>1252.6400000000001</v>
      </c>
      <c r="G892" s="89"/>
      <c r="H892" s="89"/>
    </row>
    <row r="893" spans="1:8" x14ac:dyDescent="0.2">
      <c r="A893" s="72" t="s">
        <v>1803</v>
      </c>
      <c r="B893" s="65" t="s">
        <v>1804</v>
      </c>
      <c r="C893" s="65" t="s">
        <v>1805</v>
      </c>
      <c r="E893" s="66"/>
      <c r="F893" s="70"/>
      <c r="G893" s="89"/>
      <c r="H893" s="89"/>
    </row>
    <row r="894" spans="1:8" x14ac:dyDescent="0.2">
      <c r="B894" s="65" t="s">
        <v>1797</v>
      </c>
      <c r="C894" s="65" t="s">
        <v>1798</v>
      </c>
      <c r="D894" s="66" t="s">
        <v>4604</v>
      </c>
      <c r="E894" s="66" t="s">
        <v>4605</v>
      </c>
      <c r="F894" s="70">
        <v>55.26</v>
      </c>
      <c r="G894" s="89"/>
      <c r="H894" s="89"/>
    </row>
    <row r="895" spans="1:8" x14ac:dyDescent="0.2">
      <c r="B895" s="65" t="s">
        <v>1799</v>
      </c>
      <c r="C895" s="65" t="s">
        <v>1800</v>
      </c>
      <c r="D895" s="66" t="s">
        <v>4604</v>
      </c>
      <c r="E895" s="66" t="s">
        <v>4605</v>
      </c>
      <c r="F895" s="70">
        <v>110.53</v>
      </c>
      <c r="G895" s="89"/>
      <c r="H895" s="89"/>
    </row>
    <row r="896" spans="1:8" x14ac:dyDescent="0.2">
      <c r="B896" s="65" t="s">
        <v>1801</v>
      </c>
      <c r="C896" s="65" t="s">
        <v>1802</v>
      </c>
      <c r="D896" s="66" t="s">
        <v>4604</v>
      </c>
      <c r="E896" s="66" t="s">
        <v>4605</v>
      </c>
      <c r="F896" s="70">
        <v>221.05</v>
      </c>
      <c r="G896" s="89"/>
      <c r="H896" s="89"/>
    </row>
    <row r="897" spans="1:8" x14ac:dyDescent="0.2">
      <c r="A897" s="72" t="s">
        <v>1806</v>
      </c>
      <c r="B897" s="65" t="s">
        <v>1807</v>
      </c>
      <c r="C897" s="65" t="s">
        <v>1808</v>
      </c>
      <c r="E897" s="66"/>
      <c r="F897" s="70"/>
      <c r="G897" s="89"/>
      <c r="H897" s="89"/>
    </row>
    <row r="898" spans="1:8" x14ac:dyDescent="0.2">
      <c r="B898" s="65" t="s">
        <v>1797</v>
      </c>
      <c r="C898" s="65" t="s">
        <v>1798</v>
      </c>
      <c r="D898" s="66" t="s">
        <v>4604</v>
      </c>
      <c r="E898" s="66" t="s">
        <v>4605</v>
      </c>
      <c r="F898" s="70">
        <v>62.43</v>
      </c>
      <c r="G898" s="89"/>
      <c r="H898" s="89"/>
    </row>
    <row r="899" spans="1:8" x14ac:dyDescent="0.2">
      <c r="B899" s="65" t="s">
        <v>1799</v>
      </c>
      <c r="C899" s="65" t="s">
        <v>1800</v>
      </c>
      <c r="D899" s="66" t="s">
        <v>4604</v>
      </c>
      <c r="E899" s="66" t="s">
        <v>4605</v>
      </c>
      <c r="F899" s="70">
        <v>124.85</v>
      </c>
      <c r="G899" s="89"/>
      <c r="H899" s="89"/>
    </row>
    <row r="900" spans="1:8" x14ac:dyDescent="0.2">
      <c r="B900" s="65" t="s">
        <v>1801</v>
      </c>
      <c r="C900" s="65" t="s">
        <v>1802</v>
      </c>
      <c r="D900" s="66" t="s">
        <v>4604</v>
      </c>
      <c r="E900" s="66" t="s">
        <v>4605</v>
      </c>
      <c r="F900" s="70">
        <v>249.71</v>
      </c>
      <c r="G900" s="89"/>
      <c r="H900" s="89"/>
    </row>
    <row r="901" spans="1:8" s="76" customFormat="1" x14ac:dyDescent="0.2">
      <c r="A901" s="73" t="s">
        <v>1809</v>
      </c>
      <c r="B901" s="60" t="s">
        <v>1810</v>
      </c>
      <c r="C901" s="60" t="s">
        <v>1811</v>
      </c>
      <c r="D901" s="61"/>
      <c r="E901" s="61"/>
      <c r="F901" s="70"/>
      <c r="G901" s="89"/>
      <c r="H901" s="89"/>
    </row>
    <row r="902" spans="1:8" x14ac:dyDescent="0.2">
      <c r="A902" s="72" t="s">
        <v>1812</v>
      </c>
      <c r="B902" s="65" t="s">
        <v>1813</v>
      </c>
      <c r="C902" s="65" t="s">
        <v>1814</v>
      </c>
      <c r="E902" s="66"/>
      <c r="F902" s="70"/>
      <c r="G902" s="89"/>
      <c r="H902" s="89"/>
    </row>
    <row r="903" spans="1:8" x14ac:dyDescent="0.2">
      <c r="B903" s="65" t="s">
        <v>1815</v>
      </c>
      <c r="C903" s="65" t="s">
        <v>1816</v>
      </c>
      <c r="D903" s="66" t="s">
        <v>4604</v>
      </c>
      <c r="E903" s="66" t="s">
        <v>4605</v>
      </c>
      <c r="F903" s="70">
        <v>486.61</v>
      </c>
      <c r="G903" s="89"/>
      <c r="H903" s="89"/>
    </row>
    <row r="904" spans="1:8" x14ac:dyDescent="0.2">
      <c r="B904" s="65" t="s">
        <v>1817</v>
      </c>
      <c r="C904" s="65" t="s">
        <v>1818</v>
      </c>
      <c r="D904" s="66" t="s">
        <v>4604</v>
      </c>
      <c r="E904" s="66" t="s">
        <v>4605</v>
      </c>
      <c r="F904" s="70">
        <v>479.49</v>
      </c>
      <c r="G904" s="89"/>
      <c r="H904" s="89"/>
    </row>
    <row r="905" spans="1:8" x14ac:dyDescent="0.2">
      <c r="B905" s="65" t="s">
        <v>1819</v>
      </c>
      <c r="C905" s="65" t="s">
        <v>1820</v>
      </c>
      <c r="D905" s="66" t="s">
        <v>4604</v>
      </c>
      <c r="E905" s="66" t="s">
        <v>4605</v>
      </c>
      <c r="F905" s="70">
        <v>510.06</v>
      </c>
      <c r="G905" s="89"/>
      <c r="H905" s="89"/>
    </row>
    <row r="906" spans="1:8" x14ac:dyDescent="0.2">
      <c r="B906" s="65" t="s">
        <v>1821</v>
      </c>
      <c r="C906" s="65" t="s">
        <v>1822</v>
      </c>
      <c r="D906" s="66" t="s">
        <v>4604</v>
      </c>
      <c r="E906" s="66" t="s">
        <v>4605</v>
      </c>
      <c r="F906" s="70">
        <v>612.11</v>
      </c>
      <c r="G906" s="89"/>
      <c r="H906" s="89"/>
    </row>
    <row r="907" spans="1:8" x14ac:dyDescent="0.2">
      <c r="A907" s="72" t="s">
        <v>1823</v>
      </c>
      <c r="B907" s="65" t="s">
        <v>1824</v>
      </c>
      <c r="C907" s="65" t="s">
        <v>1825</v>
      </c>
      <c r="E907" s="66"/>
      <c r="F907" s="70"/>
      <c r="G907" s="89"/>
      <c r="H907" s="89"/>
    </row>
    <row r="908" spans="1:8" x14ac:dyDescent="0.2">
      <c r="B908" s="65" t="s">
        <v>1815</v>
      </c>
      <c r="C908" s="65" t="s">
        <v>1816</v>
      </c>
      <c r="D908" s="66" t="s">
        <v>4604</v>
      </c>
      <c r="E908" s="66" t="s">
        <v>4605</v>
      </c>
      <c r="F908" s="70">
        <v>525.36</v>
      </c>
      <c r="G908" s="89"/>
      <c r="H908" s="89"/>
    </row>
    <row r="909" spans="1:8" x14ac:dyDescent="0.2">
      <c r="B909" s="65" t="s">
        <v>1817</v>
      </c>
      <c r="C909" s="65" t="s">
        <v>1818</v>
      </c>
      <c r="D909" s="66" t="s">
        <v>4604</v>
      </c>
      <c r="E909" s="66" t="s">
        <v>4605</v>
      </c>
      <c r="F909" s="70">
        <v>510.06</v>
      </c>
      <c r="G909" s="89"/>
      <c r="H909" s="89"/>
    </row>
    <row r="910" spans="1:8" x14ac:dyDescent="0.2">
      <c r="B910" s="65" t="s">
        <v>1819</v>
      </c>
      <c r="C910" s="65" t="s">
        <v>1820</v>
      </c>
      <c r="D910" s="66" t="s">
        <v>4604</v>
      </c>
      <c r="E910" s="66" t="s">
        <v>4605</v>
      </c>
      <c r="F910" s="70">
        <v>561.1</v>
      </c>
      <c r="G910" s="89"/>
      <c r="H910" s="89"/>
    </row>
    <row r="911" spans="1:8" s="76" customFormat="1" x14ac:dyDescent="0.2">
      <c r="A911" s="73" t="s">
        <v>1826</v>
      </c>
      <c r="B911" s="60" t="s">
        <v>1827</v>
      </c>
      <c r="C911" s="60" t="s">
        <v>1828</v>
      </c>
      <c r="D911" s="61"/>
      <c r="E911" s="61"/>
      <c r="F911" s="70"/>
      <c r="G911" s="89"/>
      <c r="H911" s="89"/>
    </row>
    <row r="912" spans="1:8" s="76" customFormat="1" x14ac:dyDescent="0.2">
      <c r="A912" s="73" t="s">
        <v>1829</v>
      </c>
      <c r="B912" s="60" t="s">
        <v>1830</v>
      </c>
      <c r="C912" s="60" t="s">
        <v>1831</v>
      </c>
      <c r="D912" s="61"/>
      <c r="E912" s="61"/>
      <c r="F912" s="70"/>
      <c r="G912" s="89"/>
      <c r="H912" s="89"/>
    </row>
    <row r="913" spans="1:8" s="76" customFormat="1" x14ac:dyDescent="0.2">
      <c r="A913" s="73" t="s">
        <v>1832</v>
      </c>
      <c r="B913" s="60" t="s">
        <v>1833</v>
      </c>
      <c r="C913" s="60" t="s">
        <v>1834</v>
      </c>
      <c r="D913" s="61"/>
      <c r="E913" s="61"/>
      <c r="F913" s="70"/>
      <c r="G913" s="89"/>
      <c r="H913" s="89"/>
    </row>
    <row r="914" spans="1:8" x14ac:dyDescent="0.2">
      <c r="A914" s="72" t="s">
        <v>1835</v>
      </c>
      <c r="B914" s="65" t="s">
        <v>1836</v>
      </c>
      <c r="C914" s="65" t="s">
        <v>1837</v>
      </c>
      <c r="E914" s="66"/>
      <c r="F914" s="70"/>
      <c r="G914" s="89"/>
      <c r="H914" s="89"/>
    </row>
    <row r="915" spans="1:8" x14ac:dyDescent="0.2">
      <c r="B915" s="65" t="s">
        <v>1838</v>
      </c>
      <c r="C915" s="65" t="s">
        <v>1839</v>
      </c>
      <c r="D915" s="66" t="s">
        <v>4135</v>
      </c>
      <c r="E915" s="66" t="s">
        <v>4135</v>
      </c>
      <c r="F915" s="70">
        <v>71.64</v>
      </c>
      <c r="G915" s="89"/>
      <c r="H915" s="89"/>
    </row>
    <row r="916" spans="1:8" x14ac:dyDescent="0.2">
      <c r="B916" s="65" t="s">
        <v>1840</v>
      </c>
      <c r="C916" s="65" t="s">
        <v>1841</v>
      </c>
      <c r="D916" s="66" t="s">
        <v>4135</v>
      </c>
      <c r="E916" s="66" t="s">
        <v>4135</v>
      </c>
      <c r="F916" s="70">
        <v>66.010000000000005</v>
      </c>
      <c r="G916" s="89"/>
      <c r="H916" s="89"/>
    </row>
    <row r="917" spans="1:8" x14ac:dyDescent="0.2">
      <c r="B917" s="65" t="s">
        <v>1842</v>
      </c>
      <c r="C917" s="65" t="s">
        <v>1843</v>
      </c>
      <c r="D917" s="66" t="s">
        <v>4135</v>
      </c>
      <c r="E917" s="66" t="s">
        <v>4135</v>
      </c>
      <c r="F917" s="70">
        <v>59.05</v>
      </c>
      <c r="G917" s="89"/>
      <c r="H917" s="89"/>
    </row>
    <row r="918" spans="1:8" x14ac:dyDescent="0.2">
      <c r="A918" s="72" t="s">
        <v>1844</v>
      </c>
      <c r="B918" s="65" t="s">
        <v>1845</v>
      </c>
      <c r="C918" s="65" t="s">
        <v>1846</v>
      </c>
      <c r="E918" s="66"/>
      <c r="F918" s="70"/>
      <c r="G918" s="89"/>
      <c r="H918" s="89"/>
    </row>
    <row r="919" spans="1:8" x14ac:dyDescent="0.2">
      <c r="B919" s="65" t="s">
        <v>1838</v>
      </c>
      <c r="C919" s="65" t="s">
        <v>1839</v>
      </c>
      <c r="D919" s="66" t="s">
        <v>4135</v>
      </c>
      <c r="E919" s="66" t="s">
        <v>4135</v>
      </c>
      <c r="F919" s="70">
        <v>83.51</v>
      </c>
      <c r="G919" s="89"/>
      <c r="H919" s="89"/>
    </row>
    <row r="920" spans="1:8" x14ac:dyDescent="0.2">
      <c r="B920" s="65" t="s">
        <v>1840</v>
      </c>
      <c r="C920" s="65" t="s">
        <v>1841</v>
      </c>
      <c r="D920" s="66" t="s">
        <v>4135</v>
      </c>
      <c r="E920" s="66" t="s">
        <v>4135</v>
      </c>
      <c r="F920" s="70">
        <v>76.14</v>
      </c>
      <c r="G920" s="89"/>
      <c r="H920" s="89"/>
    </row>
    <row r="921" spans="1:8" x14ac:dyDescent="0.2">
      <c r="B921" s="65" t="s">
        <v>1842</v>
      </c>
      <c r="C921" s="65" t="s">
        <v>1843</v>
      </c>
      <c r="D921" s="66" t="s">
        <v>4135</v>
      </c>
      <c r="E921" s="66" t="s">
        <v>4135</v>
      </c>
      <c r="F921" s="70">
        <v>67.95</v>
      </c>
      <c r="G921" s="89"/>
      <c r="H921" s="89"/>
    </row>
    <row r="922" spans="1:8" x14ac:dyDescent="0.2">
      <c r="A922" s="72" t="s">
        <v>1847</v>
      </c>
      <c r="B922" s="65" t="s">
        <v>1848</v>
      </c>
      <c r="C922" s="65" t="s">
        <v>1849</v>
      </c>
      <c r="E922" s="66"/>
      <c r="F922" s="70"/>
      <c r="G922" s="89"/>
      <c r="H922" s="89"/>
    </row>
    <row r="923" spans="1:8" x14ac:dyDescent="0.2">
      <c r="B923" s="65" t="s">
        <v>1838</v>
      </c>
      <c r="C923" s="65" t="s">
        <v>1839</v>
      </c>
      <c r="D923" s="66" t="s">
        <v>4135</v>
      </c>
      <c r="E923" s="66" t="s">
        <v>4135</v>
      </c>
      <c r="F923" s="70">
        <v>116.36</v>
      </c>
      <c r="G923" s="89"/>
      <c r="H923" s="89"/>
    </row>
    <row r="924" spans="1:8" x14ac:dyDescent="0.2">
      <c r="B924" s="65" t="s">
        <v>1840</v>
      </c>
      <c r="C924" s="65" t="s">
        <v>1841</v>
      </c>
      <c r="D924" s="66" t="s">
        <v>4135</v>
      </c>
      <c r="E924" s="66" t="s">
        <v>4135</v>
      </c>
      <c r="F924" s="70">
        <v>108.99</v>
      </c>
      <c r="G924" s="89"/>
      <c r="H924" s="89"/>
    </row>
    <row r="925" spans="1:8" x14ac:dyDescent="0.2">
      <c r="B925" s="65" t="s">
        <v>1842</v>
      </c>
      <c r="C925" s="65" t="s">
        <v>1843</v>
      </c>
      <c r="D925" s="66" t="s">
        <v>4135</v>
      </c>
      <c r="E925" s="66" t="s">
        <v>4135</v>
      </c>
      <c r="F925" s="70">
        <v>94.87</v>
      </c>
      <c r="G925" s="89"/>
      <c r="H925" s="89"/>
    </row>
    <row r="926" spans="1:8" s="76" customFormat="1" x14ac:dyDescent="0.2">
      <c r="A926" s="73" t="s">
        <v>1850</v>
      </c>
      <c r="B926" s="60" t="s">
        <v>1851</v>
      </c>
      <c r="C926" s="60" t="s">
        <v>1852</v>
      </c>
      <c r="D926" s="61"/>
      <c r="E926" s="61"/>
      <c r="F926" s="70"/>
      <c r="G926" s="89"/>
      <c r="H926" s="89"/>
    </row>
    <row r="927" spans="1:8" ht="25.5" x14ac:dyDescent="0.2">
      <c r="A927" s="72" t="s">
        <v>1853</v>
      </c>
      <c r="B927" s="65" t="s">
        <v>1854</v>
      </c>
      <c r="C927" s="65" t="s">
        <v>1855</v>
      </c>
      <c r="E927" s="66"/>
      <c r="F927" s="70"/>
      <c r="G927" s="89"/>
      <c r="H927" s="89"/>
    </row>
    <row r="928" spans="1:8" x14ac:dyDescent="0.2">
      <c r="B928" s="65" t="s">
        <v>1838</v>
      </c>
      <c r="C928" s="65" t="s">
        <v>1839</v>
      </c>
      <c r="D928" s="66" t="s">
        <v>4135</v>
      </c>
      <c r="E928" s="66" t="s">
        <v>4135</v>
      </c>
      <c r="F928" s="70">
        <v>36.43</v>
      </c>
      <c r="G928" s="89"/>
      <c r="H928" s="89"/>
    </row>
    <row r="929" spans="1:8" x14ac:dyDescent="0.2">
      <c r="B929" s="65" t="s">
        <v>1840</v>
      </c>
      <c r="C929" s="65" t="s">
        <v>1841</v>
      </c>
      <c r="D929" s="66" t="s">
        <v>4135</v>
      </c>
      <c r="E929" s="66" t="s">
        <v>4135</v>
      </c>
      <c r="F929" s="70">
        <v>32.130000000000003</v>
      </c>
      <c r="G929" s="89"/>
      <c r="H929" s="89"/>
    </row>
    <row r="930" spans="1:8" x14ac:dyDescent="0.2">
      <c r="B930" s="65" t="s">
        <v>1842</v>
      </c>
      <c r="C930" s="65" t="s">
        <v>1843</v>
      </c>
      <c r="D930" s="66" t="s">
        <v>4135</v>
      </c>
      <c r="E930" s="66" t="s">
        <v>4135</v>
      </c>
      <c r="F930" s="70">
        <v>27.02</v>
      </c>
      <c r="G930" s="89"/>
      <c r="H930" s="89"/>
    </row>
    <row r="931" spans="1:8" ht="25.5" x14ac:dyDescent="0.2">
      <c r="A931" s="72" t="s">
        <v>1856</v>
      </c>
      <c r="B931" s="65" t="s">
        <v>1857</v>
      </c>
      <c r="C931" s="65" t="s">
        <v>1858</v>
      </c>
      <c r="E931" s="66"/>
      <c r="F931" s="70"/>
      <c r="G931" s="89"/>
      <c r="H931" s="89"/>
    </row>
    <row r="932" spans="1:8" x14ac:dyDescent="0.2">
      <c r="B932" s="65" t="s">
        <v>1838</v>
      </c>
      <c r="C932" s="65" t="s">
        <v>1839</v>
      </c>
      <c r="D932" s="66" t="s">
        <v>4135</v>
      </c>
      <c r="E932" s="66" t="s">
        <v>4135</v>
      </c>
      <c r="F932" s="70">
        <v>47.9</v>
      </c>
      <c r="G932" s="89"/>
      <c r="H932" s="89"/>
    </row>
    <row r="933" spans="1:8" x14ac:dyDescent="0.2">
      <c r="B933" s="65" t="s">
        <v>1840</v>
      </c>
      <c r="C933" s="65" t="s">
        <v>1841</v>
      </c>
      <c r="D933" s="66" t="s">
        <v>4135</v>
      </c>
      <c r="E933" s="66" t="s">
        <v>4135</v>
      </c>
      <c r="F933" s="70">
        <v>41.75</v>
      </c>
      <c r="G933" s="89"/>
      <c r="H933" s="89"/>
    </row>
    <row r="934" spans="1:8" x14ac:dyDescent="0.2">
      <c r="B934" s="65" t="s">
        <v>1842</v>
      </c>
      <c r="C934" s="65" t="s">
        <v>1843</v>
      </c>
      <c r="D934" s="66" t="s">
        <v>4135</v>
      </c>
      <c r="E934" s="66" t="s">
        <v>4135</v>
      </c>
      <c r="F934" s="70">
        <v>35.61</v>
      </c>
      <c r="G934" s="89"/>
      <c r="H934" s="89"/>
    </row>
    <row r="935" spans="1:8" x14ac:dyDescent="0.2">
      <c r="A935" s="72" t="s">
        <v>1859</v>
      </c>
      <c r="B935" s="65" t="s">
        <v>1860</v>
      </c>
      <c r="C935" s="65" t="s">
        <v>1861</v>
      </c>
      <c r="E935" s="66"/>
      <c r="F935" s="70"/>
      <c r="G935" s="89"/>
      <c r="H935" s="89"/>
    </row>
    <row r="936" spans="1:8" x14ac:dyDescent="0.2">
      <c r="B936" s="65" t="s">
        <v>1838</v>
      </c>
      <c r="C936" s="65" t="s">
        <v>1839</v>
      </c>
      <c r="D936" s="66" t="s">
        <v>4135</v>
      </c>
      <c r="E936" s="66" t="s">
        <v>4135</v>
      </c>
      <c r="F936" s="70">
        <v>79.209999999999994</v>
      </c>
      <c r="G936" s="89"/>
      <c r="H936" s="89"/>
    </row>
    <row r="937" spans="1:8" x14ac:dyDescent="0.2">
      <c r="B937" s="65" t="s">
        <v>1840</v>
      </c>
      <c r="C937" s="65" t="s">
        <v>1841</v>
      </c>
      <c r="D937" s="66" t="s">
        <v>4135</v>
      </c>
      <c r="E937" s="66" t="s">
        <v>4135</v>
      </c>
      <c r="F937" s="70">
        <v>73.17</v>
      </c>
      <c r="G937" s="89"/>
      <c r="H937" s="89"/>
    </row>
    <row r="938" spans="1:8" x14ac:dyDescent="0.2">
      <c r="B938" s="65" t="s">
        <v>1842</v>
      </c>
      <c r="C938" s="65" t="s">
        <v>1843</v>
      </c>
      <c r="D938" s="66" t="s">
        <v>4135</v>
      </c>
      <c r="E938" s="66" t="s">
        <v>4135</v>
      </c>
      <c r="F938" s="70">
        <v>61.2</v>
      </c>
      <c r="G938" s="89"/>
      <c r="H938" s="89"/>
    </row>
    <row r="939" spans="1:8" s="76" customFormat="1" x14ac:dyDescent="0.2">
      <c r="A939" s="73" t="s">
        <v>1862</v>
      </c>
      <c r="B939" s="60" t="s">
        <v>1863</v>
      </c>
      <c r="C939" s="60" t="s">
        <v>1864</v>
      </c>
      <c r="D939" s="61"/>
      <c r="E939" s="61"/>
      <c r="F939" s="70"/>
      <c r="G939" s="89"/>
      <c r="H939" s="89"/>
    </row>
    <row r="940" spans="1:8" x14ac:dyDescent="0.2">
      <c r="A940" s="72" t="s">
        <v>1865</v>
      </c>
      <c r="B940" s="65" t="s">
        <v>1866</v>
      </c>
      <c r="C940" s="65" t="s">
        <v>1867</v>
      </c>
      <c r="E940" s="66"/>
      <c r="F940" s="70"/>
      <c r="G940" s="89"/>
      <c r="H940" s="89"/>
    </row>
    <row r="941" spans="1:8" x14ac:dyDescent="0.2">
      <c r="B941" s="65" t="s">
        <v>1838</v>
      </c>
      <c r="C941" s="65" t="s">
        <v>1839</v>
      </c>
      <c r="D941" s="66" t="s">
        <v>4135</v>
      </c>
      <c r="E941" s="66" t="s">
        <v>4135</v>
      </c>
      <c r="F941" s="70">
        <v>60.07</v>
      </c>
      <c r="G941" s="89"/>
      <c r="H941" s="89"/>
    </row>
    <row r="942" spans="1:8" x14ac:dyDescent="0.2">
      <c r="B942" s="65" t="s">
        <v>1840</v>
      </c>
      <c r="C942" s="65" t="s">
        <v>1841</v>
      </c>
      <c r="D942" s="66" t="s">
        <v>4135</v>
      </c>
      <c r="E942" s="66" t="s">
        <v>4135</v>
      </c>
      <c r="F942" s="70">
        <v>55.06</v>
      </c>
      <c r="G942" s="89"/>
      <c r="H942" s="89"/>
    </row>
    <row r="943" spans="1:8" x14ac:dyDescent="0.2">
      <c r="B943" s="65" t="s">
        <v>1842</v>
      </c>
      <c r="C943" s="65" t="s">
        <v>1843</v>
      </c>
      <c r="D943" s="66" t="s">
        <v>4135</v>
      </c>
      <c r="E943" s="66" t="s">
        <v>4135</v>
      </c>
      <c r="F943" s="70">
        <v>48.82</v>
      </c>
      <c r="G943" s="89"/>
      <c r="H943" s="89"/>
    </row>
    <row r="944" spans="1:8" x14ac:dyDescent="0.2">
      <c r="A944" s="72" t="s">
        <v>1868</v>
      </c>
      <c r="B944" s="65" t="s">
        <v>1869</v>
      </c>
      <c r="C944" s="65" t="s">
        <v>1870</v>
      </c>
      <c r="E944" s="66"/>
      <c r="F944" s="70"/>
      <c r="G944" s="89"/>
      <c r="H944" s="89"/>
    </row>
    <row r="945" spans="1:8" x14ac:dyDescent="0.2">
      <c r="B945" s="65" t="s">
        <v>1838</v>
      </c>
      <c r="C945" s="65" t="s">
        <v>1839</v>
      </c>
      <c r="D945" s="66" t="s">
        <v>4135</v>
      </c>
      <c r="E945" s="66" t="s">
        <v>4135</v>
      </c>
      <c r="F945" s="70">
        <v>71.540000000000006</v>
      </c>
      <c r="G945" s="89"/>
      <c r="H945" s="89"/>
    </row>
    <row r="946" spans="1:8" x14ac:dyDescent="0.2">
      <c r="B946" s="65" t="s">
        <v>1840</v>
      </c>
      <c r="C946" s="65" t="s">
        <v>1841</v>
      </c>
      <c r="D946" s="66" t="s">
        <v>4135</v>
      </c>
      <c r="E946" s="66" t="s">
        <v>4135</v>
      </c>
      <c r="F946" s="70">
        <v>64.680000000000007</v>
      </c>
      <c r="G946" s="89"/>
      <c r="H946" s="89"/>
    </row>
    <row r="947" spans="1:8" x14ac:dyDescent="0.2">
      <c r="B947" s="65" t="s">
        <v>1842</v>
      </c>
      <c r="C947" s="65" t="s">
        <v>1843</v>
      </c>
      <c r="D947" s="66" t="s">
        <v>4135</v>
      </c>
      <c r="E947" s="66" t="s">
        <v>4135</v>
      </c>
      <c r="F947" s="70">
        <v>57.31</v>
      </c>
      <c r="G947" s="89"/>
      <c r="H947" s="89"/>
    </row>
    <row r="948" spans="1:8" x14ac:dyDescent="0.2">
      <c r="A948" s="72" t="s">
        <v>1871</v>
      </c>
      <c r="B948" s="65" t="s">
        <v>1872</v>
      </c>
      <c r="C948" s="65" t="s">
        <v>1873</v>
      </c>
      <c r="E948" s="66"/>
      <c r="F948" s="70"/>
      <c r="G948" s="89"/>
      <c r="H948" s="89"/>
    </row>
    <row r="949" spans="1:8" x14ac:dyDescent="0.2">
      <c r="B949" s="65" t="s">
        <v>1838</v>
      </c>
      <c r="C949" s="65" t="s">
        <v>1839</v>
      </c>
      <c r="D949" s="66" t="s">
        <v>4135</v>
      </c>
      <c r="E949" s="66" t="s">
        <v>4135</v>
      </c>
      <c r="F949" s="70">
        <v>91.18</v>
      </c>
      <c r="G949" s="89"/>
      <c r="H949" s="89"/>
    </row>
    <row r="950" spans="1:8" x14ac:dyDescent="0.2">
      <c r="B950" s="65" t="s">
        <v>1840</v>
      </c>
      <c r="C950" s="65" t="s">
        <v>1841</v>
      </c>
      <c r="D950" s="66" t="s">
        <v>4135</v>
      </c>
      <c r="E950" s="66" t="s">
        <v>4135</v>
      </c>
      <c r="F950" s="70">
        <v>79.72</v>
      </c>
      <c r="G950" s="89"/>
      <c r="H950" s="89"/>
    </row>
    <row r="951" spans="1:8" x14ac:dyDescent="0.2">
      <c r="B951" s="65" t="s">
        <v>1842</v>
      </c>
      <c r="C951" s="65" t="s">
        <v>1843</v>
      </c>
      <c r="D951" s="66" t="s">
        <v>4135</v>
      </c>
      <c r="E951" s="66" t="s">
        <v>4135</v>
      </c>
      <c r="F951" s="70">
        <v>67.44</v>
      </c>
      <c r="G951" s="89"/>
      <c r="H951" s="89"/>
    </row>
    <row r="952" spans="1:8" s="76" customFormat="1" x14ac:dyDescent="0.2">
      <c r="A952" s="73" t="s">
        <v>1874</v>
      </c>
      <c r="B952" s="60" t="s">
        <v>1875</v>
      </c>
      <c r="C952" s="60" t="s">
        <v>1876</v>
      </c>
      <c r="D952" s="61"/>
      <c r="E952" s="61"/>
      <c r="F952" s="70"/>
      <c r="G952" s="89"/>
      <c r="H952" s="89"/>
    </row>
    <row r="953" spans="1:8" s="76" customFormat="1" x14ac:dyDescent="0.2">
      <c r="A953" s="73" t="s">
        <v>1877</v>
      </c>
      <c r="B953" s="60" t="s">
        <v>1833</v>
      </c>
      <c r="C953" s="60" t="s">
        <v>1834</v>
      </c>
      <c r="D953" s="61"/>
      <c r="E953" s="61"/>
      <c r="F953" s="70"/>
      <c r="G953" s="89"/>
      <c r="H953" s="89"/>
    </row>
    <row r="954" spans="1:8" x14ac:dyDescent="0.2">
      <c r="A954" s="72" t="s">
        <v>1878</v>
      </c>
      <c r="B954" s="65" t="s">
        <v>1879</v>
      </c>
      <c r="C954" s="65" t="s">
        <v>1880</v>
      </c>
      <c r="E954" s="66"/>
      <c r="F954" s="70"/>
      <c r="G954" s="89"/>
      <c r="H954" s="89"/>
    </row>
    <row r="955" spans="1:8" x14ac:dyDescent="0.2">
      <c r="B955" s="65" t="s">
        <v>1838</v>
      </c>
      <c r="C955" s="65" t="s">
        <v>1839</v>
      </c>
      <c r="D955" s="66" t="s">
        <v>4135</v>
      </c>
      <c r="E955" s="66" t="s">
        <v>4135</v>
      </c>
      <c r="F955" s="70">
        <v>119.43</v>
      </c>
      <c r="G955" s="89"/>
      <c r="H955" s="89"/>
    </row>
    <row r="956" spans="1:8" x14ac:dyDescent="0.2">
      <c r="B956" s="65" t="s">
        <v>1840</v>
      </c>
      <c r="C956" s="65" t="s">
        <v>1841</v>
      </c>
      <c r="D956" s="66" t="s">
        <v>4135</v>
      </c>
      <c r="E956" s="66" t="s">
        <v>4135</v>
      </c>
      <c r="F956" s="70">
        <v>113.5</v>
      </c>
      <c r="G956" s="89"/>
      <c r="H956" s="89"/>
    </row>
    <row r="957" spans="1:8" x14ac:dyDescent="0.2">
      <c r="A957" s="72" t="s">
        <v>1881</v>
      </c>
      <c r="B957" s="65" t="s">
        <v>1882</v>
      </c>
      <c r="C957" s="65" t="s">
        <v>1883</v>
      </c>
      <c r="E957" s="66"/>
      <c r="F957" s="70"/>
      <c r="G957" s="89"/>
      <c r="H957" s="89"/>
    </row>
    <row r="958" spans="1:8" x14ac:dyDescent="0.2">
      <c r="B958" s="65" t="s">
        <v>1838</v>
      </c>
      <c r="C958" s="65" t="s">
        <v>1839</v>
      </c>
      <c r="D958" s="66" t="s">
        <v>4135</v>
      </c>
      <c r="E958" s="66" t="s">
        <v>4135</v>
      </c>
      <c r="F958" s="70">
        <v>133.35</v>
      </c>
      <c r="G958" s="89"/>
      <c r="H958" s="89"/>
    </row>
    <row r="959" spans="1:8" x14ac:dyDescent="0.2">
      <c r="B959" s="65" t="s">
        <v>1840</v>
      </c>
      <c r="C959" s="65" t="s">
        <v>1841</v>
      </c>
      <c r="D959" s="66" t="s">
        <v>4135</v>
      </c>
      <c r="E959" s="66" t="s">
        <v>4135</v>
      </c>
      <c r="F959" s="70">
        <v>119.23</v>
      </c>
      <c r="G959" s="89"/>
      <c r="H959" s="89"/>
    </row>
    <row r="960" spans="1:8" s="76" customFormat="1" x14ac:dyDescent="0.2">
      <c r="A960" s="73" t="s">
        <v>1884</v>
      </c>
      <c r="B960" s="60" t="s">
        <v>1851</v>
      </c>
      <c r="C960" s="60" t="s">
        <v>1852</v>
      </c>
      <c r="D960" s="61"/>
      <c r="E960" s="61"/>
      <c r="F960" s="70"/>
      <c r="G960" s="89"/>
      <c r="H960" s="89"/>
    </row>
    <row r="961" spans="1:8" x14ac:dyDescent="0.2">
      <c r="A961" s="72" t="s">
        <v>1885</v>
      </c>
      <c r="B961" s="65" t="s">
        <v>1886</v>
      </c>
      <c r="C961" s="65" t="s">
        <v>1887</v>
      </c>
      <c r="E961" s="66"/>
      <c r="F961" s="70"/>
      <c r="G961" s="89"/>
      <c r="H961" s="89"/>
    </row>
    <row r="962" spans="1:8" x14ac:dyDescent="0.2">
      <c r="B962" s="65" t="s">
        <v>1838</v>
      </c>
      <c r="C962" s="65" t="s">
        <v>1839</v>
      </c>
      <c r="D962" s="66" t="s">
        <v>4135</v>
      </c>
      <c r="E962" s="66" t="s">
        <v>4135</v>
      </c>
      <c r="F962" s="70">
        <v>79.930000000000007</v>
      </c>
      <c r="G962" s="89"/>
      <c r="H962" s="89"/>
    </row>
    <row r="963" spans="1:8" x14ac:dyDescent="0.2">
      <c r="B963" s="65" t="s">
        <v>1840</v>
      </c>
      <c r="C963" s="65" t="s">
        <v>1841</v>
      </c>
      <c r="D963" s="66" t="s">
        <v>4135</v>
      </c>
      <c r="E963" s="66" t="s">
        <v>4135</v>
      </c>
      <c r="F963" s="70">
        <v>74.2</v>
      </c>
      <c r="G963" s="89"/>
      <c r="H963" s="89"/>
    </row>
    <row r="964" spans="1:8" x14ac:dyDescent="0.2">
      <c r="A964" s="72" t="s">
        <v>1888</v>
      </c>
      <c r="B964" s="65" t="s">
        <v>1889</v>
      </c>
      <c r="C964" s="65" t="s">
        <v>1890</v>
      </c>
      <c r="E964" s="66"/>
      <c r="F964" s="70"/>
      <c r="G964" s="89"/>
      <c r="H964" s="89"/>
    </row>
    <row r="965" spans="1:8" x14ac:dyDescent="0.2">
      <c r="B965" s="65" t="s">
        <v>1838</v>
      </c>
      <c r="C965" s="65" t="s">
        <v>1839</v>
      </c>
      <c r="D965" s="66" t="s">
        <v>4135</v>
      </c>
      <c r="E965" s="66" t="s">
        <v>4135</v>
      </c>
      <c r="F965" s="70">
        <v>93.44</v>
      </c>
      <c r="G965" s="89"/>
      <c r="H965" s="89"/>
    </row>
    <row r="966" spans="1:8" x14ac:dyDescent="0.2">
      <c r="B966" s="65" t="s">
        <v>1840</v>
      </c>
      <c r="C966" s="65" t="s">
        <v>1841</v>
      </c>
      <c r="D966" s="66" t="s">
        <v>4135</v>
      </c>
      <c r="E966" s="66" t="s">
        <v>4135</v>
      </c>
      <c r="F966" s="70">
        <v>88.83</v>
      </c>
      <c r="G966" s="89"/>
      <c r="H966" s="89"/>
    </row>
    <row r="967" spans="1:8" s="76" customFormat="1" x14ac:dyDescent="0.2">
      <c r="A967" s="73" t="s">
        <v>1891</v>
      </c>
      <c r="B967" s="60" t="s">
        <v>1863</v>
      </c>
      <c r="C967" s="60" t="s">
        <v>1864</v>
      </c>
      <c r="D967" s="61"/>
      <c r="E967" s="61"/>
      <c r="F967" s="70"/>
      <c r="G967" s="89"/>
      <c r="H967" s="89"/>
    </row>
    <row r="968" spans="1:8" x14ac:dyDescent="0.2">
      <c r="A968" s="72" t="s">
        <v>1892</v>
      </c>
      <c r="B968" s="65" t="s">
        <v>1893</v>
      </c>
      <c r="C968" s="65" t="s">
        <v>1894</v>
      </c>
      <c r="E968" s="66"/>
      <c r="F968" s="70"/>
      <c r="G968" s="89"/>
      <c r="H968" s="89"/>
    </row>
    <row r="969" spans="1:8" x14ac:dyDescent="0.2">
      <c r="B969" s="65" t="s">
        <v>1838</v>
      </c>
      <c r="C969" s="65" t="s">
        <v>1839</v>
      </c>
      <c r="D969" s="66" t="s">
        <v>4135</v>
      </c>
      <c r="E969" s="66" t="s">
        <v>4135</v>
      </c>
      <c r="F969" s="70">
        <v>100.6</v>
      </c>
      <c r="G969" s="89"/>
      <c r="H969" s="89"/>
    </row>
    <row r="970" spans="1:8" x14ac:dyDescent="0.2">
      <c r="B970" s="65" t="s">
        <v>1840</v>
      </c>
      <c r="C970" s="65" t="s">
        <v>1841</v>
      </c>
      <c r="D970" s="66" t="s">
        <v>4135</v>
      </c>
      <c r="E970" s="66" t="s">
        <v>4135</v>
      </c>
      <c r="F970" s="70">
        <v>95.18</v>
      </c>
      <c r="G970" s="89"/>
      <c r="H970" s="89"/>
    </row>
    <row r="971" spans="1:8" x14ac:dyDescent="0.2">
      <c r="A971" s="72" t="s">
        <v>1895</v>
      </c>
      <c r="B971" s="65" t="s">
        <v>1896</v>
      </c>
      <c r="C971" s="65" t="s">
        <v>1897</v>
      </c>
      <c r="E971" s="66"/>
      <c r="F971" s="70"/>
      <c r="G971" s="89"/>
      <c r="H971" s="89"/>
    </row>
    <row r="972" spans="1:8" x14ac:dyDescent="0.2">
      <c r="B972" s="65" t="s">
        <v>1838</v>
      </c>
      <c r="C972" s="65" t="s">
        <v>1839</v>
      </c>
      <c r="D972" s="66" t="s">
        <v>4135</v>
      </c>
      <c r="E972" s="66" t="s">
        <v>4135</v>
      </c>
      <c r="F972" s="70">
        <v>112.88</v>
      </c>
      <c r="G972" s="89"/>
      <c r="H972" s="89"/>
    </row>
    <row r="973" spans="1:8" x14ac:dyDescent="0.2">
      <c r="B973" s="65" t="s">
        <v>1840</v>
      </c>
      <c r="C973" s="65" t="s">
        <v>1841</v>
      </c>
      <c r="D973" s="66" t="s">
        <v>4135</v>
      </c>
      <c r="E973" s="66" t="s">
        <v>4135</v>
      </c>
      <c r="F973" s="70">
        <v>100.8</v>
      </c>
      <c r="G973" s="89"/>
      <c r="H973" s="89"/>
    </row>
    <row r="974" spans="1:8" s="76" customFormat="1" x14ac:dyDescent="0.2">
      <c r="A974" s="73" t="s">
        <v>1898</v>
      </c>
      <c r="B974" s="60" t="s">
        <v>1899</v>
      </c>
      <c r="C974" s="60" t="s">
        <v>1900</v>
      </c>
      <c r="D974" s="61"/>
      <c r="E974" s="61"/>
      <c r="F974" s="70"/>
      <c r="G974" s="89"/>
      <c r="H974" s="89"/>
    </row>
    <row r="975" spans="1:8" s="76" customFormat="1" x14ac:dyDescent="0.2">
      <c r="A975" s="73" t="s">
        <v>1901</v>
      </c>
      <c r="B975" s="60" t="s">
        <v>1833</v>
      </c>
      <c r="C975" s="60" t="s">
        <v>1834</v>
      </c>
      <c r="D975" s="61"/>
      <c r="E975" s="61"/>
      <c r="F975" s="70"/>
      <c r="G975" s="89"/>
      <c r="H975" s="89"/>
    </row>
    <row r="976" spans="1:8" x14ac:dyDescent="0.2">
      <c r="A976" s="72" t="s">
        <v>1902</v>
      </c>
      <c r="B976" s="65" t="s">
        <v>1903</v>
      </c>
      <c r="C976" s="65" t="s">
        <v>1904</v>
      </c>
      <c r="E976" s="66"/>
      <c r="F976" s="70"/>
      <c r="G976" s="89"/>
      <c r="H976" s="89"/>
    </row>
    <row r="977" spans="1:8" x14ac:dyDescent="0.2">
      <c r="B977" s="65" t="s">
        <v>1905</v>
      </c>
      <c r="C977" s="65" t="s">
        <v>1906</v>
      </c>
      <c r="D977" s="66" t="s">
        <v>4237</v>
      </c>
      <c r="E977" s="66" t="s">
        <v>4237</v>
      </c>
      <c r="F977" s="70">
        <v>34.590000000000003</v>
      </c>
      <c r="G977" s="89"/>
      <c r="H977" s="89"/>
    </row>
    <row r="978" spans="1:8" x14ac:dyDescent="0.2">
      <c r="B978" s="65" t="s">
        <v>1907</v>
      </c>
      <c r="C978" s="65" t="s">
        <v>1908</v>
      </c>
      <c r="D978" s="66" t="s">
        <v>4237</v>
      </c>
      <c r="E978" s="66" t="s">
        <v>4237</v>
      </c>
      <c r="F978" s="70">
        <v>37.25</v>
      </c>
      <c r="G978" s="89"/>
      <c r="H978" s="89"/>
    </row>
    <row r="979" spans="1:8" x14ac:dyDescent="0.2">
      <c r="B979" s="65" t="s">
        <v>1909</v>
      </c>
      <c r="C979" s="65" t="s">
        <v>1910</v>
      </c>
      <c r="D979" s="66" t="s">
        <v>4237</v>
      </c>
      <c r="E979" s="66" t="s">
        <v>4237</v>
      </c>
      <c r="F979" s="70">
        <v>42.37</v>
      </c>
      <c r="G979" s="89"/>
      <c r="H979" s="89"/>
    </row>
    <row r="980" spans="1:8" x14ac:dyDescent="0.2">
      <c r="A980" s="72" t="s">
        <v>1911</v>
      </c>
      <c r="B980" s="65" t="s">
        <v>1912</v>
      </c>
      <c r="C980" s="65" t="s">
        <v>1913</v>
      </c>
      <c r="E980" s="66"/>
      <c r="F980" s="70"/>
      <c r="G980" s="89"/>
      <c r="H980" s="89"/>
    </row>
    <row r="981" spans="1:8" x14ac:dyDescent="0.2">
      <c r="B981" s="65" t="s">
        <v>1914</v>
      </c>
      <c r="C981" s="65" t="s">
        <v>1915</v>
      </c>
      <c r="D981" s="66" t="s">
        <v>4237</v>
      </c>
      <c r="E981" s="66" t="s">
        <v>4237</v>
      </c>
      <c r="F981" s="70">
        <v>36.130000000000003</v>
      </c>
      <c r="G981" s="89"/>
      <c r="H981" s="89"/>
    </row>
    <row r="982" spans="1:8" x14ac:dyDescent="0.2">
      <c r="B982" s="65" t="s">
        <v>1916</v>
      </c>
      <c r="C982" s="65" t="s">
        <v>1917</v>
      </c>
      <c r="D982" s="66" t="s">
        <v>4237</v>
      </c>
      <c r="E982" s="66" t="s">
        <v>4237</v>
      </c>
      <c r="F982" s="70">
        <v>41.35</v>
      </c>
      <c r="G982" s="89"/>
      <c r="H982" s="89"/>
    </row>
    <row r="983" spans="1:8" x14ac:dyDescent="0.2">
      <c r="B983" s="65" t="s">
        <v>1918</v>
      </c>
      <c r="C983" s="65" t="s">
        <v>1919</v>
      </c>
      <c r="D983" s="66" t="s">
        <v>4237</v>
      </c>
      <c r="E983" s="66" t="s">
        <v>4237</v>
      </c>
      <c r="F983" s="70">
        <v>46.87</v>
      </c>
      <c r="G983" s="89"/>
      <c r="H983" s="89"/>
    </row>
    <row r="984" spans="1:8" s="76" customFormat="1" x14ac:dyDescent="0.2">
      <c r="A984" s="73" t="s">
        <v>1920</v>
      </c>
      <c r="B984" s="60" t="s">
        <v>1851</v>
      </c>
      <c r="C984" s="60" t="s">
        <v>1852</v>
      </c>
      <c r="D984" s="61"/>
      <c r="E984" s="61"/>
      <c r="F984" s="70"/>
      <c r="G984" s="89"/>
      <c r="H984" s="89"/>
    </row>
    <row r="985" spans="1:8" x14ac:dyDescent="0.2">
      <c r="A985" s="72" t="s">
        <v>1921</v>
      </c>
      <c r="B985" s="65" t="s">
        <v>1922</v>
      </c>
      <c r="C985" s="65" t="s">
        <v>1923</v>
      </c>
      <c r="E985" s="66"/>
      <c r="F985" s="70"/>
      <c r="G985" s="89"/>
      <c r="H985" s="89"/>
    </row>
    <row r="986" spans="1:8" x14ac:dyDescent="0.2">
      <c r="B986" s="65" t="s">
        <v>1905</v>
      </c>
      <c r="C986" s="65" t="s">
        <v>1906</v>
      </c>
      <c r="D986" s="66" t="s">
        <v>4237</v>
      </c>
      <c r="E986" s="66" t="s">
        <v>4237</v>
      </c>
      <c r="F986" s="70">
        <v>21.39</v>
      </c>
      <c r="G986" s="89"/>
      <c r="H986" s="89"/>
    </row>
    <row r="987" spans="1:8" x14ac:dyDescent="0.2">
      <c r="B987" s="65" t="s">
        <v>1924</v>
      </c>
      <c r="C987" s="65" t="s">
        <v>1925</v>
      </c>
      <c r="D987" s="66" t="s">
        <v>4237</v>
      </c>
      <c r="E987" s="66" t="s">
        <v>4237</v>
      </c>
      <c r="F987" s="70">
        <v>23.23</v>
      </c>
      <c r="G987" s="89"/>
      <c r="H987" s="89"/>
    </row>
    <row r="988" spans="1:8" x14ac:dyDescent="0.2">
      <c r="B988" s="65" t="s">
        <v>1926</v>
      </c>
      <c r="C988" s="65" t="s">
        <v>1927</v>
      </c>
      <c r="D988" s="66" t="s">
        <v>4237</v>
      </c>
      <c r="E988" s="66" t="s">
        <v>4237</v>
      </c>
      <c r="F988" s="70">
        <v>28.25</v>
      </c>
      <c r="G988" s="89"/>
      <c r="H988" s="89"/>
    </row>
    <row r="989" spans="1:8" x14ac:dyDescent="0.2">
      <c r="A989" s="72" t="s">
        <v>1928</v>
      </c>
      <c r="B989" s="65" t="s">
        <v>1929</v>
      </c>
      <c r="C989" s="65" t="s">
        <v>1930</v>
      </c>
      <c r="E989" s="66"/>
      <c r="F989" s="70"/>
      <c r="G989" s="89"/>
      <c r="H989" s="89"/>
    </row>
    <row r="990" spans="1:8" x14ac:dyDescent="0.2">
      <c r="B990" s="65" t="s">
        <v>1914</v>
      </c>
      <c r="C990" s="65" t="s">
        <v>1931</v>
      </c>
      <c r="D990" s="66" t="s">
        <v>4237</v>
      </c>
      <c r="E990" s="66" t="s">
        <v>4237</v>
      </c>
      <c r="F990" s="70">
        <v>24.87</v>
      </c>
      <c r="G990" s="89"/>
      <c r="H990" s="89"/>
    </row>
    <row r="991" spans="1:8" x14ac:dyDescent="0.2">
      <c r="B991" s="65" t="s">
        <v>1932</v>
      </c>
      <c r="C991" s="65" t="s">
        <v>1933</v>
      </c>
      <c r="D991" s="66" t="s">
        <v>4237</v>
      </c>
      <c r="E991" s="66" t="s">
        <v>4237</v>
      </c>
      <c r="F991" s="70">
        <v>26.81</v>
      </c>
      <c r="G991" s="89"/>
      <c r="H991" s="89"/>
    </row>
    <row r="992" spans="1:8" x14ac:dyDescent="0.2">
      <c r="B992" s="65" t="s">
        <v>1934</v>
      </c>
      <c r="C992" s="65" t="s">
        <v>1935</v>
      </c>
      <c r="D992" s="66" t="s">
        <v>4237</v>
      </c>
      <c r="E992" s="66" t="s">
        <v>4237</v>
      </c>
      <c r="F992" s="70">
        <v>29.78</v>
      </c>
      <c r="G992" s="89"/>
      <c r="H992" s="89"/>
    </row>
    <row r="993" spans="1:8" s="76" customFormat="1" x14ac:dyDescent="0.2">
      <c r="A993" s="73" t="s">
        <v>1936</v>
      </c>
      <c r="B993" s="60" t="s">
        <v>1863</v>
      </c>
      <c r="C993" s="60" t="s">
        <v>1864</v>
      </c>
      <c r="D993" s="61"/>
      <c r="E993" s="61"/>
      <c r="F993" s="70"/>
      <c r="G993" s="89"/>
      <c r="H993" s="89"/>
    </row>
    <row r="994" spans="1:8" x14ac:dyDescent="0.2">
      <c r="A994" s="72" t="s">
        <v>1937</v>
      </c>
      <c r="B994" s="65" t="s">
        <v>1938</v>
      </c>
      <c r="C994" s="65" t="s">
        <v>1939</v>
      </c>
      <c r="E994" s="66"/>
      <c r="F994" s="70"/>
      <c r="G994" s="89"/>
      <c r="H994" s="89"/>
    </row>
    <row r="995" spans="1:8" x14ac:dyDescent="0.2">
      <c r="B995" s="65" t="s">
        <v>1905</v>
      </c>
      <c r="C995" s="65" t="s">
        <v>1906</v>
      </c>
      <c r="D995" s="66" t="s">
        <v>4237</v>
      </c>
      <c r="E995" s="66" t="s">
        <v>4237</v>
      </c>
      <c r="F995" s="70">
        <v>31.21</v>
      </c>
      <c r="G995" s="89"/>
      <c r="H995" s="89"/>
    </row>
    <row r="996" spans="1:8" x14ac:dyDescent="0.2">
      <c r="B996" s="65" t="s">
        <v>1907</v>
      </c>
      <c r="C996" s="65" t="s">
        <v>1908</v>
      </c>
      <c r="D996" s="66" t="s">
        <v>4237</v>
      </c>
      <c r="E996" s="66" t="s">
        <v>4237</v>
      </c>
      <c r="F996" s="70">
        <v>34.39</v>
      </c>
      <c r="G996" s="89"/>
      <c r="H996" s="89"/>
    </row>
    <row r="997" spans="1:8" x14ac:dyDescent="0.2">
      <c r="B997" s="65" t="s">
        <v>1909</v>
      </c>
      <c r="C997" s="65" t="s">
        <v>1910</v>
      </c>
      <c r="D997" s="66" t="s">
        <v>4237</v>
      </c>
      <c r="E997" s="66" t="s">
        <v>4237</v>
      </c>
      <c r="F997" s="70">
        <v>39.4</v>
      </c>
      <c r="G997" s="89"/>
      <c r="H997" s="89"/>
    </row>
    <row r="998" spans="1:8" x14ac:dyDescent="0.2">
      <c r="A998" s="72" t="s">
        <v>1940</v>
      </c>
      <c r="B998" s="65" t="s">
        <v>1941</v>
      </c>
      <c r="C998" s="65" t="s">
        <v>1942</v>
      </c>
      <c r="E998" s="66"/>
      <c r="F998" s="70"/>
      <c r="G998" s="89"/>
      <c r="H998" s="89"/>
    </row>
    <row r="999" spans="1:8" x14ac:dyDescent="0.2">
      <c r="B999" s="65" t="s">
        <v>1914</v>
      </c>
      <c r="C999" s="65" t="s">
        <v>1931</v>
      </c>
      <c r="D999" s="66" t="s">
        <v>4237</v>
      </c>
      <c r="E999" s="66" t="s">
        <v>4237</v>
      </c>
      <c r="F999" s="70">
        <v>34.08</v>
      </c>
      <c r="G999" s="89"/>
      <c r="H999" s="89"/>
    </row>
    <row r="1000" spans="1:8" x14ac:dyDescent="0.2">
      <c r="B1000" s="65" t="s">
        <v>1943</v>
      </c>
      <c r="C1000" s="65" t="s">
        <v>1917</v>
      </c>
      <c r="D1000" s="66" t="s">
        <v>4237</v>
      </c>
      <c r="E1000" s="66" t="s">
        <v>4237</v>
      </c>
      <c r="F1000" s="70">
        <v>37.76</v>
      </c>
      <c r="G1000" s="89"/>
      <c r="H1000" s="89"/>
    </row>
    <row r="1001" spans="1:8" x14ac:dyDescent="0.2">
      <c r="B1001" s="65" t="s">
        <v>1944</v>
      </c>
      <c r="C1001" s="65" t="s">
        <v>1919</v>
      </c>
      <c r="D1001" s="66" t="s">
        <v>4237</v>
      </c>
      <c r="E1001" s="66" t="s">
        <v>4237</v>
      </c>
      <c r="F1001" s="70">
        <v>44.11</v>
      </c>
      <c r="G1001" s="89"/>
      <c r="H1001" s="89"/>
    </row>
    <row r="1002" spans="1:8" s="76" customFormat="1" x14ac:dyDescent="0.2">
      <c r="A1002" s="73" t="s">
        <v>1945</v>
      </c>
      <c r="B1002" s="60" t="s">
        <v>1946</v>
      </c>
      <c r="C1002" s="60" t="s">
        <v>1947</v>
      </c>
      <c r="D1002" s="61"/>
      <c r="E1002" s="61"/>
      <c r="F1002" s="70"/>
      <c r="G1002" s="89"/>
      <c r="H1002" s="89"/>
    </row>
    <row r="1003" spans="1:8" s="76" customFormat="1" x14ac:dyDescent="0.2">
      <c r="A1003" s="73" t="s">
        <v>1948</v>
      </c>
      <c r="B1003" s="60" t="s">
        <v>1833</v>
      </c>
      <c r="C1003" s="60" t="s">
        <v>1834</v>
      </c>
      <c r="D1003" s="61"/>
      <c r="E1003" s="61"/>
      <c r="F1003" s="70"/>
      <c r="G1003" s="89"/>
      <c r="H1003" s="89"/>
    </row>
    <row r="1004" spans="1:8" x14ac:dyDescent="0.2">
      <c r="A1004" s="72" t="s">
        <v>1949</v>
      </c>
      <c r="B1004" s="65" t="s">
        <v>1950</v>
      </c>
      <c r="C1004" s="65" t="s">
        <v>1951</v>
      </c>
      <c r="E1004" s="66"/>
      <c r="F1004" s="70"/>
      <c r="G1004" s="89"/>
      <c r="H1004" s="89"/>
    </row>
    <row r="1005" spans="1:8" x14ac:dyDescent="0.2">
      <c r="B1005" s="65" t="s">
        <v>4235</v>
      </c>
      <c r="C1005" s="65" t="s">
        <v>4236</v>
      </c>
      <c r="D1005" s="66" t="s">
        <v>4237</v>
      </c>
      <c r="E1005" s="66" t="s">
        <v>4237</v>
      </c>
      <c r="F1005" s="70">
        <v>31.42</v>
      </c>
      <c r="G1005" s="89"/>
      <c r="H1005" s="89"/>
    </row>
    <row r="1006" spans="1:8" x14ac:dyDescent="0.2">
      <c r="B1006" s="65" t="s">
        <v>4238</v>
      </c>
      <c r="C1006" s="65" t="s">
        <v>4239</v>
      </c>
      <c r="D1006" s="66" t="s">
        <v>4237</v>
      </c>
      <c r="E1006" s="66" t="s">
        <v>4237</v>
      </c>
      <c r="F1006" s="70">
        <v>34.799999999999997</v>
      </c>
      <c r="G1006" s="89"/>
      <c r="H1006" s="89"/>
    </row>
    <row r="1007" spans="1:8" x14ac:dyDescent="0.2">
      <c r="B1007" s="65" t="s">
        <v>4240</v>
      </c>
      <c r="C1007" s="65" t="s">
        <v>4241</v>
      </c>
      <c r="D1007" s="66" t="s">
        <v>4237</v>
      </c>
      <c r="E1007" s="66" t="s">
        <v>4237</v>
      </c>
      <c r="F1007" s="70">
        <v>42.57</v>
      </c>
      <c r="G1007" s="89"/>
      <c r="H1007" s="89"/>
    </row>
    <row r="1008" spans="1:8" x14ac:dyDescent="0.2">
      <c r="A1008" s="72" t="s">
        <v>1952</v>
      </c>
      <c r="B1008" s="65" t="s">
        <v>1953</v>
      </c>
      <c r="C1008" s="65" t="s">
        <v>1954</v>
      </c>
      <c r="E1008" s="66"/>
      <c r="F1008" s="70"/>
      <c r="G1008" s="89"/>
      <c r="H1008" s="89"/>
    </row>
    <row r="1009" spans="1:8" x14ac:dyDescent="0.2">
      <c r="B1009" s="65" t="s">
        <v>4244</v>
      </c>
      <c r="C1009" s="65" t="s">
        <v>1955</v>
      </c>
      <c r="D1009" s="66" t="s">
        <v>4237</v>
      </c>
      <c r="E1009" s="66" t="s">
        <v>4237</v>
      </c>
      <c r="F1009" s="70">
        <v>38.79</v>
      </c>
      <c r="G1009" s="89"/>
      <c r="H1009" s="89"/>
    </row>
    <row r="1010" spans="1:8" x14ac:dyDescent="0.2">
      <c r="B1010" s="65" t="s">
        <v>4246</v>
      </c>
      <c r="C1010" s="65" t="s">
        <v>4247</v>
      </c>
      <c r="D1010" s="66" t="s">
        <v>4237</v>
      </c>
      <c r="E1010" s="66" t="s">
        <v>4237</v>
      </c>
      <c r="F1010" s="70">
        <v>41.96</v>
      </c>
      <c r="G1010" s="89"/>
      <c r="H1010" s="89"/>
    </row>
    <row r="1011" spans="1:8" x14ac:dyDescent="0.2">
      <c r="B1011" s="65" t="s">
        <v>4248</v>
      </c>
      <c r="C1011" s="65" t="s">
        <v>4249</v>
      </c>
      <c r="D1011" s="66" t="s">
        <v>4237</v>
      </c>
      <c r="E1011" s="66" t="s">
        <v>4237</v>
      </c>
      <c r="F1011" s="70">
        <v>52.4</v>
      </c>
      <c r="G1011" s="89"/>
      <c r="H1011" s="89"/>
    </row>
    <row r="1012" spans="1:8" s="76" customFormat="1" x14ac:dyDescent="0.2">
      <c r="A1012" s="73" t="s">
        <v>1956</v>
      </c>
      <c r="B1012" s="60" t="s">
        <v>1851</v>
      </c>
      <c r="C1012" s="60" t="s">
        <v>1852</v>
      </c>
      <c r="D1012" s="61"/>
      <c r="E1012" s="61"/>
      <c r="F1012" s="70"/>
      <c r="G1012" s="89"/>
      <c r="H1012" s="89"/>
    </row>
    <row r="1013" spans="1:8" x14ac:dyDescent="0.2">
      <c r="A1013" s="72" t="s">
        <v>1957</v>
      </c>
      <c r="B1013" s="65" t="s">
        <v>1958</v>
      </c>
      <c r="C1013" s="65" t="s">
        <v>1959</v>
      </c>
      <c r="E1013" s="66"/>
      <c r="F1013" s="70"/>
      <c r="G1013" s="89"/>
      <c r="H1013" s="89"/>
    </row>
    <row r="1014" spans="1:8" x14ac:dyDescent="0.2">
      <c r="B1014" s="65" t="s">
        <v>4235</v>
      </c>
      <c r="C1014" s="65" t="s">
        <v>4236</v>
      </c>
      <c r="D1014" s="66" t="s">
        <v>4237</v>
      </c>
      <c r="E1014" s="66" t="s">
        <v>4237</v>
      </c>
      <c r="F1014" s="70">
        <v>21.29</v>
      </c>
      <c r="G1014" s="89"/>
      <c r="H1014" s="89"/>
    </row>
    <row r="1015" spans="1:8" x14ac:dyDescent="0.2">
      <c r="B1015" s="65" t="s">
        <v>1960</v>
      </c>
      <c r="C1015" s="65" t="s">
        <v>1961</v>
      </c>
      <c r="D1015" s="66" t="s">
        <v>4237</v>
      </c>
      <c r="E1015" s="66" t="s">
        <v>4237</v>
      </c>
      <c r="F1015" s="70">
        <v>21.9</v>
      </c>
      <c r="G1015" s="89"/>
      <c r="H1015" s="89"/>
    </row>
    <row r="1016" spans="1:8" x14ac:dyDescent="0.2">
      <c r="B1016" s="65" t="s">
        <v>1962</v>
      </c>
      <c r="C1016" s="65" t="s">
        <v>1963</v>
      </c>
      <c r="D1016" s="66" t="s">
        <v>4237</v>
      </c>
      <c r="E1016" s="66" t="s">
        <v>4237</v>
      </c>
      <c r="F1016" s="70">
        <v>27.32</v>
      </c>
      <c r="G1016" s="89"/>
      <c r="H1016" s="89"/>
    </row>
    <row r="1017" spans="1:8" x14ac:dyDescent="0.2">
      <c r="A1017" s="72" t="s">
        <v>1964</v>
      </c>
      <c r="B1017" s="65" t="s">
        <v>1965</v>
      </c>
      <c r="C1017" s="65" t="s">
        <v>1966</v>
      </c>
      <c r="E1017" s="66"/>
      <c r="F1017" s="70"/>
      <c r="G1017" s="89"/>
      <c r="H1017" s="89"/>
    </row>
    <row r="1018" spans="1:8" x14ac:dyDescent="0.2">
      <c r="B1018" s="65" t="s">
        <v>4244</v>
      </c>
      <c r="C1018" s="65" t="s">
        <v>1955</v>
      </c>
      <c r="D1018" s="66" t="s">
        <v>4237</v>
      </c>
      <c r="E1018" s="66" t="s">
        <v>4237</v>
      </c>
      <c r="F1018" s="70">
        <v>26.71</v>
      </c>
      <c r="G1018" s="89"/>
      <c r="H1018" s="89"/>
    </row>
    <row r="1019" spans="1:8" x14ac:dyDescent="0.2">
      <c r="B1019" s="65" t="s">
        <v>1967</v>
      </c>
      <c r="C1019" s="65" t="s">
        <v>1968</v>
      </c>
      <c r="D1019" s="66" t="s">
        <v>4237</v>
      </c>
      <c r="E1019" s="66" t="s">
        <v>4237</v>
      </c>
      <c r="F1019" s="70">
        <v>27.43</v>
      </c>
      <c r="G1019" s="89"/>
      <c r="H1019" s="89"/>
    </row>
    <row r="1020" spans="1:8" x14ac:dyDescent="0.2">
      <c r="B1020" s="65" t="s">
        <v>1969</v>
      </c>
      <c r="C1020" s="65" t="s">
        <v>1970</v>
      </c>
      <c r="D1020" s="66" t="s">
        <v>4237</v>
      </c>
      <c r="E1020" s="66" t="s">
        <v>4237</v>
      </c>
      <c r="F1020" s="70">
        <v>32.85</v>
      </c>
      <c r="G1020" s="89"/>
      <c r="H1020" s="89"/>
    </row>
    <row r="1021" spans="1:8" s="76" customFormat="1" x14ac:dyDescent="0.2">
      <c r="A1021" s="73" t="s">
        <v>1971</v>
      </c>
      <c r="B1021" s="60" t="s">
        <v>1863</v>
      </c>
      <c r="C1021" s="60" t="s">
        <v>1864</v>
      </c>
      <c r="D1021" s="61"/>
      <c r="E1021" s="61"/>
      <c r="F1021" s="70"/>
      <c r="G1021" s="89"/>
      <c r="H1021" s="89"/>
    </row>
    <row r="1022" spans="1:8" x14ac:dyDescent="0.2">
      <c r="A1022" s="72" t="s">
        <v>1972</v>
      </c>
      <c r="B1022" s="65" t="s">
        <v>1973</v>
      </c>
      <c r="C1022" s="65" t="s">
        <v>1974</v>
      </c>
      <c r="E1022" s="66"/>
      <c r="F1022" s="70"/>
      <c r="G1022" s="89"/>
      <c r="H1022" s="89"/>
    </row>
    <row r="1023" spans="1:8" x14ac:dyDescent="0.2">
      <c r="B1023" s="65" t="s">
        <v>4235</v>
      </c>
      <c r="C1023" s="65" t="s">
        <v>4236</v>
      </c>
      <c r="D1023" s="66" t="s">
        <v>4237</v>
      </c>
      <c r="E1023" s="66" t="s">
        <v>4237</v>
      </c>
      <c r="F1023" s="70">
        <v>26.92</v>
      </c>
      <c r="G1023" s="89"/>
      <c r="H1023" s="89"/>
    </row>
    <row r="1024" spans="1:8" x14ac:dyDescent="0.2">
      <c r="B1024" s="65" t="s">
        <v>4238</v>
      </c>
      <c r="C1024" s="65" t="s">
        <v>4239</v>
      </c>
      <c r="D1024" s="66" t="s">
        <v>4237</v>
      </c>
      <c r="E1024" s="66" t="s">
        <v>4237</v>
      </c>
      <c r="F1024" s="70">
        <v>28.96</v>
      </c>
      <c r="G1024" s="89"/>
      <c r="H1024" s="89"/>
    </row>
    <row r="1025" spans="1:8" x14ac:dyDescent="0.2">
      <c r="B1025" s="65" t="s">
        <v>4240</v>
      </c>
      <c r="C1025" s="65" t="s">
        <v>4241</v>
      </c>
      <c r="D1025" s="66" t="s">
        <v>4237</v>
      </c>
      <c r="E1025" s="66" t="s">
        <v>4237</v>
      </c>
      <c r="F1025" s="70">
        <v>35.92</v>
      </c>
      <c r="G1025" s="89"/>
      <c r="H1025" s="89"/>
    </row>
    <row r="1026" spans="1:8" x14ac:dyDescent="0.2">
      <c r="A1026" s="72" t="s">
        <v>1975</v>
      </c>
      <c r="B1026" s="65" t="s">
        <v>4242</v>
      </c>
      <c r="C1026" s="65" t="s">
        <v>4243</v>
      </c>
      <c r="E1026" s="66"/>
      <c r="F1026" s="70"/>
      <c r="G1026" s="89"/>
      <c r="H1026" s="89"/>
    </row>
    <row r="1027" spans="1:8" x14ac:dyDescent="0.2">
      <c r="B1027" s="65" t="s">
        <v>4244</v>
      </c>
      <c r="C1027" s="65" t="s">
        <v>4245</v>
      </c>
      <c r="D1027" s="66" t="s">
        <v>4237</v>
      </c>
      <c r="E1027" s="66" t="s">
        <v>4237</v>
      </c>
      <c r="F1027" s="70">
        <v>31.93</v>
      </c>
      <c r="G1027" s="89"/>
      <c r="H1027" s="89"/>
    </row>
    <row r="1028" spans="1:8" x14ac:dyDescent="0.2">
      <c r="B1028" s="65" t="s">
        <v>4246</v>
      </c>
      <c r="C1028" s="65" t="s">
        <v>4247</v>
      </c>
      <c r="D1028" s="66" t="s">
        <v>4237</v>
      </c>
      <c r="E1028" s="66" t="s">
        <v>4237</v>
      </c>
      <c r="F1028" s="70">
        <v>36.229999999999997</v>
      </c>
      <c r="G1028" s="89"/>
      <c r="H1028" s="89"/>
    </row>
    <row r="1029" spans="1:8" x14ac:dyDescent="0.2">
      <c r="B1029" s="65" t="s">
        <v>4248</v>
      </c>
      <c r="C1029" s="65" t="s">
        <v>4249</v>
      </c>
      <c r="D1029" s="66" t="s">
        <v>4237</v>
      </c>
      <c r="E1029" s="66" t="s">
        <v>4237</v>
      </c>
      <c r="F1029" s="70">
        <v>43.19</v>
      </c>
      <c r="G1029" s="89"/>
      <c r="H1029" s="89"/>
    </row>
    <row r="1030" spans="1:8" s="76" customFormat="1" x14ac:dyDescent="0.2">
      <c r="A1030" s="73" t="s">
        <v>1976</v>
      </c>
      <c r="B1030" s="60" t="s">
        <v>1977</v>
      </c>
      <c r="C1030" s="60" t="s">
        <v>1978</v>
      </c>
      <c r="D1030" s="61"/>
      <c r="E1030" s="61"/>
      <c r="F1030" s="70"/>
      <c r="G1030" s="89"/>
      <c r="H1030" s="89"/>
    </row>
    <row r="1031" spans="1:8" s="76" customFormat="1" x14ac:dyDescent="0.2">
      <c r="A1031" s="73" t="s">
        <v>1979</v>
      </c>
      <c r="B1031" s="60" t="s">
        <v>1833</v>
      </c>
      <c r="C1031" s="60" t="s">
        <v>1834</v>
      </c>
      <c r="D1031" s="61"/>
      <c r="E1031" s="61"/>
      <c r="F1031" s="70"/>
      <c r="G1031" s="89"/>
      <c r="H1031" s="89"/>
    </row>
    <row r="1032" spans="1:8" x14ac:dyDescent="0.2">
      <c r="A1032" s="72" t="s">
        <v>1980</v>
      </c>
      <c r="B1032" s="65" t="s">
        <v>1981</v>
      </c>
      <c r="C1032" s="65" t="s">
        <v>1982</v>
      </c>
      <c r="E1032" s="66"/>
      <c r="F1032" s="70"/>
      <c r="G1032" s="89"/>
      <c r="H1032" s="89"/>
    </row>
    <row r="1033" spans="1:8" x14ac:dyDescent="0.2">
      <c r="B1033" s="65" t="s">
        <v>1983</v>
      </c>
      <c r="C1033" s="65" t="s">
        <v>1984</v>
      </c>
      <c r="D1033" s="66" t="s">
        <v>4237</v>
      </c>
      <c r="E1033" s="66" t="s">
        <v>4237</v>
      </c>
      <c r="F1033" s="70">
        <v>69.69</v>
      </c>
      <c r="G1033" s="89"/>
      <c r="H1033" s="89"/>
    </row>
    <row r="1034" spans="1:8" x14ac:dyDescent="0.2">
      <c r="B1034" s="65" t="s">
        <v>1985</v>
      </c>
      <c r="C1034" s="65" t="s">
        <v>1986</v>
      </c>
      <c r="D1034" s="66" t="s">
        <v>4237</v>
      </c>
      <c r="E1034" s="66" t="s">
        <v>4237</v>
      </c>
      <c r="F1034" s="70">
        <v>79.010000000000005</v>
      </c>
      <c r="G1034" s="89"/>
      <c r="H1034" s="89"/>
    </row>
    <row r="1035" spans="1:8" x14ac:dyDescent="0.2">
      <c r="A1035" s="72" t="s">
        <v>1987</v>
      </c>
      <c r="B1035" s="65" t="s">
        <v>1988</v>
      </c>
      <c r="C1035" s="65" t="s">
        <v>1989</v>
      </c>
      <c r="E1035" s="66"/>
      <c r="F1035" s="70"/>
      <c r="G1035" s="89"/>
      <c r="H1035" s="89"/>
    </row>
    <row r="1036" spans="1:8" x14ac:dyDescent="0.2">
      <c r="B1036" s="65" t="s">
        <v>1990</v>
      </c>
      <c r="C1036" s="65" t="s">
        <v>1991</v>
      </c>
      <c r="D1036" s="66" t="s">
        <v>4237</v>
      </c>
      <c r="E1036" s="66" t="s">
        <v>4237</v>
      </c>
      <c r="F1036" s="70">
        <v>53.11</v>
      </c>
      <c r="G1036" s="89"/>
      <c r="H1036" s="89"/>
    </row>
    <row r="1037" spans="1:8" x14ac:dyDescent="0.2">
      <c r="B1037" s="65" t="s">
        <v>1992</v>
      </c>
      <c r="C1037" s="65" t="s">
        <v>1993</v>
      </c>
      <c r="D1037" s="66" t="s">
        <v>4237</v>
      </c>
      <c r="E1037" s="66" t="s">
        <v>4237</v>
      </c>
      <c r="F1037" s="70">
        <v>67.650000000000006</v>
      </c>
      <c r="G1037" s="89"/>
      <c r="H1037" s="89"/>
    </row>
    <row r="1038" spans="1:8" s="76" customFormat="1" x14ac:dyDescent="0.2">
      <c r="A1038" s="73" t="s">
        <v>1994</v>
      </c>
      <c r="B1038" s="60" t="s">
        <v>1851</v>
      </c>
      <c r="C1038" s="60" t="s">
        <v>1852</v>
      </c>
      <c r="D1038" s="61"/>
      <c r="E1038" s="61"/>
      <c r="F1038" s="70"/>
      <c r="G1038" s="89"/>
      <c r="H1038" s="89"/>
    </row>
    <row r="1039" spans="1:8" x14ac:dyDescent="0.2">
      <c r="A1039" s="72" t="s">
        <v>1995</v>
      </c>
      <c r="B1039" s="65" t="s">
        <v>1996</v>
      </c>
      <c r="C1039" s="65" t="s">
        <v>1997</v>
      </c>
      <c r="E1039" s="66"/>
      <c r="F1039" s="70"/>
      <c r="G1039" s="89"/>
      <c r="H1039" s="89"/>
    </row>
    <row r="1040" spans="1:8" x14ac:dyDescent="0.2">
      <c r="B1040" s="65" t="s">
        <v>1983</v>
      </c>
      <c r="C1040" s="65" t="s">
        <v>1984</v>
      </c>
      <c r="D1040" s="66" t="s">
        <v>4237</v>
      </c>
      <c r="E1040" s="66" t="s">
        <v>4237</v>
      </c>
      <c r="F1040" s="70">
        <v>44.52</v>
      </c>
      <c r="G1040" s="89"/>
      <c r="H1040" s="89"/>
    </row>
    <row r="1041" spans="1:8" x14ac:dyDescent="0.2">
      <c r="B1041" s="65" t="s">
        <v>1985</v>
      </c>
      <c r="C1041" s="65" t="s">
        <v>1986</v>
      </c>
      <c r="D1041" s="66" t="s">
        <v>4237</v>
      </c>
      <c r="E1041" s="66" t="s">
        <v>4237</v>
      </c>
      <c r="F1041" s="70">
        <v>48.92</v>
      </c>
      <c r="G1041" s="89"/>
      <c r="H1041" s="89"/>
    </row>
    <row r="1042" spans="1:8" x14ac:dyDescent="0.2">
      <c r="A1042" s="72" t="s">
        <v>1998</v>
      </c>
      <c r="B1042" s="65" t="s">
        <v>1999</v>
      </c>
      <c r="C1042" s="65" t="s">
        <v>2000</v>
      </c>
      <c r="E1042" s="66"/>
      <c r="F1042" s="70"/>
      <c r="G1042" s="89"/>
      <c r="H1042" s="89"/>
    </row>
    <row r="1043" spans="1:8" x14ac:dyDescent="0.2">
      <c r="B1043" s="65" t="s">
        <v>2001</v>
      </c>
      <c r="C1043" s="65" t="s">
        <v>2002</v>
      </c>
      <c r="D1043" s="66" t="s">
        <v>4237</v>
      </c>
      <c r="E1043" s="66" t="s">
        <v>4237</v>
      </c>
      <c r="F1043" s="70">
        <v>39.81</v>
      </c>
      <c r="G1043" s="89"/>
      <c r="H1043" s="89"/>
    </row>
    <row r="1044" spans="1:8" x14ac:dyDescent="0.2">
      <c r="B1044" s="65" t="s">
        <v>1992</v>
      </c>
      <c r="C1044" s="65" t="s">
        <v>1993</v>
      </c>
      <c r="D1044" s="66" t="s">
        <v>4237</v>
      </c>
      <c r="E1044" s="66" t="s">
        <v>4237</v>
      </c>
      <c r="F1044" s="70">
        <v>48.3</v>
      </c>
      <c r="G1044" s="89"/>
      <c r="H1044" s="89"/>
    </row>
    <row r="1045" spans="1:8" s="76" customFormat="1" x14ac:dyDescent="0.2">
      <c r="A1045" s="73" t="s">
        <v>2003</v>
      </c>
      <c r="B1045" s="60" t="s">
        <v>1863</v>
      </c>
      <c r="C1045" s="60" t="s">
        <v>1864</v>
      </c>
      <c r="D1045" s="61"/>
      <c r="E1045" s="61"/>
      <c r="F1045" s="70"/>
      <c r="G1045" s="89"/>
      <c r="H1045" s="89"/>
    </row>
    <row r="1046" spans="1:8" x14ac:dyDescent="0.2">
      <c r="A1046" s="72" t="s">
        <v>2004</v>
      </c>
      <c r="B1046" s="65" t="s">
        <v>2005</v>
      </c>
      <c r="C1046" s="65" t="s">
        <v>2006</v>
      </c>
      <c r="E1046" s="66"/>
      <c r="F1046" s="70"/>
      <c r="G1046" s="89"/>
      <c r="H1046" s="89"/>
    </row>
    <row r="1047" spans="1:8" x14ac:dyDescent="0.2">
      <c r="B1047" s="65" t="s">
        <v>1983</v>
      </c>
      <c r="C1047" s="65" t="s">
        <v>1984</v>
      </c>
      <c r="D1047" s="66" t="s">
        <v>4237</v>
      </c>
      <c r="E1047" s="66" t="s">
        <v>4237</v>
      </c>
      <c r="F1047" s="70">
        <v>55.98</v>
      </c>
      <c r="G1047" s="89"/>
      <c r="H1047" s="89"/>
    </row>
    <row r="1048" spans="1:8" x14ac:dyDescent="0.2">
      <c r="B1048" s="65" t="s">
        <v>1985</v>
      </c>
      <c r="C1048" s="65" t="s">
        <v>1986</v>
      </c>
      <c r="D1048" s="66" t="s">
        <v>4237</v>
      </c>
      <c r="E1048" s="66" t="s">
        <v>4237</v>
      </c>
      <c r="F1048" s="70">
        <v>63.35</v>
      </c>
      <c r="G1048" s="89"/>
      <c r="H1048" s="89"/>
    </row>
    <row r="1049" spans="1:8" x14ac:dyDescent="0.2">
      <c r="A1049" s="72" t="s">
        <v>2007</v>
      </c>
      <c r="B1049" s="65" t="s">
        <v>2008</v>
      </c>
      <c r="C1049" s="65" t="s">
        <v>2009</v>
      </c>
      <c r="E1049" s="66"/>
      <c r="F1049" s="70"/>
      <c r="G1049" s="89"/>
      <c r="H1049" s="89"/>
    </row>
    <row r="1050" spans="1:8" x14ac:dyDescent="0.2">
      <c r="B1050" s="65" t="s">
        <v>2001</v>
      </c>
      <c r="C1050" s="65" t="s">
        <v>1991</v>
      </c>
      <c r="D1050" s="66" t="s">
        <v>4237</v>
      </c>
      <c r="E1050" s="66" t="s">
        <v>4237</v>
      </c>
      <c r="F1050" s="70">
        <v>46.46</v>
      </c>
      <c r="G1050" s="89"/>
      <c r="H1050" s="89"/>
    </row>
    <row r="1051" spans="1:8" x14ac:dyDescent="0.2">
      <c r="B1051" s="65" t="s">
        <v>1992</v>
      </c>
      <c r="C1051" s="65" t="s">
        <v>1993</v>
      </c>
      <c r="D1051" s="66" t="s">
        <v>4237</v>
      </c>
      <c r="E1051" s="66" t="s">
        <v>4237</v>
      </c>
      <c r="F1051" s="70">
        <v>58.74</v>
      </c>
      <c r="G1051" s="89"/>
      <c r="H1051" s="89"/>
    </row>
    <row r="1052" spans="1:8" s="76" customFormat="1" x14ac:dyDescent="0.2">
      <c r="A1052" s="73" t="s">
        <v>2010</v>
      </c>
      <c r="B1052" s="60" t="s">
        <v>2011</v>
      </c>
      <c r="C1052" s="60" t="s">
        <v>2012</v>
      </c>
      <c r="D1052" s="61"/>
      <c r="E1052" s="61"/>
      <c r="F1052" s="70"/>
      <c r="G1052" s="89"/>
      <c r="H1052" s="89"/>
    </row>
    <row r="1053" spans="1:8" s="76" customFormat="1" x14ac:dyDescent="0.2">
      <c r="A1053" s="73" t="s">
        <v>2013</v>
      </c>
      <c r="B1053" s="60" t="s">
        <v>1833</v>
      </c>
      <c r="C1053" s="60" t="s">
        <v>1834</v>
      </c>
      <c r="D1053" s="61"/>
      <c r="E1053" s="61"/>
      <c r="F1053" s="70"/>
      <c r="G1053" s="89"/>
      <c r="H1053" s="89"/>
    </row>
    <row r="1054" spans="1:8" x14ac:dyDescent="0.2">
      <c r="A1054" s="72" t="s">
        <v>2014</v>
      </c>
      <c r="B1054" s="65" t="s">
        <v>2015</v>
      </c>
      <c r="C1054" s="65" t="s">
        <v>2016</v>
      </c>
      <c r="E1054" s="66"/>
      <c r="F1054" s="70"/>
      <c r="G1054" s="89"/>
      <c r="H1054" s="89"/>
    </row>
    <row r="1055" spans="1:8" x14ac:dyDescent="0.2">
      <c r="B1055" s="65" t="s">
        <v>2017</v>
      </c>
      <c r="C1055" s="65" t="s">
        <v>2018</v>
      </c>
      <c r="D1055" s="66" t="s">
        <v>4237</v>
      </c>
      <c r="E1055" s="66" t="s">
        <v>4237</v>
      </c>
      <c r="F1055" s="70">
        <v>19.14</v>
      </c>
      <c r="G1055" s="89"/>
      <c r="H1055" s="89"/>
    </row>
    <row r="1056" spans="1:8" x14ac:dyDescent="0.2">
      <c r="B1056" s="65" t="s">
        <v>2019</v>
      </c>
      <c r="C1056" s="65" t="s">
        <v>2020</v>
      </c>
      <c r="D1056" s="66" t="s">
        <v>4237</v>
      </c>
      <c r="E1056" s="66" t="s">
        <v>4237</v>
      </c>
      <c r="F1056" s="70">
        <v>27.02</v>
      </c>
      <c r="G1056" s="89"/>
      <c r="H1056" s="89"/>
    </row>
    <row r="1057" spans="1:8" x14ac:dyDescent="0.2">
      <c r="A1057" s="72" t="s">
        <v>2021</v>
      </c>
      <c r="B1057" s="65" t="s">
        <v>2022</v>
      </c>
      <c r="C1057" s="65" t="s">
        <v>2023</v>
      </c>
      <c r="E1057" s="66"/>
      <c r="F1057" s="70"/>
      <c r="G1057" s="89"/>
      <c r="H1057" s="89"/>
    </row>
    <row r="1058" spans="1:8" x14ac:dyDescent="0.2">
      <c r="B1058" s="65" t="s">
        <v>1990</v>
      </c>
      <c r="C1058" s="65" t="s">
        <v>1991</v>
      </c>
      <c r="D1058" s="66" t="s">
        <v>4237</v>
      </c>
      <c r="E1058" s="66" t="s">
        <v>4237</v>
      </c>
      <c r="F1058" s="70">
        <v>27.94</v>
      </c>
      <c r="G1058" s="89"/>
      <c r="H1058" s="89"/>
    </row>
    <row r="1059" spans="1:8" x14ac:dyDescent="0.2">
      <c r="B1059" s="65" t="s">
        <v>2024</v>
      </c>
      <c r="C1059" s="65" t="s">
        <v>2025</v>
      </c>
      <c r="D1059" s="66" t="s">
        <v>4237</v>
      </c>
      <c r="E1059" s="66" t="s">
        <v>4237</v>
      </c>
      <c r="F1059" s="70">
        <v>31.73</v>
      </c>
      <c r="G1059" s="89"/>
      <c r="H1059" s="89"/>
    </row>
    <row r="1060" spans="1:8" x14ac:dyDescent="0.2">
      <c r="B1060" s="65" t="s">
        <v>2026</v>
      </c>
      <c r="C1060" s="65" t="s">
        <v>2027</v>
      </c>
      <c r="D1060" s="66" t="s">
        <v>4237</v>
      </c>
      <c r="E1060" s="66" t="s">
        <v>4237</v>
      </c>
      <c r="F1060" s="70">
        <v>37.35</v>
      </c>
      <c r="G1060" s="89"/>
      <c r="H1060" s="89"/>
    </row>
    <row r="1061" spans="1:8" x14ac:dyDescent="0.2">
      <c r="A1061" s="72" t="s">
        <v>2028</v>
      </c>
      <c r="B1061" s="65" t="s">
        <v>2029</v>
      </c>
      <c r="C1061" s="65" t="s">
        <v>2030</v>
      </c>
      <c r="E1061" s="66"/>
      <c r="F1061" s="70"/>
      <c r="G1061" s="89"/>
      <c r="H1061" s="89"/>
    </row>
    <row r="1062" spans="1:8" x14ac:dyDescent="0.2">
      <c r="B1062" s="65" t="s">
        <v>2031</v>
      </c>
      <c r="C1062" s="65" t="s">
        <v>2032</v>
      </c>
      <c r="D1062" s="66" t="s">
        <v>4237</v>
      </c>
      <c r="E1062" s="66" t="s">
        <v>4237</v>
      </c>
      <c r="F1062" s="70">
        <v>27.84</v>
      </c>
      <c r="G1062" s="89"/>
      <c r="H1062" s="89"/>
    </row>
    <row r="1063" spans="1:8" x14ac:dyDescent="0.2">
      <c r="B1063" s="65" t="s">
        <v>2033</v>
      </c>
      <c r="C1063" s="65" t="s">
        <v>2034</v>
      </c>
      <c r="D1063" s="66" t="s">
        <v>4237</v>
      </c>
      <c r="E1063" s="66" t="s">
        <v>4237</v>
      </c>
      <c r="F1063" s="70">
        <v>32.24</v>
      </c>
      <c r="G1063" s="89"/>
      <c r="H1063" s="89"/>
    </row>
    <row r="1064" spans="1:8" x14ac:dyDescent="0.2">
      <c r="A1064" s="72" t="s">
        <v>2035</v>
      </c>
      <c r="B1064" s="65" t="s">
        <v>2036</v>
      </c>
      <c r="C1064" s="65" t="s">
        <v>2037</v>
      </c>
      <c r="E1064" s="66"/>
      <c r="F1064" s="70"/>
      <c r="G1064" s="89"/>
      <c r="H1064" s="89"/>
    </row>
    <row r="1065" spans="1:8" x14ac:dyDescent="0.2">
      <c r="B1065" s="65" t="s">
        <v>1990</v>
      </c>
      <c r="C1065" s="65" t="s">
        <v>1991</v>
      </c>
      <c r="D1065" s="66" t="s">
        <v>4237</v>
      </c>
      <c r="E1065" s="66" t="s">
        <v>4237</v>
      </c>
      <c r="F1065" s="70">
        <v>28.66</v>
      </c>
      <c r="G1065" s="89"/>
      <c r="H1065" s="89"/>
    </row>
    <row r="1066" spans="1:8" x14ac:dyDescent="0.2">
      <c r="B1066" s="65" t="s">
        <v>1992</v>
      </c>
      <c r="C1066" s="65" t="s">
        <v>1993</v>
      </c>
      <c r="D1066" s="66" t="s">
        <v>4237</v>
      </c>
      <c r="E1066" s="66" t="s">
        <v>4237</v>
      </c>
      <c r="F1066" s="70">
        <v>39.71</v>
      </c>
      <c r="G1066" s="89"/>
      <c r="H1066" s="89"/>
    </row>
    <row r="1067" spans="1:8" x14ac:dyDescent="0.2">
      <c r="B1067" s="65" t="s">
        <v>2038</v>
      </c>
      <c r="C1067" s="65" t="s">
        <v>2039</v>
      </c>
      <c r="D1067" s="66" t="s">
        <v>4237</v>
      </c>
      <c r="E1067" s="66" t="s">
        <v>4237</v>
      </c>
      <c r="F1067" s="70">
        <v>51.99</v>
      </c>
      <c r="G1067" s="89"/>
      <c r="H1067" s="89"/>
    </row>
    <row r="1068" spans="1:8" x14ac:dyDescent="0.2">
      <c r="A1068" s="72" t="s">
        <v>2040</v>
      </c>
      <c r="B1068" s="65" t="s">
        <v>2041</v>
      </c>
      <c r="C1068" s="65" t="s">
        <v>2042</v>
      </c>
      <c r="E1068" s="66"/>
      <c r="F1068" s="70"/>
      <c r="G1068" s="89"/>
      <c r="H1068" s="89"/>
    </row>
    <row r="1069" spans="1:8" x14ac:dyDescent="0.2">
      <c r="B1069" s="65" t="s">
        <v>2031</v>
      </c>
      <c r="C1069" s="65" t="s">
        <v>2032</v>
      </c>
      <c r="D1069" s="66" t="s">
        <v>4237</v>
      </c>
      <c r="E1069" s="66" t="s">
        <v>4237</v>
      </c>
      <c r="F1069" s="70">
        <v>16.37</v>
      </c>
      <c r="G1069" s="89"/>
      <c r="H1069" s="89"/>
    </row>
    <row r="1070" spans="1:8" x14ac:dyDescent="0.2">
      <c r="B1070" s="65" t="s">
        <v>2043</v>
      </c>
      <c r="C1070" s="65" t="s">
        <v>2044</v>
      </c>
      <c r="D1070" s="66" t="s">
        <v>4237</v>
      </c>
      <c r="E1070" s="66" t="s">
        <v>4237</v>
      </c>
      <c r="F1070" s="70">
        <v>18.420000000000002</v>
      </c>
      <c r="G1070" s="89"/>
      <c r="H1070" s="89"/>
    </row>
    <row r="1071" spans="1:8" s="76" customFormat="1" x14ac:dyDescent="0.2">
      <c r="A1071" s="73" t="s">
        <v>2045</v>
      </c>
      <c r="B1071" s="60" t="s">
        <v>1851</v>
      </c>
      <c r="C1071" s="60" t="s">
        <v>1852</v>
      </c>
      <c r="D1071" s="61"/>
      <c r="E1071" s="61"/>
      <c r="F1071" s="70"/>
      <c r="G1071" s="89"/>
      <c r="H1071" s="89"/>
    </row>
    <row r="1072" spans="1:8" x14ac:dyDescent="0.2">
      <c r="A1072" s="72" t="s">
        <v>2046</v>
      </c>
      <c r="B1072" s="65" t="s">
        <v>2047</v>
      </c>
      <c r="C1072" s="65" t="s">
        <v>2048</v>
      </c>
      <c r="E1072" s="66"/>
      <c r="F1072" s="70"/>
      <c r="G1072" s="89"/>
      <c r="H1072" s="89"/>
    </row>
    <row r="1073" spans="1:8" x14ac:dyDescent="0.2">
      <c r="B1073" s="65" t="s">
        <v>2017</v>
      </c>
      <c r="C1073" s="65" t="s">
        <v>2018</v>
      </c>
      <c r="D1073" s="66" t="s">
        <v>4237</v>
      </c>
      <c r="E1073" s="66" t="s">
        <v>4237</v>
      </c>
      <c r="F1073" s="70">
        <v>13.1</v>
      </c>
      <c r="G1073" s="89"/>
      <c r="H1073" s="89"/>
    </row>
    <row r="1074" spans="1:8" x14ac:dyDescent="0.2">
      <c r="B1074" s="65" t="s">
        <v>2019</v>
      </c>
      <c r="C1074" s="65" t="s">
        <v>2020</v>
      </c>
      <c r="D1074" s="66" t="s">
        <v>4237</v>
      </c>
      <c r="E1074" s="66" t="s">
        <v>4237</v>
      </c>
      <c r="F1074" s="70">
        <v>17.190000000000001</v>
      </c>
      <c r="G1074" s="89"/>
      <c r="H1074" s="89"/>
    </row>
    <row r="1075" spans="1:8" x14ac:dyDescent="0.2">
      <c r="A1075" s="72" t="s">
        <v>2049</v>
      </c>
      <c r="B1075" s="65" t="s">
        <v>2050</v>
      </c>
      <c r="C1075" s="65" t="s">
        <v>2051</v>
      </c>
      <c r="E1075" s="66"/>
      <c r="F1075" s="70"/>
      <c r="G1075" s="89"/>
      <c r="H1075" s="89"/>
    </row>
    <row r="1076" spans="1:8" x14ac:dyDescent="0.2">
      <c r="B1076" s="65" t="s">
        <v>1990</v>
      </c>
      <c r="C1076" s="65" t="s">
        <v>1991</v>
      </c>
      <c r="D1076" s="66" t="s">
        <v>4237</v>
      </c>
      <c r="E1076" s="66" t="s">
        <v>4237</v>
      </c>
      <c r="F1076" s="70">
        <v>17.399999999999999</v>
      </c>
      <c r="G1076" s="89"/>
      <c r="H1076" s="89"/>
    </row>
    <row r="1077" spans="1:8" x14ac:dyDescent="0.2">
      <c r="B1077" s="65" t="s">
        <v>2024</v>
      </c>
      <c r="C1077" s="65" t="s">
        <v>2025</v>
      </c>
      <c r="D1077" s="66" t="s">
        <v>4237</v>
      </c>
      <c r="E1077" s="66" t="s">
        <v>4237</v>
      </c>
      <c r="F1077" s="70">
        <v>19.14</v>
      </c>
      <c r="G1077" s="89"/>
      <c r="H1077" s="89"/>
    </row>
    <row r="1078" spans="1:8" x14ac:dyDescent="0.2">
      <c r="B1078" s="65" t="s">
        <v>2026</v>
      </c>
      <c r="C1078" s="65" t="s">
        <v>2027</v>
      </c>
      <c r="D1078" s="66" t="s">
        <v>4237</v>
      </c>
      <c r="E1078" s="66" t="s">
        <v>4237</v>
      </c>
      <c r="F1078" s="70">
        <v>21.8</v>
      </c>
      <c r="G1078" s="89"/>
      <c r="H1078" s="89"/>
    </row>
    <row r="1079" spans="1:8" x14ac:dyDescent="0.2">
      <c r="A1079" s="72" t="s">
        <v>2052</v>
      </c>
      <c r="B1079" s="65" t="s">
        <v>2053</v>
      </c>
      <c r="C1079" s="65" t="s">
        <v>2054</v>
      </c>
      <c r="E1079" s="66"/>
      <c r="F1079" s="70"/>
      <c r="G1079" s="89"/>
      <c r="H1079" s="89"/>
    </row>
    <row r="1080" spans="1:8" x14ac:dyDescent="0.2">
      <c r="B1080" s="65" t="s">
        <v>2055</v>
      </c>
      <c r="C1080" s="65" t="s">
        <v>2056</v>
      </c>
      <c r="D1080" s="66" t="s">
        <v>4237</v>
      </c>
      <c r="E1080" s="66" t="s">
        <v>4237</v>
      </c>
      <c r="F1080" s="70">
        <v>18.73</v>
      </c>
      <c r="G1080" s="89"/>
      <c r="H1080" s="89"/>
    </row>
    <row r="1081" spans="1:8" x14ac:dyDescent="0.2">
      <c r="B1081" s="65" t="s">
        <v>2057</v>
      </c>
      <c r="C1081" s="65" t="s">
        <v>2058</v>
      </c>
      <c r="D1081" s="66" t="s">
        <v>4237</v>
      </c>
      <c r="E1081" s="66" t="s">
        <v>4237</v>
      </c>
      <c r="F1081" s="70">
        <v>21.18</v>
      </c>
      <c r="G1081" s="89"/>
      <c r="H1081" s="89"/>
    </row>
    <row r="1082" spans="1:8" x14ac:dyDescent="0.2">
      <c r="A1082" s="72" t="s">
        <v>2059</v>
      </c>
      <c r="B1082" s="65" t="s">
        <v>2060</v>
      </c>
      <c r="C1082" s="65" t="s">
        <v>2061</v>
      </c>
      <c r="E1082" s="66"/>
      <c r="F1082" s="70"/>
      <c r="G1082" s="89"/>
      <c r="H1082" s="89"/>
    </row>
    <row r="1083" spans="1:8" x14ac:dyDescent="0.2">
      <c r="B1083" s="65" t="s">
        <v>2001</v>
      </c>
      <c r="C1083" s="65" t="s">
        <v>2002</v>
      </c>
      <c r="D1083" s="66" t="s">
        <v>4237</v>
      </c>
      <c r="E1083" s="66" t="s">
        <v>4237</v>
      </c>
      <c r="F1083" s="70">
        <v>18.420000000000002</v>
      </c>
      <c r="G1083" s="89"/>
      <c r="H1083" s="89"/>
    </row>
    <row r="1084" spans="1:8" x14ac:dyDescent="0.2">
      <c r="B1084" s="65" t="s">
        <v>1992</v>
      </c>
      <c r="C1084" s="65" t="s">
        <v>1993</v>
      </c>
      <c r="D1084" s="66" t="s">
        <v>4237</v>
      </c>
      <c r="E1084" s="66" t="s">
        <v>4237</v>
      </c>
      <c r="F1084" s="70">
        <v>24.46</v>
      </c>
      <c r="G1084" s="89"/>
      <c r="H1084" s="89"/>
    </row>
    <row r="1085" spans="1:8" x14ac:dyDescent="0.2">
      <c r="B1085" s="65" t="s">
        <v>2038</v>
      </c>
      <c r="C1085" s="65" t="s">
        <v>2039</v>
      </c>
      <c r="D1085" s="66" t="s">
        <v>4237</v>
      </c>
      <c r="E1085" s="66" t="s">
        <v>4237</v>
      </c>
      <c r="F1085" s="70">
        <v>31.73</v>
      </c>
      <c r="G1085" s="89"/>
      <c r="H1085" s="89"/>
    </row>
    <row r="1086" spans="1:8" x14ac:dyDescent="0.2">
      <c r="A1086" s="72" t="s">
        <v>2062</v>
      </c>
      <c r="B1086" s="65" t="s">
        <v>2063</v>
      </c>
      <c r="C1086" s="65" t="s">
        <v>2064</v>
      </c>
      <c r="E1086" s="66"/>
      <c r="F1086" s="70"/>
      <c r="G1086" s="89"/>
      <c r="H1086" s="89"/>
    </row>
    <row r="1087" spans="1:8" x14ac:dyDescent="0.2">
      <c r="B1087" s="65" t="s">
        <v>2031</v>
      </c>
      <c r="C1087" s="65" t="s">
        <v>2032</v>
      </c>
      <c r="D1087" s="66" t="s">
        <v>4237</v>
      </c>
      <c r="E1087" s="66" t="s">
        <v>4237</v>
      </c>
      <c r="F1087" s="70">
        <v>11.26</v>
      </c>
      <c r="G1087" s="89"/>
      <c r="H1087" s="89"/>
    </row>
    <row r="1088" spans="1:8" x14ac:dyDescent="0.2">
      <c r="B1088" s="65" t="s">
        <v>2043</v>
      </c>
      <c r="C1088" s="65" t="s">
        <v>2044</v>
      </c>
      <c r="D1088" s="66" t="s">
        <v>4237</v>
      </c>
      <c r="E1088" s="66" t="s">
        <v>4237</v>
      </c>
      <c r="F1088" s="70">
        <v>12.28</v>
      </c>
      <c r="G1088" s="89"/>
      <c r="H1088" s="89"/>
    </row>
    <row r="1089" spans="1:8" s="76" customFormat="1" x14ac:dyDescent="0.2">
      <c r="A1089" s="73" t="s">
        <v>2065</v>
      </c>
      <c r="B1089" s="60" t="s">
        <v>1863</v>
      </c>
      <c r="C1089" s="60" t="s">
        <v>1864</v>
      </c>
      <c r="D1089" s="61"/>
      <c r="E1089" s="61"/>
      <c r="F1089" s="70"/>
      <c r="G1089" s="89"/>
      <c r="H1089" s="89"/>
    </row>
    <row r="1090" spans="1:8" x14ac:dyDescent="0.2">
      <c r="A1090" s="72" t="s">
        <v>2066</v>
      </c>
      <c r="B1090" s="65" t="s">
        <v>2067</v>
      </c>
      <c r="C1090" s="65" t="s">
        <v>2068</v>
      </c>
      <c r="E1090" s="66"/>
      <c r="F1090" s="70"/>
      <c r="G1090" s="89"/>
      <c r="H1090" s="89"/>
    </row>
    <row r="1091" spans="1:8" x14ac:dyDescent="0.2">
      <c r="B1091" s="65" t="s">
        <v>2017</v>
      </c>
      <c r="C1091" s="65" t="s">
        <v>2018</v>
      </c>
      <c r="D1091" s="66" t="s">
        <v>4237</v>
      </c>
      <c r="E1091" s="66" t="s">
        <v>4237</v>
      </c>
      <c r="F1091" s="70">
        <v>16.27</v>
      </c>
      <c r="G1091" s="89"/>
      <c r="H1091" s="89"/>
    </row>
    <row r="1092" spans="1:8" x14ac:dyDescent="0.2">
      <c r="B1092" s="65" t="s">
        <v>2019</v>
      </c>
      <c r="C1092" s="65" t="s">
        <v>2020</v>
      </c>
      <c r="D1092" s="66" t="s">
        <v>4237</v>
      </c>
      <c r="E1092" s="66" t="s">
        <v>4237</v>
      </c>
      <c r="F1092" s="70">
        <v>22.51</v>
      </c>
      <c r="G1092" s="89"/>
      <c r="H1092" s="89"/>
    </row>
    <row r="1093" spans="1:8" x14ac:dyDescent="0.2">
      <c r="A1093" s="72" t="s">
        <v>2069</v>
      </c>
      <c r="B1093" s="65" t="s">
        <v>2070</v>
      </c>
      <c r="C1093" s="65" t="s">
        <v>2071</v>
      </c>
      <c r="E1093" s="66"/>
      <c r="F1093" s="70"/>
      <c r="G1093" s="89"/>
      <c r="H1093" s="89"/>
    </row>
    <row r="1094" spans="1:8" x14ac:dyDescent="0.2">
      <c r="B1094" s="65" t="s">
        <v>1990</v>
      </c>
      <c r="C1094" s="65" t="s">
        <v>1991</v>
      </c>
      <c r="D1094" s="66" t="s">
        <v>4237</v>
      </c>
      <c r="E1094" s="66" t="s">
        <v>4237</v>
      </c>
      <c r="F1094" s="70">
        <v>23.23</v>
      </c>
      <c r="G1094" s="89"/>
      <c r="H1094" s="89"/>
    </row>
    <row r="1095" spans="1:8" x14ac:dyDescent="0.2">
      <c r="B1095" s="65" t="s">
        <v>2024</v>
      </c>
      <c r="C1095" s="65" t="s">
        <v>2025</v>
      </c>
      <c r="D1095" s="66" t="s">
        <v>4237</v>
      </c>
      <c r="E1095" s="66" t="s">
        <v>4237</v>
      </c>
      <c r="F1095" s="70">
        <v>26.2</v>
      </c>
      <c r="G1095" s="89"/>
      <c r="H1095" s="89"/>
    </row>
    <row r="1096" spans="1:8" x14ac:dyDescent="0.2">
      <c r="B1096" s="65" t="s">
        <v>2026</v>
      </c>
      <c r="C1096" s="65" t="s">
        <v>2027</v>
      </c>
      <c r="D1096" s="66" t="s">
        <v>4237</v>
      </c>
      <c r="E1096" s="66" t="s">
        <v>4237</v>
      </c>
      <c r="F1096" s="70">
        <v>30.7</v>
      </c>
      <c r="G1096" s="89"/>
      <c r="H1096" s="89"/>
    </row>
    <row r="1097" spans="1:8" x14ac:dyDescent="0.2">
      <c r="A1097" s="72" t="s">
        <v>2072</v>
      </c>
      <c r="B1097" s="65" t="s">
        <v>2073</v>
      </c>
      <c r="C1097" s="65" t="s">
        <v>2074</v>
      </c>
      <c r="E1097" s="66"/>
      <c r="F1097" s="70"/>
      <c r="G1097" s="89"/>
      <c r="H1097" s="89"/>
    </row>
    <row r="1098" spans="1:8" x14ac:dyDescent="0.2">
      <c r="B1098" s="65" t="s">
        <v>2031</v>
      </c>
      <c r="C1098" s="65" t="s">
        <v>2032</v>
      </c>
      <c r="D1098" s="66" t="s">
        <v>4237</v>
      </c>
      <c r="E1098" s="66" t="s">
        <v>4237</v>
      </c>
      <c r="F1098" s="70">
        <v>24.15</v>
      </c>
      <c r="G1098" s="89"/>
      <c r="H1098" s="89"/>
    </row>
    <row r="1099" spans="1:8" x14ac:dyDescent="0.2">
      <c r="B1099" s="65" t="s">
        <v>2033</v>
      </c>
      <c r="C1099" s="65" t="s">
        <v>2034</v>
      </c>
      <c r="D1099" s="66" t="s">
        <v>4237</v>
      </c>
      <c r="E1099" s="66" t="s">
        <v>4237</v>
      </c>
      <c r="F1099" s="70">
        <v>27.84</v>
      </c>
      <c r="G1099" s="89"/>
      <c r="H1099" s="89"/>
    </row>
    <row r="1100" spans="1:8" x14ac:dyDescent="0.2">
      <c r="A1100" s="72" t="s">
        <v>2075</v>
      </c>
      <c r="B1100" s="65" t="s">
        <v>2076</v>
      </c>
      <c r="C1100" s="65" t="s">
        <v>2077</v>
      </c>
      <c r="E1100" s="66"/>
      <c r="F1100" s="70"/>
      <c r="G1100" s="89"/>
      <c r="H1100" s="89"/>
    </row>
    <row r="1101" spans="1:8" x14ac:dyDescent="0.2">
      <c r="B1101" s="65" t="s">
        <v>2001</v>
      </c>
      <c r="C1101" s="65" t="s">
        <v>2002</v>
      </c>
      <c r="D1101" s="66" t="s">
        <v>4237</v>
      </c>
      <c r="E1101" s="66" t="s">
        <v>4237</v>
      </c>
      <c r="F1101" s="70">
        <v>23.95</v>
      </c>
      <c r="G1101" s="89"/>
      <c r="H1101" s="89"/>
    </row>
    <row r="1102" spans="1:8" x14ac:dyDescent="0.2">
      <c r="B1102" s="65" t="s">
        <v>1992</v>
      </c>
      <c r="C1102" s="65" t="s">
        <v>1993</v>
      </c>
      <c r="D1102" s="66" t="s">
        <v>4237</v>
      </c>
      <c r="E1102" s="66" t="s">
        <v>4237</v>
      </c>
      <c r="F1102" s="70">
        <v>32.950000000000003</v>
      </c>
      <c r="G1102" s="89"/>
      <c r="H1102" s="89"/>
    </row>
    <row r="1103" spans="1:8" x14ac:dyDescent="0.2">
      <c r="B1103" s="65" t="s">
        <v>2038</v>
      </c>
      <c r="C1103" s="65" t="s">
        <v>2039</v>
      </c>
      <c r="D1103" s="66" t="s">
        <v>4237</v>
      </c>
      <c r="E1103" s="66" t="s">
        <v>4237</v>
      </c>
      <c r="F1103" s="70">
        <v>43.09</v>
      </c>
      <c r="G1103" s="89"/>
      <c r="H1103" s="89"/>
    </row>
    <row r="1104" spans="1:8" x14ac:dyDescent="0.2">
      <c r="A1104" s="72" t="s">
        <v>2078</v>
      </c>
      <c r="B1104" s="65" t="s">
        <v>2079</v>
      </c>
      <c r="C1104" s="65" t="s">
        <v>2080</v>
      </c>
      <c r="E1104" s="66"/>
      <c r="F1104" s="70"/>
      <c r="G1104" s="89"/>
      <c r="H1104" s="89"/>
    </row>
    <row r="1105" spans="1:8" x14ac:dyDescent="0.2">
      <c r="B1105" s="65" t="s">
        <v>2031</v>
      </c>
      <c r="C1105" s="65" t="s">
        <v>2032</v>
      </c>
      <c r="D1105" s="66" t="s">
        <v>4237</v>
      </c>
      <c r="E1105" s="66" t="s">
        <v>4237</v>
      </c>
      <c r="F1105" s="70">
        <v>16.37</v>
      </c>
      <c r="G1105" s="89"/>
      <c r="H1105" s="89"/>
    </row>
    <row r="1106" spans="1:8" x14ac:dyDescent="0.2">
      <c r="B1106" s="65" t="s">
        <v>2043</v>
      </c>
      <c r="C1106" s="65" t="s">
        <v>2044</v>
      </c>
      <c r="D1106" s="66" t="s">
        <v>4237</v>
      </c>
      <c r="E1106" s="66" t="s">
        <v>4237</v>
      </c>
      <c r="F1106" s="70">
        <v>18.420000000000002</v>
      </c>
      <c r="G1106" s="89"/>
      <c r="H1106" s="89"/>
    </row>
    <row r="1107" spans="1:8" s="76" customFormat="1" x14ac:dyDescent="0.2">
      <c r="A1107" s="73" t="s">
        <v>2081</v>
      </c>
      <c r="B1107" s="60" t="s">
        <v>2082</v>
      </c>
      <c r="C1107" s="60" t="s">
        <v>2083</v>
      </c>
      <c r="D1107" s="61"/>
      <c r="E1107" s="61"/>
      <c r="F1107" s="70"/>
      <c r="G1107" s="89"/>
      <c r="H1107" s="89"/>
    </row>
    <row r="1108" spans="1:8" s="76" customFormat="1" x14ac:dyDescent="0.2">
      <c r="A1108" s="73" t="s">
        <v>2084</v>
      </c>
      <c r="B1108" s="60" t="s">
        <v>1833</v>
      </c>
      <c r="C1108" s="60" t="s">
        <v>1834</v>
      </c>
      <c r="D1108" s="61"/>
      <c r="E1108" s="61"/>
      <c r="F1108" s="70"/>
      <c r="G1108" s="89"/>
      <c r="H1108" s="89"/>
    </row>
    <row r="1109" spans="1:8" x14ac:dyDescent="0.2">
      <c r="A1109" s="72" t="s">
        <v>2085</v>
      </c>
      <c r="B1109" s="65" t="s">
        <v>2086</v>
      </c>
      <c r="C1109" s="65" t="s">
        <v>2087</v>
      </c>
      <c r="D1109" s="66" t="s">
        <v>4135</v>
      </c>
      <c r="E1109" s="66" t="s">
        <v>4135</v>
      </c>
      <c r="F1109" s="70">
        <v>60.69</v>
      </c>
      <c r="G1109" s="89"/>
      <c r="H1109" s="89"/>
    </row>
    <row r="1110" spans="1:8" x14ac:dyDescent="0.2">
      <c r="A1110" s="72" t="s">
        <v>2088</v>
      </c>
      <c r="B1110" s="65" t="s">
        <v>2089</v>
      </c>
      <c r="C1110" s="65" t="s">
        <v>2090</v>
      </c>
      <c r="E1110" s="66"/>
      <c r="F1110" s="70"/>
      <c r="G1110" s="89"/>
      <c r="H1110" s="89"/>
    </row>
    <row r="1111" spans="1:8" x14ac:dyDescent="0.2">
      <c r="B1111" s="65" t="s">
        <v>1983</v>
      </c>
      <c r="C1111" s="65" t="s">
        <v>1984</v>
      </c>
      <c r="D1111" s="66" t="s">
        <v>4237</v>
      </c>
      <c r="E1111" s="66" t="s">
        <v>4237</v>
      </c>
      <c r="F1111" s="70">
        <v>26.71</v>
      </c>
      <c r="G1111" s="89"/>
      <c r="H1111" s="89"/>
    </row>
    <row r="1112" spans="1:8" x14ac:dyDescent="0.2">
      <c r="B1112" s="65" t="s">
        <v>1985</v>
      </c>
      <c r="C1112" s="65" t="s">
        <v>1986</v>
      </c>
      <c r="D1112" s="66" t="s">
        <v>4237</v>
      </c>
      <c r="E1112" s="66" t="s">
        <v>4237</v>
      </c>
      <c r="F1112" s="70">
        <v>33.06</v>
      </c>
      <c r="G1112" s="89"/>
      <c r="H1112" s="89"/>
    </row>
    <row r="1113" spans="1:8" s="76" customFormat="1" x14ac:dyDescent="0.2">
      <c r="A1113" s="73" t="s">
        <v>2091</v>
      </c>
      <c r="B1113" s="60" t="s">
        <v>1851</v>
      </c>
      <c r="C1113" s="60" t="s">
        <v>1852</v>
      </c>
      <c r="D1113" s="61"/>
      <c r="E1113" s="61"/>
      <c r="F1113" s="70"/>
      <c r="G1113" s="89"/>
      <c r="H1113" s="89"/>
    </row>
    <row r="1114" spans="1:8" x14ac:dyDescent="0.2">
      <c r="A1114" s="72" t="s">
        <v>2092</v>
      </c>
      <c r="B1114" s="65" t="s">
        <v>2093</v>
      </c>
      <c r="C1114" s="65" t="s">
        <v>2094</v>
      </c>
      <c r="D1114" s="66" t="s">
        <v>4135</v>
      </c>
      <c r="E1114" s="66" t="s">
        <v>4135</v>
      </c>
      <c r="F1114" s="70">
        <v>35.92</v>
      </c>
      <c r="G1114" s="89"/>
      <c r="H1114" s="89"/>
    </row>
    <row r="1115" spans="1:8" x14ac:dyDescent="0.2">
      <c r="A1115" s="72" t="s">
        <v>2095</v>
      </c>
      <c r="B1115" s="65" t="s">
        <v>2096</v>
      </c>
      <c r="C1115" s="65" t="s">
        <v>2097</v>
      </c>
      <c r="E1115" s="66"/>
      <c r="F1115" s="70"/>
      <c r="G1115" s="89"/>
      <c r="H1115" s="89"/>
    </row>
    <row r="1116" spans="1:8" x14ac:dyDescent="0.2">
      <c r="B1116" s="65" t="s">
        <v>1983</v>
      </c>
      <c r="C1116" s="65" t="s">
        <v>1984</v>
      </c>
      <c r="D1116" s="66" t="s">
        <v>4237</v>
      </c>
      <c r="E1116" s="66" t="s">
        <v>4237</v>
      </c>
      <c r="F1116" s="70">
        <v>20.78</v>
      </c>
      <c r="G1116" s="89"/>
      <c r="H1116" s="89"/>
    </row>
    <row r="1117" spans="1:8" x14ac:dyDescent="0.2">
      <c r="B1117" s="65" t="s">
        <v>1985</v>
      </c>
      <c r="C1117" s="65" t="s">
        <v>1986</v>
      </c>
      <c r="D1117" s="66" t="s">
        <v>4237</v>
      </c>
      <c r="E1117" s="66" t="s">
        <v>4237</v>
      </c>
      <c r="F1117" s="70">
        <v>27.02</v>
      </c>
      <c r="G1117" s="89"/>
      <c r="H1117" s="89"/>
    </row>
    <row r="1118" spans="1:8" s="76" customFormat="1" x14ac:dyDescent="0.2">
      <c r="A1118" s="73" t="s">
        <v>2098</v>
      </c>
      <c r="B1118" s="60" t="s">
        <v>1863</v>
      </c>
      <c r="C1118" s="60" t="s">
        <v>1864</v>
      </c>
      <c r="D1118" s="61"/>
      <c r="E1118" s="61"/>
      <c r="F1118" s="70"/>
      <c r="G1118" s="89"/>
      <c r="H1118" s="89"/>
    </row>
    <row r="1119" spans="1:8" x14ac:dyDescent="0.2">
      <c r="A1119" s="72" t="s">
        <v>2099</v>
      </c>
      <c r="B1119" s="65" t="s">
        <v>2100</v>
      </c>
      <c r="C1119" s="65" t="s">
        <v>2101</v>
      </c>
      <c r="D1119" s="66" t="s">
        <v>4135</v>
      </c>
      <c r="E1119" s="66" t="s">
        <v>4135</v>
      </c>
      <c r="F1119" s="70">
        <v>49.94</v>
      </c>
      <c r="G1119" s="89"/>
      <c r="H1119" s="89"/>
    </row>
    <row r="1120" spans="1:8" x14ac:dyDescent="0.2">
      <c r="A1120" s="72" t="s">
        <v>2102</v>
      </c>
      <c r="B1120" s="65" t="s">
        <v>2103</v>
      </c>
      <c r="C1120" s="65" t="s">
        <v>2104</v>
      </c>
      <c r="E1120" s="66"/>
      <c r="F1120" s="70"/>
      <c r="G1120" s="89"/>
      <c r="H1120" s="89"/>
    </row>
    <row r="1121" spans="1:8" x14ac:dyDescent="0.2">
      <c r="B1121" s="65" t="s">
        <v>1983</v>
      </c>
      <c r="C1121" s="65" t="s">
        <v>1984</v>
      </c>
      <c r="D1121" s="66" t="s">
        <v>4237</v>
      </c>
      <c r="E1121" s="66" t="s">
        <v>4237</v>
      </c>
      <c r="F1121" s="70">
        <v>24.66</v>
      </c>
      <c r="G1121" s="89"/>
      <c r="H1121" s="89"/>
    </row>
    <row r="1122" spans="1:8" x14ac:dyDescent="0.2">
      <c r="B1122" s="65" t="s">
        <v>1985</v>
      </c>
      <c r="C1122" s="65" t="s">
        <v>2105</v>
      </c>
      <c r="D1122" s="66" t="s">
        <v>4237</v>
      </c>
      <c r="E1122" s="66" t="s">
        <v>4237</v>
      </c>
      <c r="F1122" s="70">
        <v>31.01</v>
      </c>
      <c r="G1122" s="89"/>
      <c r="H1122" s="89"/>
    </row>
    <row r="1123" spans="1:8" s="76" customFormat="1" x14ac:dyDescent="0.2">
      <c r="A1123" s="73" t="s">
        <v>2106</v>
      </c>
      <c r="B1123" s="60" t="s">
        <v>2107</v>
      </c>
      <c r="C1123" s="60" t="s">
        <v>2108</v>
      </c>
      <c r="D1123" s="61"/>
      <c r="E1123" s="61"/>
      <c r="F1123" s="70"/>
      <c r="G1123" s="89"/>
      <c r="H1123" s="89"/>
    </row>
    <row r="1124" spans="1:8" s="76" customFormat="1" x14ac:dyDescent="0.2">
      <c r="A1124" s="73" t="s">
        <v>2109</v>
      </c>
      <c r="B1124" s="60" t="s">
        <v>2110</v>
      </c>
      <c r="C1124" s="60" t="s">
        <v>2111</v>
      </c>
      <c r="D1124" s="61"/>
      <c r="E1124" s="61"/>
      <c r="F1124" s="70"/>
      <c r="G1124" s="89"/>
      <c r="H1124" s="89"/>
    </row>
    <row r="1125" spans="1:8" x14ac:dyDescent="0.2">
      <c r="A1125" s="72" t="s">
        <v>2112</v>
      </c>
      <c r="B1125" s="65" t="s">
        <v>2113</v>
      </c>
      <c r="C1125" s="65" t="s">
        <v>2114</v>
      </c>
      <c r="D1125" s="66" t="s">
        <v>4135</v>
      </c>
      <c r="E1125" s="66" t="s">
        <v>4135</v>
      </c>
      <c r="F1125" s="70">
        <v>337.72</v>
      </c>
      <c r="G1125" s="89"/>
      <c r="H1125" s="89"/>
    </row>
    <row r="1126" spans="1:8" x14ac:dyDescent="0.2">
      <c r="A1126" s="72" t="s">
        <v>2115</v>
      </c>
      <c r="B1126" s="65" t="s">
        <v>2116</v>
      </c>
      <c r="C1126" s="65" t="s">
        <v>2117</v>
      </c>
      <c r="D1126" s="66" t="s">
        <v>4135</v>
      </c>
      <c r="E1126" s="66" t="s">
        <v>4135</v>
      </c>
      <c r="F1126" s="70">
        <v>347.96</v>
      </c>
      <c r="G1126" s="89"/>
      <c r="H1126" s="89"/>
    </row>
    <row r="1127" spans="1:8" x14ac:dyDescent="0.2">
      <c r="A1127" s="72" t="s">
        <v>2118</v>
      </c>
      <c r="B1127" s="65" t="s">
        <v>2119</v>
      </c>
      <c r="C1127" s="65" t="s">
        <v>2120</v>
      </c>
      <c r="D1127" s="66" t="s">
        <v>4135</v>
      </c>
      <c r="E1127" s="66" t="s">
        <v>4135</v>
      </c>
      <c r="F1127" s="70">
        <v>214.91</v>
      </c>
      <c r="G1127" s="89"/>
      <c r="H1127" s="89"/>
    </row>
    <row r="1128" spans="1:8" x14ac:dyDescent="0.2">
      <c r="A1128" s="72" t="s">
        <v>2121</v>
      </c>
      <c r="B1128" s="65" t="s">
        <v>2122</v>
      </c>
      <c r="C1128" s="65" t="s">
        <v>2123</v>
      </c>
      <c r="D1128" s="66" t="s">
        <v>4135</v>
      </c>
      <c r="E1128" s="66" t="s">
        <v>4135</v>
      </c>
      <c r="F1128" s="70">
        <v>347.96</v>
      </c>
      <c r="G1128" s="89"/>
      <c r="H1128" s="89"/>
    </row>
    <row r="1129" spans="1:8" x14ac:dyDescent="0.2">
      <c r="A1129" s="72" t="s">
        <v>2124</v>
      </c>
      <c r="B1129" s="65" t="s">
        <v>2125</v>
      </c>
      <c r="C1129" s="65" t="s">
        <v>2126</v>
      </c>
      <c r="D1129" s="66" t="s">
        <v>4135</v>
      </c>
      <c r="E1129" s="66" t="s">
        <v>4135</v>
      </c>
      <c r="F1129" s="70">
        <v>378.66</v>
      </c>
      <c r="G1129" s="89"/>
      <c r="H1129" s="89"/>
    </row>
    <row r="1130" spans="1:8" x14ac:dyDescent="0.2">
      <c r="A1130" s="72" t="s">
        <v>2127</v>
      </c>
      <c r="B1130" s="65" t="s">
        <v>2128</v>
      </c>
      <c r="C1130" s="65" t="s">
        <v>2129</v>
      </c>
      <c r="D1130" s="66" t="s">
        <v>4135</v>
      </c>
      <c r="E1130" s="66" t="s">
        <v>4135</v>
      </c>
      <c r="F1130" s="70">
        <v>436.99</v>
      </c>
      <c r="G1130" s="89"/>
      <c r="H1130" s="89"/>
    </row>
    <row r="1131" spans="1:8" x14ac:dyDescent="0.2">
      <c r="A1131" s="72" t="s">
        <v>2130</v>
      </c>
      <c r="B1131" s="65" t="s">
        <v>2131</v>
      </c>
      <c r="C1131" s="65" t="s">
        <v>2132</v>
      </c>
      <c r="D1131" s="66" t="s">
        <v>4135</v>
      </c>
      <c r="E1131" s="66" t="s">
        <v>4135</v>
      </c>
      <c r="F1131" s="70">
        <v>465.65</v>
      </c>
      <c r="G1131" s="89"/>
      <c r="H1131" s="89"/>
    </row>
    <row r="1132" spans="1:8" x14ac:dyDescent="0.2">
      <c r="A1132" s="72" t="s">
        <v>2133</v>
      </c>
      <c r="B1132" s="65" t="s">
        <v>2134</v>
      </c>
      <c r="C1132" s="65" t="s">
        <v>2135</v>
      </c>
      <c r="D1132" s="66" t="s">
        <v>4135</v>
      </c>
      <c r="E1132" s="66" t="s">
        <v>4135</v>
      </c>
      <c r="F1132" s="70">
        <v>272.22000000000003</v>
      </c>
      <c r="G1132" s="89"/>
      <c r="H1132" s="89"/>
    </row>
    <row r="1133" spans="1:8" x14ac:dyDescent="0.2">
      <c r="A1133" s="72" t="s">
        <v>2136</v>
      </c>
      <c r="B1133" s="65" t="s">
        <v>2137</v>
      </c>
      <c r="C1133" s="65" t="s">
        <v>2138</v>
      </c>
      <c r="D1133" s="66" t="s">
        <v>4135</v>
      </c>
      <c r="E1133" s="66" t="s">
        <v>4135</v>
      </c>
      <c r="F1133" s="70">
        <v>458.48</v>
      </c>
      <c r="G1133" s="89"/>
      <c r="H1133" s="89"/>
    </row>
    <row r="1134" spans="1:8" x14ac:dyDescent="0.2">
      <c r="A1134" s="72" t="s">
        <v>2139</v>
      </c>
      <c r="B1134" s="65" t="s">
        <v>2140</v>
      </c>
      <c r="C1134" s="65" t="s">
        <v>2141</v>
      </c>
      <c r="D1134" s="66" t="s">
        <v>4135</v>
      </c>
      <c r="E1134" s="66" t="s">
        <v>4135</v>
      </c>
      <c r="F1134" s="70">
        <v>486.12</v>
      </c>
      <c r="G1134" s="89"/>
      <c r="H1134" s="89"/>
    </row>
    <row r="1135" spans="1:8" s="76" customFormat="1" x14ac:dyDescent="0.2">
      <c r="A1135" s="73" t="s">
        <v>2142</v>
      </c>
      <c r="B1135" s="60" t="s">
        <v>2143</v>
      </c>
      <c r="C1135" s="60" t="s">
        <v>2144</v>
      </c>
      <c r="D1135" s="61"/>
      <c r="E1135" s="61"/>
      <c r="F1135" s="70"/>
      <c r="G1135" s="89"/>
      <c r="H1135" s="89"/>
    </row>
    <row r="1136" spans="1:8" x14ac:dyDescent="0.2">
      <c r="A1136" s="72" t="s">
        <v>2145</v>
      </c>
      <c r="B1136" s="65" t="s">
        <v>2146</v>
      </c>
      <c r="C1136" s="65" t="s">
        <v>2147</v>
      </c>
      <c r="D1136" s="66" t="s">
        <v>4135</v>
      </c>
      <c r="E1136" s="66" t="s">
        <v>4135</v>
      </c>
      <c r="F1136" s="70">
        <v>366.38</v>
      </c>
      <c r="G1136" s="89"/>
      <c r="H1136" s="89"/>
    </row>
    <row r="1137" spans="1:8" x14ac:dyDescent="0.2">
      <c r="A1137" s="72" t="s">
        <v>2148</v>
      </c>
      <c r="B1137" s="65" t="s">
        <v>2149</v>
      </c>
      <c r="C1137" s="65" t="s">
        <v>2150</v>
      </c>
      <c r="D1137" s="66" t="s">
        <v>4135</v>
      </c>
      <c r="E1137" s="66" t="s">
        <v>4135</v>
      </c>
      <c r="F1137" s="70">
        <v>376.61</v>
      </c>
      <c r="G1137" s="89"/>
      <c r="H1137" s="89"/>
    </row>
    <row r="1138" spans="1:8" x14ac:dyDescent="0.2">
      <c r="A1138" s="72" t="s">
        <v>2151</v>
      </c>
      <c r="B1138" s="65" t="s">
        <v>2152</v>
      </c>
      <c r="C1138" s="65" t="s">
        <v>2153</v>
      </c>
      <c r="D1138" s="66" t="s">
        <v>4135</v>
      </c>
      <c r="E1138" s="66" t="s">
        <v>4135</v>
      </c>
      <c r="F1138" s="70">
        <v>235.38</v>
      </c>
      <c r="G1138" s="89"/>
      <c r="H1138" s="89"/>
    </row>
    <row r="1139" spans="1:8" x14ac:dyDescent="0.2">
      <c r="A1139" s="72" t="s">
        <v>2154</v>
      </c>
      <c r="B1139" s="65" t="s">
        <v>2155</v>
      </c>
      <c r="C1139" s="65" t="s">
        <v>2156</v>
      </c>
      <c r="D1139" s="66" t="s">
        <v>4135</v>
      </c>
      <c r="E1139" s="66" t="s">
        <v>4135</v>
      </c>
      <c r="F1139" s="70">
        <v>384.8</v>
      </c>
      <c r="G1139" s="89"/>
      <c r="H1139" s="89"/>
    </row>
    <row r="1140" spans="1:8" x14ac:dyDescent="0.2">
      <c r="A1140" s="72" t="s">
        <v>2157</v>
      </c>
      <c r="B1140" s="65" t="s">
        <v>2158</v>
      </c>
      <c r="C1140" s="65" t="s">
        <v>2159</v>
      </c>
      <c r="D1140" s="66" t="s">
        <v>4135</v>
      </c>
      <c r="E1140" s="66" t="s">
        <v>4135</v>
      </c>
      <c r="F1140" s="70">
        <v>428.8</v>
      </c>
      <c r="G1140" s="89"/>
      <c r="H1140" s="89"/>
    </row>
    <row r="1141" spans="1:8" x14ac:dyDescent="0.2">
      <c r="A1141" s="72" t="s">
        <v>2160</v>
      </c>
      <c r="B1141" s="65" t="s">
        <v>2161</v>
      </c>
      <c r="C1141" s="65" t="s">
        <v>2162</v>
      </c>
      <c r="D1141" s="66" t="s">
        <v>4135</v>
      </c>
      <c r="E1141" s="66" t="s">
        <v>4135</v>
      </c>
      <c r="F1141" s="70">
        <v>460.53</v>
      </c>
      <c r="G1141" s="89"/>
      <c r="H1141" s="89"/>
    </row>
    <row r="1142" spans="1:8" x14ac:dyDescent="0.2">
      <c r="A1142" s="72" t="s">
        <v>2163</v>
      </c>
      <c r="B1142" s="65" t="s">
        <v>2164</v>
      </c>
      <c r="C1142" s="65" t="s">
        <v>2165</v>
      </c>
      <c r="D1142" s="66" t="s">
        <v>4135</v>
      </c>
      <c r="E1142" s="66" t="s">
        <v>4135</v>
      </c>
      <c r="F1142" s="70">
        <v>487.14</v>
      </c>
      <c r="G1142" s="89"/>
      <c r="H1142" s="89"/>
    </row>
    <row r="1143" spans="1:8" x14ac:dyDescent="0.2">
      <c r="A1143" s="72" t="s">
        <v>2166</v>
      </c>
      <c r="B1143" s="65" t="s">
        <v>2167</v>
      </c>
      <c r="C1143" s="65" t="s">
        <v>2168</v>
      </c>
      <c r="D1143" s="66" t="s">
        <v>4135</v>
      </c>
      <c r="E1143" s="66" t="s">
        <v>4135</v>
      </c>
      <c r="F1143" s="70">
        <v>296.79000000000002</v>
      </c>
      <c r="G1143" s="89"/>
      <c r="H1143" s="89"/>
    </row>
    <row r="1144" spans="1:8" x14ac:dyDescent="0.2">
      <c r="A1144" s="72" t="s">
        <v>2169</v>
      </c>
      <c r="B1144" s="65" t="s">
        <v>2170</v>
      </c>
      <c r="C1144" s="65" t="s">
        <v>2171</v>
      </c>
      <c r="D1144" s="66" t="s">
        <v>4135</v>
      </c>
      <c r="E1144" s="66" t="s">
        <v>4135</v>
      </c>
      <c r="F1144" s="70">
        <v>486.12</v>
      </c>
      <c r="G1144" s="89"/>
      <c r="H1144" s="89"/>
    </row>
    <row r="1145" spans="1:8" x14ac:dyDescent="0.2">
      <c r="A1145" s="72" t="s">
        <v>2172</v>
      </c>
      <c r="B1145" s="65" t="s">
        <v>2173</v>
      </c>
      <c r="C1145" s="65" t="s">
        <v>2174</v>
      </c>
      <c r="D1145" s="66" t="s">
        <v>4135</v>
      </c>
      <c r="E1145" s="66" t="s">
        <v>4135</v>
      </c>
      <c r="F1145" s="70">
        <v>501.47</v>
      </c>
      <c r="G1145" s="89"/>
      <c r="H1145" s="89"/>
    </row>
    <row r="1146" spans="1:8" s="76" customFormat="1" x14ac:dyDescent="0.2">
      <c r="A1146" s="73" t="s">
        <v>2175</v>
      </c>
      <c r="B1146" s="60" t="s">
        <v>2176</v>
      </c>
      <c r="C1146" s="60" t="s">
        <v>2177</v>
      </c>
      <c r="D1146" s="61"/>
      <c r="E1146" s="61"/>
      <c r="F1146" s="70"/>
      <c r="G1146" s="89"/>
      <c r="H1146" s="89"/>
    </row>
    <row r="1147" spans="1:8" x14ac:dyDescent="0.2">
      <c r="A1147" s="72" t="s">
        <v>2178</v>
      </c>
      <c r="B1147" s="65" t="s">
        <v>2179</v>
      </c>
      <c r="C1147" s="65" t="s">
        <v>2180</v>
      </c>
      <c r="D1147" s="66" t="s">
        <v>4237</v>
      </c>
      <c r="E1147" s="66" t="s">
        <v>4237</v>
      </c>
      <c r="F1147" s="70">
        <v>163.74</v>
      </c>
      <c r="G1147" s="89"/>
      <c r="H1147" s="89"/>
    </row>
    <row r="1148" spans="1:8" x14ac:dyDescent="0.2">
      <c r="A1148" s="72" t="s">
        <v>2181</v>
      </c>
      <c r="B1148" s="65" t="s">
        <v>2182</v>
      </c>
      <c r="C1148" s="65" t="s">
        <v>2183</v>
      </c>
      <c r="D1148" s="66" t="s">
        <v>4237</v>
      </c>
      <c r="E1148" s="66" t="s">
        <v>4237</v>
      </c>
      <c r="F1148" s="70">
        <v>257.89999999999998</v>
      </c>
      <c r="G1148" s="89"/>
      <c r="H1148" s="89"/>
    </row>
    <row r="1149" spans="1:8" ht="25.5" x14ac:dyDescent="0.2">
      <c r="A1149" s="72" t="s">
        <v>2184</v>
      </c>
      <c r="B1149" s="65" t="s">
        <v>2185</v>
      </c>
      <c r="C1149" s="65" t="s">
        <v>2186</v>
      </c>
      <c r="D1149" s="66" t="s">
        <v>4604</v>
      </c>
      <c r="E1149" s="66" t="s">
        <v>4605</v>
      </c>
      <c r="F1149" s="70">
        <v>47.59</v>
      </c>
      <c r="G1149" s="89"/>
      <c r="H1149" s="89"/>
    </row>
    <row r="1150" spans="1:8" s="76" customFormat="1" x14ac:dyDescent="0.2">
      <c r="A1150" s="73" t="s">
        <v>2187</v>
      </c>
      <c r="B1150" s="60" t="s">
        <v>2188</v>
      </c>
      <c r="C1150" s="60" t="s">
        <v>2189</v>
      </c>
      <c r="D1150" s="61"/>
      <c r="E1150" s="61"/>
      <c r="F1150" s="70"/>
      <c r="G1150" s="89"/>
      <c r="H1150" s="89"/>
    </row>
    <row r="1151" spans="1:8" x14ac:dyDescent="0.2">
      <c r="A1151" s="72" t="s">
        <v>2190</v>
      </c>
      <c r="B1151" s="65" t="s">
        <v>2191</v>
      </c>
      <c r="C1151" s="65" t="s">
        <v>2192</v>
      </c>
      <c r="E1151" s="66"/>
      <c r="F1151" s="70"/>
      <c r="G1151" s="89"/>
      <c r="H1151" s="89"/>
    </row>
    <row r="1152" spans="1:8" x14ac:dyDescent="0.2">
      <c r="B1152" s="65" t="s">
        <v>2193</v>
      </c>
      <c r="C1152" s="65" t="s">
        <v>2194</v>
      </c>
      <c r="D1152" s="66" t="s">
        <v>4237</v>
      </c>
      <c r="E1152" s="66" t="s">
        <v>4237</v>
      </c>
      <c r="F1152" s="70">
        <v>31.73</v>
      </c>
      <c r="G1152" s="89"/>
      <c r="H1152" s="89"/>
    </row>
    <row r="1153" spans="1:8" x14ac:dyDescent="0.2">
      <c r="B1153" s="65" t="s">
        <v>2195</v>
      </c>
      <c r="C1153" s="65" t="s">
        <v>2196</v>
      </c>
      <c r="D1153" s="66" t="s">
        <v>4237</v>
      </c>
      <c r="E1153" s="66" t="s">
        <v>4237</v>
      </c>
      <c r="F1153" s="70">
        <v>40.94</v>
      </c>
      <c r="G1153" s="89"/>
      <c r="H1153" s="89"/>
    </row>
    <row r="1154" spans="1:8" x14ac:dyDescent="0.2">
      <c r="A1154" s="72" t="s">
        <v>2197</v>
      </c>
      <c r="B1154" s="65" t="s">
        <v>2198</v>
      </c>
      <c r="C1154" s="65" t="s">
        <v>2199</v>
      </c>
      <c r="E1154" s="66"/>
      <c r="F1154" s="70"/>
      <c r="G1154" s="89"/>
      <c r="H1154" s="89"/>
    </row>
    <row r="1155" spans="1:8" x14ac:dyDescent="0.2">
      <c r="B1155" s="65" t="s">
        <v>2193</v>
      </c>
      <c r="C1155" s="65" t="s">
        <v>2194</v>
      </c>
      <c r="D1155" s="66" t="s">
        <v>4237</v>
      </c>
      <c r="E1155" s="66" t="s">
        <v>4237</v>
      </c>
      <c r="F1155" s="70">
        <v>31.73</v>
      </c>
      <c r="G1155" s="89"/>
      <c r="H1155" s="89"/>
    </row>
    <row r="1156" spans="1:8" x14ac:dyDescent="0.2">
      <c r="B1156" s="65" t="s">
        <v>2195</v>
      </c>
      <c r="C1156" s="65" t="s">
        <v>2196</v>
      </c>
      <c r="D1156" s="66" t="s">
        <v>4237</v>
      </c>
      <c r="E1156" s="66" t="s">
        <v>4237</v>
      </c>
      <c r="F1156" s="70">
        <v>39.909999999999997</v>
      </c>
      <c r="G1156" s="89"/>
      <c r="H1156" s="89"/>
    </row>
    <row r="1157" spans="1:8" s="76" customFormat="1" x14ac:dyDescent="0.2">
      <c r="A1157" s="73" t="s">
        <v>2200</v>
      </c>
      <c r="B1157" s="60" t="s">
        <v>2201</v>
      </c>
      <c r="C1157" s="60" t="s">
        <v>2202</v>
      </c>
      <c r="D1157" s="61"/>
      <c r="E1157" s="61"/>
      <c r="F1157" s="70"/>
      <c r="G1157" s="89"/>
      <c r="H1157" s="89"/>
    </row>
    <row r="1158" spans="1:8" x14ac:dyDescent="0.2">
      <c r="A1158" s="72" t="s">
        <v>2203</v>
      </c>
      <c r="B1158" s="65" t="s">
        <v>2204</v>
      </c>
      <c r="C1158" s="65" t="s">
        <v>2205</v>
      </c>
      <c r="E1158" s="66"/>
      <c r="F1158" s="70"/>
      <c r="G1158" s="89"/>
      <c r="H1158" s="89"/>
    </row>
    <row r="1159" spans="1:8" x14ac:dyDescent="0.2">
      <c r="B1159" s="65" t="s">
        <v>2206</v>
      </c>
      <c r="C1159" s="65" t="s">
        <v>2207</v>
      </c>
      <c r="D1159" s="66" t="s">
        <v>4604</v>
      </c>
      <c r="E1159" s="66" t="s">
        <v>4605</v>
      </c>
      <c r="F1159" s="70">
        <v>337.72</v>
      </c>
      <c r="G1159" s="89"/>
      <c r="H1159" s="89"/>
    </row>
    <row r="1160" spans="1:8" x14ac:dyDescent="0.2">
      <c r="B1160" s="65" t="s">
        <v>2208</v>
      </c>
      <c r="C1160" s="65" t="s">
        <v>2209</v>
      </c>
      <c r="D1160" s="66" t="s">
        <v>4604</v>
      </c>
      <c r="E1160" s="66" t="s">
        <v>4605</v>
      </c>
      <c r="F1160" s="70">
        <v>368.42</v>
      </c>
      <c r="G1160" s="89"/>
      <c r="H1160" s="89"/>
    </row>
    <row r="1161" spans="1:8" x14ac:dyDescent="0.2">
      <c r="B1161" s="65" t="s">
        <v>2210</v>
      </c>
      <c r="C1161" s="65" t="s">
        <v>2211</v>
      </c>
      <c r="D1161" s="66" t="s">
        <v>4604</v>
      </c>
      <c r="E1161" s="66" t="s">
        <v>4605</v>
      </c>
      <c r="F1161" s="70">
        <v>368.42</v>
      </c>
      <c r="G1161" s="89"/>
      <c r="H1161" s="89"/>
    </row>
    <row r="1162" spans="1:8" x14ac:dyDescent="0.2">
      <c r="A1162" s="72" t="s">
        <v>2212</v>
      </c>
      <c r="B1162" s="65" t="s">
        <v>2213</v>
      </c>
      <c r="C1162" s="65" t="s">
        <v>2214</v>
      </c>
      <c r="E1162" s="66"/>
      <c r="F1162" s="70"/>
      <c r="G1162" s="89"/>
      <c r="H1162" s="89"/>
    </row>
    <row r="1163" spans="1:8" x14ac:dyDescent="0.2">
      <c r="B1163" s="65" t="s">
        <v>2206</v>
      </c>
      <c r="C1163" s="65" t="s">
        <v>2207</v>
      </c>
      <c r="D1163" s="66" t="s">
        <v>4604</v>
      </c>
      <c r="E1163" s="66" t="s">
        <v>4605</v>
      </c>
      <c r="F1163" s="70">
        <v>757.32</v>
      </c>
      <c r="G1163" s="89"/>
      <c r="H1163" s="89"/>
    </row>
    <row r="1164" spans="1:8" x14ac:dyDescent="0.2">
      <c r="B1164" s="65" t="s">
        <v>2208</v>
      </c>
      <c r="C1164" s="65" t="s">
        <v>2209</v>
      </c>
      <c r="D1164" s="66" t="s">
        <v>4604</v>
      </c>
      <c r="E1164" s="66" t="s">
        <v>4605</v>
      </c>
      <c r="F1164" s="70">
        <v>777.78</v>
      </c>
      <c r="G1164" s="89"/>
      <c r="H1164" s="89"/>
    </row>
    <row r="1165" spans="1:8" x14ac:dyDescent="0.2">
      <c r="B1165" s="65" t="s">
        <v>2210</v>
      </c>
      <c r="C1165" s="65" t="s">
        <v>2211</v>
      </c>
      <c r="D1165" s="66" t="s">
        <v>4604</v>
      </c>
      <c r="E1165" s="66" t="s">
        <v>4605</v>
      </c>
      <c r="F1165" s="70">
        <v>777.78</v>
      </c>
      <c r="G1165" s="89"/>
      <c r="H1165" s="89"/>
    </row>
    <row r="1166" spans="1:8" x14ac:dyDescent="0.2">
      <c r="A1166" s="72" t="s">
        <v>2215</v>
      </c>
      <c r="B1166" s="65" t="s">
        <v>2216</v>
      </c>
      <c r="C1166" s="65" t="s">
        <v>2217</v>
      </c>
      <c r="E1166" s="66"/>
      <c r="F1166" s="70"/>
      <c r="G1166" s="89"/>
      <c r="H1166" s="89"/>
    </row>
    <row r="1167" spans="1:8" x14ac:dyDescent="0.2">
      <c r="B1167" s="65" t="s">
        <v>2218</v>
      </c>
      <c r="C1167" s="65" t="s">
        <v>2219</v>
      </c>
      <c r="D1167" s="66" t="s">
        <v>4133</v>
      </c>
      <c r="E1167" s="66" t="s">
        <v>4133</v>
      </c>
      <c r="F1167" s="70">
        <v>15.35</v>
      </c>
      <c r="G1167" s="89"/>
      <c r="H1167" s="89"/>
    </row>
    <row r="1168" spans="1:8" x14ac:dyDescent="0.2">
      <c r="B1168" s="65" t="s">
        <v>2220</v>
      </c>
      <c r="C1168" s="65" t="s">
        <v>2221</v>
      </c>
      <c r="D1168" s="66" t="s">
        <v>4133</v>
      </c>
      <c r="E1168" s="66" t="s">
        <v>4133</v>
      </c>
      <c r="F1168" s="70">
        <v>20.47</v>
      </c>
      <c r="G1168" s="89"/>
      <c r="H1168" s="89"/>
    </row>
    <row r="1169" spans="1:8" x14ac:dyDescent="0.2">
      <c r="A1169" s="72" t="s">
        <v>2222</v>
      </c>
      <c r="B1169" s="65" t="s">
        <v>2223</v>
      </c>
      <c r="C1169" s="65" t="s">
        <v>2224</v>
      </c>
      <c r="D1169" s="66" t="s">
        <v>4604</v>
      </c>
      <c r="E1169" s="66" t="s">
        <v>4605</v>
      </c>
      <c r="F1169" s="70">
        <v>135.09</v>
      </c>
      <c r="G1169" s="89"/>
      <c r="H1169" s="89"/>
    </row>
    <row r="1170" spans="1:8" s="76" customFormat="1" x14ac:dyDescent="0.2">
      <c r="A1170" s="73" t="s">
        <v>2225</v>
      </c>
      <c r="B1170" s="60" t="s">
        <v>2226</v>
      </c>
      <c r="C1170" s="60" t="s">
        <v>2227</v>
      </c>
      <c r="D1170" s="61"/>
      <c r="E1170" s="61"/>
      <c r="F1170" s="70"/>
      <c r="G1170" s="89"/>
      <c r="H1170" s="89"/>
    </row>
    <row r="1171" spans="1:8" x14ac:dyDescent="0.2">
      <c r="A1171" s="72" t="s">
        <v>2228</v>
      </c>
      <c r="B1171" s="65" t="s">
        <v>2229</v>
      </c>
      <c r="C1171" s="65" t="s">
        <v>2230</v>
      </c>
      <c r="E1171" s="66"/>
      <c r="F1171" s="70"/>
      <c r="G1171" s="89"/>
      <c r="H1171" s="89"/>
    </row>
    <row r="1172" spans="1:8" x14ac:dyDescent="0.2">
      <c r="B1172" s="65" t="s">
        <v>2206</v>
      </c>
      <c r="C1172" s="65" t="s">
        <v>2207</v>
      </c>
      <c r="D1172" s="66" t="s">
        <v>4604</v>
      </c>
      <c r="E1172" s="66" t="s">
        <v>4605</v>
      </c>
      <c r="F1172" s="70">
        <v>788.02</v>
      </c>
      <c r="G1172" s="89"/>
      <c r="H1172" s="89"/>
    </row>
    <row r="1173" spans="1:8" x14ac:dyDescent="0.2">
      <c r="B1173" s="65" t="s">
        <v>2208</v>
      </c>
      <c r="C1173" s="65" t="s">
        <v>2209</v>
      </c>
      <c r="D1173" s="66" t="s">
        <v>4604</v>
      </c>
      <c r="E1173" s="66" t="s">
        <v>4605</v>
      </c>
      <c r="F1173" s="70">
        <v>828.95</v>
      </c>
      <c r="G1173" s="89"/>
      <c r="H1173" s="89"/>
    </row>
    <row r="1174" spans="1:8" x14ac:dyDescent="0.2">
      <c r="B1174" s="65" t="s">
        <v>2210</v>
      </c>
      <c r="C1174" s="65" t="s">
        <v>2211</v>
      </c>
      <c r="D1174" s="66" t="s">
        <v>4604</v>
      </c>
      <c r="E1174" s="66" t="s">
        <v>4605</v>
      </c>
      <c r="F1174" s="70">
        <v>828.95</v>
      </c>
      <c r="G1174" s="89"/>
      <c r="H1174" s="89"/>
    </row>
    <row r="1175" spans="1:8" x14ac:dyDescent="0.2">
      <c r="A1175" s="72" t="s">
        <v>2231</v>
      </c>
      <c r="B1175" s="65" t="s">
        <v>2232</v>
      </c>
      <c r="C1175" s="65" t="s">
        <v>2233</v>
      </c>
      <c r="E1175" s="66"/>
      <c r="F1175" s="70"/>
      <c r="G1175" s="89"/>
      <c r="H1175" s="89"/>
    </row>
    <row r="1176" spans="1:8" x14ac:dyDescent="0.2">
      <c r="B1176" s="65" t="s">
        <v>2206</v>
      </c>
      <c r="C1176" s="65" t="s">
        <v>2207</v>
      </c>
      <c r="D1176" s="66" t="s">
        <v>4604</v>
      </c>
      <c r="E1176" s="66" t="s">
        <v>4605</v>
      </c>
      <c r="F1176" s="70">
        <v>695.91</v>
      </c>
      <c r="G1176" s="89"/>
      <c r="H1176" s="89"/>
    </row>
    <row r="1177" spans="1:8" x14ac:dyDescent="0.2">
      <c r="B1177" s="65" t="s">
        <v>2208</v>
      </c>
      <c r="C1177" s="65" t="s">
        <v>2209</v>
      </c>
      <c r="D1177" s="66" t="s">
        <v>4604</v>
      </c>
      <c r="E1177" s="66" t="s">
        <v>4605</v>
      </c>
      <c r="F1177" s="70">
        <v>747.08</v>
      </c>
      <c r="G1177" s="89"/>
      <c r="H1177" s="89"/>
    </row>
    <row r="1178" spans="1:8" x14ac:dyDescent="0.2">
      <c r="B1178" s="65" t="s">
        <v>2210</v>
      </c>
      <c r="C1178" s="65" t="s">
        <v>2211</v>
      </c>
      <c r="D1178" s="66" t="s">
        <v>4604</v>
      </c>
      <c r="E1178" s="66" t="s">
        <v>4605</v>
      </c>
      <c r="F1178" s="70">
        <v>747.08</v>
      </c>
      <c r="G1178" s="89"/>
      <c r="H1178" s="89"/>
    </row>
    <row r="1179" spans="1:8" s="76" customFormat="1" x14ac:dyDescent="0.2">
      <c r="A1179" s="73" t="s">
        <v>2234</v>
      </c>
      <c r="B1179" s="60" t="s">
        <v>2235</v>
      </c>
      <c r="C1179" s="60" t="s">
        <v>2236</v>
      </c>
      <c r="D1179" s="61"/>
      <c r="E1179" s="61"/>
      <c r="F1179" s="70"/>
      <c r="G1179" s="89"/>
      <c r="H1179" s="89"/>
    </row>
    <row r="1180" spans="1:8" s="76" customFormat="1" x14ac:dyDescent="0.2">
      <c r="A1180" s="73" t="s">
        <v>2237</v>
      </c>
      <c r="B1180" s="60" t="s">
        <v>2238</v>
      </c>
      <c r="C1180" s="60" t="s">
        <v>2239</v>
      </c>
      <c r="D1180" s="61"/>
      <c r="E1180" s="61"/>
      <c r="F1180" s="70"/>
      <c r="G1180" s="89"/>
      <c r="H1180" s="89"/>
    </row>
    <row r="1181" spans="1:8" x14ac:dyDescent="0.2">
      <c r="A1181" s="72" t="s">
        <v>2240</v>
      </c>
      <c r="B1181" s="65" t="s">
        <v>2241</v>
      </c>
      <c r="C1181" s="65" t="s">
        <v>2242</v>
      </c>
      <c r="E1181" s="66"/>
      <c r="F1181" s="70"/>
      <c r="G1181" s="89"/>
      <c r="H1181" s="89"/>
    </row>
    <row r="1182" spans="1:8" x14ac:dyDescent="0.2">
      <c r="B1182" s="65" t="s">
        <v>2243</v>
      </c>
      <c r="C1182" s="65" t="s">
        <v>2244</v>
      </c>
      <c r="D1182" s="66" t="s">
        <v>4135</v>
      </c>
      <c r="E1182" s="66" t="s">
        <v>4135</v>
      </c>
      <c r="F1182" s="70">
        <v>35.82</v>
      </c>
      <c r="G1182" s="89"/>
      <c r="H1182" s="89"/>
    </row>
    <row r="1183" spans="1:8" x14ac:dyDescent="0.2">
      <c r="A1183" s="72" t="s">
        <v>2245</v>
      </c>
      <c r="B1183" s="65" t="s">
        <v>2246</v>
      </c>
      <c r="C1183" s="65" t="s">
        <v>2247</v>
      </c>
      <c r="D1183" s="66" t="s">
        <v>4604</v>
      </c>
      <c r="E1183" s="66" t="s">
        <v>4605</v>
      </c>
      <c r="F1183" s="70">
        <v>46.05</v>
      </c>
      <c r="G1183" s="89"/>
      <c r="H1183" s="89"/>
    </row>
    <row r="1184" spans="1:8" x14ac:dyDescent="0.2">
      <c r="A1184" s="72" t="s">
        <v>2248</v>
      </c>
      <c r="B1184" s="65" t="s">
        <v>2249</v>
      </c>
      <c r="C1184" s="65" t="s">
        <v>2250</v>
      </c>
      <c r="D1184" s="66" t="s">
        <v>4604</v>
      </c>
      <c r="E1184" s="66" t="s">
        <v>4605</v>
      </c>
      <c r="F1184" s="70">
        <v>122.81</v>
      </c>
      <c r="G1184" s="89"/>
      <c r="H1184" s="89"/>
    </row>
    <row r="1185" spans="1:8" s="76" customFormat="1" x14ac:dyDescent="0.2">
      <c r="A1185" s="73" t="s">
        <v>2251</v>
      </c>
      <c r="B1185" s="60" t="s">
        <v>2252</v>
      </c>
      <c r="C1185" s="60" t="s">
        <v>2253</v>
      </c>
      <c r="D1185" s="61"/>
      <c r="E1185" s="61"/>
      <c r="F1185" s="70"/>
      <c r="G1185" s="89"/>
      <c r="H1185" s="89"/>
    </row>
    <row r="1186" spans="1:8" x14ac:dyDescent="0.2">
      <c r="A1186" s="72" t="s">
        <v>2254</v>
      </c>
      <c r="B1186" s="65" t="s">
        <v>2255</v>
      </c>
      <c r="C1186" s="65" t="s">
        <v>2256</v>
      </c>
      <c r="D1186" s="66" t="s">
        <v>4135</v>
      </c>
      <c r="E1186" s="66" t="s">
        <v>4135</v>
      </c>
      <c r="F1186" s="70">
        <v>286.55</v>
      </c>
      <c r="G1186" s="89"/>
      <c r="H1186" s="89"/>
    </row>
    <row r="1187" spans="1:8" s="76" customFormat="1" x14ac:dyDescent="0.2">
      <c r="A1187" s="73">
        <v>12</v>
      </c>
      <c r="B1187" s="60" t="s">
        <v>2257</v>
      </c>
      <c r="C1187" s="60" t="s">
        <v>2258</v>
      </c>
      <c r="D1187" s="61"/>
      <c r="E1187" s="61"/>
      <c r="F1187" s="70"/>
      <c r="G1187" s="89"/>
      <c r="H1187" s="89"/>
    </row>
    <row r="1188" spans="1:8" s="76" customFormat="1" x14ac:dyDescent="0.2">
      <c r="A1188" s="73" t="s">
        <v>2259</v>
      </c>
      <c r="B1188" s="60" t="s">
        <v>2260</v>
      </c>
      <c r="C1188" s="60" t="s">
        <v>2261</v>
      </c>
      <c r="D1188" s="61"/>
      <c r="E1188" s="61"/>
      <c r="F1188" s="70"/>
      <c r="G1188" s="89"/>
      <c r="H1188" s="89"/>
    </row>
    <row r="1189" spans="1:8" s="76" customFormat="1" x14ac:dyDescent="0.2">
      <c r="A1189" s="73" t="s">
        <v>2262</v>
      </c>
      <c r="B1189" s="60" t="s">
        <v>2263</v>
      </c>
      <c r="C1189" s="60" t="s">
        <v>2264</v>
      </c>
      <c r="D1189" s="61"/>
      <c r="E1189" s="61"/>
      <c r="F1189" s="70"/>
      <c r="G1189" s="89"/>
      <c r="H1189" s="89"/>
    </row>
    <row r="1190" spans="1:8" x14ac:dyDescent="0.2">
      <c r="A1190" s="72" t="s">
        <v>2265</v>
      </c>
      <c r="B1190" s="65" t="s">
        <v>2266</v>
      </c>
      <c r="C1190" s="65" t="s">
        <v>2267</v>
      </c>
      <c r="E1190" s="66"/>
      <c r="F1190" s="70"/>
      <c r="G1190" s="89"/>
      <c r="H1190" s="89"/>
    </row>
    <row r="1191" spans="1:8" x14ac:dyDescent="0.2">
      <c r="B1191" s="65" t="s">
        <v>2268</v>
      </c>
      <c r="C1191" s="65" t="s">
        <v>2269</v>
      </c>
      <c r="D1191" s="66" t="s">
        <v>4135</v>
      </c>
      <c r="E1191" s="66" t="s">
        <v>4135</v>
      </c>
      <c r="F1191" s="70">
        <v>94.23</v>
      </c>
      <c r="G1191" s="89"/>
      <c r="H1191" s="89"/>
    </row>
    <row r="1192" spans="1:8" x14ac:dyDescent="0.2">
      <c r="B1192" s="65" t="s">
        <v>2270</v>
      </c>
      <c r="C1192" s="65" t="s">
        <v>2271</v>
      </c>
      <c r="D1192" s="66" t="s">
        <v>4135</v>
      </c>
      <c r="E1192" s="66" t="s">
        <v>4135</v>
      </c>
      <c r="F1192" s="70">
        <v>101.32</v>
      </c>
      <c r="G1192" s="89"/>
      <c r="H1192" s="89"/>
    </row>
    <row r="1193" spans="1:8" x14ac:dyDescent="0.2">
      <c r="B1193" s="65" t="s">
        <v>2272</v>
      </c>
      <c r="C1193" s="65" t="s">
        <v>2273</v>
      </c>
      <c r="D1193" s="66" t="s">
        <v>4135</v>
      </c>
      <c r="E1193" s="66" t="s">
        <v>4135</v>
      </c>
      <c r="F1193" s="70">
        <v>115.49</v>
      </c>
      <c r="G1193" s="89"/>
      <c r="H1193" s="89"/>
    </row>
    <row r="1194" spans="1:8" x14ac:dyDescent="0.2">
      <c r="B1194" s="65" t="s">
        <v>2274</v>
      </c>
      <c r="C1194" s="65" t="s">
        <v>2275</v>
      </c>
      <c r="D1194" s="66" t="s">
        <v>4135</v>
      </c>
      <c r="E1194" s="66" t="s">
        <v>4135</v>
      </c>
      <c r="F1194" s="70">
        <v>130.66</v>
      </c>
      <c r="G1194" s="89"/>
      <c r="H1194" s="89"/>
    </row>
    <row r="1195" spans="1:8" x14ac:dyDescent="0.2">
      <c r="B1195" s="65" t="s">
        <v>2276</v>
      </c>
      <c r="C1195" s="65" t="s">
        <v>2277</v>
      </c>
      <c r="D1195" s="66" t="s">
        <v>4135</v>
      </c>
      <c r="E1195" s="66" t="s">
        <v>4135</v>
      </c>
      <c r="F1195" s="70">
        <v>161.09</v>
      </c>
      <c r="G1195" s="89"/>
      <c r="H1195" s="89"/>
    </row>
    <row r="1196" spans="1:8" x14ac:dyDescent="0.2">
      <c r="A1196" s="72" t="s">
        <v>2278</v>
      </c>
      <c r="B1196" s="65" t="s">
        <v>2279</v>
      </c>
      <c r="C1196" s="65" t="s">
        <v>2280</v>
      </c>
      <c r="E1196" s="66"/>
      <c r="F1196" s="70"/>
      <c r="G1196" s="89"/>
      <c r="H1196" s="89"/>
    </row>
    <row r="1197" spans="1:8" x14ac:dyDescent="0.2">
      <c r="B1197" s="65" t="s">
        <v>2281</v>
      </c>
      <c r="C1197" s="65" t="s">
        <v>2282</v>
      </c>
      <c r="D1197" s="66" t="s">
        <v>4135</v>
      </c>
      <c r="E1197" s="66" t="s">
        <v>4135</v>
      </c>
      <c r="F1197" s="70">
        <v>91.11</v>
      </c>
      <c r="G1197" s="89"/>
      <c r="H1197" s="89"/>
    </row>
    <row r="1198" spans="1:8" x14ac:dyDescent="0.2">
      <c r="B1198" s="65" t="s">
        <v>2283</v>
      </c>
      <c r="C1198" s="65" t="s">
        <v>2284</v>
      </c>
      <c r="D1198" s="66" t="s">
        <v>4135</v>
      </c>
      <c r="E1198" s="66" t="s">
        <v>4135</v>
      </c>
      <c r="F1198" s="70">
        <v>96.21</v>
      </c>
      <c r="G1198" s="89"/>
      <c r="H1198" s="89"/>
    </row>
    <row r="1199" spans="1:8" x14ac:dyDescent="0.2">
      <c r="B1199" s="65" t="s">
        <v>2285</v>
      </c>
      <c r="C1199" s="65" t="s">
        <v>2286</v>
      </c>
      <c r="D1199" s="66" t="s">
        <v>4135</v>
      </c>
      <c r="E1199" s="66" t="s">
        <v>4135</v>
      </c>
      <c r="F1199" s="70">
        <v>106.33</v>
      </c>
      <c r="G1199" s="89"/>
      <c r="H1199" s="89"/>
    </row>
    <row r="1200" spans="1:8" x14ac:dyDescent="0.2">
      <c r="B1200" s="65" t="s">
        <v>2287</v>
      </c>
      <c r="C1200" s="65" t="s">
        <v>2288</v>
      </c>
      <c r="D1200" s="66" t="s">
        <v>4135</v>
      </c>
      <c r="E1200" s="66" t="s">
        <v>4135</v>
      </c>
      <c r="F1200" s="70">
        <v>111.43</v>
      </c>
      <c r="G1200" s="89"/>
      <c r="H1200" s="89"/>
    </row>
    <row r="1201" spans="1:8" s="76" customFormat="1" x14ac:dyDescent="0.2">
      <c r="A1201" s="73" t="s">
        <v>2289</v>
      </c>
      <c r="B1201" s="60" t="s">
        <v>2290</v>
      </c>
      <c r="C1201" s="60" t="s">
        <v>2291</v>
      </c>
      <c r="D1201" s="61"/>
      <c r="E1201" s="61"/>
      <c r="F1201" s="70"/>
      <c r="G1201" s="89"/>
      <c r="H1201" s="89"/>
    </row>
    <row r="1202" spans="1:8" x14ac:dyDescent="0.2">
      <c r="A1202" s="72" t="s">
        <v>2292</v>
      </c>
      <c r="B1202" s="65" t="s">
        <v>2293</v>
      </c>
      <c r="C1202" s="65" t="s">
        <v>2294</v>
      </c>
      <c r="D1202" s="66" t="s">
        <v>4135</v>
      </c>
      <c r="E1202" s="66" t="s">
        <v>4135</v>
      </c>
      <c r="F1202" s="70">
        <v>87.13</v>
      </c>
      <c r="G1202" s="89"/>
      <c r="H1202" s="89"/>
    </row>
    <row r="1203" spans="1:8" x14ac:dyDescent="0.2">
      <c r="A1203" s="72" t="s">
        <v>2295</v>
      </c>
      <c r="B1203" s="65" t="s">
        <v>2296</v>
      </c>
      <c r="C1203" s="65" t="s">
        <v>2297</v>
      </c>
      <c r="D1203" s="66" t="s">
        <v>4135</v>
      </c>
      <c r="E1203" s="66" t="s">
        <v>4135</v>
      </c>
      <c r="F1203" s="70">
        <v>95.22</v>
      </c>
      <c r="G1203" s="89"/>
      <c r="H1203" s="89"/>
    </row>
    <row r="1204" spans="1:8" s="76" customFormat="1" x14ac:dyDescent="0.2">
      <c r="A1204" s="73" t="s">
        <v>2298</v>
      </c>
      <c r="B1204" s="60" t="s">
        <v>2299</v>
      </c>
      <c r="C1204" s="60" t="s">
        <v>2300</v>
      </c>
      <c r="D1204" s="61"/>
      <c r="E1204" s="61"/>
      <c r="F1204" s="70"/>
      <c r="G1204" s="89"/>
      <c r="H1204" s="89"/>
    </row>
    <row r="1205" spans="1:8" x14ac:dyDescent="0.2">
      <c r="A1205" s="72" t="s">
        <v>2301</v>
      </c>
      <c r="B1205" s="65" t="s">
        <v>2302</v>
      </c>
      <c r="C1205" s="65" t="s">
        <v>2303</v>
      </c>
      <c r="E1205" s="66"/>
      <c r="F1205" s="70"/>
      <c r="G1205" s="89"/>
      <c r="H1205" s="89"/>
    </row>
    <row r="1206" spans="1:8" x14ac:dyDescent="0.2">
      <c r="B1206" s="65" t="s">
        <v>2304</v>
      </c>
      <c r="C1206" s="65" t="s">
        <v>2305</v>
      </c>
      <c r="D1206" s="66" t="s">
        <v>4135</v>
      </c>
      <c r="E1206" s="66" t="s">
        <v>4135</v>
      </c>
      <c r="F1206" s="70">
        <v>110.13</v>
      </c>
      <c r="G1206" s="89"/>
      <c r="H1206" s="89"/>
    </row>
    <row r="1207" spans="1:8" x14ac:dyDescent="0.2">
      <c r="A1207" s="72" t="s">
        <v>2306</v>
      </c>
      <c r="B1207" s="65" t="s">
        <v>2307</v>
      </c>
      <c r="C1207" s="65" t="s">
        <v>2308</v>
      </c>
      <c r="E1207" s="66"/>
      <c r="F1207" s="70"/>
      <c r="G1207" s="89"/>
      <c r="H1207" s="89"/>
    </row>
    <row r="1208" spans="1:8" x14ac:dyDescent="0.2">
      <c r="B1208" s="65" t="s">
        <v>2309</v>
      </c>
      <c r="C1208" s="65" t="s">
        <v>2310</v>
      </c>
      <c r="D1208" s="66" t="s">
        <v>4135</v>
      </c>
      <c r="E1208" s="66" t="s">
        <v>4135</v>
      </c>
      <c r="F1208" s="70">
        <v>830.99</v>
      </c>
      <c r="G1208" s="89"/>
      <c r="H1208" s="89"/>
    </row>
    <row r="1209" spans="1:8" x14ac:dyDescent="0.2">
      <c r="B1209" s="65" t="s">
        <v>2311</v>
      </c>
      <c r="C1209" s="65" t="s">
        <v>2312</v>
      </c>
      <c r="D1209" s="66" t="s">
        <v>4135</v>
      </c>
      <c r="E1209" s="66" t="s">
        <v>4135</v>
      </c>
      <c r="F1209" s="70">
        <v>951.14</v>
      </c>
      <c r="G1209" s="89"/>
      <c r="H1209" s="89"/>
    </row>
    <row r="1210" spans="1:8" x14ac:dyDescent="0.2">
      <c r="B1210" s="65" t="s">
        <v>2313</v>
      </c>
      <c r="C1210" s="65" t="s">
        <v>2314</v>
      </c>
      <c r="D1210" s="66" t="s">
        <v>4135</v>
      </c>
      <c r="E1210" s="66" t="s">
        <v>4135</v>
      </c>
      <c r="F1210" s="70">
        <v>1937.31</v>
      </c>
      <c r="G1210" s="89"/>
      <c r="H1210" s="89"/>
    </row>
    <row r="1211" spans="1:8" s="76" customFormat="1" x14ac:dyDescent="0.2">
      <c r="A1211" s="73" t="s">
        <v>2315</v>
      </c>
      <c r="B1211" s="60" t="s">
        <v>2316</v>
      </c>
      <c r="C1211" s="60" t="s">
        <v>2317</v>
      </c>
      <c r="D1211" s="61"/>
      <c r="E1211" s="61"/>
      <c r="F1211" s="70"/>
      <c r="G1211" s="89"/>
      <c r="H1211" s="89"/>
    </row>
    <row r="1212" spans="1:8" x14ac:dyDescent="0.2">
      <c r="A1212" s="72" t="s">
        <v>2318</v>
      </c>
      <c r="B1212" s="65" t="s">
        <v>2319</v>
      </c>
      <c r="C1212" s="65" t="s">
        <v>2320</v>
      </c>
      <c r="E1212" s="66"/>
      <c r="F1212" s="70"/>
      <c r="G1212" s="89"/>
      <c r="H1212" s="89"/>
    </row>
    <row r="1213" spans="1:8" x14ac:dyDescent="0.2">
      <c r="B1213" s="65" t="s">
        <v>2321</v>
      </c>
      <c r="C1213" s="65" t="s">
        <v>2322</v>
      </c>
      <c r="D1213" s="66" t="s">
        <v>4135</v>
      </c>
      <c r="E1213" s="66" t="s">
        <v>4135</v>
      </c>
      <c r="F1213" s="70">
        <v>75.09</v>
      </c>
      <c r="G1213" s="89"/>
      <c r="H1213" s="89"/>
    </row>
    <row r="1214" spans="1:8" x14ac:dyDescent="0.2">
      <c r="B1214" s="65" t="s">
        <v>2323</v>
      </c>
      <c r="C1214" s="65" t="s">
        <v>2324</v>
      </c>
      <c r="D1214" s="66" t="s">
        <v>4135</v>
      </c>
      <c r="E1214" s="66" t="s">
        <v>4135</v>
      </c>
      <c r="F1214" s="70">
        <v>87.1</v>
      </c>
      <c r="G1214" s="89"/>
      <c r="H1214" s="89"/>
    </row>
    <row r="1215" spans="1:8" x14ac:dyDescent="0.2">
      <c r="B1215" s="65" t="s">
        <v>2325</v>
      </c>
      <c r="C1215" s="65" t="s">
        <v>2326</v>
      </c>
      <c r="D1215" s="66" t="s">
        <v>4135</v>
      </c>
      <c r="E1215" s="66" t="s">
        <v>4135</v>
      </c>
      <c r="F1215" s="70">
        <v>105.12</v>
      </c>
      <c r="G1215" s="89"/>
      <c r="H1215" s="89"/>
    </row>
    <row r="1216" spans="1:8" x14ac:dyDescent="0.2">
      <c r="B1216" s="65" t="s">
        <v>2327</v>
      </c>
      <c r="C1216" s="65" t="s">
        <v>2328</v>
      </c>
      <c r="D1216" s="66" t="s">
        <v>4135</v>
      </c>
      <c r="E1216" s="66" t="s">
        <v>4135</v>
      </c>
      <c r="F1216" s="70">
        <v>115.13</v>
      </c>
      <c r="G1216" s="89"/>
      <c r="H1216" s="89"/>
    </row>
    <row r="1217" spans="1:8" x14ac:dyDescent="0.2">
      <c r="B1217" s="65" t="s">
        <v>2329</v>
      </c>
      <c r="C1217" s="65" t="s">
        <v>2330</v>
      </c>
      <c r="D1217" s="66" t="s">
        <v>4135</v>
      </c>
      <c r="E1217" s="66" t="s">
        <v>4135</v>
      </c>
      <c r="F1217" s="70">
        <v>129.15</v>
      </c>
      <c r="G1217" s="89"/>
      <c r="H1217" s="89"/>
    </row>
    <row r="1218" spans="1:8" x14ac:dyDescent="0.2">
      <c r="B1218" s="65" t="s">
        <v>2331</v>
      </c>
      <c r="C1218" s="65" t="s">
        <v>2332</v>
      </c>
      <c r="D1218" s="66" t="s">
        <v>4135</v>
      </c>
      <c r="E1218" s="66" t="s">
        <v>4135</v>
      </c>
      <c r="F1218" s="70">
        <v>161.19999999999999</v>
      </c>
      <c r="G1218" s="89"/>
      <c r="H1218" s="89"/>
    </row>
    <row r="1219" spans="1:8" x14ac:dyDescent="0.2">
      <c r="A1219" s="72" t="s">
        <v>2333</v>
      </c>
      <c r="B1219" s="65" t="s">
        <v>2334</v>
      </c>
      <c r="C1219" s="65" t="s">
        <v>2335</v>
      </c>
      <c r="E1219" s="66"/>
      <c r="F1219" s="70"/>
      <c r="G1219" s="89"/>
      <c r="H1219" s="89"/>
    </row>
    <row r="1220" spans="1:8" x14ac:dyDescent="0.2">
      <c r="B1220" s="65" t="s">
        <v>2321</v>
      </c>
      <c r="C1220" s="65" t="s">
        <v>2322</v>
      </c>
      <c r="D1220" s="66" t="s">
        <v>4135</v>
      </c>
      <c r="E1220" s="66" t="s">
        <v>4135</v>
      </c>
      <c r="F1220" s="70">
        <v>80.09</v>
      </c>
      <c r="G1220" s="89"/>
      <c r="H1220" s="89"/>
    </row>
    <row r="1221" spans="1:8" x14ac:dyDescent="0.2">
      <c r="B1221" s="65" t="s">
        <v>2323</v>
      </c>
      <c r="C1221" s="65" t="s">
        <v>2324</v>
      </c>
      <c r="D1221" s="66" t="s">
        <v>4135</v>
      </c>
      <c r="E1221" s="66" t="s">
        <v>4135</v>
      </c>
      <c r="F1221" s="70">
        <v>92.11</v>
      </c>
      <c r="G1221" s="89"/>
      <c r="H1221" s="89"/>
    </row>
    <row r="1222" spans="1:8" x14ac:dyDescent="0.2">
      <c r="B1222" s="65" t="s">
        <v>2325</v>
      </c>
      <c r="C1222" s="65" t="s">
        <v>2326</v>
      </c>
      <c r="D1222" s="66" t="s">
        <v>4135</v>
      </c>
      <c r="E1222" s="66" t="s">
        <v>4135</v>
      </c>
      <c r="F1222" s="70">
        <v>110.13</v>
      </c>
      <c r="G1222" s="89"/>
      <c r="H1222" s="89"/>
    </row>
    <row r="1223" spans="1:8" x14ac:dyDescent="0.2">
      <c r="B1223" s="65" t="s">
        <v>2327</v>
      </c>
      <c r="C1223" s="65" t="s">
        <v>2328</v>
      </c>
      <c r="D1223" s="66" t="s">
        <v>4135</v>
      </c>
      <c r="E1223" s="66" t="s">
        <v>4135</v>
      </c>
      <c r="F1223" s="70">
        <v>120.15</v>
      </c>
      <c r="G1223" s="89"/>
      <c r="H1223" s="89"/>
    </row>
    <row r="1224" spans="1:8" x14ac:dyDescent="0.2">
      <c r="B1224" s="65" t="s">
        <v>2329</v>
      </c>
      <c r="C1224" s="65" t="s">
        <v>2330</v>
      </c>
      <c r="D1224" s="66" t="s">
        <v>4135</v>
      </c>
      <c r="E1224" s="66" t="s">
        <v>4135</v>
      </c>
      <c r="F1224" s="70">
        <v>134.16</v>
      </c>
      <c r="G1224" s="89"/>
      <c r="H1224" s="89"/>
    </row>
    <row r="1225" spans="1:8" x14ac:dyDescent="0.2">
      <c r="B1225" s="65" t="s">
        <v>2331</v>
      </c>
      <c r="C1225" s="65" t="s">
        <v>2336</v>
      </c>
      <c r="D1225" s="66" t="s">
        <v>4135</v>
      </c>
      <c r="E1225" s="66" t="s">
        <v>4135</v>
      </c>
      <c r="F1225" s="70">
        <v>166.2</v>
      </c>
      <c r="G1225" s="89"/>
      <c r="H1225" s="89"/>
    </row>
    <row r="1226" spans="1:8" s="76" customFormat="1" x14ac:dyDescent="0.2">
      <c r="A1226" s="73" t="s">
        <v>2337</v>
      </c>
      <c r="B1226" s="60" t="s">
        <v>2338</v>
      </c>
      <c r="C1226" s="60" t="s">
        <v>2339</v>
      </c>
      <c r="D1226" s="61"/>
      <c r="E1226" s="61"/>
      <c r="F1226" s="70"/>
      <c r="G1226" s="89"/>
      <c r="H1226" s="89"/>
    </row>
    <row r="1227" spans="1:8" s="76" customFormat="1" x14ac:dyDescent="0.2">
      <c r="A1227" s="73" t="s">
        <v>2340</v>
      </c>
      <c r="B1227" s="60" t="s">
        <v>2341</v>
      </c>
      <c r="C1227" s="60" t="s">
        <v>2342</v>
      </c>
      <c r="D1227" s="61"/>
      <c r="E1227" s="61"/>
      <c r="F1227" s="70"/>
      <c r="G1227" s="89"/>
      <c r="H1227" s="89"/>
    </row>
    <row r="1228" spans="1:8" x14ac:dyDescent="0.2">
      <c r="A1228" s="72" t="s">
        <v>2343</v>
      </c>
      <c r="B1228" s="65" t="s">
        <v>2344</v>
      </c>
      <c r="C1228" s="65" t="s">
        <v>2345</v>
      </c>
      <c r="E1228" s="66"/>
      <c r="F1228" s="70"/>
      <c r="G1228" s="89"/>
      <c r="H1228" s="89"/>
    </row>
    <row r="1229" spans="1:8" x14ac:dyDescent="0.2">
      <c r="B1229" s="65" t="s">
        <v>2346</v>
      </c>
      <c r="C1229" s="65" t="s">
        <v>2347</v>
      </c>
      <c r="D1229" s="66" t="s">
        <v>4604</v>
      </c>
      <c r="E1229" s="66" t="s">
        <v>4605</v>
      </c>
      <c r="F1229" s="70">
        <v>10.01</v>
      </c>
      <c r="G1229" s="89"/>
      <c r="H1229" s="89"/>
    </row>
    <row r="1230" spans="1:8" x14ac:dyDescent="0.2">
      <c r="B1230" s="65" t="s">
        <v>2348</v>
      </c>
      <c r="C1230" s="65" t="s">
        <v>2349</v>
      </c>
      <c r="D1230" s="66" t="s">
        <v>4604</v>
      </c>
      <c r="E1230" s="66" t="s">
        <v>4605</v>
      </c>
      <c r="F1230" s="70">
        <v>10.01</v>
      </c>
      <c r="G1230" s="89"/>
      <c r="H1230" s="89"/>
    </row>
    <row r="1231" spans="1:8" x14ac:dyDescent="0.2">
      <c r="B1231" s="65" t="s">
        <v>2350</v>
      </c>
      <c r="C1231" s="65" t="s">
        <v>2351</v>
      </c>
      <c r="D1231" s="66" t="s">
        <v>4604</v>
      </c>
      <c r="E1231" s="66" t="s">
        <v>4605</v>
      </c>
      <c r="F1231" s="70">
        <v>10.01</v>
      </c>
      <c r="G1231" s="89"/>
      <c r="H1231" s="89"/>
    </row>
    <row r="1232" spans="1:8" x14ac:dyDescent="0.2">
      <c r="B1232" s="65" t="s">
        <v>2352</v>
      </c>
      <c r="C1232" s="65" t="s">
        <v>2353</v>
      </c>
      <c r="D1232" s="66" t="s">
        <v>4604</v>
      </c>
      <c r="E1232" s="66" t="s">
        <v>4605</v>
      </c>
      <c r="F1232" s="70">
        <v>10.01</v>
      </c>
      <c r="G1232" s="89"/>
      <c r="H1232" s="89"/>
    </row>
    <row r="1233" spans="1:8" s="76" customFormat="1" x14ac:dyDescent="0.2">
      <c r="A1233" s="73" t="s">
        <v>2354</v>
      </c>
      <c r="B1233" s="60" t="s">
        <v>2355</v>
      </c>
      <c r="C1233" s="60" t="s">
        <v>2356</v>
      </c>
      <c r="D1233" s="61"/>
      <c r="E1233" s="61"/>
      <c r="F1233" s="70"/>
      <c r="G1233" s="89"/>
      <c r="H1233" s="89"/>
    </row>
    <row r="1234" spans="1:8" x14ac:dyDescent="0.2">
      <c r="A1234" s="72" t="s">
        <v>2357</v>
      </c>
      <c r="B1234" s="65" t="s">
        <v>2358</v>
      </c>
      <c r="C1234" s="65" t="s">
        <v>2359</v>
      </c>
      <c r="E1234" s="66"/>
      <c r="F1234" s="70"/>
      <c r="G1234" s="89"/>
      <c r="H1234" s="89"/>
    </row>
    <row r="1235" spans="1:8" x14ac:dyDescent="0.2">
      <c r="B1235" s="65" t="s">
        <v>2360</v>
      </c>
      <c r="C1235" s="65" t="s">
        <v>2361</v>
      </c>
      <c r="D1235" s="66" t="s">
        <v>4604</v>
      </c>
      <c r="E1235" s="66" t="s">
        <v>4605</v>
      </c>
      <c r="F1235" s="70">
        <v>42.05</v>
      </c>
      <c r="G1235" s="89"/>
      <c r="H1235" s="89"/>
    </row>
    <row r="1236" spans="1:8" x14ac:dyDescent="0.2">
      <c r="A1236" s="72" t="s">
        <v>2362</v>
      </c>
      <c r="B1236" s="65" t="s">
        <v>2363</v>
      </c>
      <c r="C1236" s="65" t="s">
        <v>2364</v>
      </c>
      <c r="E1236" s="66"/>
      <c r="F1236" s="70"/>
      <c r="G1236" s="89"/>
      <c r="H1236" s="89"/>
    </row>
    <row r="1237" spans="1:8" x14ac:dyDescent="0.2">
      <c r="B1237" s="65" t="s">
        <v>2365</v>
      </c>
      <c r="C1237" s="65" t="s">
        <v>2366</v>
      </c>
      <c r="D1237" s="66" t="s">
        <v>4604</v>
      </c>
      <c r="E1237" s="66" t="s">
        <v>4605</v>
      </c>
      <c r="F1237" s="70">
        <v>55.07</v>
      </c>
      <c r="G1237" s="89"/>
      <c r="H1237" s="89"/>
    </row>
    <row r="1238" spans="1:8" x14ac:dyDescent="0.2">
      <c r="A1238" s="72" t="s">
        <v>2367</v>
      </c>
      <c r="B1238" s="65" t="s">
        <v>2368</v>
      </c>
      <c r="C1238" s="65" t="s">
        <v>2369</v>
      </c>
      <c r="E1238" s="66"/>
      <c r="F1238" s="70"/>
      <c r="G1238" s="89"/>
      <c r="H1238" s="89"/>
    </row>
    <row r="1239" spans="1:8" x14ac:dyDescent="0.2">
      <c r="B1239" s="65" t="s">
        <v>2370</v>
      </c>
      <c r="C1239" s="65" t="s">
        <v>2371</v>
      </c>
      <c r="D1239" s="66" t="s">
        <v>4604</v>
      </c>
      <c r="E1239" s="66" t="s">
        <v>4605</v>
      </c>
      <c r="F1239" s="70">
        <v>7.01</v>
      </c>
      <c r="G1239" s="89"/>
      <c r="H1239" s="89"/>
    </row>
    <row r="1240" spans="1:8" s="76" customFormat="1" x14ac:dyDescent="0.2">
      <c r="A1240" s="73" t="s">
        <v>2372</v>
      </c>
      <c r="B1240" s="60" t="s">
        <v>2373</v>
      </c>
      <c r="C1240" s="60" t="s">
        <v>2374</v>
      </c>
      <c r="D1240" s="61"/>
      <c r="E1240" s="61"/>
      <c r="F1240" s="70"/>
      <c r="G1240" s="89"/>
      <c r="H1240" s="89"/>
    </row>
    <row r="1241" spans="1:8" x14ac:dyDescent="0.2">
      <c r="A1241" s="72" t="s">
        <v>2375</v>
      </c>
      <c r="B1241" s="65" t="s">
        <v>2376</v>
      </c>
      <c r="C1241" s="65" t="s">
        <v>2377</v>
      </c>
      <c r="D1241" s="66" t="s">
        <v>4135</v>
      </c>
      <c r="E1241" s="66" t="s">
        <v>4135</v>
      </c>
      <c r="F1241" s="70">
        <v>45.05</v>
      </c>
      <c r="G1241" s="89"/>
      <c r="H1241" s="89"/>
    </row>
    <row r="1242" spans="1:8" s="76" customFormat="1" x14ac:dyDescent="0.2">
      <c r="A1242" s="73" t="s">
        <v>2378</v>
      </c>
      <c r="B1242" s="73" t="s">
        <v>2379</v>
      </c>
      <c r="C1242" s="73" t="s">
        <v>2380</v>
      </c>
      <c r="D1242" s="61"/>
      <c r="E1242" s="61"/>
      <c r="F1242" s="70"/>
      <c r="G1242" s="89"/>
      <c r="H1242" s="89"/>
    </row>
    <row r="1243" spans="1:8" s="76" customFormat="1" x14ac:dyDescent="0.2">
      <c r="A1243" s="73" t="s">
        <v>2381</v>
      </c>
      <c r="B1243" s="60" t="s">
        <v>2382</v>
      </c>
      <c r="C1243" s="60" t="s">
        <v>2383</v>
      </c>
      <c r="D1243" s="61"/>
      <c r="E1243" s="61"/>
      <c r="F1243" s="70"/>
      <c r="G1243" s="89"/>
      <c r="H1243" s="89"/>
    </row>
    <row r="1244" spans="1:8" ht="25.5" x14ac:dyDescent="0.2">
      <c r="A1244" s="72" t="s">
        <v>2384</v>
      </c>
      <c r="B1244" s="65" t="s">
        <v>2385</v>
      </c>
      <c r="C1244" s="65" t="s">
        <v>2386</v>
      </c>
      <c r="E1244" s="66"/>
      <c r="F1244" s="70"/>
      <c r="G1244" s="89"/>
      <c r="H1244" s="89"/>
    </row>
    <row r="1245" spans="1:8" x14ac:dyDescent="0.2">
      <c r="B1245" s="65" t="s">
        <v>2387</v>
      </c>
      <c r="C1245" s="65" t="s">
        <v>2388</v>
      </c>
      <c r="D1245" s="66" t="s">
        <v>4604</v>
      </c>
      <c r="E1245" s="66" t="s">
        <v>4605</v>
      </c>
      <c r="F1245" s="70">
        <v>3602.37</v>
      </c>
      <c r="G1245" s="89"/>
      <c r="H1245" s="89"/>
    </row>
    <row r="1246" spans="1:8" x14ac:dyDescent="0.2">
      <c r="B1246" s="65" t="s">
        <v>2389</v>
      </c>
      <c r="C1246" s="65" t="s">
        <v>2390</v>
      </c>
      <c r="D1246" s="66" t="s">
        <v>4604</v>
      </c>
      <c r="E1246" s="66" t="s">
        <v>4605</v>
      </c>
      <c r="F1246" s="70">
        <v>3658.66</v>
      </c>
      <c r="G1246" s="89"/>
      <c r="H1246" s="89"/>
    </row>
    <row r="1247" spans="1:8" x14ac:dyDescent="0.2">
      <c r="B1247" s="65" t="s">
        <v>2391</v>
      </c>
      <c r="C1247" s="65" t="s">
        <v>2392</v>
      </c>
      <c r="D1247" s="66" t="s">
        <v>4604</v>
      </c>
      <c r="E1247" s="66" t="s">
        <v>4605</v>
      </c>
      <c r="F1247" s="70">
        <v>3996.38</v>
      </c>
      <c r="G1247" s="89"/>
      <c r="H1247" s="89"/>
    </row>
    <row r="1248" spans="1:8" x14ac:dyDescent="0.2">
      <c r="B1248" s="65" t="s">
        <v>2393</v>
      </c>
      <c r="C1248" s="65" t="s">
        <v>2394</v>
      </c>
      <c r="D1248" s="66" t="s">
        <v>4604</v>
      </c>
      <c r="E1248" s="66" t="s">
        <v>4605</v>
      </c>
      <c r="F1248" s="70">
        <v>5853.85</v>
      </c>
      <c r="G1248" s="89"/>
      <c r="H1248" s="89"/>
    </row>
    <row r="1249" spans="1:8" x14ac:dyDescent="0.2">
      <c r="B1249" s="65" t="s">
        <v>2395</v>
      </c>
      <c r="C1249" s="65" t="s">
        <v>2396</v>
      </c>
      <c r="D1249" s="66" t="s">
        <v>4604</v>
      </c>
      <c r="E1249" s="66" t="s">
        <v>4605</v>
      </c>
      <c r="F1249" s="70">
        <v>8330.48</v>
      </c>
      <c r="G1249" s="89"/>
      <c r="H1249" s="89"/>
    </row>
    <row r="1250" spans="1:8" x14ac:dyDescent="0.2">
      <c r="B1250" s="65" t="s">
        <v>2397</v>
      </c>
      <c r="C1250" s="65" t="s">
        <v>2398</v>
      </c>
      <c r="D1250" s="66" t="s">
        <v>4604</v>
      </c>
      <c r="E1250" s="66" t="s">
        <v>4605</v>
      </c>
      <c r="F1250" s="70">
        <v>10469.379999999999</v>
      </c>
      <c r="G1250" s="89"/>
      <c r="H1250" s="89"/>
    </row>
    <row r="1251" spans="1:8" x14ac:dyDescent="0.2">
      <c r="B1251" s="65" t="s">
        <v>2399</v>
      </c>
      <c r="C1251" s="65" t="s">
        <v>2400</v>
      </c>
      <c r="D1251" s="66" t="s">
        <v>4604</v>
      </c>
      <c r="E1251" s="66" t="s">
        <v>4605</v>
      </c>
      <c r="F1251" s="70">
        <v>4165.24</v>
      </c>
      <c r="G1251" s="89"/>
      <c r="H1251" s="89"/>
    </row>
    <row r="1252" spans="1:8" x14ac:dyDescent="0.2">
      <c r="B1252" s="65" t="s">
        <v>2401</v>
      </c>
      <c r="C1252" s="65" t="s">
        <v>2402</v>
      </c>
      <c r="D1252" s="66" t="s">
        <v>4604</v>
      </c>
      <c r="E1252" s="66" t="s">
        <v>4605</v>
      </c>
      <c r="F1252" s="70">
        <v>4390.3900000000003</v>
      </c>
      <c r="G1252" s="89"/>
      <c r="H1252" s="89"/>
    </row>
    <row r="1253" spans="1:8" x14ac:dyDescent="0.2">
      <c r="B1253" s="65" t="s">
        <v>2403</v>
      </c>
      <c r="C1253" s="65" t="s">
        <v>2404</v>
      </c>
      <c r="D1253" s="66" t="s">
        <v>4604</v>
      </c>
      <c r="E1253" s="66" t="s">
        <v>4605</v>
      </c>
      <c r="F1253" s="70">
        <v>5516.13</v>
      </c>
      <c r="G1253" s="89"/>
      <c r="H1253" s="89"/>
    </row>
    <row r="1254" spans="1:8" x14ac:dyDescent="0.2">
      <c r="B1254" s="65" t="s">
        <v>2405</v>
      </c>
      <c r="C1254" s="65" t="s">
        <v>2406</v>
      </c>
      <c r="D1254" s="66" t="s">
        <v>4604</v>
      </c>
      <c r="E1254" s="66" t="s">
        <v>4605</v>
      </c>
      <c r="F1254" s="70">
        <v>8443.0499999999993</v>
      </c>
      <c r="G1254" s="89"/>
      <c r="H1254" s="89"/>
    </row>
    <row r="1255" spans="1:8" x14ac:dyDescent="0.2">
      <c r="B1255" s="65" t="s">
        <v>2407</v>
      </c>
      <c r="C1255" s="65" t="s">
        <v>2408</v>
      </c>
      <c r="D1255" s="66" t="s">
        <v>4604</v>
      </c>
      <c r="E1255" s="66" t="s">
        <v>4605</v>
      </c>
      <c r="F1255" s="70">
        <v>15084.92</v>
      </c>
      <c r="G1255" s="89"/>
      <c r="H1255" s="89"/>
    </row>
    <row r="1256" spans="1:8" x14ac:dyDescent="0.2">
      <c r="B1256" s="65" t="s">
        <v>2409</v>
      </c>
      <c r="C1256" s="65" t="s">
        <v>2410</v>
      </c>
      <c r="D1256" s="66" t="s">
        <v>4604</v>
      </c>
      <c r="E1256" s="66" t="s">
        <v>4605</v>
      </c>
      <c r="F1256" s="70">
        <v>17448.97</v>
      </c>
      <c r="G1256" s="89"/>
      <c r="H1256" s="89"/>
    </row>
    <row r="1257" spans="1:8" x14ac:dyDescent="0.2">
      <c r="B1257" s="65" t="s">
        <v>2411</v>
      </c>
      <c r="C1257" s="65" t="s">
        <v>2412</v>
      </c>
      <c r="D1257" s="66" t="s">
        <v>4604</v>
      </c>
      <c r="E1257" s="66" t="s">
        <v>4605</v>
      </c>
      <c r="F1257" s="70">
        <v>21163.91</v>
      </c>
      <c r="G1257" s="89"/>
      <c r="H1257" s="89"/>
    </row>
    <row r="1258" spans="1:8" x14ac:dyDescent="0.2">
      <c r="B1258" s="65" t="s">
        <v>2413</v>
      </c>
      <c r="C1258" s="65" t="s">
        <v>2414</v>
      </c>
      <c r="D1258" s="66" t="s">
        <v>4604</v>
      </c>
      <c r="E1258" s="66" t="s">
        <v>4605</v>
      </c>
      <c r="F1258" s="70">
        <v>22965.1</v>
      </c>
      <c r="G1258" s="89"/>
      <c r="H1258" s="89"/>
    </row>
    <row r="1259" spans="1:8" x14ac:dyDescent="0.2">
      <c r="B1259" s="65" t="s">
        <v>2415</v>
      </c>
      <c r="C1259" s="65" t="s">
        <v>2416</v>
      </c>
      <c r="D1259" s="66" t="s">
        <v>4604</v>
      </c>
      <c r="E1259" s="66" t="s">
        <v>4605</v>
      </c>
      <c r="F1259" s="70">
        <v>23640.54</v>
      </c>
      <c r="G1259" s="89"/>
      <c r="H1259" s="89"/>
    </row>
    <row r="1260" spans="1:8" ht="25.5" x14ac:dyDescent="0.2">
      <c r="A1260" s="72" t="s">
        <v>2417</v>
      </c>
      <c r="B1260" s="65" t="s">
        <v>2418</v>
      </c>
      <c r="C1260" s="65" t="s">
        <v>2419</v>
      </c>
      <c r="E1260" s="66" t="s">
        <v>2420</v>
      </c>
      <c r="F1260" s="70"/>
      <c r="G1260" s="89"/>
      <c r="H1260" s="89"/>
    </row>
    <row r="1261" spans="1:8" x14ac:dyDescent="0.2">
      <c r="B1261" s="65" t="s">
        <v>2421</v>
      </c>
      <c r="C1261" s="65" t="s">
        <v>2422</v>
      </c>
      <c r="D1261" s="66" t="s">
        <v>4604</v>
      </c>
      <c r="E1261" s="66" t="s">
        <v>4605</v>
      </c>
      <c r="F1261" s="70">
        <v>12495.71</v>
      </c>
      <c r="G1261" s="89"/>
      <c r="H1261" s="89"/>
    </row>
    <row r="1262" spans="1:8" x14ac:dyDescent="0.2">
      <c r="B1262" s="65" t="s">
        <v>2423</v>
      </c>
      <c r="C1262" s="65" t="s">
        <v>2424</v>
      </c>
      <c r="D1262" s="66" t="s">
        <v>4604</v>
      </c>
      <c r="E1262" s="66" t="s">
        <v>4605</v>
      </c>
      <c r="F1262" s="70">
        <v>13621.45</v>
      </c>
      <c r="G1262" s="89"/>
      <c r="H1262" s="89"/>
    </row>
    <row r="1263" spans="1:8" x14ac:dyDescent="0.2">
      <c r="B1263" s="65" t="s">
        <v>2425</v>
      </c>
      <c r="C1263" s="65" t="s">
        <v>2426</v>
      </c>
      <c r="D1263" s="66" t="s">
        <v>4604</v>
      </c>
      <c r="E1263" s="66" t="s">
        <v>4605</v>
      </c>
      <c r="F1263" s="70">
        <v>14747.19</v>
      </c>
      <c r="G1263" s="89"/>
      <c r="H1263" s="89"/>
    </row>
    <row r="1264" spans="1:8" x14ac:dyDescent="0.2">
      <c r="B1264" s="65" t="s">
        <v>2427</v>
      </c>
      <c r="C1264" s="65" t="s">
        <v>2428</v>
      </c>
      <c r="D1264" s="66" t="s">
        <v>4604</v>
      </c>
      <c r="E1264" s="66" t="s">
        <v>4605</v>
      </c>
      <c r="F1264" s="70">
        <v>18124.41</v>
      </c>
      <c r="G1264" s="89"/>
      <c r="H1264" s="89"/>
    </row>
    <row r="1265" spans="1:8" x14ac:dyDescent="0.2">
      <c r="B1265" s="65" t="s">
        <v>2429</v>
      </c>
      <c r="C1265" s="65" t="s">
        <v>2430</v>
      </c>
      <c r="D1265" s="66" t="s">
        <v>4604</v>
      </c>
      <c r="E1265" s="66" t="s">
        <v>4605</v>
      </c>
      <c r="F1265" s="70">
        <v>23865.69</v>
      </c>
      <c r="G1265" s="89"/>
      <c r="H1265" s="89"/>
    </row>
    <row r="1266" spans="1:8" x14ac:dyDescent="0.2">
      <c r="B1266" s="65" t="s">
        <v>2431</v>
      </c>
      <c r="C1266" s="65" t="s">
        <v>2432</v>
      </c>
      <c r="D1266" s="66" t="s">
        <v>4604</v>
      </c>
      <c r="E1266" s="66" t="s">
        <v>4605</v>
      </c>
      <c r="F1266" s="70">
        <v>25666.87</v>
      </c>
      <c r="G1266" s="89"/>
      <c r="H1266" s="89"/>
    </row>
    <row r="1267" spans="1:8" x14ac:dyDescent="0.2">
      <c r="B1267" s="65" t="s">
        <v>2433</v>
      </c>
      <c r="C1267" s="65" t="s">
        <v>2434</v>
      </c>
      <c r="D1267" s="66" t="s">
        <v>4604</v>
      </c>
      <c r="E1267" s="66" t="s">
        <v>4605</v>
      </c>
      <c r="F1267" s="70">
        <v>29402.28</v>
      </c>
      <c r="G1267" s="89"/>
      <c r="H1267" s="89"/>
    </row>
    <row r="1268" spans="1:8" x14ac:dyDescent="0.2">
      <c r="B1268" s="65" t="s">
        <v>2435</v>
      </c>
      <c r="C1268" s="65" t="s">
        <v>2436</v>
      </c>
      <c r="D1268" s="66" t="s">
        <v>4604</v>
      </c>
      <c r="E1268" s="66" t="s">
        <v>4605</v>
      </c>
      <c r="F1268" s="70">
        <v>52019.42</v>
      </c>
      <c r="G1268" s="89"/>
      <c r="H1268" s="89"/>
    </row>
    <row r="1269" spans="1:8" s="76" customFormat="1" x14ac:dyDescent="0.2">
      <c r="A1269" s="73" t="s">
        <v>2437</v>
      </c>
      <c r="B1269" s="60" t="s">
        <v>2438</v>
      </c>
      <c r="C1269" s="60" t="s">
        <v>2439</v>
      </c>
      <c r="D1269" s="61"/>
      <c r="E1269" s="61" t="s">
        <v>2420</v>
      </c>
      <c r="F1269" s="70"/>
      <c r="G1269" s="89"/>
      <c r="H1269" s="89"/>
    </row>
    <row r="1270" spans="1:8" x14ac:dyDescent="0.2">
      <c r="A1270" s="72" t="s">
        <v>2440</v>
      </c>
      <c r="B1270" s="65" t="s">
        <v>2441</v>
      </c>
      <c r="C1270" s="65" t="s">
        <v>2442</v>
      </c>
      <c r="E1270" s="66" t="s">
        <v>2420</v>
      </c>
      <c r="F1270" s="70"/>
      <c r="G1270" s="89"/>
      <c r="H1270" s="89"/>
    </row>
    <row r="1271" spans="1:8" x14ac:dyDescent="0.2">
      <c r="B1271" s="65" t="s">
        <v>2443</v>
      </c>
      <c r="C1271" s="65" t="s">
        <v>2444</v>
      </c>
      <c r="D1271" s="66" t="s">
        <v>4604</v>
      </c>
      <c r="E1271" s="66" t="s">
        <v>4605</v>
      </c>
      <c r="F1271" s="70">
        <v>382.75</v>
      </c>
      <c r="G1271" s="89"/>
      <c r="H1271" s="89"/>
    </row>
    <row r="1272" spans="1:8" x14ac:dyDescent="0.2">
      <c r="B1272" s="65" t="s">
        <v>2445</v>
      </c>
      <c r="C1272" s="65" t="s">
        <v>2446</v>
      </c>
      <c r="D1272" s="66" t="s">
        <v>4604</v>
      </c>
      <c r="E1272" s="66" t="s">
        <v>4605</v>
      </c>
      <c r="F1272" s="70">
        <v>439.04</v>
      </c>
      <c r="G1272" s="89"/>
      <c r="H1272" s="89"/>
    </row>
    <row r="1273" spans="1:8" x14ac:dyDescent="0.2">
      <c r="B1273" s="65" t="s">
        <v>2447</v>
      </c>
      <c r="C1273" s="65" t="s">
        <v>2448</v>
      </c>
      <c r="D1273" s="66" t="s">
        <v>4604</v>
      </c>
      <c r="E1273" s="66" t="s">
        <v>4605</v>
      </c>
      <c r="F1273" s="70">
        <v>607.9</v>
      </c>
      <c r="G1273" s="89"/>
      <c r="H1273" s="89"/>
    </row>
    <row r="1274" spans="1:8" x14ac:dyDescent="0.2">
      <c r="B1274" s="65" t="s">
        <v>2449</v>
      </c>
      <c r="C1274" s="65" t="s">
        <v>2450</v>
      </c>
      <c r="D1274" s="66" t="s">
        <v>4604</v>
      </c>
      <c r="E1274" s="66" t="s">
        <v>4605</v>
      </c>
      <c r="F1274" s="70">
        <v>731.73</v>
      </c>
      <c r="G1274" s="89"/>
      <c r="H1274" s="89"/>
    </row>
    <row r="1275" spans="1:8" x14ac:dyDescent="0.2">
      <c r="B1275" s="65" t="s">
        <v>2451</v>
      </c>
      <c r="C1275" s="65" t="s">
        <v>2452</v>
      </c>
      <c r="D1275" s="66" t="s">
        <v>4604</v>
      </c>
      <c r="E1275" s="66" t="s">
        <v>4605</v>
      </c>
      <c r="F1275" s="70">
        <v>754.25</v>
      </c>
      <c r="G1275" s="89"/>
      <c r="H1275" s="89"/>
    </row>
    <row r="1276" spans="1:8" x14ac:dyDescent="0.2">
      <c r="B1276" s="65" t="s">
        <v>2453</v>
      </c>
      <c r="C1276" s="65" t="s">
        <v>2454</v>
      </c>
      <c r="D1276" s="66" t="s">
        <v>4604</v>
      </c>
      <c r="E1276" s="66" t="s">
        <v>4605</v>
      </c>
      <c r="F1276" s="70">
        <v>810.53</v>
      </c>
      <c r="G1276" s="89"/>
      <c r="H1276" s="89"/>
    </row>
    <row r="1277" spans="1:8" x14ac:dyDescent="0.2">
      <c r="B1277" s="65" t="s">
        <v>2455</v>
      </c>
      <c r="C1277" s="65" t="s">
        <v>2456</v>
      </c>
      <c r="D1277" s="66" t="s">
        <v>4604</v>
      </c>
      <c r="E1277" s="66" t="s">
        <v>4605</v>
      </c>
      <c r="F1277" s="70">
        <v>652.92999999999995</v>
      </c>
      <c r="G1277" s="89"/>
      <c r="H1277" s="89"/>
    </row>
    <row r="1278" spans="1:8" x14ac:dyDescent="0.2">
      <c r="B1278" s="65" t="s">
        <v>2457</v>
      </c>
      <c r="C1278" s="65" t="s">
        <v>2458</v>
      </c>
      <c r="D1278" s="66" t="s">
        <v>4604</v>
      </c>
      <c r="E1278" s="66" t="s">
        <v>4605</v>
      </c>
      <c r="F1278" s="70">
        <v>765.5</v>
      </c>
      <c r="G1278" s="89"/>
      <c r="H1278" s="89"/>
    </row>
    <row r="1279" spans="1:8" x14ac:dyDescent="0.2">
      <c r="B1279" s="65" t="s">
        <v>2459</v>
      </c>
      <c r="C1279" s="65" t="s">
        <v>2460</v>
      </c>
      <c r="D1279" s="66" t="s">
        <v>4604</v>
      </c>
      <c r="E1279" s="66" t="s">
        <v>4605</v>
      </c>
      <c r="F1279" s="70">
        <v>788.02</v>
      </c>
      <c r="G1279" s="89"/>
      <c r="H1279" s="89"/>
    </row>
    <row r="1280" spans="1:8" x14ac:dyDescent="0.2">
      <c r="B1280" s="65" t="s">
        <v>2461</v>
      </c>
      <c r="C1280" s="65" t="s">
        <v>2462</v>
      </c>
      <c r="D1280" s="66" t="s">
        <v>4604</v>
      </c>
      <c r="E1280" s="66" t="s">
        <v>4605</v>
      </c>
      <c r="F1280" s="70">
        <v>855.56</v>
      </c>
      <c r="G1280" s="89"/>
      <c r="H1280" s="89"/>
    </row>
    <row r="1281" spans="1:8" x14ac:dyDescent="0.2">
      <c r="A1281" s="72" t="s">
        <v>2463</v>
      </c>
      <c r="B1281" s="65" t="s">
        <v>2464</v>
      </c>
      <c r="C1281" s="65" t="s">
        <v>2465</v>
      </c>
      <c r="E1281" s="66" t="s">
        <v>2420</v>
      </c>
      <c r="F1281" s="70"/>
      <c r="G1281" s="89"/>
      <c r="H1281" s="89"/>
    </row>
    <row r="1282" spans="1:8" x14ac:dyDescent="0.2">
      <c r="B1282" s="65" t="s">
        <v>2466</v>
      </c>
      <c r="C1282" s="65" t="s">
        <v>2467</v>
      </c>
      <c r="D1282" s="66" t="s">
        <v>4604</v>
      </c>
      <c r="E1282" s="66" t="s">
        <v>4605</v>
      </c>
      <c r="F1282" s="70">
        <v>844.31</v>
      </c>
      <c r="G1282" s="89"/>
      <c r="H1282" s="89"/>
    </row>
    <row r="1283" spans="1:8" x14ac:dyDescent="0.2">
      <c r="B1283" s="65" t="s">
        <v>2468</v>
      </c>
      <c r="C1283" s="65" t="s">
        <v>2469</v>
      </c>
      <c r="D1283" s="66" t="s">
        <v>4604</v>
      </c>
      <c r="E1283" s="66" t="s">
        <v>4605</v>
      </c>
      <c r="F1283" s="70">
        <v>911.85</v>
      </c>
      <c r="G1283" s="89"/>
      <c r="H1283" s="89"/>
    </row>
    <row r="1284" spans="1:8" x14ac:dyDescent="0.2">
      <c r="B1284" s="65" t="s">
        <v>2470</v>
      </c>
      <c r="C1284" s="65" t="s">
        <v>2471</v>
      </c>
      <c r="D1284" s="66" t="s">
        <v>4604</v>
      </c>
      <c r="E1284" s="66" t="s">
        <v>4605</v>
      </c>
      <c r="F1284" s="70">
        <v>1576.04</v>
      </c>
      <c r="G1284" s="89"/>
      <c r="H1284" s="89"/>
    </row>
    <row r="1285" spans="1:8" x14ac:dyDescent="0.2">
      <c r="B1285" s="65" t="s">
        <v>2472</v>
      </c>
      <c r="C1285" s="65" t="s">
        <v>2473</v>
      </c>
      <c r="D1285" s="66" t="s">
        <v>4604</v>
      </c>
      <c r="E1285" s="66" t="s">
        <v>4605</v>
      </c>
      <c r="F1285" s="70">
        <v>810.53</v>
      </c>
      <c r="G1285" s="89"/>
      <c r="H1285" s="89"/>
    </row>
    <row r="1286" spans="1:8" x14ac:dyDescent="0.2">
      <c r="B1286" s="65" t="s">
        <v>2474</v>
      </c>
      <c r="C1286" s="65" t="s">
        <v>2475</v>
      </c>
      <c r="D1286" s="66" t="s">
        <v>4604</v>
      </c>
      <c r="E1286" s="66" t="s">
        <v>4605</v>
      </c>
      <c r="F1286" s="70">
        <v>866.82</v>
      </c>
      <c r="G1286" s="89"/>
      <c r="H1286" s="89"/>
    </row>
    <row r="1287" spans="1:8" x14ac:dyDescent="0.2">
      <c r="B1287" s="65" t="s">
        <v>2476</v>
      </c>
      <c r="C1287" s="65" t="s">
        <v>2477</v>
      </c>
      <c r="D1287" s="66" t="s">
        <v>4604</v>
      </c>
      <c r="E1287" s="66" t="s">
        <v>4605</v>
      </c>
      <c r="F1287" s="70">
        <v>934.36</v>
      </c>
      <c r="G1287" s="89"/>
      <c r="H1287" s="89"/>
    </row>
    <row r="1288" spans="1:8" x14ac:dyDescent="0.2">
      <c r="B1288" s="65" t="s">
        <v>2478</v>
      </c>
      <c r="C1288" s="65" t="s">
        <v>2479</v>
      </c>
      <c r="D1288" s="66" t="s">
        <v>4604</v>
      </c>
      <c r="E1288" s="66" t="s">
        <v>4605</v>
      </c>
      <c r="F1288" s="70">
        <v>1632.32</v>
      </c>
      <c r="G1288" s="89"/>
      <c r="H1288" s="89"/>
    </row>
    <row r="1289" spans="1:8" x14ac:dyDescent="0.2">
      <c r="B1289" s="65" t="s">
        <v>2480</v>
      </c>
      <c r="C1289" s="65" t="s">
        <v>2481</v>
      </c>
      <c r="D1289" s="66" t="s">
        <v>4604</v>
      </c>
      <c r="E1289" s="66" t="s">
        <v>4605</v>
      </c>
      <c r="F1289" s="70">
        <v>1947.53</v>
      </c>
      <c r="G1289" s="89"/>
      <c r="H1289" s="89"/>
    </row>
    <row r="1290" spans="1:8" x14ac:dyDescent="0.2">
      <c r="B1290" s="65" t="s">
        <v>2482</v>
      </c>
      <c r="C1290" s="65" t="s">
        <v>2483</v>
      </c>
      <c r="D1290" s="66" t="s">
        <v>4604</v>
      </c>
      <c r="E1290" s="66" t="s">
        <v>4605</v>
      </c>
      <c r="F1290" s="70">
        <v>1114.48</v>
      </c>
      <c r="G1290" s="89"/>
      <c r="H1290" s="89"/>
    </row>
    <row r="1291" spans="1:8" x14ac:dyDescent="0.2">
      <c r="B1291" s="65" t="s">
        <v>2484</v>
      </c>
      <c r="C1291" s="65" t="s">
        <v>2485</v>
      </c>
      <c r="D1291" s="66" t="s">
        <v>4604</v>
      </c>
      <c r="E1291" s="66" t="s">
        <v>4605</v>
      </c>
      <c r="F1291" s="70">
        <v>2307.77</v>
      </c>
      <c r="G1291" s="89"/>
      <c r="H1291" s="89"/>
    </row>
    <row r="1292" spans="1:8" x14ac:dyDescent="0.2">
      <c r="B1292" s="65" t="s">
        <v>2486</v>
      </c>
      <c r="C1292" s="65" t="s">
        <v>2487</v>
      </c>
      <c r="D1292" s="66" t="s">
        <v>4604</v>
      </c>
      <c r="E1292" s="66" t="s">
        <v>4605</v>
      </c>
      <c r="F1292" s="70">
        <v>2060.1</v>
      </c>
      <c r="G1292" s="89"/>
      <c r="H1292" s="89"/>
    </row>
    <row r="1293" spans="1:8" x14ac:dyDescent="0.2">
      <c r="B1293" s="65" t="s">
        <v>2488</v>
      </c>
      <c r="C1293" s="65" t="s">
        <v>2489</v>
      </c>
      <c r="D1293" s="66" t="s">
        <v>4604</v>
      </c>
      <c r="E1293" s="66" t="s">
        <v>4605</v>
      </c>
      <c r="F1293" s="70">
        <v>2645.49</v>
      </c>
      <c r="G1293" s="89"/>
      <c r="H1293" s="89"/>
    </row>
    <row r="1294" spans="1:8" s="76" customFormat="1" x14ac:dyDescent="0.2">
      <c r="A1294" s="73" t="s">
        <v>2490</v>
      </c>
      <c r="B1294" s="60" t="s">
        <v>2491</v>
      </c>
      <c r="C1294" s="60" t="s">
        <v>2492</v>
      </c>
      <c r="D1294" s="61"/>
      <c r="E1294" s="61" t="s">
        <v>2420</v>
      </c>
      <c r="F1294" s="70"/>
      <c r="G1294" s="89"/>
      <c r="H1294" s="89"/>
    </row>
    <row r="1295" spans="1:8" ht="25.5" x14ac:dyDescent="0.2">
      <c r="A1295" s="72" t="s">
        <v>2493</v>
      </c>
      <c r="B1295" s="65" t="s">
        <v>2494</v>
      </c>
      <c r="C1295" s="65" t="s">
        <v>2495</v>
      </c>
      <c r="E1295" s="66" t="s">
        <v>2420</v>
      </c>
      <c r="F1295" s="70"/>
      <c r="G1295" s="89"/>
      <c r="H1295" s="89"/>
    </row>
    <row r="1296" spans="1:8" x14ac:dyDescent="0.2">
      <c r="B1296" s="65" t="s">
        <v>2496</v>
      </c>
      <c r="C1296" s="65" t="s">
        <v>2496</v>
      </c>
      <c r="D1296" s="66" t="s">
        <v>4237</v>
      </c>
      <c r="E1296" s="66" t="s">
        <v>4237</v>
      </c>
      <c r="F1296" s="70">
        <v>18.52</v>
      </c>
      <c r="G1296" s="89"/>
      <c r="H1296" s="89"/>
    </row>
    <row r="1297" spans="1:8" x14ac:dyDescent="0.2">
      <c r="B1297" s="65" t="s">
        <v>2497</v>
      </c>
      <c r="C1297" s="65" t="s">
        <v>2497</v>
      </c>
      <c r="D1297" s="66" t="s">
        <v>4237</v>
      </c>
      <c r="E1297" s="66" t="s">
        <v>4237</v>
      </c>
      <c r="F1297" s="70">
        <v>19.239999999999998</v>
      </c>
      <c r="G1297" s="89"/>
      <c r="H1297" s="89"/>
    </row>
    <row r="1298" spans="1:8" x14ac:dyDescent="0.2">
      <c r="B1298" s="65" t="s">
        <v>2498</v>
      </c>
      <c r="C1298" s="65" t="s">
        <v>2498</v>
      </c>
      <c r="D1298" s="66" t="s">
        <v>4237</v>
      </c>
      <c r="E1298" s="66" t="s">
        <v>4237</v>
      </c>
      <c r="F1298" s="70">
        <v>20.67</v>
      </c>
      <c r="G1298" s="89"/>
      <c r="H1298" s="89"/>
    </row>
    <row r="1299" spans="1:8" x14ac:dyDescent="0.2">
      <c r="B1299" s="65" t="s">
        <v>2499</v>
      </c>
      <c r="C1299" s="65" t="s">
        <v>2499</v>
      </c>
      <c r="D1299" s="66" t="s">
        <v>4237</v>
      </c>
      <c r="E1299" s="66" t="s">
        <v>4237</v>
      </c>
      <c r="F1299" s="70">
        <v>23.23</v>
      </c>
      <c r="G1299" s="89"/>
      <c r="H1299" s="89"/>
    </row>
    <row r="1300" spans="1:8" x14ac:dyDescent="0.2">
      <c r="B1300" s="65" t="s">
        <v>2500</v>
      </c>
      <c r="C1300" s="65" t="s">
        <v>2500</v>
      </c>
      <c r="D1300" s="66" t="s">
        <v>4237</v>
      </c>
      <c r="E1300" s="66" t="s">
        <v>4237</v>
      </c>
      <c r="F1300" s="70">
        <v>30.5</v>
      </c>
      <c r="G1300" s="89"/>
      <c r="H1300" s="89"/>
    </row>
    <row r="1301" spans="1:8" x14ac:dyDescent="0.2">
      <c r="B1301" s="65" t="s">
        <v>2501</v>
      </c>
      <c r="C1301" s="65" t="s">
        <v>2501</v>
      </c>
      <c r="D1301" s="66" t="s">
        <v>4237</v>
      </c>
      <c r="E1301" s="66" t="s">
        <v>4237</v>
      </c>
      <c r="F1301" s="70">
        <v>38.479999999999997</v>
      </c>
      <c r="G1301" s="89"/>
      <c r="H1301" s="89"/>
    </row>
    <row r="1302" spans="1:8" x14ac:dyDescent="0.2">
      <c r="B1302" s="65" t="s">
        <v>2502</v>
      </c>
      <c r="C1302" s="65" t="s">
        <v>2502</v>
      </c>
      <c r="D1302" s="66" t="s">
        <v>4237</v>
      </c>
      <c r="E1302" s="66" t="s">
        <v>4237</v>
      </c>
      <c r="F1302" s="70">
        <v>44.31</v>
      </c>
      <c r="G1302" s="89"/>
      <c r="H1302" s="89"/>
    </row>
    <row r="1303" spans="1:8" x14ac:dyDescent="0.2">
      <c r="A1303" s="72" t="s">
        <v>2503</v>
      </c>
      <c r="B1303" s="65" t="s">
        <v>2504</v>
      </c>
      <c r="C1303" s="65" t="s">
        <v>2505</v>
      </c>
      <c r="E1303" s="66" t="s">
        <v>2420</v>
      </c>
      <c r="F1303" s="70"/>
      <c r="G1303" s="89"/>
      <c r="H1303" s="89"/>
    </row>
    <row r="1304" spans="1:8" x14ac:dyDescent="0.2">
      <c r="B1304" s="65" t="s">
        <v>2506</v>
      </c>
      <c r="C1304" s="65" t="s">
        <v>2506</v>
      </c>
      <c r="D1304" s="66" t="s">
        <v>4237</v>
      </c>
      <c r="E1304" s="66" t="s">
        <v>4237</v>
      </c>
      <c r="F1304" s="70">
        <v>16.07</v>
      </c>
      <c r="G1304" s="89"/>
      <c r="H1304" s="89"/>
    </row>
    <row r="1305" spans="1:8" x14ac:dyDescent="0.2">
      <c r="B1305" s="65" t="s">
        <v>2507</v>
      </c>
      <c r="C1305" s="65" t="s">
        <v>2507</v>
      </c>
      <c r="D1305" s="66" t="s">
        <v>4237</v>
      </c>
      <c r="E1305" s="66" t="s">
        <v>4237</v>
      </c>
      <c r="F1305" s="70">
        <v>19.34</v>
      </c>
      <c r="G1305" s="89"/>
      <c r="H1305" s="89"/>
    </row>
    <row r="1306" spans="1:8" x14ac:dyDescent="0.2">
      <c r="B1306" s="65" t="s">
        <v>2508</v>
      </c>
      <c r="C1306" s="65" t="s">
        <v>2508</v>
      </c>
      <c r="D1306" s="66" t="s">
        <v>4237</v>
      </c>
      <c r="E1306" s="66" t="s">
        <v>4237</v>
      </c>
      <c r="F1306" s="70">
        <v>23.54</v>
      </c>
      <c r="G1306" s="89"/>
      <c r="H1306" s="89"/>
    </row>
    <row r="1307" spans="1:8" x14ac:dyDescent="0.2">
      <c r="B1307" s="65" t="s">
        <v>2509</v>
      </c>
      <c r="C1307" s="65" t="s">
        <v>2509</v>
      </c>
      <c r="D1307" s="66" t="s">
        <v>4237</v>
      </c>
      <c r="E1307" s="66" t="s">
        <v>4237</v>
      </c>
      <c r="F1307" s="70">
        <v>27.84</v>
      </c>
      <c r="G1307" s="89"/>
      <c r="H1307" s="89"/>
    </row>
    <row r="1308" spans="1:8" x14ac:dyDescent="0.2">
      <c r="B1308" s="65" t="s">
        <v>2510</v>
      </c>
      <c r="C1308" s="65" t="s">
        <v>2510</v>
      </c>
      <c r="D1308" s="66" t="s">
        <v>4237</v>
      </c>
      <c r="E1308" s="66" t="s">
        <v>4237</v>
      </c>
      <c r="F1308" s="70">
        <v>33.159999999999997</v>
      </c>
      <c r="G1308" s="89"/>
      <c r="H1308" s="89"/>
    </row>
    <row r="1309" spans="1:8" x14ac:dyDescent="0.2">
      <c r="B1309" s="65" t="s">
        <v>2511</v>
      </c>
      <c r="C1309" s="65" t="s">
        <v>2511</v>
      </c>
      <c r="D1309" s="66" t="s">
        <v>4237</v>
      </c>
      <c r="E1309" s="66" t="s">
        <v>4237</v>
      </c>
      <c r="F1309" s="70">
        <v>40.42</v>
      </c>
      <c r="G1309" s="89"/>
      <c r="H1309" s="89"/>
    </row>
    <row r="1310" spans="1:8" x14ac:dyDescent="0.2">
      <c r="B1310" s="65" t="s">
        <v>2512</v>
      </c>
      <c r="C1310" s="65" t="s">
        <v>2512</v>
      </c>
      <c r="D1310" s="66" t="s">
        <v>4237</v>
      </c>
      <c r="E1310" s="66" t="s">
        <v>4237</v>
      </c>
      <c r="F1310" s="70">
        <v>47.18</v>
      </c>
      <c r="G1310" s="89"/>
      <c r="H1310" s="89"/>
    </row>
    <row r="1311" spans="1:8" x14ac:dyDescent="0.2">
      <c r="B1311" s="65" t="s">
        <v>2513</v>
      </c>
      <c r="C1311" s="65" t="s">
        <v>2513</v>
      </c>
      <c r="D1311" s="66" t="s">
        <v>4237</v>
      </c>
      <c r="E1311" s="66" t="s">
        <v>4237</v>
      </c>
      <c r="F1311" s="70">
        <v>57.82</v>
      </c>
      <c r="G1311" s="89"/>
      <c r="H1311" s="89"/>
    </row>
    <row r="1312" spans="1:8" x14ac:dyDescent="0.2">
      <c r="B1312" s="65" t="s">
        <v>2514</v>
      </c>
      <c r="C1312" s="65" t="s">
        <v>2514</v>
      </c>
      <c r="D1312" s="66" t="s">
        <v>4237</v>
      </c>
      <c r="E1312" s="66" t="s">
        <v>4237</v>
      </c>
      <c r="F1312" s="70">
        <v>76.55</v>
      </c>
      <c r="G1312" s="89"/>
      <c r="H1312" s="89"/>
    </row>
    <row r="1313" spans="1:8" x14ac:dyDescent="0.2">
      <c r="B1313" s="65" t="s">
        <v>2515</v>
      </c>
      <c r="C1313" s="65" t="s">
        <v>2515</v>
      </c>
      <c r="D1313" s="66" t="s">
        <v>4237</v>
      </c>
      <c r="E1313" s="66" t="s">
        <v>4237</v>
      </c>
      <c r="F1313" s="70">
        <v>101.83</v>
      </c>
      <c r="G1313" s="89"/>
      <c r="H1313" s="89"/>
    </row>
    <row r="1314" spans="1:8" x14ac:dyDescent="0.2">
      <c r="B1314" s="65" t="s">
        <v>2516</v>
      </c>
      <c r="C1314" s="65" t="s">
        <v>2516</v>
      </c>
      <c r="D1314" s="66" t="s">
        <v>4237</v>
      </c>
      <c r="E1314" s="66" t="s">
        <v>4237</v>
      </c>
      <c r="F1314" s="70">
        <v>123.93</v>
      </c>
      <c r="G1314" s="89"/>
      <c r="H1314" s="89"/>
    </row>
    <row r="1315" spans="1:8" x14ac:dyDescent="0.2">
      <c r="A1315" s="72" t="s">
        <v>4638</v>
      </c>
      <c r="B1315" s="65" t="s">
        <v>2517</v>
      </c>
      <c r="C1315" s="65" t="s">
        <v>2518</v>
      </c>
      <c r="E1315" s="66" t="s">
        <v>2420</v>
      </c>
      <c r="F1315" s="70"/>
      <c r="G1315" s="89"/>
      <c r="H1315" s="89"/>
    </row>
    <row r="1316" spans="1:8" x14ac:dyDescent="0.2">
      <c r="B1316" s="65" t="s">
        <v>2519</v>
      </c>
      <c r="C1316" s="65" t="s">
        <v>2519</v>
      </c>
      <c r="D1316" s="66" t="s">
        <v>4237</v>
      </c>
      <c r="E1316" s="66" t="s">
        <v>4237</v>
      </c>
      <c r="F1316" s="70">
        <v>12.89</v>
      </c>
      <c r="G1316" s="89"/>
      <c r="H1316" s="89"/>
    </row>
    <row r="1317" spans="1:8" x14ac:dyDescent="0.2">
      <c r="B1317" s="65" t="s">
        <v>2520</v>
      </c>
      <c r="C1317" s="65" t="s">
        <v>2520</v>
      </c>
      <c r="D1317" s="66" t="s">
        <v>4237</v>
      </c>
      <c r="E1317" s="66" t="s">
        <v>4237</v>
      </c>
      <c r="F1317" s="70">
        <v>14.74</v>
      </c>
      <c r="G1317" s="89"/>
      <c r="H1317" s="89"/>
    </row>
    <row r="1318" spans="1:8" x14ac:dyDescent="0.2">
      <c r="B1318" s="65" t="s">
        <v>2521</v>
      </c>
      <c r="C1318" s="65" t="s">
        <v>2521</v>
      </c>
      <c r="D1318" s="66" t="s">
        <v>4237</v>
      </c>
      <c r="E1318" s="66" t="s">
        <v>4237</v>
      </c>
      <c r="F1318" s="70">
        <v>21.49</v>
      </c>
      <c r="G1318" s="89"/>
      <c r="H1318" s="89"/>
    </row>
    <row r="1319" spans="1:8" x14ac:dyDescent="0.2">
      <c r="B1319" s="65" t="s">
        <v>2522</v>
      </c>
      <c r="C1319" s="65" t="s">
        <v>2522</v>
      </c>
      <c r="D1319" s="66" t="s">
        <v>4237</v>
      </c>
      <c r="E1319" s="66" t="s">
        <v>4237</v>
      </c>
      <c r="F1319" s="70">
        <v>27.63</v>
      </c>
      <c r="G1319" s="89"/>
      <c r="H1319" s="89"/>
    </row>
    <row r="1320" spans="1:8" x14ac:dyDescent="0.2">
      <c r="B1320" s="65" t="s">
        <v>2523</v>
      </c>
      <c r="C1320" s="65" t="s">
        <v>2523</v>
      </c>
      <c r="D1320" s="66" t="s">
        <v>4237</v>
      </c>
      <c r="E1320" s="66" t="s">
        <v>4237</v>
      </c>
      <c r="F1320" s="70">
        <v>47.38</v>
      </c>
      <c r="G1320" s="89"/>
      <c r="H1320" s="89"/>
    </row>
    <row r="1321" spans="1:8" x14ac:dyDescent="0.2">
      <c r="B1321" s="65" t="s">
        <v>2524</v>
      </c>
      <c r="C1321" s="65" t="s">
        <v>2524</v>
      </c>
      <c r="D1321" s="66" t="s">
        <v>4237</v>
      </c>
      <c r="E1321" s="66" t="s">
        <v>4237</v>
      </c>
      <c r="F1321" s="70">
        <v>60.28</v>
      </c>
      <c r="G1321" s="89"/>
      <c r="H1321" s="89"/>
    </row>
    <row r="1322" spans="1:8" x14ac:dyDescent="0.2">
      <c r="B1322" s="65" t="s">
        <v>2525</v>
      </c>
      <c r="C1322" s="65" t="s">
        <v>2525</v>
      </c>
      <c r="D1322" s="66" t="s">
        <v>4237</v>
      </c>
      <c r="E1322" s="66" t="s">
        <v>4237</v>
      </c>
      <c r="F1322" s="70">
        <v>84.33</v>
      </c>
      <c r="G1322" s="89"/>
      <c r="H1322" s="89"/>
    </row>
    <row r="1323" spans="1:8" x14ac:dyDescent="0.2">
      <c r="B1323" s="65" t="s">
        <v>2526</v>
      </c>
      <c r="C1323" s="65" t="s">
        <v>2526</v>
      </c>
      <c r="D1323" s="66" t="s">
        <v>4237</v>
      </c>
      <c r="E1323" s="66" t="s">
        <v>4237</v>
      </c>
      <c r="F1323" s="70">
        <v>118</v>
      </c>
      <c r="G1323" s="89"/>
      <c r="H1323" s="89"/>
    </row>
    <row r="1324" spans="1:8" x14ac:dyDescent="0.2">
      <c r="B1324" s="65" t="s">
        <v>2527</v>
      </c>
      <c r="C1324" s="65" t="s">
        <v>2527</v>
      </c>
      <c r="D1324" s="66" t="s">
        <v>4237</v>
      </c>
      <c r="E1324" s="66" t="s">
        <v>4237</v>
      </c>
      <c r="F1324" s="70">
        <v>157.30000000000001</v>
      </c>
      <c r="G1324" s="89"/>
      <c r="H1324" s="89"/>
    </row>
    <row r="1325" spans="1:8" s="76" customFormat="1" x14ac:dyDescent="0.2">
      <c r="A1325" s="73" t="s">
        <v>2528</v>
      </c>
      <c r="B1325" s="60" t="s">
        <v>2529</v>
      </c>
      <c r="C1325" s="60" t="s">
        <v>2530</v>
      </c>
      <c r="D1325" s="61"/>
      <c r="E1325" s="61" t="s">
        <v>2420</v>
      </c>
      <c r="F1325" s="70"/>
      <c r="G1325" s="89"/>
      <c r="H1325" s="89"/>
    </row>
    <row r="1326" spans="1:8" x14ac:dyDescent="0.2">
      <c r="A1326" s="72" t="s">
        <v>2531</v>
      </c>
      <c r="B1326" s="65" t="s">
        <v>2532</v>
      </c>
      <c r="C1326" s="65" t="s">
        <v>2533</v>
      </c>
      <c r="E1326" s="66" t="s">
        <v>2420</v>
      </c>
      <c r="F1326" s="70"/>
      <c r="G1326" s="89"/>
      <c r="H1326" s="89"/>
    </row>
    <row r="1327" spans="1:8" x14ac:dyDescent="0.2">
      <c r="B1327" s="65" t="s">
        <v>2534</v>
      </c>
      <c r="C1327" s="65" t="s">
        <v>2535</v>
      </c>
      <c r="D1327" s="66" t="s">
        <v>4237</v>
      </c>
      <c r="E1327" s="66" t="s">
        <v>4237</v>
      </c>
      <c r="F1327" s="70">
        <v>13.1</v>
      </c>
      <c r="G1327" s="89"/>
      <c r="H1327" s="89"/>
    </row>
    <row r="1328" spans="1:8" x14ac:dyDescent="0.2">
      <c r="B1328" s="65" t="s">
        <v>2536</v>
      </c>
      <c r="C1328" s="65" t="s">
        <v>2537</v>
      </c>
      <c r="D1328" s="66" t="s">
        <v>4237</v>
      </c>
      <c r="E1328" s="66" t="s">
        <v>4237</v>
      </c>
      <c r="F1328" s="70">
        <v>15.17</v>
      </c>
      <c r="G1328" s="89"/>
      <c r="H1328" s="89"/>
    </row>
    <row r="1329" spans="1:8" x14ac:dyDescent="0.2">
      <c r="B1329" s="65" t="s">
        <v>2538</v>
      </c>
      <c r="C1329" s="65" t="s">
        <v>2539</v>
      </c>
      <c r="D1329" s="66" t="s">
        <v>4237</v>
      </c>
      <c r="E1329" s="66" t="s">
        <v>4237</v>
      </c>
      <c r="F1329" s="70">
        <v>17.420000000000002</v>
      </c>
      <c r="G1329" s="89"/>
      <c r="H1329" s="89"/>
    </row>
    <row r="1330" spans="1:8" x14ac:dyDescent="0.2">
      <c r="B1330" s="65" t="s">
        <v>2540</v>
      </c>
      <c r="C1330" s="65" t="s">
        <v>2541</v>
      </c>
      <c r="D1330" s="66" t="s">
        <v>4237</v>
      </c>
      <c r="E1330" s="66" t="s">
        <v>4237</v>
      </c>
      <c r="F1330" s="70">
        <v>21.25</v>
      </c>
      <c r="G1330" s="89"/>
      <c r="H1330" s="89"/>
    </row>
    <row r="1331" spans="1:8" x14ac:dyDescent="0.2">
      <c r="B1331" s="65" t="s">
        <v>2542</v>
      </c>
      <c r="C1331" s="65" t="s">
        <v>2543</v>
      </c>
      <c r="D1331" s="66" t="s">
        <v>4237</v>
      </c>
      <c r="E1331" s="66" t="s">
        <v>4237</v>
      </c>
      <c r="F1331" s="70">
        <v>25.48</v>
      </c>
      <c r="G1331" s="89"/>
      <c r="H1331" s="89"/>
    </row>
    <row r="1332" spans="1:8" x14ac:dyDescent="0.2">
      <c r="B1332" s="65" t="s">
        <v>2544</v>
      </c>
      <c r="C1332" s="65" t="s">
        <v>2545</v>
      </c>
      <c r="D1332" s="66" t="s">
        <v>4237</v>
      </c>
      <c r="E1332" s="66" t="s">
        <v>4237</v>
      </c>
      <c r="F1332" s="70">
        <v>28.03</v>
      </c>
      <c r="G1332" s="89"/>
      <c r="H1332" s="89"/>
    </row>
    <row r="1333" spans="1:8" x14ac:dyDescent="0.2">
      <c r="B1333" s="65" t="s">
        <v>2546</v>
      </c>
      <c r="C1333" s="65" t="s">
        <v>2547</v>
      </c>
      <c r="D1333" s="66" t="s">
        <v>4237</v>
      </c>
      <c r="E1333" s="66" t="s">
        <v>4237</v>
      </c>
      <c r="F1333" s="70">
        <v>63.57</v>
      </c>
      <c r="G1333" s="89"/>
      <c r="H1333" s="89"/>
    </row>
    <row r="1334" spans="1:8" x14ac:dyDescent="0.2">
      <c r="B1334" s="65" t="s">
        <v>2548</v>
      </c>
      <c r="C1334" s="65" t="s">
        <v>2549</v>
      </c>
      <c r="D1334" s="66" t="s">
        <v>4237</v>
      </c>
      <c r="E1334" s="66" t="s">
        <v>4237</v>
      </c>
      <c r="F1334" s="70">
        <v>76.099999999999994</v>
      </c>
      <c r="G1334" s="89"/>
      <c r="H1334" s="89"/>
    </row>
    <row r="1335" spans="1:8" x14ac:dyDescent="0.2">
      <c r="B1335" s="65" t="s">
        <v>2550</v>
      </c>
      <c r="C1335" s="65" t="s">
        <v>2551</v>
      </c>
      <c r="D1335" s="66" t="s">
        <v>4237</v>
      </c>
      <c r="E1335" s="66" t="s">
        <v>4237</v>
      </c>
      <c r="F1335" s="70">
        <v>83.1</v>
      </c>
      <c r="G1335" s="89"/>
      <c r="H1335" s="89"/>
    </row>
    <row r="1336" spans="1:8" x14ac:dyDescent="0.2">
      <c r="B1336" s="65" t="s">
        <v>2552</v>
      </c>
      <c r="C1336" s="65" t="s">
        <v>2553</v>
      </c>
      <c r="D1336" s="66" t="s">
        <v>4237</v>
      </c>
      <c r="E1336" s="66" t="s">
        <v>4237</v>
      </c>
      <c r="F1336" s="70">
        <v>122.6</v>
      </c>
      <c r="G1336" s="89"/>
      <c r="H1336" s="89"/>
    </row>
    <row r="1337" spans="1:8" x14ac:dyDescent="0.2">
      <c r="B1337" s="65" t="s">
        <v>2554</v>
      </c>
      <c r="C1337" s="65" t="s">
        <v>2555</v>
      </c>
      <c r="D1337" s="66" t="s">
        <v>4237</v>
      </c>
      <c r="E1337" s="66" t="s">
        <v>4237</v>
      </c>
      <c r="F1337" s="70">
        <v>145.63</v>
      </c>
      <c r="G1337" s="89"/>
      <c r="H1337" s="89"/>
    </row>
    <row r="1338" spans="1:8" ht="25.5" x14ac:dyDescent="0.2">
      <c r="A1338" s="72" t="s">
        <v>2556</v>
      </c>
      <c r="B1338" s="65" t="s">
        <v>2557</v>
      </c>
      <c r="C1338" s="65" t="s">
        <v>2558</v>
      </c>
      <c r="E1338" s="66" t="s">
        <v>2420</v>
      </c>
      <c r="F1338" s="70"/>
      <c r="G1338" s="89"/>
      <c r="H1338" s="89"/>
    </row>
    <row r="1339" spans="1:8" x14ac:dyDescent="0.2">
      <c r="B1339" s="65" t="s">
        <v>2559</v>
      </c>
      <c r="C1339" s="65" t="s">
        <v>2560</v>
      </c>
      <c r="D1339" s="66" t="s">
        <v>4237</v>
      </c>
      <c r="E1339" s="66" t="s">
        <v>4237</v>
      </c>
      <c r="F1339" s="70">
        <v>11.89</v>
      </c>
      <c r="G1339" s="89"/>
      <c r="H1339" s="89"/>
    </row>
    <row r="1340" spans="1:8" x14ac:dyDescent="0.2">
      <c r="B1340" s="65" t="s">
        <v>2561</v>
      </c>
      <c r="C1340" s="65" t="s">
        <v>2562</v>
      </c>
      <c r="D1340" s="66" t="s">
        <v>4237</v>
      </c>
      <c r="E1340" s="66" t="s">
        <v>4237</v>
      </c>
      <c r="F1340" s="70">
        <v>11.89</v>
      </c>
      <c r="G1340" s="89"/>
      <c r="H1340" s="89"/>
    </row>
    <row r="1341" spans="1:8" x14ac:dyDescent="0.2">
      <c r="B1341" s="65" t="s">
        <v>2563</v>
      </c>
      <c r="C1341" s="65" t="s">
        <v>2564</v>
      </c>
      <c r="D1341" s="66" t="s">
        <v>4237</v>
      </c>
      <c r="E1341" s="66" t="s">
        <v>4237</v>
      </c>
      <c r="F1341" s="70">
        <v>12.8</v>
      </c>
      <c r="G1341" s="89"/>
      <c r="H1341" s="89"/>
    </row>
    <row r="1342" spans="1:8" x14ac:dyDescent="0.2">
      <c r="B1342" s="65" t="s">
        <v>2565</v>
      </c>
      <c r="C1342" s="65" t="s">
        <v>2566</v>
      </c>
      <c r="D1342" s="66" t="s">
        <v>4237</v>
      </c>
      <c r="E1342" s="66" t="s">
        <v>4237</v>
      </c>
      <c r="F1342" s="70">
        <v>13.63</v>
      </c>
      <c r="G1342" s="89"/>
      <c r="H1342" s="89"/>
    </row>
    <row r="1343" spans="1:8" x14ac:dyDescent="0.2">
      <c r="B1343" s="65" t="s">
        <v>2567</v>
      </c>
      <c r="C1343" s="65" t="s">
        <v>2568</v>
      </c>
      <c r="D1343" s="66" t="s">
        <v>4237</v>
      </c>
      <c r="E1343" s="66" t="s">
        <v>4237</v>
      </c>
      <c r="F1343" s="70">
        <v>14.61</v>
      </c>
      <c r="G1343" s="89"/>
      <c r="H1343" s="89"/>
    </row>
    <row r="1344" spans="1:8" x14ac:dyDescent="0.2">
      <c r="B1344" s="65" t="s">
        <v>2569</v>
      </c>
      <c r="C1344" s="65" t="s">
        <v>2570</v>
      </c>
      <c r="D1344" s="66" t="s">
        <v>4237</v>
      </c>
      <c r="E1344" s="66" t="s">
        <v>4237</v>
      </c>
      <c r="F1344" s="70">
        <v>15.44</v>
      </c>
      <c r="G1344" s="89"/>
      <c r="H1344" s="89"/>
    </row>
    <row r="1345" spans="1:8" x14ac:dyDescent="0.2">
      <c r="B1345" s="65" t="s">
        <v>2571</v>
      </c>
      <c r="C1345" s="65" t="s">
        <v>2572</v>
      </c>
      <c r="D1345" s="66" t="s">
        <v>4237</v>
      </c>
      <c r="E1345" s="66" t="s">
        <v>4237</v>
      </c>
      <c r="F1345" s="70">
        <v>21.14</v>
      </c>
      <c r="G1345" s="89"/>
      <c r="H1345" s="89"/>
    </row>
    <row r="1346" spans="1:8" x14ac:dyDescent="0.2">
      <c r="B1346" s="65" t="s">
        <v>2573</v>
      </c>
      <c r="C1346" s="65" t="s">
        <v>2574</v>
      </c>
      <c r="D1346" s="66" t="s">
        <v>4237</v>
      </c>
      <c r="E1346" s="66" t="s">
        <v>4237</v>
      </c>
      <c r="F1346" s="70">
        <v>26.61</v>
      </c>
      <c r="G1346" s="89"/>
      <c r="H1346" s="89"/>
    </row>
    <row r="1347" spans="1:8" x14ac:dyDescent="0.2">
      <c r="B1347" s="65" t="s">
        <v>2575</v>
      </c>
      <c r="C1347" s="65" t="s">
        <v>2576</v>
      </c>
      <c r="D1347" s="66" t="s">
        <v>4237</v>
      </c>
      <c r="E1347" s="66" t="s">
        <v>4237</v>
      </c>
      <c r="F1347" s="70">
        <v>31.34</v>
      </c>
      <c r="G1347" s="89"/>
      <c r="H1347" s="89"/>
    </row>
    <row r="1348" spans="1:8" x14ac:dyDescent="0.2">
      <c r="B1348" s="65" t="s">
        <v>2577</v>
      </c>
      <c r="C1348" s="65" t="s">
        <v>2578</v>
      </c>
      <c r="D1348" s="66" t="s">
        <v>4237</v>
      </c>
      <c r="E1348" s="66" t="s">
        <v>4237</v>
      </c>
      <c r="F1348" s="70">
        <v>85.32</v>
      </c>
      <c r="G1348" s="89"/>
      <c r="H1348" s="89"/>
    </row>
    <row r="1349" spans="1:8" x14ac:dyDescent="0.2">
      <c r="B1349" s="65" t="s">
        <v>2579</v>
      </c>
      <c r="C1349" s="65" t="s">
        <v>2580</v>
      </c>
      <c r="D1349" s="66" t="s">
        <v>4237</v>
      </c>
      <c r="E1349" s="66" t="s">
        <v>4237</v>
      </c>
      <c r="F1349" s="70">
        <v>95.8</v>
      </c>
      <c r="G1349" s="89"/>
      <c r="H1349" s="89"/>
    </row>
    <row r="1350" spans="1:8" x14ac:dyDescent="0.2">
      <c r="B1350" s="65" t="s">
        <v>2581</v>
      </c>
      <c r="C1350" s="65" t="s">
        <v>2582</v>
      </c>
      <c r="D1350" s="66" t="s">
        <v>4237</v>
      </c>
      <c r="E1350" s="66" t="s">
        <v>4237</v>
      </c>
      <c r="F1350" s="70">
        <v>105.37</v>
      </c>
      <c r="G1350" s="89"/>
      <c r="H1350" s="89"/>
    </row>
    <row r="1351" spans="1:8" ht="25.5" x14ac:dyDescent="0.2">
      <c r="A1351" s="72" t="s">
        <v>2583</v>
      </c>
      <c r="B1351" s="65" t="s">
        <v>2584</v>
      </c>
      <c r="C1351" s="65" t="s">
        <v>2585</v>
      </c>
      <c r="E1351" s="66" t="s">
        <v>2420</v>
      </c>
      <c r="F1351" s="70"/>
      <c r="G1351" s="89"/>
      <c r="H1351" s="89"/>
    </row>
    <row r="1352" spans="1:8" x14ac:dyDescent="0.2">
      <c r="B1352" s="65" t="s">
        <v>2586</v>
      </c>
      <c r="C1352" s="65" t="s">
        <v>2587</v>
      </c>
      <c r="D1352" s="66" t="s">
        <v>4237</v>
      </c>
      <c r="E1352" s="66" t="s">
        <v>4237</v>
      </c>
      <c r="F1352" s="70">
        <v>7.12</v>
      </c>
      <c r="G1352" s="89"/>
      <c r="H1352" s="89"/>
    </row>
    <row r="1353" spans="1:8" x14ac:dyDescent="0.2">
      <c r="B1353" s="65" t="s">
        <v>2588</v>
      </c>
      <c r="C1353" s="65" t="s">
        <v>2589</v>
      </c>
      <c r="D1353" s="66" t="s">
        <v>4237</v>
      </c>
      <c r="E1353" s="66" t="s">
        <v>4237</v>
      </c>
      <c r="F1353" s="70">
        <v>7.12</v>
      </c>
      <c r="G1353" s="89"/>
      <c r="H1353" s="89"/>
    </row>
    <row r="1354" spans="1:8" x14ac:dyDescent="0.2">
      <c r="B1354" s="65" t="s">
        <v>2590</v>
      </c>
      <c r="C1354" s="65" t="s">
        <v>2591</v>
      </c>
      <c r="D1354" s="66" t="s">
        <v>4237</v>
      </c>
      <c r="E1354" s="66" t="s">
        <v>4237</v>
      </c>
      <c r="F1354" s="70">
        <v>7.67</v>
      </c>
      <c r="G1354" s="89"/>
      <c r="H1354" s="89"/>
    </row>
    <row r="1355" spans="1:8" x14ac:dyDescent="0.2">
      <c r="B1355" s="65" t="s">
        <v>2592</v>
      </c>
      <c r="C1355" s="65" t="s">
        <v>2593</v>
      </c>
      <c r="D1355" s="66" t="s">
        <v>4237</v>
      </c>
      <c r="E1355" s="66" t="s">
        <v>4237</v>
      </c>
      <c r="F1355" s="70">
        <v>8.17</v>
      </c>
      <c r="G1355" s="89"/>
      <c r="H1355" s="89"/>
    </row>
    <row r="1356" spans="1:8" x14ac:dyDescent="0.2">
      <c r="B1356" s="65" t="s">
        <v>2594</v>
      </c>
      <c r="C1356" s="65" t="s">
        <v>2595</v>
      </c>
      <c r="D1356" s="66" t="s">
        <v>4237</v>
      </c>
      <c r="E1356" s="66" t="s">
        <v>4237</v>
      </c>
      <c r="F1356" s="70">
        <v>8.75</v>
      </c>
      <c r="G1356" s="89"/>
      <c r="H1356" s="89"/>
    </row>
    <row r="1357" spans="1:8" x14ac:dyDescent="0.2">
      <c r="B1357" s="65" t="s">
        <v>2596</v>
      </c>
      <c r="C1357" s="65" t="s">
        <v>2597</v>
      </c>
      <c r="D1357" s="66" t="s">
        <v>4237</v>
      </c>
      <c r="E1357" s="66" t="s">
        <v>4237</v>
      </c>
      <c r="F1357" s="70">
        <v>9.25</v>
      </c>
      <c r="G1357" s="89"/>
      <c r="H1357" s="89"/>
    </row>
    <row r="1358" spans="1:8" x14ac:dyDescent="0.2">
      <c r="B1358" s="65" t="s">
        <v>2598</v>
      </c>
      <c r="C1358" s="65" t="s">
        <v>2599</v>
      </c>
      <c r="D1358" s="66" t="s">
        <v>4237</v>
      </c>
      <c r="E1358" s="66" t="s">
        <v>4237</v>
      </c>
      <c r="F1358" s="70">
        <v>12.67</v>
      </c>
      <c r="G1358" s="89"/>
      <c r="H1358" s="89"/>
    </row>
    <row r="1359" spans="1:8" x14ac:dyDescent="0.2">
      <c r="B1359" s="65" t="s">
        <v>2600</v>
      </c>
      <c r="C1359" s="65" t="s">
        <v>2601</v>
      </c>
      <c r="D1359" s="66" t="s">
        <v>4237</v>
      </c>
      <c r="E1359" s="66" t="s">
        <v>4237</v>
      </c>
      <c r="F1359" s="70">
        <v>15.93</v>
      </c>
      <c r="G1359" s="89"/>
      <c r="H1359" s="89"/>
    </row>
    <row r="1360" spans="1:8" x14ac:dyDescent="0.2">
      <c r="B1360" s="65" t="s">
        <v>2602</v>
      </c>
      <c r="C1360" s="65" t="s">
        <v>2603</v>
      </c>
      <c r="D1360" s="66" t="s">
        <v>4237</v>
      </c>
      <c r="E1360" s="66" t="s">
        <v>4237</v>
      </c>
      <c r="F1360" s="70">
        <v>18.760000000000002</v>
      </c>
      <c r="G1360" s="89"/>
      <c r="H1360" s="89"/>
    </row>
    <row r="1361" spans="1:8" x14ac:dyDescent="0.2">
      <c r="B1361" s="65" t="s">
        <v>2604</v>
      </c>
      <c r="C1361" s="65" t="s">
        <v>2605</v>
      </c>
      <c r="D1361" s="66" t="s">
        <v>4237</v>
      </c>
      <c r="E1361" s="66" t="s">
        <v>4237</v>
      </c>
      <c r="F1361" s="70">
        <v>51.09</v>
      </c>
      <c r="G1361" s="89"/>
      <c r="H1361" s="89"/>
    </row>
    <row r="1362" spans="1:8" s="76" customFormat="1" x14ac:dyDescent="0.2">
      <c r="A1362" s="73" t="s">
        <v>2606</v>
      </c>
      <c r="B1362" s="60" t="s">
        <v>2607</v>
      </c>
      <c r="C1362" s="60" t="s">
        <v>2608</v>
      </c>
      <c r="D1362" s="61"/>
      <c r="E1362" s="61" t="s">
        <v>2420</v>
      </c>
      <c r="F1362" s="70"/>
      <c r="G1362" s="89"/>
      <c r="H1362" s="89"/>
    </row>
    <row r="1363" spans="1:8" x14ac:dyDescent="0.2">
      <c r="A1363" s="72" t="s">
        <v>2609</v>
      </c>
      <c r="B1363" s="65" t="s">
        <v>2610</v>
      </c>
      <c r="C1363" s="65" t="s">
        <v>2611</v>
      </c>
      <c r="E1363" s="66" t="s">
        <v>2420</v>
      </c>
      <c r="F1363" s="70"/>
      <c r="G1363" s="89"/>
      <c r="H1363" s="89"/>
    </row>
    <row r="1364" spans="1:8" x14ac:dyDescent="0.2">
      <c r="B1364" s="65" t="s">
        <v>2612</v>
      </c>
      <c r="C1364" s="65" t="s">
        <v>2613</v>
      </c>
      <c r="D1364" s="66" t="s">
        <v>4604</v>
      </c>
      <c r="E1364" s="66" t="s">
        <v>4605</v>
      </c>
      <c r="F1364" s="70">
        <v>33.619999999999997</v>
      </c>
      <c r="G1364" s="89"/>
      <c r="H1364" s="89"/>
    </row>
    <row r="1365" spans="1:8" x14ac:dyDescent="0.2">
      <c r="B1365" s="65" t="s">
        <v>2614</v>
      </c>
      <c r="C1365" s="65" t="s">
        <v>2615</v>
      </c>
      <c r="D1365" s="66" t="s">
        <v>4604</v>
      </c>
      <c r="E1365" s="66" t="s">
        <v>4605</v>
      </c>
      <c r="F1365" s="70">
        <v>40.46</v>
      </c>
      <c r="G1365" s="89"/>
      <c r="H1365" s="89"/>
    </row>
    <row r="1366" spans="1:8" x14ac:dyDescent="0.2">
      <c r="B1366" s="65" t="s">
        <v>2616</v>
      </c>
      <c r="C1366" s="65" t="s">
        <v>2617</v>
      </c>
      <c r="D1366" s="66" t="s">
        <v>4604</v>
      </c>
      <c r="E1366" s="66" t="s">
        <v>4605</v>
      </c>
      <c r="F1366" s="70">
        <v>58.13</v>
      </c>
      <c r="G1366" s="89"/>
      <c r="H1366" s="89"/>
    </row>
    <row r="1367" spans="1:8" x14ac:dyDescent="0.2">
      <c r="B1367" s="65" t="s">
        <v>2618</v>
      </c>
      <c r="C1367" s="65" t="s">
        <v>2619</v>
      </c>
      <c r="D1367" s="66" t="s">
        <v>4604</v>
      </c>
      <c r="E1367" s="66" t="s">
        <v>4605</v>
      </c>
      <c r="F1367" s="70">
        <v>85.11</v>
      </c>
      <c r="G1367" s="89"/>
      <c r="H1367" s="89"/>
    </row>
    <row r="1368" spans="1:8" x14ac:dyDescent="0.2">
      <c r="B1368" s="65" t="s">
        <v>2620</v>
      </c>
      <c r="C1368" s="65" t="s">
        <v>2621</v>
      </c>
      <c r="D1368" s="66" t="s">
        <v>4604</v>
      </c>
      <c r="E1368" s="66" t="s">
        <v>4605</v>
      </c>
      <c r="F1368" s="70">
        <v>170.2</v>
      </c>
      <c r="G1368" s="89"/>
      <c r="H1368" s="89"/>
    </row>
    <row r="1369" spans="1:8" s="76" customFormat="1" x14ac:dyDescent="0.2">
      <c r="A1369" s="73" t="s">
        <v>2622</v>
      </c>
      <c r="B1369" s="60" t="s">
        <v>2623</v>
      </c>
      <c r="C1369" s="60" t="s">
        <v>2624</v>
      </c>
      <c r="D1369" s="61"/>
      <c r="E1369" s="61"/>
      <c r="F1369" s="70"/>
      <c r="G1369" s="89"/>
      <c r="H1369" s="89"/>
    </row>
    <row r="1370" spans="1:8" x14ac:dyDescent="0.2">
      <c r="B1370" s="65" t="s">
        <v>2625</v>
      </c>
      <c r="C1370" s="65" t="s">
        <v>2626</v>
      </c>
      <c r="D1370" s="66" t="s">
        <v>4604</v>
      </c>
      <c r="E1370" s="66" t="s">
        <v>4605</v>
      </c>
      <c r="F1370" s="70">
        <v>75.290000000000006</v>
      </c>
      <c r="G1370" s="89"/>
      <c r="H1370" s="89"/>
    </row>
    <row r="1371" spans="1:8" x14ac:dyDescent="0.2">
      <c r="B1371" s="65" t="s">
        <v>2627</v>
      </c>
      <c r="C1371" s="65" t="s">
        <v>2628</v>
      </c>
      <c r="D1371" s="66" t="s">
        <v>4604</v>
      </c>
      <c r="E1371" s="66" t="s">
        <v>4605</v>
      </c>
      <c r="F1371" s="70">
        <v>48.67</v>
      </c>
      <c r="G1371" s="89"/>
      <c r="H1371" s="89"/>
    </row>
    <row r="1372" spans="1:8" x14ac:dyDescent="0.2">
      <c r="B1372" s="65" t="s">
        <v>2629</v>
      </c>
      <c r="C1372" s="65" t="s">
        <v>2630</v>
      </c>
      <c r="D1372" s="66" t="s">
        <v>4604</v>
      </c>
      <c r="E1372" s="66" t="s">
        <v>4605</v>
      </c>
      <c r="F1372" s="70">
        <v>61.65</v>
      </c>
      <c r="G1372" s="89"/>
      <c r="H1372" s="89"/>
    </row>
    <row r="1373" spans="1:8" s="76" customFormat="1" x14ac:dyDescent="0.2">
      <c r="A1373" s="73" t="s">
        <v>2631</v>
      </c>
      <c r="B1373" s="60" t="s">
        <v>2632</v>
      </c>
      <c r="C1373" s="60" t="s">
        <v>2633</v>
      </c>
      <c r="D1373" s="61"/>
      <c r="E1373" s="61"/>
      <c r="F1373" s="70"/>
      <c r="G1373" s="89"/>
      <c r="H1373" s="89"/>
    </row>
    <row r="1374" spans="1:8" x14ac:dyDescent="0.2">
      <c r="B1374" s="65" t="s">
        <v>2634</v>
      </c>
      <c r="C1374" s="65" t="s">
        <v>2635</v>
      </c>
      <c r="D1374" s="66" t="s">
        <v>4604</v>
      </c>
      <c r="E1374" s="66" t="s">
        <v>4605</v>
      </c>
      <c r="F1374" s="70">
        <v>44.06</v>
      </c>
      <c r="G1374" s="89"/>
      <c r="H1374" s="89"/>
    </row>
    <row r="1375" spans="1:8" x14ac:dyDescent="0.2">
      <c r="B1375" s="65" t="s">
        <v>2636</v>
      </c>
      <c r="C1375" s="65" t="s">
        <v>2637</v>
      </c>
      <c r="D1375" s="66" t="s">
        <v>4604</v>
      </c>
      <c r="E1375" s="66" t="s">
        <v>4605</v>
      </c>
      <c r="F1375" s="70">
        <v>25.2</v>
      </c>
      <c r="G1375" s="89"/>
      <c r="H1375" s="89"/>
    </row>
    <row r="1376" spans="1:8" s="76" customFormat="1" x14ac:dyDescent="0.2">
      <c r="A1376" s="73" t="s">
        <v>2638</v>
      </c>
      <c r="B1376" s="60" t="s">
        <v>2639</v>
      </c>
      <c r="C1376" s="60" t="s">
        <v>2640</v>
      </c>
      <c r="D1376" s="61"/>
      <c r="E1376" s="61" t="s">
        <v>2420</v>
      </c>
      <c r="F1376" s="70"/>
      <c r="G1376" s="89"/>
      <c r="H1376" s="89"/>
    </row>
    <row r="1377" spans="1:8" ht="25.5" x14ac:dyDescent="0.2">
      <c r="A1377" s="72" t="s">
        <v>2641</v>
      </c>
      <c r="B1377" s="65" t="s">
        <v>790</v>
      </c>
      <c r="C1377" s="65" t="s">
        <v>791</v>
      </c>
      <c r="E1377" s="66" t="s">
        <v>2420</v>
      </c>
      <c r="F1377" s="70"/>
      <c r="G1377" s="89"/>
      <c r="H1377" s="89"/>
    </row>
    <row r="1378" spans="1:8" x14ac:dyDescent="0.2">
      <c r="B1378" s="65" t="s">
        <v>792</v>
      </c>
      <c r="C1378" s="65" t="s">
        <v>792</v>
      </c>
      <c r="D1378" s="66" t="s">
        <v>4604</v>
      </c>
      <c r="E1378" s="66" t="s">
        <v>4605</v>
      </c>
      <c r="F1378" s="70">
        <v>75.73</v>
      </c>
      <c r="G1378" s="89"/>
      <c r="H1378" s="89"/>
    </row>
    <row r="1379" spans="1:8" x14ac:dyDescent="0.2">
      <c r="B1379" s="65" t="s">
        <v>793</v>
      </c>
      <c r="C1379" s="65" t="s">
        <v>793</v>
      </c>
      <c r="D1379" s="66" t="s">
        <v>4604</v>
      </c>
      <c r="E1379" s="66" t="s">
        <v>4605</v>
      </c>
      <c r="F1379" s="70">
        <v>91.08</v>
      </c>
      <c r="G1379" s="89"/>
      <c r="H1379" s="89"/>
    </row>
    <row r="1380" spans="1:8" x14ac:dyDescent="0.2">
      <c r="B1380" s="65" t="s">
        <v>794</v>
      </c>
      <c r="C1380" s="65" t="s">
        <v>794</v>
      </c>
      <c r="D1380" s="66" t="s">
        <v>4604</v>
      </c>
      <c r="E1380" s="66" t="s">
        <v>4605</v>
      </c>
      <c r="F1380" s="70">
        <v>143.28</v>
      </c>
      <c r="G1380" s="89"/>
      <c r="H1380" s="89"/>
    </row>
    <row r="1381" spans="1:8" x14ac:dyDescent="0.2">
      <c r="B1381" s="65" t="s">
        <v>795</v>
      </c>
      <c r="C1381" s="65" t="s">
        <v>795</v>
      </c>
      <c r="D1381" s="66" t="s">
        <v>4604</v>
      </c>
      <c r="E1381" s="66" t="s">
        <v>4605</v>
      </c>
      <c r="F1381" s="70">
        <v>197.52</v>
      </c>
      <c r="G1381" s="89"/>
      <c r="H1381" s="89"/>
    </row>
    <row r="1382" spans="1:8" x14ac:dyDescent="0.2">
      <c r="B1382" s="65" t="s">
        <v>796</v>
      </c>
      <c r="C1382" s="65" t="s">
        <v>796</v>
      </c>
      <c r="D1382" s="66" t="s">
        <v>4604</v>
      </c>
      <c r="E1382" s="66" t="s">
        <v>4605</v>
      </c>
      <c r="F1382" s="70">
        <v>250.73</v>
      </c>
      <c r="G1382" s="89"/>
      <c r="H1382" s="89"/>
    </row>
    <row r="1383" spans="1:8" x14ac:dyDescent="0.2">
      <c r="B1383" s="65" t="s">
        <v>797</v>
      </c>
      <c r="C1383" s="65" t="s">
        <v>797</v>
      </c>
      <c r="D1383" s="66" t="s">
        <v>4604</v>
      </c>
      <c r="E1383" s="66" t="s">
        <v>4605</v>
      </c>
      <c r="F1383" s="70">
        <v>355.12</v>
      </c>
      <c r="G1383" s="89"/>
      <c r="H1383" s="89"/>
    </row>
    <row r="1384" spans="1:8" x14ac:dyDescent="0.2">
      <c r="B1384" s="65" t="s">
        <v>798</v>
      </c>
      <c r="C1384" s="65" t="s">
        <v>798</v>
      </c>
      <c r="D1384" s="66" t="s">
        <v>4604</v>
      </c>
      <c r="E1384" s="66" t="s">
        <v>4605</v>
      </c>
      <c r="F1384" s="70">
        <v>436.99</v>
      </c>
      <c r="G1384" s="89"/>
      <c r="H1384" s="89"/>
    </row>
    <row r="1385" spans="1:8" x14ac:dyDescent="0.2">
      <c r="B1385" s="65" t="s">
        <v>799</v>
      </c>
      <c r="C1385" s="65" t="s">
        <v>799</v>
      </c>
      <c r="D1385" s="66" t="s">
        <v>4604</v>
      </c>
      <c r="E1385" s="66" t="s">
        <v>4605</v>
      </c>
      <c r="F1385" s="70">
        <v>527.04999999999995</v>
      </c>
      <c r="G1385" s="89"/>
      <c r="H1385" s="89"/>
    </row>
    <row r="1386" spans="1:8" x14ac:dyDescent="0.2">
      <c r="B1386" s="65" t="s">
        <v>800</v>
      </c>
      <c r="C1386" s="65" t="s">
        <v>800</v>
      </c>
      <c r="D1386" s="66" t="s">
        <v>4604</v>
      </c>
      <c r="E1386" s="66" t="s">
        <v>4605</v>
      </c>
      <c r="F1386" s="70">
        <v>921.06</v>
      </c>
      <c r="G1386" s="89"/>
      <c r="H1386" s="89"/>
    </row>
    <row r="1387" spans="1:8" s="76" customFormat="1" x14ac:dyDescent="0.2">
      <c r="A1387" s="73" t="s">
        <v>801</v>
      </c>
      <c r="B1387" s="60" t="s">
        <v>802</v>
      </c>
      <c r="C1387" s="60" t="s">
        <v>803</v>
      </c>
      <c r="D1387" s="61"/>
      <c r="E1387" s="61" t="s">
        <v>2420</v>
      </c>
      <c r="F1387" s="70"/>
      <c r="G1387" s="89"/>
      <c r="H1387" s="89"/>
    </row>
    <row r="1388" spans="1:8" ht="25.5" x14ac:dyDescent="0.2">
      <c r="A1388" s="72" t="s">
        <v>804</v>
      </c>
      <c r="B1388" s="65" t="s">
        <v>805</v>
      </c>
      <c r="C1388" s="65" t="s">
        <v>806</v>
      </c>
      <c r="E1388" s="66" t="s">
        <v>2420</v>
      </c>
      <c r="F1388" s="70"/>
      <c r="G1388" s="89"/>
      <c r="H1388" s="89"/>
    </row>
    <row r="1389" spans="1:8" x14ac:dyDescent="0.2">
      <c r="B1389" s="65" t="s">
        <v>807</v>
      </c>
      <c r="C1389" s="65" t="s">
        <v>807</v>
      </c>
      <c r="D1389" s="66" t="s">
        <v>4604</v>
      </c>
      <c r="E1389" s="66" t="s">
        <v>4605</v>
      </c>
      <c r="F1389" s="70">
        <v>706.15</v>
      </c>
      <c r="G1389" s="89"/>
      <c r="H1389" s="89"/>
    </row>
    <row r="1390" spans="1:8" x14ac:dyDescent="0.2">
      <c r="B1390" s="65" t="s">
        <v>808</v>
      </c>
      <c r="C1390" s="65" t="s">
        <v>808</v>
      </c>
      <c r="D1390" s="66" t="s">
        <v>4604</v>
      </c>
      <c r="E1390" s="66" t="s">
        <v>4605</v>
      </c>
      <c r="F1390" s="70">
        <v>730.71</v>
      </c>
      <c r="G1390" s="89"/>
      <c r="H1390" s="89"/>
    </row>
    <row r="1391" spans="1:8" x14ac:dyDescent="0.2">
      <c r="B1391" s="65" t="s">
        <v>809</v>
      </c>
      <c r="C1391" s="65" t="s">
        <v>809</v>
      </c>
      <c r="D1391" s="66" t="s">
        <v>4604</v>
      </c>
      <c r="E1391" s="66" t="s">
        <v>4605</v>
      </c>
      <c r="F1391" s="70">
        <v>828.95</v>
      </c>
      <c r="G1391" s="89"/>
      <c r="H1391" s="89"/>
    </row>
    <row r="1392" spans="1:8" x14ac:dyDescent="0.2">
      <c r="B1392" s="65" t="s">
        <v>810</v>
      </c>
      <c r="C1392" s="65" t="s">
        <v>810</v>
      </c>
      <c r="D1392" s="66" t="s">
        <v>4604</v>
      </c>
      <c r="E1392" s="66" t="s">
        <v>4605</v>
      </c>
      <c r="F1392" s="70">
        <v>865.8</v>
      </c>
      <c r="G1392" s="89"/>
      <c r="H1392" s="89"/>
    </row>
    <row r="1393" spans="1:8" x14ac:dyDescent="0.2">
      <c r="B1393" s="65" t="s">
        <v>811</v>
      </c>
      <c r="C1393" s="65" t="s">
        <v>811</v>
      </c>
      <c r="D1393" s="66" t="s">
        <v>4604</v>
      </c>
      <c r="E1393" s="66" t="s">
        <v>4605</v>
      </c>
      <c r="F1393" s="70">
        <v>1000.89</v>
      </c>
      <c r="G1393" s="89"/>
      <c r="H1393" s="89"/>
    </row>
    <row r="1394" spans="1:8" x14ac:dyDescent="0.2">
      <c r="B1394" s="65" t="s">
        <v>812</v>
      </c>
      <c r="C1394" s="65" t="s">
        <v>812</v>
      </c>
      <c r="D1394" s="66" t="s">
        <v>4604</v>
      </c>
      <c r="E1394" s="66" t="s">
        <v>4605</v>
      </c>
      <c r="F1394" s="70">
        <v>1381.59</v>
      </c>
      <c r="G1394" s="89"/>
      <c r="H1394" s="89"/>
    </row>
    <row r="1395" spans="1:8" x14ac:dyDescent="0.2">
      <c r="B1395" s="65" t="s">
        <v>813</v>
      </c>
      <c r="C1395" s="65" t="s">
        <v>813</v>
      </c>
      <c r="D1395" s="66" t="s">
        <v>4604</v>
      </c>
      <c r="E1395" s="66" t="s">
        <v>4605</v>
      </c>
      <c r="F1395" s="70">
        <v>1442.99</v>
      </c>
      <c r="G1395" s="89"/>
      <c r="H1395" s="89"/>
    </row>
    <row r="1396" spans="1:8" x14ac:dyDescent="0.2">
      <c r="B1396" s="65" t="s">
        <v>814</v>
      </c>
      <c r="C1396" s="65" t="s">
        <v>814</v>
      </c>
      <c r="D1396" s="66" t="s">
        <v>4604</v>
      </c>
      <c r="E1396" s="66" t="s">
        <v>4605</v>
      </c>
      <c r="F1396" s="70">
        <v>1909.66</v>
      </c>
      <c r="G1396" s="89"/>
      <c r="H1396" s="89"/>
    </row>
    <row r="1397" spans="1:8" x14ac:dyDescent="0.2">
      <c r="B1397" s="65" t="s">
        <v>815</v>
      </c>
      <c r="C1397" s="65" t="s">
        <v>815</v>
      </c>
      <c r="D1397" s="66" t="s">
        <v>4604</v>
      </c>
      <c r="E1397" s="66" t="s">
        <v>4605</v>
      </c>
      <c r="F1397" s="70">
        <v>2296.5100000000002</v>
      </c>
      <c r="G1397" s="89"/>
      <c r="H1397" s="89"/>
    </row>
    <row r="1398" spans="1:8" x14ac:dyDescent="0.2">
      <c r="B1398" s="65" t="s">
        <v>816</v>
      </c>
      <c r="C1398" s="65" t="s">
        <v>816</v>
      </c>
      <c r="D1398" s="66" t="s">
        <v>4604</v>
      </c>
      <c r="E1398" s="66" t="s">
        <v>4605</v>
      </c>
      <c r="F1398" s="70">
        <v>2787.74</v>
      </c>
      <c r="G1398" s="89"/>
      <c r="H1398" s="89"/>
    </row>
    <row r="1399" spans="1:8" x14ac:dyDescent="0.2">
      <c r="B1399" s="65" t="s">
        <v>817</v>
      </c>
      <c r="C1399" s="65" t="s">
        <v>817</v>
      </c>
      <c r="D1399" s="66" t="s">
        <v>4604</v>
      </c>
      <c r="E1399" s="66" t="s">
        <v>4605</v>
      </c>
      <c r="F1399" s="70">
        <v>3487.75</v>
      </c>
      <c r="G1399" s="89"/>
      <c r="H1399" s="89"/>
    </row>
    <row r="1400" spans="1:8" x14ac:dyDescent="0.2">
      <c r="B1400" s="65" t="s">
        <v>818</v>
      </c>
      <c r="C1400" s="65" t="s">
        <v>818</v>
      </c>
      <c r="D1400" s="66" t="s">
        <v>4604</v>
      </c>
      <c r="E1400" s="66" t="s">
        <v>4605</v>
      </c>
      <c r="F1400" s="70">
        <v>4206.17</v>
      </c>
      <c r="G1400" s="89"/>
      <c r="H1400" s="89"/>
    </row>
    <row r="1401" spans="1:8" ht="25.5" x14ac:dyDescent="0.2">
      <c r="A1401" s="72" t="s">
        <v>819</v>
      </c>
      <c r="B1401" s="65" t="s">
        <v>820</v>
      </c>
      <c r="C1401" s="65" t="s">
        <v>821</v>
      </c>
      <c r="E1401" s="66" t="s">
        <v>2420</v>
      </c>
      <c r="F1401" s="70"/>
      <c r="G1401" s="89"/>
      <c r="H1401" s="89"/>
    </row>
    <row r="1402" spans="1:8" x14ac:dyDescent="0.2">
      <c r="B1402" s="65" t="s">
        <v>822</v>
      </c>
      <c r="C1402" s="65" t="s">
        <v>822</v>
      </c>
      <c r="D1402" s="66" t="s">
        <v>4604</v>
      </c>
      <c r="E1402" s="66" t="s">
        <v>4605</v>
      </c>
      <c r="F1402" s="70">
        <v>3651.49</v>
      </c>
      <c r="G1402" s="89"/>
      <c r="H1402" s="89"/>
    </row>
    <row r="1403" spans="1:8" x14ac:dyDescent="0.2">
      <c r="B1403" s="65" t="s">
        <v>823</v>
      </c>
      <c r="C1403" s="65" t="s">
        <v>823</v>
      </c>
      <c r="D1403" s="66" t="s">
        <v>4604</v>
      </c>
      <c r="E1403" s="66" t="s">
        <v>4605</v>
      </c>
      <c r="F1403" s="70">
        <v>4068.02</v>
      </c>
      <c r="G1403" s="89"/>
      <c r="H1403" s="89"/>
    </row>
    <row r="1404" spans="1:8" x14ac:dyDescent="0.2">
      <c r="B1404" s="65" t="s">
        <v>824</v>
      </c>
      <c r="C1404" s="65" t="s">
        <v>824</v>
      </c>
      <c r="D1404" s="66" t="s">
        <v>4604</v>
      </c>
      <c r="E1404" s="66" t="s">
        <v>4605</v>
      </c>
      <c r="F1404" s="70">
        <v>4495.8</v>
      </c>
      <c r="G1404" s="89"/>
      <c r="H1404" s="89"/>
    </row>
    <row r="1405" spans="1:8" x14ac:dyDescent="0.2">
      <c r="B1405" s="65" t="s">
        <v>825</v>
      </c>
      <c r="C1405" s="65" t="s">
        <v>825</v>
      </c>
      <c r="D1405" s="66" t="s">
        <v>4604</v>
      </c>
      <c r="E1405" s="66" t="s">
        <v>4605</v>
      </c>
      <c r="F1405" s="70">
        <v>5013.6400000000003</v>
      </c>
      <c r="G1405" s="89"/>
      <c r="H1405" s="89"/>
    </row>
    <row r="1406" spans="1:8" x14ac:dyDescent="0.2">
      <c r="B1406" s="65" t="s">
        <v>826</v>
      </c>
      <c r="C1406" s="65" t="s">
        <v>826</v>
      </c>
      <c r="D1406" s="66" t="s">
        <v>4604</v>
      </c>
      <c r="E1406" s="66" t="s">
        <v>4605</v>
      </c>
      <c r="F1406" s="70">
        <v>6976.52</v>
      </c>
      <c r="G1406" s="89"/>
      <c r="H1406" s="89"/>
    </row>
    <row r="1407" spans="1:8" ht="25.5" x14ac:dyDescent="0.2">
      <c r="A1407" s="72" t="s">
        <v>827</v>
      </c>
      <c r="B1407" s="65" t="s">
        <v>828</v>
      </c>
      <c r="C1407" s="65" t="s">
        <v>829</v>
      </c>
      <c r="E1407" s="66"/>
      <c r="F1407" s="70"/>
      <c r="G1407" s="89"/>
      <c r="H1407" s="89"/>
    </row>
    <row r="1408" spans="1:8" x14ac:dyDescent="0.2">
      <c r="B1408" s="65" t="s">
        <v>830</v>
      </c>
      <c r="C1408" s="65" t="s">
        <v>830</v>
      </c>
      <c r="D1408" s="66" t="s">
        <v>4604</v>
      </c>
      <c r="E1408" s="66" t="s">
        <v>4605</v>
      </c>
      <c r="F1408" s="70">
        <v>7764.54</v>
      </c>
      <c r="G1408" s="89"/>
      <c r="H1408" s="89"/>
    </row>
    <row r="1409" spans="1:8" x14ac:dyDescent="0.2">
      <c r="B1409" s="65" t="s">
        <v>831</v>
      </c>
      <c r="C1409" s="65" t="s">
        <v>831</v>
      </c>
      <c r="D1409" s="66" t="s">
        <v>4604</v>
      </c>
      <c r="E1409" s="66" t="s">
        <v>4605</v>
      </c>
      <c r="F1409" s="70">
        <v>9632.24</v>
      </c>
      <c r="G1409" s="89"/>
      <c r="H1409" s="89"/>
    </row>
    <row r="1410" spans="1:8" x14ac:dyDescent="0.2">
      <c r="B1410" s="65" t="s">
        <v>832</v>
      </c>
      <c r="C1410" s="65" t="s">
        <v>832</v>
      </c>
      <c r="D1410" s="66" t="s">
        <v>4604</v>
      </c>
      <c r="E1410" s="66" t="s">
        <v>4605</v>
      </c>
      <c r="F1410" s="70">
        <v>11016.9</v>
      </c>
      <c r="G1410" s="89"/>
      <c r="H1410" s="89"/>
    </row>
    <row r="1411" spans="1:8" s="76" customFormat="1" x14ac:dyDescent="0.2">
      <c r="A1411" s="73" t="s">
        <v>833</v>
      </c>
      <c r="B1411" s="60" t="s">
        <v>834</v>
      </c>
      <c r="C1411" s="60" t="s">
        <v>835</v>
      </c>
      <c r="D1411" s="61"/>
      <c r="E1411" s="61"/>
      <c r="F1411" s="70"/>
      <c r="G1411" s="89"/>
      <c r="H1411" s="89"/>
    </row>
    <row r="1412" spans="1:8" x14ac:dyDescent="0.2">
      <c r="A1412" s="72" t="s">
        <v>836</v>
      </c>
      <c r="B1412" s="65" t="s">
        <v>837</v>
      </c>
      <c r="C1412" s="65" t="s">
        <v>838</v>
      </c>
      <c r="E1412" s="66"/>
      <c r="F1412" s="70"/>
      <c r="G1412" s="89"/>
      <c r="H1412" s="89"/>
    </row>
    <row r="1413" spans="1:8" x14ac:dyDescent="0.2">
      <c r="B1413" s="65" t="s">
        <v>839</v>
      </c>
      <c r="C1413" s="65" t="s">
        <v>839</v>
      </c>
      <c r="D1413" s="66" t="s">
        <v>4604</v>
      </c>
      <c r="E1413" s="66" t="s">
        <v>4605</v>
      </c>
      <c r="F1413" s="70">
        <v>10.33</v>
      </c>
      <c r="G1413" s="89"/>
      <c r="H1413" s="89"/>
    </row>
    <row r="1414" spans="1:8" x14ac:dyDescent="0.2">
      <c r="B1414" s="65" t="s">
        <v>840</v>
      </c>
      <c r="C1414" s="65" t="s">
        <v>840</v>
      </c>
      <c r="D1414" s="66" t="s">
        <v>4604</v>
      </c>
      <c r="E1414" s="66" t="s">
        <v>4605</v>
      </c>
      <c r="F1414" s="70">
        <v>12.71</v>
      </c>
      <c r="G1414" s="89"/>
      <c r="H1414" s="89"/>
    </row>
    <row r="1415" spans="1:8" x14ac:dyDescent="0.2">
      <c r="B1415" s="65" t="s">
        <v>841</v>
      </c>
      <c r="C1415" s="65" t="s">
        <v>841</v>
      </c>
      <c r="D1415" s="66" t="s">
        <v>4604</v>
      </c>
      <c r="E1415" s="66" t="s">
        <v>4605</v>
      </c>
      <c r="F1415" s="70">
        <v>18.93</v>
      </c>
      <c r="G1415" s="89"/>
      <c r="H1415" s="89"/>
    </row>
    <row r="1416" spans="1:8" x14ac:dyDescent="0.2">
      <c r="B1416" s="65" t="s">
        <v>842</v>
      </c>
      <c r="C1416" s="65" t="s">
        <v>842</v>
      </c>
      <c r="D1416" s="66" t="s">
        <v>4604</v>
      </c>
      <c r="E1416" s="66" t="s">
        <v>4605</v>
      </c>
      <c r="F1416" s="70">
        <v>26.97</v>
      </c>
      <c r="G1416" s="89"/>
      <c r="H1416" s="89"/>
    </row>
    <row r="1417" spans="1:8" x14ac:dyDescent="0.2">
      <c r="B1417" s="65" t="s">
        <v>843</v>
      </c>
      <c r="C1417" s="65" t="s">
        <v>843</v>
      </c>
      <c r="D1417" s="66" t="s">
        <v>4604</v>
      </c>
      <c r="E1417" s="66" t="s">
        <v>4605</v>
      </c>
      <c r="F1417" s="70">
        <v>45.11</v>
      </c>
      <c r="G1417" s="89"/>
      <c r="H1417" s="89"/>
    </row>
    <row r="1418" spans="1:8" x14ac:dyDescent="0.2">
      <c r="B1418" s="65" t="s">
        <v>844</v>
      </c>
      <c r="C1418" s="65" t="s">
        <v>844</v>
      </c>
      <c r="D1418" s="66" t="s">
        <v>4604</v>
      </c>
      <c r="E1418" s="66" t="s">
        <v>4605</v>
      </c>
      <c r="F1418" s="70">
        <v>66.12</v>
      </c>
      <c r="G1418" s="89"/>
      <c r="H1418" s="89"/>
    </row>
    <row r="1419" spans="1:8" x14ac:dyDescent="0.2">
      <c r="B1419" s="65" t="s">
        <v>845</v>
      </c>
      <c r="C1419" s="65" t="s">
        <v>845</v>
      </c>
      <c r="D1419" s="66" t="s">
        <v>4604</v>
      </c>
      <c r="E1419" s="66" t="s">
        <v>4605</v>
      </c>
      <c r="F1419" s="70">
        <v>105.33</v>
      </c>
      <c r="G1419" s="89"/>
      <c r="H1419" s="89"/>
    </row>
    <row r="1420" spans="1:8" x14ac:dyDescent="0.2">
      <c r="A1420" s="72" t="s">
        <v>846</v>
      </c>
      <c r="B1420" s="65" t="s">
        <v>847</v>
      </c>
      <c r="C1420" s="65" t="s">
        <v>848</v>
      </c>
      <c r="E1420" s="66" t="s">
        <v>2420</v>
      </c>
      <c r="F1420" s="70"/>
      <c r="G1420" s="89"/>
      <c r="H1420" s="89"/>
    </row>
    <row r="1421" spans="1:8" x14ac:dyDescent="0.2">
      <c r="B1421" s="65" t="s">
        <v>849</v>
      </c>
      <c r="C1421" s="65" t="s">
        <v>849</v>
      </c>
      <c r="D1421" s="66" t="s">
        <v>4604</v>
      </c>
      <c r="E1421" s="66" t="s">
        <v>4605</v>
      </c>
      <c r="F1421" s="70">
        <v>172.14</v>
      </c>
      <c r="G1421" s="89"/>
      <c r="H1421" s="89"/>
    </row>
    <row r="1422" spans="1:8" x14ac:dyDescent="0.2">
      <c r="B1422" s="65" t="s">
        <v>850</v>
      </c>
      <c r="C1422" s="65" t="s">
        <v>850</v>
      </c>
      <c r="D1422" s="66" t="s">
        <v>4604</v>
      </c>
      <c r="E1422" s="66" t="s">
        <v>4605</v>
      </c>
      <c r="F1422" s="70">
        <v>205.82</v>
      </c>
      <c r="G1422" s="89"/>
      <c r="H1422" s="89"/>
    </row>
    <row r="1423" spans="1:8" x14ac:dyDescent="0.2">
      <c r="B1423" s="65" t="s">
        <v>851</v>
      </c>
      <c r="C1423" s="65" t="s">
        <v>851</v>
      </c>
      <c r="D1423" s="66" t="s">
        <v>4604</v>
      </c>
      <c r="E1423" s="66" t="s">
        <v>4605</v>
      </c>
      <c r="F1423" s="70">
        <v>280.52999999999997</v>
      </c>
      <c r="G1423" s="89"/>
      <c r="H1423" s="89"/>
    </row>
    <row r="1424" spans="1:8" x14ac:dyDescent="0.2">
      <c r="B1424" s="65" t="s">
        <v>852</v>
      </c>
      <c r="C1424" s="65" t="s">
        <v>852</v>
      </c>
      <c r="D1424" s="66" t="s">
        <v>4604</v>
      </c>
      <c r="E1424" s="66" t="s">
        <v>4605</v>
      </c>
      <c r="F1424" s="70">
        <v>402.96</v>
      </c>
      <c r="G1424" s="89"/>
      <c r="H1424" s="89"/>
    </row>
    <row r="1425" spans="1:8" x14ac:dyDescent="0.2">
      <c r="B1425" s="65" t="s">
        <v>853</v>
      </c>
      <c r="C1425" s="65" t="s">
        <v>853</v>
      </c>
      <c r="D1425" s="66" t="s">
        <v>4604</v>
      </c>
      <c r="E1425" s="66" t="s">
        <v>4605</v>
      </c>
      <c r="F1425" s="70">
        <v>535.74</v>
      </c>
      <c r="G1425" s="89"/>
      <c r="H1425" s="89"/>
    </row>
    <row r="1426" spans="1:8" x14ac:dyDescent="0.2">
      <c r="B1426" s="65" t="s">
        <v>854</v>
      </c>
      <c r="C1426" s="65" t="s">
        <v>854</v>
      </c>
      <c r="D1426" s="66" t="s">
        <v>4604</v>
      </c>
      <c r="E1426" s="66" t="s">
        <v>4605</v>
      </c>
      <c r="F1426" s="70">
        <v>1318.3</v>
      </c>
      <c r="G1426" s="89"/>
      <c r="H1426" s="89"/>
    </row>
    <row r="1427" spans="1:8" x14ac:dyDescent="0.2">
      <c r="A1427" s="72" t="s">
        <v>855</v>
      </c>
      <c r="B1427" s="65" t="s">
        <v>856</v>
      </c>
      <c r="C1427" s="65" t="s">
        <v>857</v>
      </c>
      <c r="E1427" s="66" t="s">
        <v>2420</v>
      </c>
      <c r="F1427" s="70"/>
      <c r="G1427" s="89"/>
      <c r="H1427" s="89"/>
    </row>
    <row r="1428" spans="1:8" x14ac:dyDescent="0.2">
      <c r="B1428" s="65" t="s">
        <v>839</v>
      </c>
      <c r="C1428" s="65" t="s">
        <v>839</v>
      </c>
      <c r="D1428" s="66" t="s">
        <v>4604</v>
      </c>
      <c r="E1428" s="66" t="s">
        <v>4605</v>
      </c>
      <c r="F1428" s="70">
        <v>7.44</v>
      </c>
      <c r="G1428" s="89"/>
      <c r="H1428" s="89"/>
    </row>
    <row r="1429" spans="1:8" x14ac:dyDescent="0.2">
      <c r="B1429" s="65" t="s">
        <v>840</v>
      </c>
      <c r="C1429" s="65" t="s">
        <v>840</v>
      </c>
      <c r="D1429" s="66" t="s">
        <v>4604</v>
      </c>
      <c r="E1429" s="66" t="s">
        <v>4605</v>
      </c>
      <c r="F1429" s="70">
        <v>14.01</v>
      </c>
      <c r="G1429" s="89"/>
      <c r="H1429" s="89"/>
    </row>
    <row r="1430" spans="1:8" x14ac:dyDescent="0.2">
      <c r="B1430" s="65" t="s">
        <v>841</v>
      </c>
      <c r="C1430" s="65" t="s">
        <v>841</v>
      </c>
      <c r="D1430" s="66" t="s">
        <v>4604</v>
      </c>
      <c r="E1430" s="66" t="s">
        <v>4605</v>
      </c>
      <c r="F1430" s="70">
        <v>16.329999999999998</v>
      </c>
      <c r="G1430" s="89"/>
      <c r="H1430" s="89"/>
    </row>
    <row r="1431" spans="1:8" x14ac:dyDescent="0.2">
      <c r="B1431" s="65" t="s">
        <v>842</v>
      </c>
      <c r="C1431" s="65" t="s">
        <v>842</v>
      </c>
      <c r="D1431" s="66" t="s">
        <v>4604</v>
      </c>
      <c r="E1431" s="66" t="s">
        <v>4605</v>
      </c>
      <c r="F1431" s="70">
        <v>20.78</v>
      </c>
      <c r="G1431" s="89"/>
      <c r="H1431" s="89"/>
    </row>
    <row r="1432" spans="1:8" x14ac:dyDescent="0.2">
      <c r="B1432" s="65" t="s">
        <v>843</v>
      </c>
      <c r="C1432" s="65" t="s">
        <v>843</v>
      </c>
      <c r="D1432" s="66" t="s">
        <v>4604</v>
      </c>
      <c r="E1432" s="66" t="s">
        <v>4605</v>
      </c>
      <c r="F1432" s="70">
        <v>25.23</v>
      </c>
      <c r="G1432" s="89"/>
      <c r="H1432" s="89"/>
    </row>
    <row r="1433" spans="1:8" x14ac:dyDescent="0.2">
      <c r="B1433" s="65" t="s">
        <v>844</v>
      </c>
      <c r="C1433" s="65" t="s">
        <v>844</v>
      </c>
      <c r="D1433" s="66" t="s">
        <v>4604</v>
      </c>
      <c r="E1433" s="66" t="s">
        <v>4605</v>
      </c>
      <c r="F1433" s="70">
        <v>39.74</v>
      </c>
      <c r="G1433" s="89"/>
      <c r="H1433" s="89"/>
    </row>
    <row r="1434" spans="1:8" x14ac:dyDescent="0.2">
      <c r="A1434" s="72" t="s">
        <v>858</v>
      </c>
      <c r="B1434" s="65" t="s">
        <v>859</v>
      </c>
      <c r="C1434" s="65" t="s">
        <v>860</v>
      </c>
      <c r="E1434" s="66" t="s">
        <v>2420</v>
      </c>
      <c r="F1434" s="70"/>
      <c r="G1434" s="89"/>
      <c r="H1434" s="89"/>
    </row>
    <row r="1435" spans="1:8" x14ac:dyDescent="0.2">
      <c r="B1435" s="65" t="s">
        <v>861</v>
      </c>
      <c r="C1435" s="65" t="s">
        <v>861</v>
      </c>
      <c r="D1435" s="66" t="s">
        <v>4604</v>
      </c>
      <c r="E1435" s="66" t="s">
        <v>4605</v>
      </c>
      <c r="F1435" s="70">
        <v>150.44</v>
      </c>
      <c r="G1435" s="89"/>
      <c r="H1435" s="89"/>
    </row>
    <row r="1436" spans="1:8" x14ac:dyDescent="0.2">
      <c r="B1436" s="65" t="s">
        <v>862</v>
      </c>
      <c r="C1436" s="65" t="s">
        <v>862</v>
      </c>
      <c r="D1436" s="66" t="s">
        <v>4604</v>
      </c>
      <c r="E1436" s="66" t="s">
        <v>4605</v>
      </c>
      <c r="F1436" s="70">
        <v>167.84</v>
      </c>
      <c r="G1436" s="89"/>
      <c r="H1436" s="89"/>
    </row>
    <row r="1437" spans="1:8" x14ac:dyDescent="0.2">
      <c r="B1437" s="65" t="s">
        <v>863</v>
      </c>
      <c r="C1437" s="65" t="s">
        <v>863</v>
      </c>
      <c r="D1437" s="66" t="s">
        <v>4604</v>
      </c>
      <c r="E1437" s="66" t="s">
        <v>4605</v>
      </c>
      <c r="F1437" s="70">
        <v>187.28</v>
      </c>
      <c r="G1437" s="89"/>
      <c r="H1437" s="89"/>
    </row>
    <row r="1438" spans="1:8" x14ac:dyDescent="0.2">
      <c r="B1438" s="65" t="s">
        <v>864</v>
      </c>
      <c r="C1438" s="65" t="s">
        <v>864</v>
      </c>
      <c r="D1438" s="66" t="s">
        <v>4604</v>
      </c>
      <c r="E1438" s="66" t="s">
        <v>4605</v>
      </c>
      <c r="F1438" s="70">
        <v>215.94</v>
      </c>
      <c r="G1438" s="89"/>
      <c r="H1438" s="89"/>
    </row>
    <row r="1439" spans="1:8" x14ac:dyDescent="0.2">
      <c r="B1439" s="65" t="s">
        <v>865</v>
      </c>
      <c r="C1439" s="65" t="s">
        <v>865</v>
      </c>
      <c r="D1439" s="66" t="s">
        <v>4604</v>
      </c>
      <c r="E1439" s="66" t="s">
        <v>4605</v>
      </c>
      <c r="F1439" s="70">
        <v>272.22000000000003</v>
      </c>
      <c r="G1439" s="89"/>
      <c r="H1439" s="89"/>
    </row>
    <row r="1440" spans="1:8" x14ac:dyDescent="0.2">
      <c r="B1440" s="65" t="s">
        <v>866</v>
      </c>
      <c r="C1440" s="65" t="s">
        <v>866</v>
      </c>
      <c r="D1440" s="66" t="s">
        <v>4604</v>
      </c>
      <c r="E1440" s="66" t="s">
        <v>4605</v>
      </c>
      <c r="F1440" s="70">
        <v>314.18</v>
      </c>
      <c r="G1440" s="89"/>
      <c r="H1440" s="89"/>
    </row>
    <row r="1441" spans="1:8" x14ac:dyDescent="0.2">
      <c r="B1441" s="65" t="s">
        <v>867</v>
      </c>
      <c r="C1441" s="65" t="s">
        <v>867</v>
      </c>
      <c r="D1441" s="66" t="s">
        <v>4604</v>
      </c>
      <c r="E1441" s="66" t="s">
        <v>4605</v>
      </c>
      <c r="F1441" s="70">
        <v>565.94000000000005</v>
      </c>
      <c r="G1441" s="89"/>
      <c r="H1441" s="89"/>
    </row>
    <row r="1442" spans="1:8" s="76" customFormat="1" x14ac:dyDescent="0.2">
      <c r="A1442" s="73" t="s">
        <v>868</v>
      </c>
      <c r="B1442" s="60" t="s">
        <v>869</v>
      </c>
      <c r="C1442" s="60" t="s">
        <v>870</v>
      </c>
      <c r="D1442" s="61"/>
      <c r="E1442" s="61" t="s">
        <v>2420</v>
      </c>
      <c r="F1442" s="70"/>
      <c r="G1442" s="89"/>
      <c r="H1442" s="89"/>
    </row>
    <row r="1443" spans="1:8" x14ac:dyDescent="0.2">
      <c r="A1443" s="72" t="s">
        <v>871</v>
      </c>
      <c r="B1443" s="65" t="s">
        <v>872</v>
      </c>
      <c r="C1443" s="65" t="s">
        <v>873</v>
      </c>
      <c r="E1443" s="66" t="s">
        <v>2420</v>
      </c>
      <c r="F1443" s="70"/>
      <c r="G1443" s="89"/>
      <c r="H1443" s="89"/>
    </row>
    <row r="1444" spans="1:8" x14ac:dyDescent="0.2">
      <c r="B1444" s="65" t="s">
        <v>839</v>
      </c>
      <c r="C1444" s="65" t="s">
        <v>839</v>
      </c>
      <c r="D1444" s="66" t="s">
        <v>4604</v>
      </c>
      <c r="E1444" s="66" t="s">
        <v>4605</v>
      </c>
      <c r="F1444" s="70">
        <v>8.7200000000000006</v>
      </c>
      <c r="G1444" s="89"/>
      <c r="H1444" s="89"/>
    </row>
    <row r="1445" spans="1:8" x14ac:dyDescent="0.2">
      <c r="B1445" s="65" t="s">
        <v>840</v>
      </c>
      <c r="C1445" s="65" t="s">
        <v>840</v>
      </c>
      <c r="D1445" s="66" t="s">
        <v>4604</v>
      </c>
      <c r="E1445" s="66" t="s">
        <v>4605</v>
      </c>
      <c r="F1445" s="70">
        <v>10.1</v>
      </c>
      <c r="G1445" s="89"/>
      <c r="H1445" s="89"/>
    </row>
    <row r="1446" spans="1:8" x14ac:dyDescent="0.2">
      <c r="A1446" s="72" t="s">
        <v>874</v>
      </c>
      <c r="B1446" s="65" t="s">
        <v>875</v>
      </c>
      <c r="C1446" s="65" t="s">
        <v>876</v>
      </c>
      <c r="E1446" s="66" t="s">
        <v>2420</v>
      </c>
      <c r="F1446" s="70"/>
      <c r="G1446" s="89"/>
      <c r="H1446" s="89"/>
    </row>
    <row r="1447" spans="1:8" x14ac:dyDescent="0.2">
      <c r="B1447" s="65" t="s">
        <v>2506</v>
      </c>
      <c r="C1447" s="65" t="s">
        <v>2506</v>
      </c>
      <c r="D1447" s="66" t="s">
        <v>4604</v>
      </c>
      <c r="E1447" s="66" t="s">
        <v>4605</v>
      </c>
      <c r="F1447" s="70">
        <v>18.52</v>
      </c>
      <c r="G1447" s="89"/>
      <c r="H1447" s="89"/>
    </row>
    <row r="1448" spans="1:8" x14ac:dyDescent="0.2">
      <c r="A1448" s="72" t="s">
        <v>877</v>
      </c>
      <c r="B1448" s="65" t="s">
        <v>878</v>
      </c>
      <c r="C1448" s="65" t="s">
        <v>879</v>
      </c>
      <c r="E1448" s="66" t="s">
        <v>2420</v>
      </c>
      <c r="F1448" s="70"/>
      <c r="G1448" s="89"/>
      <c r="H1448" s="89"/>
    </row>
    <row r="1449" spans="1:8" x14ac:dyDescent="0.2">
      <c r="B1449" s="65" t="s">
        <v>880</v>
      </c>
      <c r="C1449" s="65" t="s">
        <v>880</v>
      </c>
      <c r="D1449" s="66" t="s">
        <v>4604</v>
      </c>
      <c r="E1449" s="66" t="s">
        <v>4605</v>
      </c>
      <c r="F1449" s="70">
        <v>139.18</v>
      </c>
      <c r="G1449" s="89"/>
      <c r="H1449" s="89"/>
    </row>
    <row r="1450" spans="1:8" x14ac:dyDescent="0.2">
      <c r="B1450" s="65" t="s">
        <v>881</v>
      </c>
      <c r="C1450" s="65" t="s">
        <v>881</v>
      </c>
      <c r="D1450" s="66" t="s">
        <v>4604</v>
      </c>
      <c r="E1450" s="66" t="s">
        <v>4605</v>
      </c>
      <c r="F1450" s="70">
        <v>143.28</v>
      </c>
      <c r="G1450" s="89"/>
      <c r="H1450" s="89"/>
    </row>
    <row r="1451" spans="1:8" x14ac:dyDescent="0.2">
      <c r="B1451" s="65" t="s">
        <v>882</v>
      </c>
      <c r="C1451" s="65" t="s">
        <v>882</v>
      </c>
      <c r="D1451" s="66" t="s">
        <v>4604</v>
      </c>
      <c r="E1451" s="66" t="s">
        <v>4605</v>
      </c>
      <c r="F1451" s="70">
        <v>187.28</v>
      </c>
      <c r="G1451" s="89"/>
      <c r="H1451" s="89"/>
    </row>
    <row r="1452" spans="1:8" x14ac:dyDescent="0.2">
      <c r="B1452" s="65" t="s">
        <v>883</v>
      </c>
      <c r="C1452" s="65" t="s">
        <v>883</v>
      </c>
      <c r="D1452" s="66" t="s">
        <v>4604</v>
      </c>
      <c r="E1452" s="66" t="s">
        <v>4605</v>
      </c>
      <c r="F1452" s="70">
        <v>212.87</v>
      </c>
      <c r="G1452" s="89"/>
      <c r="H1452" s="89"/>
    </row>
    <row r="1453" spans="1:8" x14ac:dyDescent="0.2">
      <c r="A1453" s="72" t="s">
        <v>884</v>
      </c>
      <c r="B1453" s="65" t="s">
        <v>885</v>
      </c>
      <c r="C1453" s="65" t="s">
        <v>886</v>
      </c>
      <c r="E1453" s="66"/>
      <c r="F1453" s="70"/>
      <c r="G1453" s="89"/>
      <c r="H1453" s="89"/>
    </row>
    <row r="1454" spans="1:8" x14ac:dyDescent="0.2">
      <c r="B1454" s="65" t="s">
        <v>861</v>
      </c>
      <c r="C1454" s="65" t="s">
        <v>861</v>
      </c>
      <c r="D1454" s="66" t="s">
        <v>4604</v>
      </c>
      <c r="E1454" s="66" t="s">
        <v>4605</v>
      </c>
      <c r="F1454" s="70">
        <v>1436.85</v>
      </c>
      <c r="G1454" s="89"/>
      <c r="H1454" s="89"/>
    </row>
    <row r="1455" spans="1:8" x14ac:dyDescent="0.2">
      <c r="B1455" s="65" t="s">
        <v>862</v>
      </c>
      <c r="C1455" s="65" t="s">
        <v>862</v>
      </c>
      <c r="D1455" s="66" t="s">
        <v>4604</v>
      </c>
      <c r="E1455" s="66" t="s">
        <v>4605</v>
      </c>
      <c r="F1455" s="70">
        <v>1498.26</v>
      </c>
      <c r="G1455" s="89"/>
      <c r="H1455" s="89"/>
    </row>
    <row r="1456" spans="1:8" x14ac:dyDescent="0.2">
      <c r="B1456" s="65" t="s">
        <v>863</v>
      </c>
      <c r="C1456" s="65" t="s">
        <v>863</v>
      </c>
      <c r="D1456" s="66" t="s">
        <v>4604</v>
      </c>
      <c r="E1456" s="66" t="s">
        <v>4605</v>
      </c>
      <c r="F1456" s="70">
        <v>2028.38</v>
      </c>
      <c r="G1456" s="89"/>
      <c r="H1456" s="89"/>
    </row>
    <row r="1457" spans="1:8" x14ac:dyDescent="0.2">
      <c r="B1457" s="65" t="s">
        <v>864</v>
      </c>
      <c r="C1457" s="65" t="s">
        <v>864</v>
      </c>
      <c r="D1457" s="66" t="s">
        <v>4604</v>
      </c>
      <c r="E1457" s="66" t="s">
        <v>4605</v>
      </c>
      <c r="F1457" s="70">
        <v>2121.5100000000002</v>
      </c>
      <c r="G1457" s="89"/>
      <c r="H1457" s="89"/>
    </row>
    <row r="1458" spans="1:8" x14ac:dyDescent="0.2">
      <c r="B1458" s="65" t="s">
        <v>865</v>
      </c>
      <c r="C1458" s="65" t="s">
        <v>865</v>
      </c>
      <c r="D1458" s="66" t="s">
        <v>4604</v>
      </c>
      <c r="E1458" s="66" t="s">
        <v>4605</v>
      </c>
      <c r="F1458" s="70">
        <v>3849.01</v>
      </c>
      <c r="G1458" s="89"/>
      <c r="H1458" s="89"/>
    </row>
    <row r="1459" spans="1:8" x14ac:dyDescent="0.2">
      <c r="B1459" s="65" t="s">
        <v>866</v>
      </c>
      <c r="C1459" s="65" t="s">
        <v>866</v>
      </c>
      <c r="D1459" s="66" t="s">
        <v>4604</v>
      </c>
      <c r="E1459" s="66" t="s">
        <v>4605</v>
      </c>
      <c r="F1459" s="70">
        <v>4000.47</v>
      </c>
      <c r="G1459" s="89"/>
      <c r="H1459" s="89"/>
    </row>
    <row r="1460" spans="1:8" x14ac:dyDescent="0.2">
      <c r="B1460" s="65" t="s">
        <v>867</v>
      </c>
      <c r="C1460" s="65" t="s">
        <v>867</v>
      </c>
      <c r="D1460" s="66" t="s">
        <v>4604</v>
      </c>
      <c r="E1460" s="66" t="s">
        <v>4605</v>
      </c>
      <c r="F1460" s="70">
        <v>6027.83</v>
      </c>
      <c r="G1460" s="89"/>
      <c r="H1460" s="89"/>
    </row>
    <row r="1461" spans="1:8" x14ac:dyDescent="0.2">
      <c r="A1461" s="72" t="s">
        <v>887</v>
      </c>
      <c r="B1461" s="65" t="s">
        <v>888</v>
      </c>
      <c r="C1461" s="65" t="s">
        <v>889</v>
      </c>
      <c r="E1461" s="66"/>
      <c r="F1461" s="70"/>
      <c r="G1461" s="89"/>
      <c r="H1461" s="89"/>
    </row>
    <row r="1462" spans="1:8" x14ac:dyDescent="0.2">
      <c r="B1462" s="65" t="s">
        <v>890</v>
      </c>
      <c r="C1462" s="65" t="s">
        <v>891</v>
      </c>
      <c r="D1462" s="66" t="s">
        <v>4604</v>
      </c>
      <c r="E1462" s="66" t="s">
        <v>4605</v>
      </c>
      <c r="F1462" s="70">
        <v>7214.97</v>
      </c>
      <c r="G1462" s="89"/>
      <c r="H1462" s="89"/>
    </row>
    <row r="1463" spans="1:8" x14ac:dyDescent="0.2">
      <c r="B1463" s="65" t="s">
        <v>892</v>
      </c>
      <c r="C1463" s="65" t="s">
        <v>893</v>
      </c>
      <c r="D1463" s="66" t="s">
        <v>4604</v>
      </c>
      <c r="E1463" s="66" t="s">
        <v>4605</v>
      </c>
      <c r="F1463" s="70">
        <v>8238.3700000000008</v>
      </c>
      <c r="G1463" s="89"/>
      <c r="H1463" s="89"/>
    </row>
    <row r="1464" spans="1:8" s="76" customFormat="1" x14ac:dyDescent="0.2">
      <c r="A1464" s="73" t="s">
        <v>894</v>
      </c>
      <c r="B1464" s="60" t="s">
        <v>895</v>
      </c>
      <c r="C1464" s="60" t="s">
        <v>896</v>
      </c>
      <c r="D1464" s="61"/>
      <c r="E1464" s="61" t="s">
        <v>2420</v>
      </c>
      <c r="F1464" s="70"/>
      <c r="G1464" s="89"/>
      <c r="H1464" s="89"/>
    </row>
    <row r="1465" spans="1:8" x14ac:dyDescent="0.2">
      <c r="A1465" s="72" t="s">
        <v>897</v>
      </c>
      <c r="B1465" s="65" t="s">
        <v>898</v>
      </c>
      <c r="C1465" s="65" t="s">
        <v>899</v>
      </c>
      <c r="E1465" s="66" t="s">
        <v>2420</v>
      </c>
      <c r="F1465" s="70"/>
      <c r="G1465" s="89"/>
      <c r="H1465" s="89"/>
    </row>
    <row r="1466" spans="1:8" x14ac:dyDescent="0.2">
      <c r="B1466" s="65" t="s">
        <v>2506</v>
      </c>
      <c r="C1466" s="65" t="s">
        <v>2506</v>
      </c>
      <c r="D1466" s="66" t="s">
        <v>4604</v>
      </c>
      <c r="E1466" s="66" t="s">
        <v>4605</v>
      </c>
      <c r="F1466" s="70">
        <v>38.049999999999997</v>
      </c>
      <c r="G1466" s="89"/>
      <c r="H1466" s="89"/>
    </row>
    <row r="1467" spans="1:8" x14ac:dyDescent="0.2">
      <c r="B1467" s="65" t="s">
        <v>2507</v>
      </c>
      <c r="C1467" s="65" t="s">
        <v>2507</v>
      </c>
      <c r="D1467" s="66" t="s">
        <v>4604</v>
      </c>
      <c r="E1467" s="66" t="s">
        <v>4605</v>
      </c>
      <c r="F1467" s="70">
        <v>42.05</v>
      </c>
      <c r="G1467" s="89"/>
      <c r="H1467" s="89"/>
    </row>
    <row r="1468" spans="1:8" x14ac:dyDescent="0.2">
      <c r="B1468" s="65" t="s">
        <v>2508</v>
      </c>
      <c r="C1468" s="65" t="s">
        <v>2508</v>
      </c>
      <c r="D1468" s="66" t="s">
        <v>4604</v>
      </c>
      <c r="E1468" s="66" t="s">
        <v>4605</v>
      </c>
      <c r="F1468" s="70">
        <v>57.06</v>
      </c>
      <c r="G1468" s="89"/>
      <c r="H1468" s="89"/>
    </row>
    <row r="1469" spans="1:8" x14ac:dyDescent="0.2">
      <c r="B1469" s="65" t="s">
        <v>2509</v>
      </c>
      <c r="C1469" s="65" t="s">
        <v>2509</v>
      </c>
      <c r="D1469" s="66" t="s">
        <v>4604</v>
      </c>
      <c r="E1469" s="66" t="s">
        <v>4605</v>
      </c>
      <c r="F1469" s="70">
        <v>79.099999999999994</v>
      </c>
      <c r="G1469" s="89"/>
      <c r="H1469" s="89"/>
    </row>
    <row r="1470" spans="1:8" x14ac:dyDescent="0.2">
      <c r="B1470" s="65" t="s">
        <v>2510</v>
      </c>
      <c r="C1470" s="65" t="s">
        <v>2510</v>
      </c>
      <c r="D1470" s="66" t="s">
        <v>4604</v>
      </c>
      <c r="E1470" s="66" t="s">
        <v>4605</v>
      </c>
      <c r="F1470" s="70">
        <v>108.13</v>
      </c>
      <c r="G1470" s="89"/>
      <c r="H1470" s="89"/>
    </row>
    <row r="1471" spans="1:8" x14ac:dyDescent="0.2">
      <c r="B1471" s="65" t="s">
        <v>2511</v>
      </c>
      <c r="C1471" s="65" t="s">
        <v>2511</v>
      </c>
      <c r="D1471" s="66" t="s">
        <v>4604</v>
      </c>
      <c r="E1471" s="66" t="s">
        <v>4605</v>
      </c>
      <c r="F1471" s="70">
        <v>152.18</v>
      </c>
      <c r="G1471" s="89"/>
      <c r="H1471" s="89"/>
    </row>
    <row r="1472" spans="1:8" x14ac:dyDescent="0.2">
      <c r="B1472" s="65" t="s">
        <v>2512</v>
      </c>
      <c r="C1472" s="65" t="s">
        <v>2512</v>
      </c>
      <c r="D1472" s="66" t="s">
        <v>4604</v>
      </c>
      <c r="E1472" s="66" t="s">
        <v>4605</v>
      </c>
      <c r="F1472" s="70">
        <v>178.21</v>
      </c>
      <c r="G1472" s="89"/>
      <c r="H1472" s="89"/>
    </row>
    <row r="1473" spans="1:8" x14ac:dyDescent="0.2">
      <c r="B1473" s="65" t="s">
        <v>2513</v>
      </c>
      <c r="C1473" s="65" t="s">
        <v>2513</v>
      </c>
      <c r="D1473" s="66" t="s">
        <v>4604</v>
      </c>
      <c r="E1473" s="66" t="s">
        <v>4605</v>
      </c>
      <c r="F1473" s="70">
        <v>212.25</v>
      </c>
      <c r="G1473" s="89"/>
      <c r="H1473" s="89"/>
    </row>
    <row r="1474" spans="1:8" x14ac:dyDescent="0.2">
      <c r="A1474" s="72" t="s">
        <v>900</v>
      </c>
      <c r="B1474" s="65" t="s">
        <v>901</v>
      </c>
      <c r="C1474" s="65" t="s">
        <v>902</v>
      </c>
      <c r="E1474" s="66" t="s">
        <v>2420</v>
      </c>
      <c r="F1474" s="70"/>
      <c r="G1474" s="89"/>
      <c r="H1474" s="89"/>
    </row>
    <row r="1475" spans="1:8" x14ac:dyDescent="0.2">
      <c r="B1475" s="65" t="s">
        <v>903</v>
      </c>
      <c r="C1475" s="65" t="s">
        <v>903</v>
      </c>
      <c r="D1475" s="66" t="s">
        <v>4604</v>
      </c>
      <c r="E1475" s="66" t="s">
        <v>4605</v>
      </c>
      <c r="F1475" s="70">
        <v>414.48</v>
      </c>
      <c r="G1475" s="89"/>
      <c r="H1475" s="89"/>
    </row>
    <row r="1476" spans="1:8" x14ac:dyDescent="0.2">
      <c r="B1476" s="65" t="s">
        <v>904</v>
      </c>
      <c r="C1476" s="65" t="s">
        <v>904</v>
      </c>
      <c r="D1476" s="66" t="s">
        <v>4604</v>
      </c>
      <c r="E1476" s="66" t="s">
        <v>4605</v>
      </c>
      <c r="F1476" s="70">
        <v>628.37</v>
      </c>
      <c r="G1476" s="89"/>
      <c r="H1476" s="89"/>
    </row>
    <row r="1477" spans="1:8" x14ac:dyDescent="0.2">
      <c r="B1477" s="65" t="s">
        <v>905</v>
      </c>
      <c r="C1477" s="65" t="s">
        <v>905</v>
      </c>
      <c r="D1477" s="66" t="s">
        <v>4604</v>
      </c>
      <c r="E1477" s="66" t="s">
        <v>4605</v>
      </c>
      <c r="F1477" s="70">
        <v>854.54</v>
      </c>
      <c r="G1477" s="89"/>
      <c r="H1477" s="89"/>
    </row>
    <row r="1478" spans="1:8" x14ac:dyDescent="0.2">
      <c r="A1478" s="72" t="s">
        <v>906</v>
      </c>
      <c r="B1478" s="65" t="s">
        <v>907</v>
      </c>
      <c r="C1478" s="65" t="s">
        <v>908</v>
      </c>
      <c r="E1478" s="66"/>
      <c r="F1478" s="70"/>
      <c r="G1478" s="89"/>
      <c r="H1478" s="89"/>
    </row>
    <row r="1479" spans="1:8" x14ac:dyDescent="0.2">
      <c r="B1479" s="65" t="s">
        <v>880</v>
      </c>
      <c r="C1479" s="65" t="s">
        <v>880</v>
      </c>
      <c r="D1479" s="66" t="s">
        <v>4604</v>
      </c>
      <c r="E1479" s="66" t="s">
        <v>4605</v>
      </c>
      <c r="F1479" s="70">
        <v>139.18</v>
      </c>
      <c r="G1479" s="89"/>
      <c r="H1479" s="89"/>
    </row>
    <row r="1480" spans="1:8" x14ac:dyDescent="0.2">
      <c r="B1480" s="65" t="s">
        <v>881</v>
      </c>
      <c r="C1480" s="65" t="s">
        <v>881</v>
      </c>
      <c r="D1480" s="66" t="s">
        <v>4604</v>
      </c>
      <c r="E1480" s="66" t="s">
        <v>4605</v>
      </c>
      <c r="F1480" s="70">
        <v>143.28</v>
      </c>
      <c r="G1480" s="89"/>
      <c r="H1480" s="89"/>
    </row>
    <row r="1481" spans="1:8" x14ac:dyDescent="0.2">
      <c r="B1481" s="65" t="s">
        <v>882</v>
      </c>
      <c r="C1481" s="65" t="s">
        <v>882</v>
      </c>
      <c r="D1481" s="66" t="s">
        <v>4604</v>
      </c>
      <c r="E1481" s="66" t="s">
        <v>4605</v>
      </c>
      <c r="F1481" s="70">
        <v>187.28</v>
      </c>
      <c r="G1481" s="89"/>
      <c r="H1481" s="89"/>
    </row>
    <row r="1482" spans="1:8" x14ac:dyDescent="0.2">
      <c r="B1482" s="65" t="s">
        <v>883</v>
      </c>
      <c r="C1482" s="65" t="s">
        <v>883</v>
      </c>
      <c r="D1482" s="66" t="s">
        <v>4604</v>
      </c>
      <c r="E1482" s="66" t="s">
        <v>4605</v>
      </c>
      <c r="F1482" s="70">
        <v>212.87</v>
      </c>
      <c r="G1482" s="89"/>
      <c r="H1482" s="89"/>
    </row>
    <row r="1483" spans="1:8" x14ac:dyDescent="0.2">
      <c r="A1483" s="72" t="s">
        <v>909</v>
      </c>
      <c r="B1483" s="65" t="s">
        <v>885</v>
      </c>
      <c r="C1483" s="65" t="s">
        <v>910</v>
      </c>
      <c r="E1483" s="66"/>
      <c r="F1483" s="70"/>
      <c r="G1483" s="89"/>
      <c r="H1483" s="89"/>
    </row>
    <row r="1484" spans="1:8" x14ac:dyDescent="0.2">
      <c r="B1484" s="65" t="s">
        <v>861</v>
      </c>
      <c r="C1484" s="65" t="s">
        <v>861</v>
      </c>
      <c r="D1484" s="66" t="s">
        <v>4604</v>
      </c>
      <c r="E1484" s="66" t="s">
        <v>4605</v>
      </c>
      <c r="F1484" s="70">
        <v>1293.58</v>
      </c>
      <c r="G1484" s="89"/>
      <c r="H1484" s="89"/>
    </row>
    <row r="1485" spans="1:8" x14ac:dyDescent="0.2">
      <c r="B1485" s="65" t="s">
        <v>862</v>
      </c>
      <c r="C1485" s="65" t="s">
        <v>862</v>
      </c>
      <c r="D1485" s="66" t="s">
        <v>4604</v>
      </c>
      <c r="E1485" s="66" t="s">
        <v>4605</v>
      </c>
      <c r="F1485" s="70">
        <v>1354.98</v>
      </c>
      <c r="G1485" s="89"/>
      <c r="H1485" s="89"/>
    </row>
    <row r="1486" spans="1:8" x14ac:dyDescent="0.2">
      <c r="B1486" s="65" t="s">
        <v>863</v>
      </c>
      <c r="C1486" s="65" t="s">
        <v>863</v>
      </c>
      <c r="D1486" s="66" t="s">
        <v>4604</v>
      </c>
      <c r="E1486" s="66" t="s">
        <v>4605</v>
      </c>
      <c r="F1486" s="70">
        <v>1895.34</v>
      </c>
      <c r="G1486" s="89"/>
      <c r="H1486" s="89"/>
    </row>
    <row r="1487" spans="1:8" x14ac:dyDescent="0.2">
      <c r="B1487" s="65" t="s">
        <v>864</v>
      </c>
      <c r="C1487" s="65" t="s">
        <v>864</v>
      </c>
      <c r="D1487" s="66" t="s">
        <v>4604</v>
      </c>
      <c r="E1487" s="66" t="s">
        <v>4605</v>
      </c>
      <c r="F1487" s="70">
        <v>1988.47</v>
      </c>
      <c r="G1487" s="89"/>
      <c r="H1487" s="89"/>
    </row>
    <row r="1488" spans="1:8" x14ac:dyDescent="0.2">
      <c r="B1488" s="65" t="s">
        <v>865</v>
      </c>
      <c r="C1488" s="65" t="s">
        <v>865</v>
      </c>
      <c r="D1488" s="66" t="s">
        <v>4604</v>
      </c>
      <c r="E1488" s="66" t="s">
        <v>4605</v>
      </c>
      <c r="F1488" s="70">
        <v>3756.9</v>
      </c>
      <c r="G1488" s="89"/>
      <c r="H1488" s="89"/>
    </row>
    <row r="1489" spans="1:8" x14ac:dyDescent="0.2">
      <c r="B1489" s="65" t="s">
        <v>866</v>
      </c>
      <c r="C1489" s="65" t="s">
        <v>866</v>
      </c>
      <c r="D1489" s="66" t="s">
        <v>4604</v>
      </c>
      <c r="E1489" s="66" t="s">
        <v>4605</v>
      </c>
      <c r="F1489" s="70">
        <v>3908.36</v>
      </c>
      <c r="G1489" s="89"/>
      <c r="H1489" s="89"/>
    </row>
    <row r="1490" spans="1:8" x14ac:dyDescent="0.2">
      <c r="B1490" s="65" t="s">
        <v>867</v>
      </c>
      <c r="C1490" s="65" t="s">
        <v>867</v>
      </c>
      <c r="D1490" s="66" t="s">
        <v>4604</v>
      </c>
      <c r="E1490" s="66" t="s">
        <v>4605</v>
      </c>
      <c r="F1490" s="70">
        <v>5792.44</v>
      </c>
      <c r="G1490" s="89"/>
      <c r="H1490" s="89"/>
    </row>
    <row r="1491" spans="1:8" s="76" customFormat="1" x14ac:dyDescent="0.2">
      <c r="A1491" s="73" t="s">
        <v>911</v>
      </c>
      <c r="B1491" s="60" t="s">
        <v>912</v>
      </c>
      <c r="C1491" s="60" t="s">
        <v>913</v>
      </c>
      <c r="D1491" s="61"/>
      <c r="E1491" s="61"/>
      <c r="F1491" s="70"/>
      <c r="G1491" s="89"/>
      <c r="H1491" s="89"/>
    </row>
    <row r="1492" spans="1:8" x14ac:dyDescent="0.2">
      <c r="B1492" s="65" t="s">
        <v>914</v>
      </c>
      <c r="C1492" s="65" t="s">
        <v>915</v>
      </c>
      <c r="D1492" s="66" t="s">
        <v>4604</v>
      </c>
      <c r="E1492" s="66" t="s">
        <v>4605</v>
      </c>
      <c r="F1492" s="70">
        <v>338.03</v>
      </c>
      <c r="G1492" s="89"/>
      <c r="H1492" s="89"/>
    </row>
    <row r="1493" spans="1:8" s="76" customFormat="1" x14ac:dyDescent="0.2">
      <c r="A1493" s="73" t="s">
        <v>916</v>
      </c>
      <c r="B1493" s="60" t="s">
        <v>917</v>
      </c>
      <c r="C1493" s="60" t="s">
        <v>918</v>
      </c>
      <c r="D1493" s="61"/>
      <c r="E1493" s="61"/>
      <c r="F1493" s="70"/>
      <c r="G1493" s="89"/>
      <c r="H1493" s="89"/>
    </row>
    <row r="1494" spans="1:8" x14ac:dyDescent="0.2">
      <c r="A1494" s="72" t="s">
        <v>919</v>
      </c>
      <c r="B1494" s="65" t="s">
        <v>920</v>
      </c>
      <c r="C1494" s="65" t="s">
        <v>921</v>
      </c>
      <c r="E1494" s="66"/>
      <c r="F1494" s="70"/>
      <c r="G1494" s="89"/>
      <c r="H1494" s="89"/>
    </row>
    <row r="1495" spans="1:8" x14ac:dyDescent="0.2">
      <c r="B1495" s="65" t="s">
        <v>922</v>
      </c>
      <c r="C1495" s="65" t="s">
        <v>922</v>
      </c>
      <c r="D1495" s="66" t="s">
        <v>4604</v>
      </c>
      <c r="E1495" s="66" t="s">
        <v>4605</v>
      </c>
      <c r="F1495" s="70">
        <v>791.09</v>
      </c>
      <c r="G1495" s="89"/>
      <c r="H1495" s="89"/>
    </row>
    <row r="1496" spans="1:8" x14ac:dyDescent="0.2">
      <c r="B1496" s="65" t="s">
        <v>923</v>
      </c>
      <c r="C1496" s="65" t="s">
        <v>923</v>
      </c>
      <c r="D1496" s="66" t="s">
        <v>4604</v>
      </c>
      <c r="E1496" s="66" t="s">
        <v>4605</v>
      </c>
      <c r="F1496" s="70">
        <v>841.23</v>
      </c>
      <c r="G1496" s="89"/>
      <c r="H1496" s="89"/>
    </row>
    <row r="1497" spans="1:8" x14ac:dyDescent="0.2">
      <c r="B1497" s="65" t="s">
        <v>924</v>
      </c>
      <c r="C1497" s="65" t="s">
        <v>924</v>
      </c>
      <c r="D1497" s="66" t="s">
        <v>4604</v>
      </c>
      <c r="E1497" s="66" t="s">
        <v>4605</v>
      </c>
      <c r="F1497" s="70">
        <v>891.38</v>
      </c>
      <c r="G1497" s="89"/>
      <c r="H1497" s="89"/>
    </row>
    <row r="1498" spans="1:8" x14ac:dyDescent="0.2">
      <c r="B1498" s="65" t="s">
        <v>925</v>
      </c>
      <c r="C1498" s="65" t="s">
        <v>925</v>
      </c>
      <c r="D1498" s="66" t="s">
        <v>4604</v>
      </c>
      <c r="E1498" s="66" t="s">
        <v>4605</v>
      </c>
      <c r="F1498" s="70">
        <v>920.04</v>
      </c>
      <c r="G1498" s="89"/>
      <c r="H1498" s="89"/>
    </row>
    <row r="1499" spans="1:8" x14ac:dyDescent="0.2">
      <c r="A1499" s="72" t="s">
        <v>926</v>
      </c>
      <c r="B1499" s="65" t="s">
        <v>927</v>
      </c>
      <c r="C1499" s="65" t="s">
        <v>928</v>
      </c>
      <c r="E1499" s="66"/>
      <c r="F1499" s="70"/>
      <c r="G1499" s="89"/>
      <c r="H1499" s="89"/>
    </row>
    <row r="1500" spans="1:8" x14ac:dyDescent="0.2">
      <c r="B1500" s="65" t="s">
        <v>929</v>
      </c>
      <c r="C1500" s="65" t="s">
        <v>929</v>
      </c>
      <c r="D1500" s="66" t="s">
        <v>4604</v>
      </c>
      <c r="E1500" s="66" t="s">
        <v>4605</v>
      </c>
      <c r="F1500" s="70">
        <v>996.79</v>
      </c>
      <c r="G1500" s="89"/>
      <c r="H1500" s="89"/>
    </row>
    <row r="1501" spans="1:8" x14ac:dyDescent="0.2">
      <c r="B1501" s="65" t="s">
        <v>930</v>
      </c>
      <c r="C1501" s="65" t="s">
        <v>930</v>
      </c>
      <c r="D1501" s="66" t="s">
        <v>4604</v>
      </c>
      <c r="E1501" s="66" t="s">
        <v>4605</v>
      </c>
      <c r="F1501" s="70">
        <v>1060.24</v>
      </c>
      <c r="G1501" s="89"/>
      <c r="H1501" s="89"/>
    </row>
    <row r="1502" spans="1:8" x14ac:dyDescent="0.2">
      <c r="B1502" s="65" t="s">
        <v>931</v>
      </c>
      <c r="C1502" s="65" t="s">
        <v>931</v>
      </c>
      <c r="D1502" s="66" t="s">
        <v>4604</v>
      </c>
      <c r="E1502" s="66" t="s">
        <v>4605</v>
      </c>
      <c r="F1502" s="70">
        <v>1200.45</v>
      </c>
      <c r="G1502" s="89"/>
      <c r="H1502" s="89"/>
    </row>
    <row r="1503" spans="1:8" x14ac:dyDescent="0.2">
      <c r="B1503" s="65" t="s">
        <v>932</v>
      </c>
      <c r="C1503" s="65" t="s">
        <v>932</v>
      </c>
      <c r="D1503" s="66" t="s">
        <v>4604</v>
      </c>
      <c r="E1503" s="66" t="s">
        <v>4605</v>
      </c>
      <c r="F1503" s="70">
        <v>2042.71</v>
      </c>
      <c r="G1503" s="89"/>
      <c r="H1503" s="89"/>
    </row>
    <row r="1504" spans="1:8" x14ac:dyDescent="0.2">
      <c r="B1504" s="65" t="s">
        <v>933</v>
      </c>
      <c r="C1504" s="65" t="s">
        <v>933</v>
      </c>
      <c r="D1504" s="66" t="s">
        <v>4604</v>
      </c>
      <c r="E1504" s="66" t="s">
        <v>4605</v>
      </c>
      <c r="F1504" s="70">
        <v>2570.17</v>
      </c>
      <c r="G1504" s="89"/>
      <c r="H1504" s="89"/>
    </row>
    <row r="1505" spans="1:8" x14ac:dyDescent="0.2">
      <c r="B1505" s="65" t="s">
        <v>934</v>
      </c>
      <c r="C1505" s="65" t="s">
        <v>934</v>
      </c>
      <c r="D1505" s="66" t="s">
        <v>4604</v>
      </c>
      <c r="E1505" s="66" t="s">
        <v>4605</v>
      </c>
      <c r="F1505" s="70">
        <v>2909.12</v>
      </c>
      <c r="G1505" s="89"/>
      <c r="H1505" s="89"/>
    </row>
    <row r="1506" spans="1:8" x14ac:dyDescent="0.2">
      <c r="B1506" s="65" t="s">
        <v>935</v>
      </c>
      <c r="C1506" s="65" t="s">
        <v>935</v>
      </c>
      <c r="D1506" s="66" t="s">
        <v>4604</v>
      </c>
      <c r="E1506" s="66" t="s">
        <v>4605</v>
      </c>
      <c r="F1506" s="70">
        <v>3254.21</v>
      </c>
      <c r="G1506" s="89"/>
      <c r="H1506" s="89"/>
    </row>
    <row r="1507" spans="1:8" x14ac:dyDescent="0.2">
      <c r="A1507" s="72" t="s">
        <v>936</v>
      </c>
      <c r="B1507" s="65" t="s">
        <v>937</v>
      </c>
      <c r="C1507" s="65" t="s">
        <v>938</v>
      </c>
      <c r="E1507" s="66"/>
      <c r="F1507" s="70"/>
      <c r="G1507" s="89"/>
      <c r="H1507" s="89"/>
    </row>
    <row r="1508" spans="1:8" x14ac:dyDescent="0.2">
      <c r="B1508" s="65" t="s">
        <v>839</v>
      </c>
      <c r="C1508" s="65" t="s">
        <v>839</v>
      </c>
      <c r="D1508" s="66" t="s">
        <v>4604</v>
      </c>
      <c r="E1508" s="66" t="s">
        <v>4605</v>
      </c>
      <c r="F1508" s="70">
        <v>53.22</v>
      </c>
      <c r="G1508" s="89"/>
      <c r="H1508" s="89"/>
    </row>
    <row r="1509" spans="1:8" x14ac:dyDescent="0.2">
      <c r="B1509" s="65" t="s">
        <v>840</v>
      </c>
      <c r="C1509" s="65" t="s">
        <v>840</v>
      </c>
      <c r="D1509" s="66" t="s">
        <v>4604</v>
      </c>
      <c r="E1509" s="66" t="s">
        <v>4605</v>
      </c>
      <c r="F1509" s="70">
        <v>54.55</v>
      </c>
      <c r="G1509" s="89"/>
      <c r="H1509" s="89"/>
    </row>
    <row r="1510" spans="1:8" x14ac:dyDescent="0.2">
      <c r="B1510" s="65" t="s">
        <v>841</v>
      </c>
      <c r="C1510" s="65" t="s">
        <v>841</v>
      </c>
      <c r="D1510" s="66" t="s">
        <v>4604</v>
      </c>
      <c r="E1510" s="66" t="s">
        <v>4605</v>
      </c>
      <c r="F1510" s="70">
        <v>59.87</v>
      </c>
      <c r="G1510" s="89"/>
      <c r="H1510" s="89"/>
    </row>
    <row r="1511" spans="1:8" x14ac:dyDescent="0.2">
      <c r="B1511" s="65" t="s">
        <v>842</v>
      </c>
      <c r="C1511" s="65" t="s">
        <v>842</v>
      </c>
      <c r="D1511" s="66" t="s">
        <v>4604</v>
      </c>
      <c r="E1511" s="66" t="s">
        <v>4605</v>
      </c>
      <c r="F1511" s="70">
        <v>89.14</v>
      </c>
      <c r="G1511" s="89"/>
      <c r="H1511" s="89"/>
    </row>
    <row r="1512" spans="1:8" x14ac:dyDescent="0.2">
      <c r="A1512" s="72" t="s">
        <v>939</v>
      </c>
      <c r="B1512" s="65" t="s">
        <v>940</v>
      </c>
      <c r="C1512" s="65" t="s">
        <v>941</v>
      </c>
      <c r="E1512" s="66"/>
      <c r="F1512" s="70"/>
      <c r="G1512" s="89"/>
      <c r="H1512" s="89"/>
    </row>
    <row r="1513" spans="1:8" x14ac:dyDescent="0.2">
      <c r="B1513" s="65" t="s">
        <v>2506</v>
      </c>
      <c r="C1513" s="65" t="s">
        <v>2506</v>
      </c>
      <c r="D1513" s="66" t="s">
        <v>4604</v>
      </c>
      <c r="E1513" s="66" t="s">
        <v>4605</v>
      </c>
      <c r="F1513" s="70">
        <v>54.04</v>
      </c>
      <c r="G1513" s="89"/>
      <c r="H1513" s="89"/>
    </row>
    <row r="1514" spans="1:8" x14ac:dyDescent="0.2">
      <c r="B1514" s="65" t="s">
        <v>2507</v>
      </c>
      <c r="C1514" s="65" t="s">
        <v>2507</v>
      </c>
      <c r="D1514" s="66" t="s">
        <v>4604</v>
      </c>
      <c r="E1514" s="66" t="s">
        <v>4605</v>
      </c>
      <c r="F1514" s="70">
        <v>57.72</v>
      </c>
      <c r="G1514" s="89"/>
      <c r="H1514" s="89"/>
    </row>
    <row r="1515" spans="1:8" x14ac:dyDescent="0.2">
      <c r="B1515" s="65" t="s">
        <v>2508</v>
      </c>
      <c r="C1515" s="65" t="s">
        <v>2508</v>
      </c>
      <c r="D1515" s="66" t="s">
        <v>4604</v>
      </c>
      <c r="E1515" s="66" t="s">
        <v>4605</v>
      </c>
      <c r="F1515" s="70">
        <v>72.459999999999994</v>
      </c>
      <c r="G1515" s="89"/>
      <c r="H1515" s="89"/>
    </row>
    <row r="1516" spans="1:8" x14ac:dyDescent="0.2">
      <c r="B1516" s="65" t="s">
        <v>2509</v>
      </c>
      <c r="C1516" s="65" t="s">
        <v>2509</v>
      </c>
      <c r="D1516" s="66" t="s">
        <v>4604</v>
      </c>
      <c r="E1516" s="66" t="s">
        <v>4605</v>
      </c>
      <c r="F1516" s="70">
        <v>100.7</v>
      </c>
      <c r="G1516" s="89"/>
      <c r="H1516" s="89"/>
    </row>
    <row r="1517" spans="1:8" x14ac:dyDescent="0.2">
      <c r="B1517" s="65" t="s">
        <v>2510</v>
      </c>
      <c r="C1517" s="65" t="s">
        <v>2510</v>
      </c>
      <c r="D1517" s="66" t="s">
        <v>4604</v>
      </c>
      <c r="E1517" s="66" t="s">
        <v>4605</v>
      </c>
      <c r="F1517" s="70">
        <v>111.76</v>
      </c>
      <c r="G1517" s="89"/>
      <c r="H1517" s="89"/>
    </row>
    <row r="1518" spans="1:8" x14ac:dyDescent="0.2">
      <c r="A1518" s="72" t="s">
        <v>942</v>
      </c>
      <c r="B1518" s="65" t="s">
        <v>943</v>
      </c>
      <c r="C1518" s="65" t="s">
        <v>944</v>
      </c>
      <c r="E1518" s="66"/>
      <c r="F1518" s="70"/>
      <c r="G1518" s="89"/>
      <c r="H1518" s="89"/>
    </row>
    <row r="1519" spans="1:8" x14ac:dyDescent="0.2">
      <c r="B1519" s="65" t="s">
        <v>861</v>
      </c>
      <c r="C1519" s="65" t="s">
        <v>861</v>
      </c>
      <c r="D1519" s="66" t="s">
        <v>4604</v>
      </c>
      <c r="E1519" s="66" t="s">
        <v>4605</v>
      </c>
      <c r="F1519" s="70">
        <v>354.1</v>
      </c>
      <c r="G1519" s="89"/>
      <c r="H1519" s="89"/>
    </row>
    <row r="1520" spans="1:8" x14ac:dyDescent="0.2">
      <c r="B1520" s="65" t="s">
        <v>862</v>
      </c>
      <c r="C1520" s="65" t="s">
        <v>862</v>
      </c>
      <c r="D1520" s="66" t="s">
        <v>4604</v>
      </c>
      <c r="E1520" s="66" t="s">
        <v>4605</v>
      </c>
      <c r="F1520" s="70">
        <v>455.21</v>
      </c>
      <c r="G1520" s="89"/>
      <c r="H1520" s="89"/>
    </row>
    <row r="1521" spans="1:8" x14ac:dyDescent="0.2">
      <c r="B1521" s="65" t="s">
        <v>863</v>
      </c>
      <c r="C1521" s="65" t="s">
        <v>863</v>
      </c>
      <c r="D1521" s="66" t="s">
        <v>4604</v>
      </c>
      <c r="E1521" s="66" t="s">
        <v>4605</v>
      </c>
      <c r="F1521" s="70">
        <v>694.27</v>
      </c>
      <c r="G1521" s="89"/>
      <c r="H1521" s="89"/>
    </row>
    <row r="1522" spans="1:8" x14ac:dyDescent="0.2">
      <c r="B1522" s="65" t="s">
        <v>864</v>
      </c>
      <c r="C1522" s="65" t="s">
        <v>864</v>
      </c>
      <c r="D1522" s="66" t="s">
        <v>4604</v>
      </c>
      <c r="E1522" s="66" t="s">
        <v>4605</v>
      </c>
      <c r="F1522" s="70">
        <v>982.26</v>
      </c>
      <c r="G1522" s="89"/>
      <c r="H1522" s="89"/>
    </row>
    <row r="1523" spans="1:8" x14ac:dyDescent="0.2">
      <c r="B1523" s="65" t="s">
        <v>865</v>
      </c>
      <c r="C1523" s="65" t="s">
        <v>865</v>
      </c>
      <c r="D1523" s="66" t="s">
        <v>4604</v>
      </c>
      <c r="E1523" s="66" t="s">
        <v>4605</v>
      </c>
      <c r="F1523" s="70">
        <v>1315.07</v>
      </c>
      <c r="G1523" s="89"/>
      <c r="H1523" s="89"/>
    </row>
    <row r="1524" spans="1:8" x14ac:dyDescent="0.2">
      <c r="B1524" s="65" t="s">
        <v>866</v>
      </c>
      <c r="C1524" s="65" t="s">
        <v>866</v>
      </c>
      <c r="D1524" s="66" t="s">
        <v>4604</v>
      </c>
      <c r="E1524" s="66" t="s">
        <v>4605</v>
      </c>
      <c r="F1524" s="70">
        <v>1697</v>
      </c>
      <c r="G1524" s="89"/>
      <c r="H1524" s="89"/>
    </row>
    <row r="1525" spans="1:8" x14ac:dyDescent="0.2">
      <c r="A1525" s="72" t="s">
        <v>945</v>
      </c>
      <c r="B1525" s="65" t="s">
        <v>946</v>
      </c>
      <c r="C1525" s="65" t="s">
        <v>947</v>
      </c>
      <c r="E1525" s="66"/>
      <c r="F1525" s="70"/>
      <c r="G1525" s="89"/>
      <c r="H1525" s="89"/>
    </row>
    <row r="1526" spans="1:8" x14ac:dyDescent="0.2">
      <c r="B1526" s="65" t="s">
        <v>2506</v>
      </c>
      <c r="C1526" s="65" t="s">
        <v>2506</v>
      </c>
      <c r="D1526" s="66" t="s">
        <v>4604</v>
      </c>
      <c r="E1526" s="66" t="s">
        <v>4605</v>
      </c>
      <c r="F1526" s="70">
        <v>221.05</v>
      </c>
      <c r="G1526" s="89"/>
      <c r="H1526" s="89"/>
    </row>
    <row r="1527" spans="1:8" x14ac:dyDescent="0.2">
      <c r="B1527" s="65" t="s">
        <v>2507</v>
      </c>
      <c r="C1527" s="65" t="s">
        <v>2507</v>
      </c>
      <c r="D1527" s="66" t="s">
        <v>4604</v>
      </c>
      <c r="E1527" s="66" t="s">
        <v>4605</v>
      </c>
      <c r="F1527" s="70">
        <v>260.35000000000002</v>
      </c>
      <c r="G1527" s="89"/>
      <c r="H1527" s="89"/>
    </row>
    <row r="1528" spans="1:8" x14ac:dyDescent="0.2">
      <c r="B1528" s="65" t="s">
        <v>2508</v>
      </c>
      <c r="C1528" s="65" t="s">
        <v>2508</v>
      </c>
      <c r="D1528" s="66" t="s">
        <v>4604</v>
      </c>
      <c r="E1528" s="66" t="s">
        <v>4605</v>
      </c>
      <c r="F1528" s="70">
        <v>318.07</v>
      </c>
      <c r="G1528" s="89"/>
      <c r="H1528" s="89"/>
    </row>
    <row r="1529" spans="1:8" x14ac:dyDescent="0.2">
      <c r="B1529" s="65" t="s">
        <v>2509</v>
      </c>
      <c r="C1529" s="65" t="s">
        <v>2509</v>
      </c>
      <c r="D1529" s="66" t="s">
        <v>4604</v>
      </c>
      <c r="E1529" s="66" t="s">
        <v>4605</v>
      </c>
      <c r="F1529" s="70">
        <v>439.65</v>
      </c>
      <c r="G1529" s="89"/>
      <c r="H1529" s="89"/>
    </row>
    <row r="1530" spans="1:8" x14ac:dyDescent="0.2">
      <c r="B1530" s="65" t="s">
        <v>2510</v>
      </c>
      <c r="C1530" s="65" t="s">
        <v>2510</v>
      </c>
      <c r="D1530" s="66" t="s">
        <v>4604</v>
      </c>
      <c r="E1530" s="66" t="s">
        <v>4605</v>
      </c>
      <c r="F1530" s="70">
        <v>474.04</v>
      </c>
      <c r="G1530" s="89"/>
      <c r="H1530" s="89"/>
    </row>
    <row r="1531" spans="1:8" x14ac:dyDescent="0.2">
      <c r="A1531" s="72" t="s">
        <v>948</v>
      </c>
      <c r="B1531" s="65" t="s">
        <v>949</v>
      </c>
      <c r="C1531" s="65" t="s">
        <v>950</v>
      </c>
      <c r="E1531" s="66"/>
      <c r="F1531" s="70"/>
      <c r="G1531" s="89"/>
      <c r="H1531" s="89"/>
    </row>
    <row r="1532" spans="1:8" x14ac:dyDescent="0.2">
      <c r="B1532" s="65" t="s">
        <v>2506</v>
      </c>
      <c r="C1532" s="65" t="s">
        <v>2506</v>
      </c>
      <c r="D1532" s="66" t="s">
        <v>4604</v>
      </c>
      <c r="E1532" s="66" t="s">
        <v>4605</v>
      </c>
      <c r="F1532" s="70">
        <v>177.87</v>
      </c>
      <c r="G1532" s="89"/>
      <c r="H1532" s="89"/>
    </row>
    <row r="1533" spans="1:8" x14ac:dyDescent="0.2">
      <c r="B1533" s="65" t="s">
        <v>2507</v>
      </c>
      <c r="C1533" s="65" t="s">
        <v>2507</v>
      </c>
      <c r="D1533" s="66" t="s">
        <v>4604</v>
      </c>
      <c r="E1533" s="66" t="s">
        <v>4605</v>
      </c>
      <c r="F1533" s="70">
        <v>177.87</v>
      </c>
      <c r="G1533" s="89"/>
      <c r="H1533" s="89"/>
    </row>
    <row r="1534" spans="1:8" x14ac:dyDescent="0.2">
      <c r="B1534" s="65" t="s">
        <v>2508</v>
      </c>
      <c r="C1534" s="65" t="s">
        <v>2508</v>
      </c>
      <c r="D1534" s="66" t="s">
        <v>4604</v>
      </c>
      <c r="E1534" s="66" t="s">
        <v>4605</v>
      </c>
      <c r="F1534" s="70">
        <v>183.5</v>
      </c>
      <c r="G1534" s="89"/>
      <c r="H1534" s="89"/>
    </row>
    <row r="1535" spans="1:8" x14ac:dyDescent="0.2">
      <c r="A1535" s="72" t="s">
        <v>951</v>
      </c>
      <c r="B1535" s="65" t="s">
        <v>952</v>
      </c>
      <c r="C1535" s="65" t="s">
        <v>953</v>
      </c>
      <c r="D1535" s="66" t="s">
        <v>4604</v>
      </c>
      <c r="E1535" s="66" t="s">
        <v>4605</v>
      </c>
      <c r="F1535" s="70">
        <v>153.51</v>
      </c>
      <c r="G1535" s="89"/>
      <c r="H1535" s="89"/>
    </row>
    <row r="1536" spans="1:8" s="76" customFormat="1" x14ac:dyDescent="0.2">
      <c r="A1536" s="73" t="s">
        <v>954</v>
      </c>
      <c r="B1536" s="60" t="s">
        <v>955</v>
      </c>
      <c r="C1536" s="60" t="s">
        <v>956</v>
      </c>
      <c r="D1536" s="61"/>
      <c r="E1536" s="61"/>
      <c r="F1536" s="70"/>
      <c r="G1536" s="89"/>
      <c r="H1536" s="89"/>
    </row>
    <row r="1537" spans="1:8" x14ac:dyDescent="0.2">
      <c r="A1537" s="72" t="s">
        <v>957</v>
      </c>
      <c r="B1537" s="65" t="s">
        <v>958</v>
      </c>
      <c r="C1537" s="65" t="s">
        <v>959</v>
      </c>
      <c r="E1537" s="66"/>
      <c r="F1537" s="70"/>
      <c r="G1537" s="89"/>
      <c r="H1537" s="89"/>
    </row>
    <row r="1538" spans="1:8" x14ac:dyDescent="0.2">
      <c r="B1538" s="65" t="s">
        <v>960</v>
      </c>
      <c r="C1538" s="65" t="s">
        <v>960</v>
      </c>
      <c r="D1538" s="66" t="s">
        <v>4604</v>
      </c>
      <c r="E1538" s="66" t="s">
        <v>4605</v>
      </c>
      <c r="F1538" s="70">
        <v>557.45000000000005</v>
      </c>
      <c r="G1538" s="89"/>
      <c r="H1538" s="89"/>
    </row>
    <row r="1539" spans="1:8" x14ac:dyDescent="0.2">
      <c r="B1539" s="65" t="s">
        <v>961</v>
      </c>
      <c r="C1539" s="65" t="s">
        <v>961</v>
      </c>
      <c r="D1539" s="66" t="s">
        <v>4604</v>
      </c>
      <c r="E1539" s="66" t="s">
        <v>4605</v>
      </c>
      <c r="F1539" s="70">
        <v>557.45000000000005</v>
      </c>
      <c r="G1539" s="89"/>
      <c r="H1539" s="89"/>
    </row>
    <row r="1540" spans="1:8" x14ac:dyDescent="0.2">
      <c r="B1540" s="65" t="s">
        <v>962</v>
      </c>
      <c r="C1540" s="65" t="s">
        <v>962</v>
      </c>
      <c r="D1540" s="66" t="s">
        <v>4604</v>
      </c>
      <c r="E1540" s="66" t="s">
        <v>4605</v>
      </c>
      <c r="F1540" s="70">
        <v>576.07000000000005</v>
      </c>
      <c r="G1540" s="89"/>
      <c r="H1540" s="89"/>
    </row>
    <row r="1541" spans="1:8" x14ac:dyDescent="0.2">
      <c r="B1541" s="65" t="s">
        <v>963</v>
      </c>
      <c r="C1541" s="65" t="s">
        <v>963</v>
      </c>
      <c r="D1541" s="66" t="s">
        <v>4604</v>
      </c>
      <c r="E1541" s="66" t="s">
        <v>4605</v>
      </c>
      <c r="F1541" s="70">
        <v>1098.93</v>
      </c>
      <c r="G1541" s="89"/>
      <c r="H1541" s="89"/>
    </row>
    <row r="1542" spans="1:8" x14ac:dyDescent="0.2">
      <c r="B1542" s="65" t="s">
        <v>964</v>
      </c>
      <c r="C1542" s="65" t="s">
        <v>964</v>
      </c>
      <c r="D1542" s="66" t="s">
        <v>4604</v>
      </c>
      <c r="E1542" s="66" t="s">
        <v>4605</v>
      </c>
      <c r="F1542" s="70">
        <v>1180.08</v>
      </c>
      <c r="G1542" s="89"/>
      <c r="H1542" s="89"/>
    </row>
    <row r="1543" spans="1:8" x14ac:dyDescent="0.2">
      <c r="B1543" s="65" t="s">
        <v>965</v>
      </c>
      <c r="C1543" s="65" t="s">
        <v>965</v>
      </c>
      <c r="D1543" s="66" t="s">
        <v>4604</v>
      </c>
      <c r="E1543" s="66" t="s">
        <v>4605</v>
      </c>
      <c r="F1543" s="70">
        <v>1339.73</v>
      </c>
      <c r="G1543" s="89"/>
      <c r="H1543" s="89"/>
    </row>
    <row r="1544" spans="1:8" x14ac:dyDescent="0.2">
      <c r="A1544" s="72" t="s">
        <v>966</v>
      </c>
      <c r="B1544" s="65" t="s">
        <v>967</v>
      </c>
      <c r="C1544" s="65" t="s">
        <v>968</v>
      </c>
      <c r="E1544" s="66" t="s">
        <v>2420</v>
      </c>
      <c r="F1544" s="70"/>
      <c r="G1544" s="89"/>
      <c r="H1544" s="89"/>
    </row>
    <row r="1545" spans="1:8" x14ac:dyDescent="0.2">
      <c r="B1545" s="65" t="s">
        <v>969</v>
      </c>
      <c r="C1545" s="65" t="s">
        <v>969</v>
      </c>
      <c r="D1545" s="66" t="s">
        <v>4604</v>
      </c>
      <c r="E1545" s="66" t="s">
        <v>4605</v>
      </c>
      <c r="F1545" s="70">
        <v>1442.89</v>
      </c>
      <c r="G1545" s="89"/>
      <c r="H1545" s="89"/>
    </row>
    <row r="1546" spans="1:8" x14ac:dyDescent="0.2">
      <c r="B1546" s="65" t="s">
        <v>970</v>
      </c>
      <c r="C1546" s="65" t="s">
        <v>970</v>
      </c>
      <c r="D1546" s="66" t="s">
        <v>4604</v>
      </c>
      <c r="E1546" s="66" t="s">
        <v>4605</v>
      </c>
      <c r="F1546" s="70">
        <v>1538.68</v>
      </c>
      <c r="G1546" s="89"/>
      <c r="H1546" s="89"/>
    </row>
    <row r="1547" spans="1:8" x14ac:dyDescent="0.2">
      <c r="B1547" s="65" t="s">
        <v>971</v>
      </c>
      <c r="C1547" s="65" t="s">
        <v>971</v>
      </c>
      <c r="D1547" s="66" t="s">
        <v>4604</v>
      </c>
      <c r="E1547" s="66" t="s">
        <v>4605</v>
      </c>
      <c r="F1547" s="70">
        <v>1840.79</v>
      </c>
      <c r="G1547" s="89"/>
      <c r="H1547" s="89"/>
    </row>
    <row r="1548" spans="1:8" x14ac:dyDescent="0.2">
      <c r="B1548" s="65" t="s">
        <v>972</v>
      </c>
      <c r="C1548" s="65" t="s">
        <v>972</v>
      </c>
      <c r="D1548" s="66" t="s">
        <v>4604</v>
      </c>
      <c r="E1548" s="66" t="s">
        <v>4605</v>
      </c>
      <c r="F1548" s="70">
        <v>2228.4499999999998</v>
      </c>
      <c r="G1548" s="89"/>
      <c r="H1548" s="89"/>
    </row>
    <row r="1549" spans="1:8" x14ac:dyDescent="0.2">
      <c r="B1549" s="65" t="s">
        <v>973</v>
      </c>
      <c r="C1549" s="65" t="s">
        <v>973</v>
      </c>
      <c r="D1549" s="66" t="s">
        <v>4604</v>
      </c>
      <c r="E1549" s="66" t="s">
        <v>4605</v>
      </c>
      <c r="F1549" s="70">
        <v>2650.5</v>
      </c>
      <c r="G1549" s="89"/>
      <c r="H1549" s="89"/>
    </row>
    <row r="1550" spans="1:8" x14ac:dyDescent="0.2">
      <c r="B1550" s="65" t="s">
        <v>974</v>
      </c>
      <c r="C1550" s="65" t="s">
        <v>974</v>
      </c>
      <c r="D1550" s="66" t="s">
        <v>4604</v>
      </c>
      <c r="E1550" s="66" t="s">
        <v>4605</v>
      </c>
      <c r="F1550" s="70">
        <v>2867.46</v>
      </c>
      <c r="G1550" s="89"/>
      <c r="H1550" s="89"/>
    </row>
    <row r="1551" spans="1:8" x14ac:dyDescent="0.2">
      <c r="B1551" s="65" t="s">
        <v>975</v>
      </c>
      <c r="C1551" s="65" t="s">
        <v>975</v>
      </c>
      <c r="D1551" s="66" t="s">
        <v>4604</v>
      </c>
      <c r="E1551" s="66" t="s">
        <v>4605</v>
      </c>
      <c r="F1551" s="70">
        <v>3829.87</v>
      </c>
      <c r="G1551" s="89"/>
      <c r="H1551" s="89"/>
    </row>
    <row r="1552" spans="1:8" s="76" customFormat="1" x14ac:dyDescent="0.2">
      <c r="A1552" s="73" t="s">
        <v>976</v>
      </c>
      <c r="B1552" s="60" t="s">
        <v>977</v>
      </c>
      <c r="C1552" s="60" t="s">
        <v>978</v>
      </c>
      <c r="D1552" s="61"/>
      <c r="E1552" s="61" t="s">
        <v>2420</v>
      </c>
      <c r="F1552" s="70"/>
      <c r="G1552" s="89"/>
      <c r="H1552" s="89"/>
    </row>
    <row r="1553" spans="1:8" x14ac:dyDescent="0.2">
      <c r="A1553" s="72" t="s">
        <v>979</v>
      </c>
      <c r="B1553" s="65" t="s">
        <v>980</v>
      </c>
      <c r="C1553" s="65" t="s">
        <v>981</v>
      </c>
      <c r="E1553" s="66" t="s">
        <v>2420</v>
      </c>
      <c r="F1553" s="70"/>
      <c r="G1553" s="89"/>
      <c r="H1553" s="89"/>
    </row>
    <row r="1554" spans="1:8" x14ac:dyDescent="0.2">
      <c r="B1554" s="65" t="s">
        <v>982</v>
      </c>
      <c r="C1554" s="65" t="s">
        <v>983</v>
      </c>
      <c r="D1554" s="66" t="s">
        <v>4604</v>
      </c>
      <c r="E1554" s="66" t="s">
        <v>4605</v>
      </c>
      <c r="F1554" s="70">
        <v>423.69</v>
      </c>
      <c r="G1554" s="89"/>
      <c r="H1554" s="89"/>
    </row>
    <row r="1555" spans="1:8" x14ac:dyDescent="0.2">
      <c r="B1555" s="65" t="s">
        <v>984</v>
      </c>
      <c r="C1555" s="65" t="s">
        <v>985</v>
      </c>
      <c r="D1555" s="66" t="s">
        <v>4604</v>
      </c>
      <c r="E1555" s="66" t="s">
        <v>4605</v>
      </c>
      <c r="F1555" s="70">
        <v>466.67</v>
      </c>
      <c r="G1555" s="89"/>
      <c r="H1555" s="89"/>
    </row>
    <row r="1556" spans="1:8" x14ac:dyDescent="0.2">
      <c r="B1556" s="65" t="s">
        <v>986</v>
      </c>
      <c r="C1556" s="65" t="s">
        <v>987</v>
      </c>
      <c r="D1556" s="66" t="s">
        <v>4604</v>
      </c>
      <c r="E1556" s="66" t="s">
        <v>4605</v>
      </c>
      <c r="F1556" s="70">
        <v>508.43</v>
      </c>
      <c r="G1556" s="89"/>
      <c r="H1556" s="89"/>
    </row>
    <row r="1557" spans="1:8" x14ac:dyDescent="0.2">
      <c r="B1557" s="65" t="s">
        <v>988</v>
      </c>
      <c r="C1557" s="65" t="s">
        <v>989</v>
      </c>
      <c r="D1557" s="66" t="s">
        <v>4604</v>
      </c>
      <c r="E1557" s="66" t="s">
        <v>4605</v>
      </c>
      <c r="F1557" s="70">
        <v>606.66999999999996</v>
      </c>
      <c r="G1557" s="89"/>
      <c r="H1557" s="89"/>
    </row>
    <row r="1558" spans="1:8" x14ac:dyDescent="0.2">
      <c r="B1558" s="65" t="s">
        <v>990</v>
      </c>
      <c r="C1558" s="65" t="s">
        <v>991</v>
      </c>
      <c r="D1558" s="66" t="s">
        <v>4604</v>
      </c>
      <c r="E1558" s="66" t="s">
        <v>4605</v>
      </c>
      <c r="F1558" s="70">
        <v>650.88</v>
      </c>
      <c r="G1558" s="89"/>
      <c r="H1558" s="89"/>
    </row>
    <row r="1559" spans="1:8" x14ac:dyDescent="0.2">
      <c r="B1559" s="65" t="s">
        <v>992</v>
      </c>
      <c r="C1559" s="65" t="s">
        <v>993</v>
      </c>
      <c r="D1559" s="66" t="s">
        <v>4604</v>
      </c>
      <c r="E1559" s="66" t="s">
        <v>4605</v>
      </c>
      <c r="F1559" s="70">
        <v>693.87</v>
      </c>
      <c r="G1559" s="89"/>
      <c r="H1559" s="89"/>
    </row>
    <row r="1560" spans="1:8" x14ac:dyDescent="0.2">
      <c r="B1560" s="65" t="s">
        <v>994</v>
      </c>
      <c r="C1560" s="65" t="s">
        <v>995</v>
      </c>
      <c r="D1560" s="66" t="s">
        <v>4604</v>
      </c>
      <c r="E1560" s="66" t="s">
        <v>4605</v>
      </c>
      <c r="F1560" s="70">
        <v>739.3</v>
      </c>
      <c r="G1560" s="89"/>
      <c r="H1560" s="89"/>
    </row>
    <row r="1561" spans="1:8" x14ac:dyDescent="0.2">
      <c r="B1561" s="65" t="s">
        <v>996</v>
      </c>
      <c r="C1561" s="65" t="s">
        <v>997</v>
      </c>
      <c r="D1561" s="66" t="s">
        <v>4604</v>
      </c>
      <c r="E1561" s="66" t="s">
        <v>4605</v>
      </c>
      <c r="F1561" s="70">
        <v>781.06</v>
      </c>
      <c r="G1561" s="89"/>
      <c r="H1561" s="89"/>
    </row>
    <row r="1562" spans="1:8" x14ac:dyDescent="0.2">
      <c r="B1562" s="65" t="s">
        <v>998</v>
      </c>
      <c r="C1562" s="65" t="s">
        <v>999</v>
      </c>
      <c r="D1562" s="66" t="s">
        <v>4604</v>
      </c>
      <c r="E1562" s="66" t="s">
        <v>4605</v>
      </c>
      <c r="F1562" s="70">
        <v>878.08</v>
      </c>
      <c r="G1562" s="89"/>
      <c r="H1562" s="89"/>
    </row>
    <row r="1563" spans="1:8" x14ac:dyDescent="0.2">
      <c r="B1563" s="65" t="s">
        <v>1000</v>
      </c>
      <c r="C1563" s="65" t="s">
        <v>1001</v>
      </c>
      <c r="D1563" s="66" t="s">
        <v>4604</v>
      </c>
      <c r="E1563" s="66" t="s">
        <v>4605</v>
      </c>
      <c r="F1563" s="70">
        <v>923.52</v>
      </c>
      <c r="G1563" s="89"/>
      <c r="H1563" s="89"/>
    </row>
    <row r="1564" spans="1:8" x14ac:dyDescent="0.2">
      <c r="B1564" s="65" t="s">
        <v>1002</v>
      </c>
      <c r="C1564" s="65" t="s">
        <v>1003</v>
      </c>
      <c r="D1564" s="66" t="s">
        <v>4604</v>
      </c>
      <c r="E1564" s="66" t="s">
        <v>4605</v>
      </c>
      <c r="F1564" s="70">
        <v>965.27</v>
      </c>
      <c r="G1564" s="89"/>
      <c r="H1564" s="89"/>
    </row>
    <row r="1565" spans="1:8" x14ac:dyDescent="0.2">
      <c r="B1565" s="65" t="s">
        <v>1004</v>
      </c>
      <c r="C1565" s="65" t="s">
        <v>1005</v>
      </c>
      <c r="D1565" s="66" t="s">
        <v>4604</v>
      </c>
      <c r="E1565" s="66" t="s">
        <v>4605</v>
      </c>
      <c r="F1565" s="70">
        <v>1010.71</v>
      </c>
      <c r="G1565" s="89"/>
      <c r="H1565" s="89"/>
    </row>
    <row r="1566" spans="1:8" s="76" customFormat="1" x14ac:dyDescent="0.2">
      <c r="A1566" s="73" t="s">
        <v>1006</v>
      </c>
      <c r="B1566" s="60" t="s">
        <v>1007</v>
      </c>
      <c r="C1566" s="60" t="s">
        <v>1008</v>
      </c>
      <c r="D1566" s="61"/>
      <c r="E1566" s="61" t="s">
        <v>2420</v>
      </c>
      <c r="F1566" s="70"/>
      <c r="G1566" s="89"/>
      <c r="H1566" s="89"/>
    </row>
    <row r="1567" spans="1:8" x14ac:dyDescent="0.2">
      <c r="A1567" s="72" t="s">
        <v>1009</v>
      </c>
      <c r="B1567" s="65" t="s">
        <v>1010</v>
      </c>
      <c r="C1567" s="65" t="s">
        <v>1011</v>
      </c>
      <c r="E1567" s="66" t="s">
        <v>2420</v>
      </c>
      <c r="F1567" s="70"/>
      <c r="G1567" s="89"/>
      <c r="H1567" s="89"/>
    </row>
    <row r="1568" spans="1:8" x14ac:dyDescent="0.2">
      <c r="B1568" s="65" t="s">
        <v>1012</v>
      </c>
      <c r="C1568" s="65" t="s">
        <v>1013</v>
      </c>
      <c r="D1568" s="66" t="s">
        <v>4604</v>
      </c>
      <c r="E1568" s="66" t="s">
        <v>4605</v>
      </c>
      <c r="F1568" s="70">
        <v>163.74</v>
      </c>
      <c r="G1568" s="89"/>
      <c r="H1568" s="89"/>
    </row>
    <row r="1569" spans="1:8" x14ac:dyDescent="0.2">
      <c r="B1569" s="65" t="s">
        <v>1014</v>
      </c>
      <c r="C1569" s="65" t="s">
        <v>1015</v>
      </c>
      <c r="D1569" s="66" t="s">
        <v>4604</v>
      </c>
      <c r="E1569" s="66" t="s">
        <v>4605</v>
      </c>
      <c r="F1569" s="70">
        <v>189.33</v>
      </c>
      <c r="G1569" s="89"/>
      <c r="H1569" s="89"/>
    </row>
    <row r="1570" spans="1:8" x14ac:dyDescent="0.2">
      <c r="B1570" s="65" t="s">
        <v>1016</v>
      </c>
      <c r="C1570" s="65" t="s">
        <v>1017</v>
      </c>
      <c r="D1570" s="66" t="s">
        <v>4604</v>
      </c>
      <c r="E1570" s="66" t="s">
        <v>4605</v>
      </c>
      <c r="F1570" s="70">
        <v>219.01</v>
      </c>
      <c r="G1570" s="89"/>
      <c r="H1570" s="89"/>
    </row>
    <row r="1571" spans="1:8" x14ac:dyDescent="0.2">
      <c r="B1571" s="65" t="s">
        <v>1018</v>
      </c>
      <c r="C1571" s="65" t="s">
        <v>1019</v>
      </c>
      <c r="D1571" s="66" t="s">
        <v>4604</v>
      </c>
      <c r="E1571" s="66" t="s">
        <v>4605</v>
      </c>
      <c r="F1571" s="70">
        <v>254.83</v>
      </c>
      <c r="G1571" s="89"/>
      <c r="H1571" s="89"/>
    </row>
    <row r="1572" spans="1:8" x14ac:dyDescent="0.2">
      <c r="B1572" s="65" t="s">
        <v>1020</v>
      </c>
      <c r="C1572" s="65" t="s">
        <v>1021</v>
      </c>
      <c r="D1572" s="66" t="s">
        <v>4604</v>
      </c>
      <c r="E1572" s="66" t="s">
        <v>4605</v>
      </c>
      <c r="F1572" s="70">
        <v>291.67</v>
      </c>
      <c r="G1572" s="89"/>
      <c r="H1572" s="89"/>
    </row>
    <row r="1573" spans="1:8" s="76" customFormat="1" x14ac:dyDescent="0.2">
      <c r="A1573" s="73" t="s">
        <v>1022</v>
      </c>
      <c r="B1573" s="60" t="s">
        <v>1023</v>
      </c>
      <c r="C1573" s="60" t="s">
        <v>1024</v>
      </c>
      <c r="D1573" s="61"/>
      <c r="E1573" s="61"/>
      <c r="F1573" s="70"/>
      <c r="G1573" s="89"/>
      <c r="H1573" s="89"/>
    </row>
    <row r="1574" spans="1:8" x14ac:dyDescent="0.2">
      <c r="A1574" s="72" t="s">
        <v>1025</v>
      </c>
      <c r="B1574" s="65" t="s">
        <v>1026</v>
      </c>
      <c r="C1574" s="65" t="s">
        <v>1027</v>
      </c>
      <c r="E1574" s="66"/>
      <c r="F1574" s="70"/>
      <c r="G1574" s="89"/>
      <c r="H1574" s="89"/>
    </row>
    <row r="1575" spans="1:8" x14ac:dyDescent="0.2">
      <c r="B1575" s="65" t="s">
        <v>1028</v>
      </c>
      <c r="C1575" s="65" t="s">
        <v>1029</v>
      </c>
      <c r="D1575" s="66" t="s">
        <v>4604</v>
      </c>
      <c r="E1575" s="66" t="s">
        <v>4605</v>
      </c>
      <c r="F1575" s="70">
        <v>17.98</v>
      </c>
      <c r="G1575" s="89"/>
      <c r="H1575" s="89"/>
    </row>
    <row r="1576" spans="1:8" x14ac:dyDescent="0.2">
      <c r="B1576" s="65" t="s">
        <v>1030</v>
      </c>
      <c r="C1576" s="65" t="s">
        <v>1031</v>
      </c>
      <c r="D1576" s="66" t="s">
        <v>4604</v>
      </c>
      <c r="E1576" s="66" t="s">
        <v>4605</v>
      </c>
      <c r="F1576" s="70">
        <v>19.53</v>
      </c>
      <c r="G1576" s="89"/>
      <c r="H1576" s="89"/>
    </row>
    <row r="1577" spans="1:8" x14ac:dyDescent="0.2">
      <c r="B1577" s="65" t="s">
        <v>1032</v>
      </c>
      <c r="C1577" s="65" t="s">
        <v>1033</v>
      </c>
      <c r="D1577" s="66" t="s">
        <v>4604</v>
      </c>
      <c r="E1577" s="66" t="s">
        <v>4605</v>
      </c>
      <c r="F1577" s="70">
        <v>41.75</v>
      </c>
      <c r="G1577" s="89"/>
      <c r="H1577" s="89"/>
    </row>
    <row r="1578" spans="1:8" x14ac:dyDescent="0.2">
      <c r="B1578" s="65" t="s">
        <v>1034</v>
      </c>
      <c r="C1578" s="65" t="s">
        <v>1035</v>
      </c>
      <c r="D1578" s="66" t="s">
        <v>4604</v>
      </c>
      <c r="E1578" s="66" t="s">
        <v>4605</v>
      </c>
      <c r="F1578" s="70">
        <v>45.05</v>
      </c>
      <c r="G1578" s="89"/>
      <c r="H1578" s="89"/>
    </row>
    <row r="1579" spans="1:8" x14ac:dyDescent="0.2">
      <c r="B1579" s="65" t="s">
        <v>1036</v>
      </c>
      <c r="C1579" s="65" t="s">
        <v>1037</v>
      </c>
      <c r="D1579" s="66" t="s">
        <v>4604</v>
      </c>
      <c r="E1579" s="66" t="s">
        <v>4605</v>
      </c>
      <c r="F1579" s="70">
        <v>18.600000000000001</v>
      </c>
      <c r="G1579" s="89"/>
      <c r="H1579" s="89"/>
    </row>
    <row r="1580" spans="1:8" x14ac:dyDescent="0.2">
      <c r="B1580" s="65" t="s">
        <v>1038</v>
      </c>
      <c r="C1580" s="65" t="s">
        <v>1039</v>
      </c>
      <c r="D1580" s="66" t="s">
        <v>4604</v>
      </c>
      <c r="E1580" s="66" t="s">
        <v>4605</v>
      </c>
      <c r="F1580" s="70">
        <v>20.78</v>
      </c>
      <c r="G1580" s="89"/>
      <c r="H1580" s="89"/>
    </row>
    <row r="1581" spans="1:8" x14ac:dyDescent="0.2">
      <c r="B1581" s="65" t="s">
        <v>1040</v>
      </c>
      <c r="C1581" s="65" t="s">
        <v>1041</v>
      </c>
      <c r="D1581" s="66" t="s">
        <v>4604</v>
      </c>
      <c r="E1581" s="66" t="s">
        <v>4605</v>
      </c>
      <c r="F1581" s="70">
        <v>50.66</v>
      </c>
      <c r="G1581" s="89"/>
      <c r="H1581" s="89"/>
    </row>
    <row r="1582" spans="1:8" x14ac:dyDescent="0.2">
      <c r="B1582" s="65" t="s">
        <v>1042</v>
      </c>
      <c r="C1582" s="65" t="s">
        <v>1043</v>
      </c>
      <c r="D1582" s="66" t="s">
        <v>4604</v>
      </c>
      <c r="E1582" s="66" t="s">
        <v>4605</v>
      </c>
      <c r="F1582" s="70">
        <v>61.08</v>
      </c>
      <c r="G1582" s="89"/>
      <c r="H1582" s="89"/>
    </row>
    <row r="1583" spans="1:8" x14ac:dyDescent="0.2">
      <c r="A1583" s="72" t="s">
        <v>1044</v>
      </c>
      <c r="B1583" s="65" t="s">
        <v>1045</v>
      </c>
      <c r="C1583" s="65" t="s">
        <v>1046</v>
      </c>
      <c r="E1583" s="66"/>
      <c r="F1583" s="70"/>
      <c r="G1583" s="89"/>
      <c r="H1583" s="89"/>
    </row>
    <row r="1584" spans="1:8" x14ac:dyDescent="0.2">
      <c r="B1584" s="65" t="s">
        <v>1047</v>
      </c>
      <c r="C1584" s="65" t="s">
        <v>1048</v>
      </c>
      <c r="D1584" s="66" t="s">
        <v>4604</v>
      </c>
      <c r="E1584" s="66" t="s">
        <v>4605</v>
      </c>
      <c r="F1584" s="70">
        <v>216.76</v>
      </c>
      <c r="G1584" s="89"/>
      <c r="H1584" s="89"/>
    </row>
    <row r="1585" spans="1:8" x14ac:dyDescent="0.2">
      <c r="B1585" s="65" t="s">
        <v>1049</v>
      </c>
      <c r="C1585" s="65" t="s">
        <v>1050</v>
      </c>
      <c r="D1585" s="66" t="s">
        <v>4604</v>
      </c>
      <c r="E1585" s="66" t="s">
        <v>4605</v>
      </c>
      <c r="F1585" s="70">
        <v>216.76</v>
      </c>
      <c r="G1585" s="89"/>
      <c r="H1585" s="89"/>
    </row>
    <row r="1586" spans="1:8" x14ac:dyDescent="0.2">
      <c r="B1586" s="65" t="s">
        <v>1051</v>
      </c>
      <c r="C1586" s="65" t="s">
        <v>1052</v>
      </c>
      <c r="D1586" s="66" t="s">
        <v>4604</v>
      </c>
      <c r="E1586" s="66" t="s">
        <v>4605</v>
      </c>
      <c r="F1586" s="70">
        <v>235.59</v>
      </c>
      <c r="G1586" s="89"/>
      <c r="H1586" s="89"/>
    </row>
    <row r="1587" spans="1:8" x14ac:dyDescent="0.2">
      <c r="B1587" s="65" t="s">
        <v>1053</v>
      </c>
      <c r="C1587" s="65" t="s">
        <v>1054</v>
      </c>
      <c r="D1587" s="66" t="s">
        <v>4604</v>
      </c>
      <c r="E1587" s="66" t="s">
        <v>4605</v>
      </c>
      <c r="F1587" s="70">
        <v>235.59</v>
      </c>
      <c r="G1587" s="89"/>
      <c r="H1587" s="89"/>
    </row>
    <row r="1588" spans="1:8" x14ac:dyDescent="0.2">
      <c r="B1588" s="65" t="s">
        <v>1055</v>
      </c>
      <c r="C1588" s="65" t="s">
        <v>1056</v>
      </c>
      <c r="D1588" s="66" t="s">
        <v>4604</v>
      </c>
      <c r="E1588" s="66" t="s">
        <v>4605</v>
      </c>
      <c r="F1588" s="70">
        <v>254.42</v>
      </c>
      <c r="G1588" s="89"/>
      <c r="H1588" s="89"/>
    </row>
    <row r="1589" spans="1:8" x14ac:dyDescent="0.2">
      <c r="B1589" s="65" t="s">
        <v>1057</v>
      </c>
      <c r="C1589" s="65" t="s">
        <v>1058</v>
      </c>
      <c r="D1589" s="66" t="s">
        <v>4604</v>
      </c>
      <c r="E1589" s="66" t="s">
        <v>4605</v>
      </c>
      <c r="F1589" s="70">
        <v>254.42</v>
      </c>
      <c r="G1589" s="89"/>
      <c r="H1589" s="89"/>
    </row>
    <row r="1590" spans="1:8" s="76" customFormat="1" x14ac:dyDescent="0.2">
      <c r="A1590" s="73" t="s">
        <v>1059</v>
      </c>
      <c r="B1590" s="60" t="s">
        <v>1060</v>
      </c>
      <c r="C1590" s="60" t="s">
        <v>1061</v>
      </c>
      <c r="D1590" s="61"/>
      <c r="E1590" s="61" t="s">
        <v>2420</v>
      </c>
      <c r="F1590" s="70"/>
      <c r="G1590" s="89"/>
      <c r="H1590" s="89"/>
    </row>
    <row r="1591" spans="1:8" x14ac:dyDescent="0.2">
      <c r="A1591" s="72" t="s">
        <v>1062</v>
      </c>
      <c r="B1591" s="65" t="s">
        <v>1063</v>
      </c>
      <c r="C1591" s="65" t="s">
        <v>1064</v>
      </c>
      <c r="E1591" s="66" t="s">
        <v>2420</v>
      </c>
      <c r="F1591" s="70"/>
      <c r="G1591" s="89"/>
      <c r="H1591" s="89"/>
    </row>
    <row r="1592" spans="1:8" x14ac:dyDescent="0.2">
      <c r="B1592" s="65" t="s">
        <v>1065</v>
      </c>
      <c r="C1592" s="65" t="s">
        <v>1066</v>
      </c>
      <c r="D1592" s="66" t="s">
        <v>4135</v>
      </c>
      <c r="E1592" s="66" t="s">
        <v>4135</v>
      </c>
      <c r="F1592" s="70">
        <v>25.59</v>
      </c>
      <c r="G1592" s="89"/>
      <c r="H1592" s="89"/>
    </row>
    <row r="1593" spans="1:8" x14ac:dyDescent="0.2">
      <c r="B1593" s="65" t="s">
        <v>1067</v>
      </c>
      <c r="C1593" s="65" t="s">
        <v>1068</v>
      </c>
      <c r="D1593" s="66" t="s">
        <v>4135</v>
      </c>
      <c r="E1593" s="66" t="s">
        <v>4135</v>
      </c>
      <c r="F1593" s="70">
        <v>28.66</v>
      </c>
      <c r="G1593" s="89"/>
      <c r="H1593" s="89"/>
    </row>
    <row r="1594" spans="1:8" x14ac:dyDescent="0.2">
      <c r="B1594" s="65" t="s">
        <v>1069</v>
      </c>
      <c r="C1594" s="65" t="s">
        <v>1070</v>
      </c>
      <c r="D1594" s="66" t="s">
        <v>4135</v>
      </c>
      <c r="E1594" s="66" t="s">
        <v>4135</v>
      </c>
      <c r="F1594" s="70">
        <v>30.7</v>
      </c>
      <c r="G1594" s="89"/>
      <c r="H1594" s="89"/>
    </row>
    <row r="1595" spans="1:8" x14ac:dyDescent="0.2">
      <c r="B1595" s="65" t="s">
        <v>1071</v>
      </c>
      <c r="C1595" s="65" t="s">
        <v>1072</v>
      </c>
      <c r="D1595" s="66" t="s">
        <v>4135</v>
      </c>
      <c r="E1595" s="66" t="s">
        <v>4135</v>
      </c>
      <c r="F1595" s="70">
        <v>32.75</v>
      </c>
      <c r="G1595" s="89"/>
      <c r="H1595" s="89"/>
    </row>
    <row r="1596" spans="1:8" x14ac:dyDescent="0.2">
      <c r="B1596" s="65" t="s">
        <v>1073</v>
      </c>
      <c r="C1596" s="65" t="s">
        <v>1074</v>
      </c>
      <c r="D1596" s="66" t="s">
        <v>4135</v>
      </c>
      <c r="E1596" s="66" t="s">
        <v>4135</v>
      </c>
      <c r="F1596" s="70">
        <v>33.770000000000003</v>
      </c>
      <c r="G1596" s="89"/>
      <c r="H1596" s="89"/>
    </row>
    <row r="1597" spans="1:8" x14ac:dyDescent="0.2">
      <c r="B1597" s="65" t="s">
        <v>1075</v>
      </c>
      <c r="C1597" s="65" t="s">
        <v>1076</v>
      </c>
      <c r="D1597" s="66" t="s">
        <v>4135</v>
      </c>
      <c r="E1597" s="66" t="s">
        <v>4135</v>
      </c>
      <c r="F1597" s="70">
        <v>35.82</v>
      </c>
      <c r="G1597" s="89"/>
      <c r="H1597" s="89"/>
    </row>
    <row r="1598" spans="1:8" x14ac:dyDescent="0.2">
      <c r="A1598" s="72" t="s">
        <v>1077</v>
      </c>
      <c r="B1598" s="65" t="s">
        <v>1078</v>
      </c>
      <c r="C1598" s="65" t="s">
        <v>1079</v>
      </c>
      <c r="E1598" s="66"/>
      <c r="F1598" s="70"/>
      <c r="G1598" s="89"/>
      <c r="H1598" s="89"/>
    </row>
    <row r="1599" spans="1:8" x14ac:dyDescent="0.2">
      <c r="B1599" s="65" t="s">
        <v>1080</v>
      </c>
      <c r="C1599" s="65" t="s">
        <v>1081</v>
      </c>
      <c r="D1599" s="66" t="s">
        <v>4135</v>
      </c>
      <c r="E1599" s="66" t="s">
        <v>4135</v>
      </c>
      <c r="F1599" s="70">
        <v>56.29</v>
      </c>
      <c r="G1599" s="89"/>
      <c r="H1599" s="89"/>
    </row>
    <row r="1600" spans="1:8" x14ac:dyDescent="0.2">
      <c r="B1600" s="65" t="s">
        <v>1082</v>
      </c>
      <c r="C1600" s="65" t="s">
        <v>1083</v>
      </c>
      <c r="D1600" s="66" t="s">
        <v>4135</v>
      </c>
      <c r="E1600" s="66" t="s">
        <v>4135</v>
      </c>
      <c r="F1600" s="70">
        <v>33.770000000000003</v>
      </c>
      <c r="G1600" s="89"/>
      <c r="H1600" s="89"/>
    </row>
    <row r="1601" spans="1:8" x14ac:dyDescent="0.2">
      <c r="B1601" s="65" t="s">
        <v>1084</v>
      </c>
      <c r="C1601" s="65" t="s">
        <v>1085</v>
      </c>
      <c r="D1601" s="66" t="s">
        <v>4135</v>
      </c>
      <c r="E1601" s="66" t="s">
        <v>4135</v>
      </c>
      <c r="F1601" s="70">
        <v>23.54</v>
      </c>
      <c r="G1601" s="89"/>
      <c r="H1601" s="89"/>
    </row>
    <row r="1602" spans="1:8" x14ac:dyDescent="0.2">
      <c r="A1602" s="72" t="s">
        <v>1086</v>
      </c>
      <c r="B1602" s="65" t="s">
        <v>1087</v>
      </c>
      <c r="C1602" s="65" t="s">
        <v>1088</v>
      </c>
      <c r="D1602" s="66" t="s">
        <v>4604</v>
      </c>
      <c r="E1602" s="66" t="s">
        <v>4605</v>
      </c>
      <c r="F1602" s="70">
        <v>184.21</v>
      </c>
      <c r="G1602" s="89"/>
      <c r="H1602" s="89"/>
    </row>
    <row r="1603" spans="1:8" s="76" customFormat="1" x14ac:dyDescent="0.2">
      <c r="A1603" s="73" t="s">
        <v>1089</v>
      </c>
      <c r="B1603" s="60" t="s">
        <v>1090</v>
      </c>
      <c r="C1603" s="60" t="s">
        <v>1091</v>
      </c>
      <c r="D1603" s="61"/>
      <c r="E1603" s="61"/>
      <c r="F1603" s="70"/>
      <c r="G1603" s="89"/>
      <c r="H1603" s="89"/>
    </row>
    <row r="1604" spans="1:8" x14ac:dyDescent="0.2">
      <c r="A1604" s="72" t="s">
        <v>1092</v>
      </c>
      <c r="B1604" s="65" t="s">
        <v>1093</v>
      </c>
      <c r="C1604" s="65" t="s">
        <v>1094</v>
      </c>
      <c r="E1604" s="66"/>
      <c r="F1604" s="70"/>
      <c r="G1604" s="89"/>
      <c r="H1604" s="89"/>
    </row>
    <row r="1605" spans="1:8" x14ac:dyDescent="0.2">
      <c r="B1605" s="65" t="s">
        <v>1095</v>
      </c>
      <c r="C1605" s="65" t="s">
        <v>1096</v>
      </c>
      <c r="D1605" s="66" t="s">
        <v>4604</v>
      </c>
      <c r="E1605" s="66" t="s">
        <v>4605</v>
      </c>
      <c r="F1605" s="70">
        <v>1494.16</v>
      </c>
      <c r="G1605" s="89"/>
      <c r="H1605" s="89"/>
    </row>
    <row r="1606" spans="1:8" x14ac:dyDescent="0.2">
      <c r="B1606" s="65" t="s">
        <v>1097</v>
      </c>
      <c r="C1606" s="65" t="s">
        <v>1098</v>
      </c>
      <c r="D1606" s="66" t="s">
        <v>4604</v>
      </c>
      <c r="E1606" s="66" t="s">
        <v>4605</v>
      </c>
      <c r="F1606" s="70">
        <v>1854.4</v>
      </c>
      <c r="G1606" s="89"/>
      <c r="H1606" s="89"/>
    </row>
    <row r="1607" spans="1:8" x14ac:dyDescent="0.2">
      <c r="B1607" s="65" t="s">
        <v>1099</v>
      </c>
      <c r="C1607" s="65" t="s">
        <v>1100</v>
      </c>
      <c r="D1607" s="66" t="s">
        <v>4604</v>
      </c>
      <c r="E1607" s="66" t="s">
        <v>4605</v>
      </c>
      <c r="F1607" s="70">
        <v>2214.64</v>
      </c>
      <c r="G1607" s="89"/>
      <c r="H1607" s="89"/>
    </row>
    <row r="1608" spans="1:8" x14ac:dyDescent="0.2">
      <c r="B1608" s="65" t="s">
        <v>1101</v>
      </c>
      <c r="C1608" s="65" t="s">
        <v>1102</v>
      </c>
      <c r="D1608" s="66" t="s">
        <v>4604</v>
      </c>
      <c r="E1608" s="66" t="s">
        <v>4605</v>
      </c>
      <c r="F1608" s="70">
        <v>2563.62</v>
      </c>
      <c r="G1608" s="89"/>
      <c r="H1608" s="89"/>
    </row>
    <row r="1609" spans="1:8" x14ac:dyDescent="0.2">
      <c r="B1609" s="65" t="s">
        <v>1103</v>
      </c>
      <c r="C1609" s="65" t="s">
        <v>1104</v>
      </c>
      <c r="D1609" s="66" t="s">
        <v>4604</v>
      </c>
      <c r="E1609" s="66" t="s">
        <v>4605</v>
      </c>
      <c r="F1609" s="70">
        <v>3047.69</v>
      </c>
      <c r="G1609" s="89"/>
      <c r="H1609" s="89"/>
    </row>
    <row r="1610" spans="1:8" x14ac:dyDescent="0.2">
      <c r="B1610" s="65" t="s">
        <v>1105</v>
      </c>
      <c r="C1610" s="65" t="s">
        <v>1106</v>
      </c>
      <c r="D1610" s="66" t="s">
        <v>4604</v>
      </c>
      <c r="E1610" s="66" t="s">
        <v>4605</v>
      </c>
      <c r="F1610" s="70">
        <v>3299.44</v>
      </c>
      <c r="G1610" s="89"/>
      <c r="H1610" s="89"/>
    </row>
    <row r="1611" spans="1:8" x14ac:dyDescent="0.2">
      <c r="B1611" s="65" t="s">
        <v>1107</v>
      </c>
      <c r="C1611" s="65" t="s">
        <v>1108</v>
      </c>
      <c r="D1611" s="66" t="s">
        <v>4604</v>
      </c>
      <c r="E1611" s="66" t="s">
        <v>4605</v>
      </c>
      <c r="F1611" s="70">
        <v>3659.68</v>
      </c>
      <c r="G1611" s="89"/>
      <c r="H1611" s="89"/>
    </row>
    <row r="1612" spans="1:8" x14ac:dyDescent="0.2">
      <c r="B1612" s="65" t="s">
        <v>1109</v>
      </c>
      <c r="C1612" s="65" t="s">
        <v>1110</v>
      </c>
      <c r="D1612" s="66" t="s">
        <v>4604</v>
      </c>
      <c r="E1612" s="66" t="s">
        <v>4605</v>
      </c>
      <c r="F1612" s="70">
        <v>4053.69</v>
      </c>
      <c r="G1612" s="89"/>
      <c r="H1612" s="89"/>
    </row>
    <row r="1613" spans="1:8" s="76" customFormat="1" x14ac:dyDescent="0.2">
      <c r="A1613" s="73" t="s">
        <v>1111</v>
      </c>
      <c r="B1613" s="60" t="s">
        <v>1112</v>
      </c>
      <c r="C1613" s="60" t="s">
        <v>1113</v>
      </c>
      <c r="D1613" s="61"/>
      <c r="E1613" s="61" t="s">
        <v>2420</v>
      </c>
      <c r="F1613" s="70"/>
      <c r="G1613" s="89"/>
      <c r="H1613" s="89"/>
    </row>
    <row r="1614" spans="1:8" x14ac:dyDescent="0.2">
      <c r="A1614" s="72" t="s">
        <v>1114</v>
      </c>
      <c r="B1614" s="65" t="s">
        <v>1115</v>
      </c>
      <c r="C1614" s="65" t="s">
        <v>1116</v>
      </c>
      <c r="E1614" s="66" t="s">
        <v>2420</v>
      </c>
      <c r="F1614" s="70"/>
      <c r="G1614" s="89"/>
      <c r="H1614" s="89"/>
    </row>
    <row r="1615" spans="1:8" x14ac:dyDescent="0.2">
      <c r="B1615" s="65" t="s">
        <v>1117</v>
      </c>
      <c r="C1615" s="65" t="s">
        <v>1118</v>
      </c>
      <c r="D1615" s="66" t="s">
        <v>4135</v>
      </c>
      <c r="E1615" s="66" t="s">
        <v>4135</v>
      </c>
      <c r="F1615" s="70">
        <v>665.21</v>
      </c>
      <c r="G1615" s="89"/>
      <c r="H1615" s="89"/>
    </row>
    <row r="1616" spans="1:8" x14ac:dyDescent="0.2">
      <c r="B1616" s="65" t="s">
        <v>1119</v>
      </c>
      <c r="C1616" s="65" t="s">
        <v>1120</v>
      </c>
      <c r="D1616" s="66" t="s">
        <v>4135</v>
      </c>
      <c r="E1616" s="66" t="s">
        <v>4135</v>
      </c>
      <c r="F1616" s="70">
        <v>614.04</v>
      </c>
      <c r="G1616" s="89"/>
      <c r="H1616" s="89"/>
    </row>
    <row r="1617" spans="1:8" x14ac:dyDescent="0.2">
      <c r="B1617" s="65" t="s">
        <v>1121</v>
      </c>
      <c r="C1617" s="65" t="s">
        <v>1122</v>
      </c>
      <c r="D1617" s="66" t="s">
        <v>4135</v>
      </c>
      <c r="E1617" s="66" t="s">
        <v>4135</v>
      </c>
      <c r="F1617" s="70">
        <v>562.87</v>
      </c>
      <c r="G1617" s="89"/>
      <c r="H1617" s="89"/>
    </row>
    <row r="1618" spans="1:8" x14ac:dyDescent="0.2">
      <c r="A1618" s="72" t="s">
        <v>1123</v>
      </c>
      <c r="B1618" s="65" t="s">
        <v>1124</v>
      </c>
      <c r="C1618" s="65" t="s">
        <v>1125</v>
      </c>
      <c r="E1618" s="66"/>
      <c r="F1618" s="70"/>
      <c r="G1618" s="89"/>
      <c r="H1618" s="89"/>
    </row>
    <row r="1619" spans="1:8" x14ac:dyDescent="0.2">
      <c r="B1619" s="65" t="s">
        <v>1117</v>
      </c>
      <c r="C1619" s="65" t="s">
        <v>1118</v>
      </c>
      <c r="D1619" s="66" t="s">
        <v>4135</v>
      </c>
      <c r="E1619" s="66" t="s">
        <v>4135</v>
      </c>
      <c r="F1619" s="70">
        <v>634.51</v>
      </c>
      <c r="G1619" s="89"/>
      <c r="H1619" s="89"/>
    </row>
    <row r="1620" spans="1:8" x14ac:dyDescent="0.2">
      <c r="B1620" s="65" t="s">
        <v>1119</v>
      </c>
      <c r="C1620" s="65" t="s">
        <v>1120</v>
      </c>
      <c r="D1620" s="66" t="s">
        <v>4135</v>
      </c>
      <c r="E1620" s="66" t="s">
        <v>4135</v>
      </c>
      <c r="F1620" s="70">
        <v>583.34</v>
      </c>
      <c r="G1620" s="89"/>
      <c r="H1620" s="89"/>
    </row>
    <row r="1621" spans="1:8" x14ac:dyDescent="0.2">
      <c r="B1621" s="65" t="s">
        <v>1121</v>
      </c>
      <c r="C1621" s="65" t="s">
        <v>1122</v>
      </c>
      <c r="D1621" s="66" t="s">
        <v>4135</v>
      </c>
      <c r="E1621" s="66" t="s">
        <v>4135</v>
      </c>
      <c r="F1621" s="70">
        <v>532.16999999999996</v>
      </c>
      <c r="G1621" s="89"/>
      <c r="H1621" s="89"/>
    </row>
    <row r="1622" spans="1:8" s="76" customFormat="1" x14ac:dyDescent="0.2">
      <c r="A1622" s="73" t="s">
        <v>1126</v>
      </c>
      <c r="B1622" s="60" t="s">
        <v>1127</v>
      </c>
      <c r="C1622" s="60" t="s">
        <v>1128</v>
      </c>
      <c r="D1622" s="61"/>
      <c r="E1622" s="61"/>
      <c r="F1622" s="70"/>
      <c r="G1622" s="89"/>
      <c r="H1622" s="89"/>
    </row>
    <row r="1623" spans="1:8" x14ac:dyDescent="0.2">
      <c r="A1623" s="72" t="s">
        <v>1129</v>
      </c>
      <c r="B1623" s="65" t="s">
        <v>1130</v>
      </c>
      <c r="C1623" s="65" t="s">
        <v>1131</v>
      </c>
      <c r="D1623" s="66" t="s">
        <v>4604</v>
      </c>
      <c r="E1623" s="66" t="s">
        <v>4605</v>
      </c>
      <c r="F1623" s="70">
        <v>115.34</v>
      </c>
      <c r="G1623" s="89"/>
      <c r="H1623" s="89"/>
    </row>
    <row r="1624" spans="1:8" x14ac:dyDescent="0.2">
      <c r="A1624" s="72" t="s">
        <v>1132</v>
      </c>
      <c r="B1624" s="65" t="s">
        <v>1133</v>
      </c>
      <c r="C1624" s="65" t="s">
        <v>1134</v>
      </c>
      <c r="E1624" s="66"/>
      <c r="F1624" s="70"/>
      <c r="G1624" s="89"/>
      <c r="H1624" s="89"/>
    </row>
    <row r="1625" spans="1:8" x14ac:dyDescent="0.2">
      <c r="B1625" s="65" t="s">
        <v>1135</v>
      </c>
      <c r="C1625" s="65" t="s">
        <v>1136</v>
      </c>
      <c r="D1625" s="66" t="s">
        <v>4604</v>
      </c>
      <c r="E1625" s="66" t="s">
        <v>4605</v>
      </c>
      <c r="F1625" s="70">
        <v>45.03</v>
      </c>
      <c r="G1625" s="89"/>
      <c r="H1625" s="89"/>
    </row>
    <row r="1626" spans="1:8" x14ac:dyDescent="0.2">
      <c r="B1626" s="65" t="s">
        <v>1137</v>
      </c>
      <c r="C1626" s="65" t="s">
        <v>1138</v>
      </c>
      <c r="D1626" s="66" t="s">
        <v>4604</v>
      </c>
      <c r="E1626" s="66" t="s">
        <v>4605</v>
      </c>
      <c r="F1626" s="70">
        <v>59.36</v>
      </c>
      <c r="G1626" s="89"/>
      <c r="H1626" s="89"/>
    </row>
    <row r="1627" spans="1:8" x14ac:dyDescent="0.2">
      <c r="A1627" s="72" t="s">
        <v>1139</v>
      </c>
      <c r="B1627" s="65" t="s">
        <v>1140</v>
      </c>
      <c r="C1627" s="65" t="s">
        <v>1141</v>
      </c>
      <c r="E1627" s="66"/>
      <c r="F1627" s="70"/>
      <c r="G1627" s="89"/>
      <c r="H1627" s="89"/>
    </row>
    <row r="1628" spans="1:8" x14ac:dyDescent="0.2">
      <c r="B1628" s="65" t="s">
        <v>1142</v>
      </c>
      <c r="C1628" s="65" t="s">
        <v>1143</v>
      </c>
      <c r="D1628" s="66" t="s">
        <v>4604</v>
      </c>
      <c r="E1628" s="66" t="s">
        <v>4605</v>
      </c>
      <c r="F1628" s="70">
        <v>95.99</v>
      </c>
      <c r="G1628" s="89"/>
      <c r="H1628" s="89"/>
    </row>
    <row r="1629" spans="1:8" x14ac:dyDescent="0.2">
      <c r="B1629" s="65" t="s">
        <v>1144</v>
      </c>
      <c r="C1629" s="65" t="s">
        <v>1145</v>
      </c>
      <c r="D1629" s="66" t="s">
        <v>4604</v>
      </c>
      <c r="E1629" s="66" t="s">
        <v>4605</v>
      </c>
      <c r="F1629" s="70">
        <v>119.64</v>
      </c>
      <c r="G1629" s="89"/>
      <c r="H1629" s="89"/>
    </row>
    <row r="1630" spans="1:8" x14ac:dyDescent="0.2">
      <c r="B1630" s="65" t="s">
        <v>1146</v>
      </c>
      <c r="C1630" s="65" t="s">
        <v>1147</v>
      </c>
      <c r="D1630" s="66" t="s">
        <v>4604</v>
      </c>
      <c r="E1630" s="66" t="s">
        <v>4605</v>
      </c>
      <c r="F1630" s="70">
        <v>142.15</v>
      </c>
      <c r="G1630" s="89"/>
      <c r="H1630" s="89"/>
    </row>
    <row r="1631" spans="1:8" x14ac:dyDescent="0.2">
      <c r="B1631" s="65" t="s">
        <v>1148</v>
      </c>
      <c r="C1631" s="65" t="s">
        <v>1149</v>
      </c>
      <c r="D1631" s="66" t="s">
        <v>4604</v>
      </c>
      <c r="E1631" s="66" t="s">
        <v>4605</v>
      </c>
      <c r="F1631" s="70">
        <v>184.93</v>
      </c>
      <c r="G1631" s="89"/>
      <c r="H1631" s="89"/>
    </row>
    <row r="1632" spans="1:8" x14ac:dyDescent="0.2">
      <c r="B1632" s="65" t="s">
        <v>1150</v>
      </c>
      <c r="C1632" s="65" t="s">
        <v>1151</v>
      </c>
      <c r="D1632" s="66" t="s">
        <v>4604</v>
      </c>
      <c r="E1632" s="66" t="s">
        <v>4605</v>
      </c>
      <c r="F1632" s="70">
        <v>243.47</v>
      </c>
      <c r="G1632" s="89"/>
      <c r="H1632" s="89"/>
    </row>
    <row r="1633" spans="1:8" x14ac:dyDescent="0.2">
      <c r="B1633" s="65" t="s">
        <v>1152</v>
      </c>
      <c r="C1633" s="65" t="s">
        <v>1153</v>
      </c>
      <c r="D1633" s="66" t="s">
        <v>4604</v>
      </c>
      <c r="E1633" s="66" t="s">
        <v>4605</v>
      </c>
      <c r="F1633" s="70">
        <v>390.94</v>
      </c>
      <c r="G1633" s="89"/>
      <c r="H1633" s="89"/>
    </row>
    <row r="1634" spans="1:8" x14ac:dyDescent="0.2">
      <c r="B1634" s="65" t="s">
        <v>1154</v>
      </c>
      <c r="C1634" s="65" t="s">
        <v>1155</v>
      </c>
      <c r="D1634" s="66" t="s">
        <v>4604</v>
      </c>
      <c r="E1634" s="66" t="s">
        <v>4605</v>
      </c>
      <c r="F1634" s="70">
        <v>571.05999999999995</v>
      </c>
      <c r="G1634" s="89"/>
      <c r="H1634" s="89"/>
    </row>
    <row r="1635" spans="1:8" x14ac:dyDescent="0.2">
      <c r="A1635" s="72" t="s">
        <v>1156</v>
      </c>
      <c r="B1635" s="65" t="s">
        <v>1157</v>
      </c>
      <c r="C1635" s="65" t="s">
        <v>1158</v>
      </c>
      <c r="E1635" s="66"/>
      <c r="F1635" s="70"/>
      <c r="G1635" s="89"/>
      <c r="H1635" s="89"/>
    </row>
    <row r="1636" spans="1:8" x14ac:dyDescent="0.2">
      <c r="B1636" s="65" t="s">
        <v>880</v>
      </c>
      <c r="C1636" s="65" t="s">
        <v>880</v>
      </c>
      <c r="D1636" s="66" t="s">
        <v>4604</v>
      </c>
      <c r="E1636" s="66" t="s">
        <v>4605</v>
      </c>
      <c r="F1636" s="70">
        <v>28.25</v>
      </c>
      <c r="G1636" s="89"/>
      <c r="H1636" s="89"/>
    </row>
    <row r="1637" spans="1:8" x14ac:dyDescent="0.2">
      <c r="B1637" s="65" t="s">
        <v>881</v>
      </c>
      <c r="C1637" s="65" t="s">
        <v>881</v>
      </c>
      <c r="D1637" s="66" t="s">
        <v>4604</v>
      </c>
      <c r="E1637" s="66" t="s">
        <v>4605</v>
      </c>
      <c r="F1637" s="70">
        <v>40.53</v>
      </c>
      <c r="G1637" s="89"/>
      <c r="H1637" s="89"/>
    </row>
    <row r="1638" spans="1:8" x14ac:dyDescent="0.2">
      <c r="B1638" s="65" t="s">
        <v>882</v>
      </c>
      <c r="C1638" s="65" t="s">
        <v>882</v>
      </c>
      <c r="D1638" s="66" t="s">
        <v>4604</v>
      </c>
      <c r="E1638" s="66" t="s">
        <v>4605</v>
      </c>
      <c r="F1638" s="70">
        <v>72.459999999999994</v>
      </c>
      <c r="G1638" s="89"/>
      <c r="H1638" s="89"/>
    </row>
    <row r="1639" spans="1:8" x14ac:dyDescent="0.2">
      <c r="A1639" s="72" t="s">
        <v>1159</v>
      </c>
      <c r="B1639" s="65" t="s">
        <v>1160</v>
      </c>
      <c r="C1639" s="65" t="s">
        <v>1161</v>
      </c>
      <c r="D1639" s="66" t="s">
        <v>4604</v>
      </c>
      <c r="E1639" s="66" t="s">
        <v>4605</v>
      </c>
      <c r="F1639" s="70">
        <v>195.26</v>
      </c>
      <c r="G1639" s="89"/>
      <c r="H1639" s="89"/>
    </row>
    <row r="1640" spans="1:8" x14ac:dyDescent="0.2">
      <c r="A1640" s="72" t="s">
        <v>1162</v>
      </c>
      <c r="B1640" s="65" t="s">
        <v>1163</v>
      </c>
      <c r="C1640" s="65" t="s">
        <v>1164</v>
      </c>
      <c r="E1640" s="66" t="s">
        <v>2420</v>
      </c>
      <c r="F1640" s="70"/>
      <c r="G1640" s="89"/>
      <c r="H1640" s="89"/>
    </row>
    <row r="1641" spans="1:8" x14ac:dyDescent="0.2">
      <c r="B1641" s="65" t="s">
        <v>1165</v>
      </c>
      <c r="C1641" s="65" t="s">
        <v>1166</v>
      </c>
      <c r="D1641" s="66" t="s">
        <v>4604</v>
      </c>
      <c r="E1641" s="66" t="s">
        <v>4605</v>
      </c>
      <c r="F1641" s="70">
        <v>343.86</v>
      </c>
      <c r="G1641" s="89"/>
      <c r="H1641" s="89"/>
    </row>
    <row r="1642" spans="1:8" x14ac:dyDescent="0.2">
      <c r="B1642" s="65" t="s">
        <v>1167</v>
      </c>
      <c r="C1642" s="65" t="s">
        <v>1168</v>
      </c>
      <c r="D1642" s="66" t="s">
        <v>4604</v>
      </c>
      <c r="E1642" s="66" t="s">
        <v>4605</v>
      </c>
      <c r="F1642" s="70">
        <v>626.32000000000005</v>
      </c>
      <c r="G1642" s="89"/>
      <c r="H1642" s="89"/>
    </row>
    <row r="1643" spans="1:8" x14ac:dyDescent="0.2">
      <c r="B1643" s="65" t="s">
        <v>1169</v>
      </c>
      <c r="C1643" s="65" t="s">
        <v>1170</v>
      </c>
      <c r="D1643" s="66" t="s">
        <v>4604</v>
      </c>
      <c r="E1643" s="66" t="s">
        <v>4605</v>
      </c>
      <c r="F1643" s="70">
        <v>325.44</v>
      </c>
      <c r="G1643" s="89"/>
      <c r="H1643" s="89"/>
    </row>
    <row r="1644" spans="1:8" x14ac:dyDescent="0.2">
      <c r="B1644" s="65" t="s">
        <v>1171</v>
      </c>
      <c r="C1644" s="65" t="s">
        <v>1172</v>
      </c>
      <c r="D1644" s="66" t="s">
        <v>4604</v>
      </c>
      <c r="E1644" s="66" t="s">
        <v>4605</v>
      </c>
      <c r="F1644" s="70">
        <v>368.42</v>
      </c>
      <c r="G1644" s="89"/>
      <c r="H1644" s="89"/>
    </row>
    <row r="1645" spans="1:8" x14ac:dyDescent="0.2">
      <c r="B1645" s="65" t="s">
        <v>1173</v>
      </c>
      <c r="C1645" s="65" t="s">
        <v>1174</v>
      </c>
      <c r="D1645" s="66" t="s">
        <v>4604</v>
      </c>
      <c r="E1645" s="66" t="s">
        <v>4605</v>
      </c>
      <c r="F1645" s="70">
        <v>650.88</v>
      </c>
      <c r="G1645" s="89"/>
      <c r="H1645" s="89"/>
    </row>
    <row r="1646" spans="1:8" x14ac:dyDescent="0.2">
      <c r="A1646" s="72" t="s">
        <v>1175</v>
      </c>
      <c r="B1646" s="65" t="s">
        <v>1176</v>
      </c>
      <c r="C1646" s="65" t="s">
        <v>1177</v>
      </c>
      <c r="E1646" s="66"/>
      <c r="F1646" s="70"/>
      <c r="G1646" s="89"/>
      <c r="H1646" s="89"/>
    </row>
    <row r="1647" spans="1:8" x14ac:dyDescent="0.2">
      <c r="B1647" s="65" t="s">
        <v>1178</v>
      </c>
      <c r="C1647" s="65" t="s">
        <v>1178</v>
      </c>
      <c r="D1647" s="66" t="s">
        <v>4604</v>
      </c>
      <c r="E1647" s="66" t="s">
        <v>4605</v>
      </c>
      <c r="F1647" s="70">
        <v>114.42</v>
      </c>
      <c r="G1647" s="89"/>
      <c r="H1647" s="89"/>
    </row>
    <row r="1648" spans="1:8" x14ac:dyDescent="0.2">
      <c r="B1648" s="65" t="s">
        <v>1179</v>
      </c>
      <c r="C1648" s="65" t="s">
        <v>1179</v>
      </c>
      <c r="D1648" s="66" t="s">
        <v>4604</v>
      </c>
      <c r="E1648" s="66" t="s">
        <v>4605</v>
      </c>
      <c r="F1648" s="70">
        <v>114.42</v>
      </c>
      <c r="G1648" s="89"/>
      <c r="H1648" s="89"/>
    </row>
    <row r="1649" spans="1:8" x14ac:dyDescent="0.2">
      <c r="B1649" s="65" t="s">
        <v>1180</v>
      </c>
      <c r="C1649" s="65" t="s">
        <v>1180</v>
      </c>
      <c r="D1649" s="66" t="s">
        <v>4604</v>
      </c>
      <c r="E1649" s="66" t="s">
        <v>4605</v>
      </c>
      <c r="F1649" s="70">
        <v>114.42</v>
      </c>
      <c r="G1649" s="89"/>
      <c r="H1649" s="89"/>
    </row>
    <row r="1650" spans="1:8" x14ac:dyDescent="0.2">
      <c r="B1650" s="65" t="s">
        <v>1181</v>
      </c>
      <c r="C1650" s="65" t="s">
        <v>1181</v>
      </c>
      <c r="D1650" s="66" t="s">
        <v>4604</v>
      </c>
      <c r="E1650" s="66" t="s">
        <v>4605</v>
      </c>
      <c r="F1650" s="70">
        <v>130.18</v>
      </c>
      <c r="G1650" s="89"/>
      <c r="H1650" s="89"/>
    </row>
    <row r="1651" spans="1:8" x14ac:dyDescent="0.2">
      <c r="A1651" s="72" t="s">
        <v>1182</v>
      </c>
      <c r="B1651" s="65" t="s">
        <v>1183</v>
      </c>
      <c r="C1651" s="65" t="s">
        <v>1184</v>
      </c>
      <c r="E1651" s="66"/>
      <c r="F1651" s="70"/>
      <c r="G1651" s="89"/>
      <c r="H1651" s="89"/>
    </row>
    <row r="1652" spans="1:8" x14ac:dyDescent="0.2">
      <c r="B1652" s="65" t="s">
        <v>1185</v>
      </c>
      <c r="C1652" s="65" t="s">
        <v>1186</v>
      </c>
      <c r="D1652" s="66" t="s">
        <v>4604</v>
      </c>
      <c r="E1652" s="66" t="s">
        <v>4605</v>
      </c>
      <c r="F1652" s="70">
        <v>13.51</v>
      </c>
      <c r="G1652" s="89"/>
      <c r="H1652" s="89"/>
    </row>
    <row r="1653" spans="1:8" x14ac:dyDescent="0.2">
      <c r="B1653" s="65" t="s">
        <v>1187</v>
      </c>
      <c r="C1653" s="65" t="s">
        <v>1188</v>
      </c>
      <c r="D1653" s="66" t="s">
        <v>4604</v>
      </c>
      <c r="E1653" s="66" t="s">
        <v>4605</v>
      </c>
      <c r="F1653" s="70">
        <v>22.11</v>
      </c>
      <c r="G1653" s="89"/>
      <c r="H1653" s="89"/>
    </row>
    <row r="1654" spans="1:8" x14ac:dyDescent="0.2">
      <c r="B1654" s="65" t="s">
        <v>1189</v>
      </c>
      <c r="C1654" s="65" t="s">
        <v>1190</v>
      </c>
      <c r="D1654" s="66" t="s">
        <v>4604</v>
      </c>
      <c r="E1654" s="66" t="s">
        <v>4605</v>
      </c>
      <c r="F1654" s="70">
        <v>40.53</v>
      </c>
      <c r="G1654" s="89"/>
      <c r="H1654" s="89"/>
    </row>
    <row r="1655" spans="1:8" x14ac:dyDescent="0.2">
      <c r="B1655" s="65" t="s">
        <v>1191</v>
      </c>
      <c r="C1655" s="65" t="s">
        <v>1192</v>
      </c>
      <c r="D1655" s="66" t="s">
        <v>4604</v>
      </c>
      <c r="E1655" s="66" t="s">
        <v>4605</v>
      </c>
      <c r="F1655" s="70">
        <v>58.95</v>
      </c>
      <c r="G1655" s="89"/>
      <c r="H1655" s="89"/>
    </row>
    <row r="1656" spans="1:8" x14ac:dyDescent="0.2">
      <c r="B1656" s="65" t="s">
        <v>1193</v>
      </c>
      <c r="C1656" s="65" t="s">
        <v>1194</v>
      </c>
      <c r="D1656" s="66" t="s">
        <v>4604</v>
      </c>
      <c r="E1656" s="66" t="s">
        <v>4605</v>
      </c>
      <c r="F1656" s="70">
        <v>76.14</v>
      </c>
      <c r="G1656" s="89"/>
      <c r="H1656" s="89"/>
    </row>
    <row r="1657" spans="1:8" x14ac:dyDescent="0.2">
      <c r="A1657" s="72" t="s">
        <v>1195</v>
      </c>
      <c r="B1657" s="65" t="s">
        <v>1196</v>
      </c>
      <c r="C1657" s="65" t="s">
        <v>1197</v>
      </c>
      <c r="D1657" s="66" t="s">
        <v>3544</v>
      </c>
      <c r="E1657" s="66" t="s">
        <v>3544</v>
      </c>
      <c r="F1657" s="70">
        <v>6.14</v>
      </c>
      <c r="G1657" s="89"/>
      <c r="H1657" s="89"/>
    </row>
    <row r="1658" spans="1:8" ht="25.5" x14ac:dyDescent="0.2">
      <c r="A1658" s="72" t="s">
        <v>1198</v>
      </c>
      <c r="B1658" s="65" t="s">
        <v>1199</v>
      </c>
      <c r="C1658" s="65" t="s">
        <v>1200</v>
      </c>
      <c r="D1658" s="66" t="s">
        <v>4604</v>
      </c>
      <c r="E1658" s="66" t="s">
        <v>4605</v>
      </c>
      <c r="F1658" s="70">
        <v>1099.1300000000001</v>
      </c>
      <c r="G1658" s="89"/>
      <c r="H1658" s="89"/>
    </row>
    <row r="1659" spans="1:8" x14ac:dyDescent="0.2">
      <c r="A1659" s="72" t="s">
        <v>1201</v>
      </c>
      <c r="B1659" s="65" t="s">
        <v>1202</v>
      </c>
      <c r="C1659" s="65" t="s">
        <v>1203</v>
      </c>
      <c r="E1659" s="66"/>
      <c r="F1659" s="70"/>
      <c r="G1659" s="89"/>
      <c r="H1659" s="89"/>
    </row>
    <row r="1660" spans="1:8" x14ac:dyDescent="0.2">
      <c r="B1660" s="65" t="s">
        <v>1204</v>
      </c>
      <c r="C1660" s="65" t="s">
        <v>1204</v>
      </c>
      <c r="D1660" s="66" t="s">
        <v>4237</v>
      </c>
      <c r="E1660" s="66" t="s">
        <v>4237</v>
      </c>
      <c r="F1660" s="70">
        <v>8.51</v>
      </c>
      <c r="G1660" s="89"/>
      <c r="H1660" s="89"/>
    </row>
    <row r="1661" spans="1:8" x14ac:dyDescent="0.2">
      <c r="B1661" s="65" t="s">
        <v>1205</v>
      </c>
      <c r="C1661" s="65" t="s">
        <v>1205</v>
      </c>
      <c r="D1661" s="66" t="s">
        <v>4237</v>
      </c>
      <c r="E1661" s="66" t="s">
        <v>4237</v>
      </c>
      <c r="F1661" s="70">
        <v>9.68</v>
      </c>
      <c r="G1661" s="89"/>
      <c r="H1661" s="89"/>
    </row>
    <row r="1662" spans="1:8" x14ac:dyDescent="0.2">
      <c r="B1662" s="65" t="s">
        <v>1206</v>
      </c>
      <c r="C1662" s="65" t="s">
        <v>1206</v>
      </c>
      <c r="D1662" s="66" t="s">
        <v>4237</v>
      </c>
      <c r="E1662" s="66" t="s">
        <v>4237</v>
      </c>
      <c r="F1662" s="70">
        <v>11.51</v>
      </c>
      <c r="G1662" s="89"/>
      <c r="H1662" s="89"/>
    </row>
    <row r="1663" spans="1:8" x14ac:dyDescent="0.2">
      <c r="B1663" s="65" t="s">
        <v>1207</v>
      </c>
      <c r="C1663" s="65" t="s">
        <v>1207</v>
      </c>
      <c r="D1663" s="66" t="s">
        <v>4237</v>
      </c>
      <c r="E1663" s="66" t="s">
        <v>4237</v>
      </c>
      <c r="F1663" s="70">
        <v>12.81</v>
      </c>
      <c r="G1663" s="89"/>
      <c r="H1663" s="89"/>
    </row>
    <row r="1664" spans="1:8" x14ac:dyDescent="0.2">
      <c r="B1664" s="65" t="s">
        <v>1208</v>
      </c>
      <c r="C1664" s="65" t="s">
        <v>1208</v>
      </c>
      <c r="D1664" s="66" t="s">
        <v>4237</v>
      </c>
      <c r="E1664" s="66" t="s">
        <v>4237</v>
      </c>
      <c r="F1664" s="70">
        <v>25.98</v>
      </c>
      <c r="G1664" s="89"/>
      <c r="H1664" s="89"/>
    </row>
    <row r="1665" spans="1:8" x14ac:dyDescent="0.2">
      <c r="B1665" s="65" t="s">
        <v>1209</v>
      </c>
      <c r="C1665" s="65" t="s">
        <v>1209</v>
      </c>
      <c r="D1665" s="66" t="s">
        <v>4237</v>
      </c>
      <c r="E1665" s="66" t="s">
        <v>4237</v>
      </c>
      <c r="F1665" s="70">
        <v>35.340000000000003</v>
      </c>
      <c r="G1665" s="89"/>
      <c r="H1665" s="89"/>
    </row>
    <row r="1666" spans="1:8" x14ac:dyDescent="0.2">
      <c r="B1666" s="65" t="s">
        <v>1210</v>
      </c>
      <c r="C1666" s="65" t="s">
        <v>1210</v>
      </c>
      <c r="D1666" s="66" t="s">
        <v>4237</v>
      </c>
      <c r="E1666" s="66" t="s">
        <v>4237</v>
      </c>
      <c r="F1666" s="70">
        <v>46.05</v>
      </c>
      <c r="G1666" s="89"/>
      <c r="H1666" s="89"/>
    </row>
    <row r="1667" spans="1:8" x14ac:dyDescent="0.2">
      <c r="B1667" s="65" t="s">
        <v>1211</v>
      </c>
      <c r="C1667" s="65" t="s">
        <v>1211</v>
      </c>
      <c r="D1667" s="66" t="s">
        <v>4237</v>
      </c>
      <c r="E1667" s="66" t="s">
        <v>4237</v>
      </c>
      <c r="F1667" s="70">
        <v>52.21</v>
      </c>
      <c r="G1667" s="89"/>
      <c r="H1667" s="89"/>
    </row>
    <row r="1668" spans="1:8" x14ac:dyDescent="0.2">
      <c r="A1668" s="72" t="s">
        <v>1212</v>
      </c>
      <c r="B1668" s="65" t="s">
        <v>1213</v>
      </c>
      <c r="C1668" s="65" t="s">
        <v>1214</v>
      </c>
      <c r="E1668" s="66"/>
      <c r="F1668" s="70"/>
      <c r="G1668" s="89"/>
      <c r="H1668" s="89"/>
    </row>
    <row r="1669" spans="1:8" x14ac:dyDescent="0.2">
      <c r="B1669" s="65" t="s">
        <v>1215</v>
      </c>
      <c r="C1669" s="65" t="s">
        <v>1215</v>
      </c>
      <c r="D1669" s="66" t="s">
        <v>4237</v>
      </c>
      <c r="E1669" s="66" t="s">
        <v>4237</v>
      </c>
      <c r="F1669" s="70">
        <v>20.3</v>
      </c>
      <c r="G1669" s="89"/>
      <c r="H1669" s="89"/>
    </row>
    <row r="1670" spans="1:8" x14ac:dyDescent="0.2">
      <c r="B1670" s="65" t="s">
        <v>1216</v>
      </c>
      <c r="C1670" s="65" t="s">
        <v>1216</v>
      </c>
      <c r="D1670" s="66" t="s">
        <v>4237</v>
      </c>
      <c r="E1670" s="66" t="s">
        <v>4237</v>
      </c>
      <c r="F1670" s="70">
        <v>23.47</v>
      </c>
      <c r="G1670" s="89"/>
      <c r="H1670" s="89"/>
    </row>
    <row r="1671" spans="1:8" x14ac:dyDescent="0.2">
      <c r="B1671" s="65" t="s">
        <v>1217</v>
      </c>
      <c r="C1671" s="65" t="s">
        <v>1217</v>
      </c>
      <c r="D1671" s="66" t="s">
        <v>4237</v>
      </c>
      <c r="E1671" s="66" t="s">
        <v>4237</v>
      </c>
      <c r="F1671" s="70">
        <v>32.43</v>
      </c>
      <c r="G1671" s="89"/>
      <c r="H1671" s="89"/>
    </row>
    <row r="1672" spans="1:8" s="76" customFormat="1" x14ac:dyDescent="0.2">
      <c r="A1672" s="73" t="s">
        <v>1218</v>
      </c>
      <c r="B1672" s="60" t="s">
        <v>1219</v>
      </c>
      <c r="C1672" s="60" t="s">
        <v>1220</v>
      </c>
      <c r="D1672" s="61"/>
      <c r="E1672" s="61"/>
      <c r="F1672" s="70"/>
      <c r="G1672" s="89"/>
      <c r="H1672" s="89"/>
    </row>
    <row r="1673" spans="1:8" x14ac:dyDescent="0.2">
      <c r="A1673" s="72" t="s">
        <v>1221</v>
      </c>
      <c r="B1673" s="65" t="s">
        <v>1222</v>
      </c>
      <c r="C1673" s="65" t="s">
        <v>1223</v>
      </c>
      <c r="E1673" s="66"/>
      <c r="F1673" s="70"/>
      <c r="G1673" s="89"/>
      <c r="H1673" s="89"/>
    </row>
    <row r="1674" spans="1:8" x14ac:dyDescent="0.2">
      <c r="B1674" s="65" t="s">
        <v>2506</v>
      </c>
      <c r="C1674" s="65" t="s">
        <v>2506</v>
      </c>
      <c r="D1674" s="66" t="s">
        <v>4237</v>
      </c>
      <c r="E1674" s="66" t="s">
        <v>4237</v>
      </c>
      <c r="F1674" s="70">
        <v>17.670000000000002</v>
      </c>
      <c r="G1674" s="89"/>
      <c r="H1674" s="89"/>
    </row>
    <row r="1675" spans="1:8" x14ac:dyDescent="0.2">
      <c r="B1675" s="65" t="s">
        <v>2507</v>
      </c>
      <c r="C1675" s="65" t="s">
        <v>2507</v>
      </c>
      <c r="D1675" s="66" t="s">
        <v>4237</v>
      </c>
      <c r="E1675" s="66" t="s">
        <v>4237</v>
      </c>
      <c r="F1675" s="70">
        <v>23.46</v>
      </c>
      <c r="G1675" s="89"/>
      <c r="H1675" s="89"/>
    </row>
    <row r="1676" spans="1:8" x14ac:dyDescent="0.2">
      <c r="B1676" s="65" t="s">
        <v>2508</v>
      </c>
      <c r="C1676" s="65" t="s">
        <v>2508</v>
      </c>
      <c r="D1676" s="66" t="s">
        <v>4237</v>
      </c>
      <c r="E1676" s="66" t="s">
        <v>4237</v>
      </c>
      <c r="F1676" s="70">
        <v>29.01</v>
      </c>
      <c r="G1676" s="89"/>
      <c r="H1676" s="89"/>
    </row>
    <row r="1677" spans="1:8" x14ac:dyDescent="0.2">
      <c r="B1677" s="65" t="s">
        <v>2509</v>
      </c>
      <c r="C1677" s="65" t="s">
        <v>2509</v>
      </c>
      <c r="D1677" s="66" t="s">
        <v>4237</v>
      </c>
      <c r="E1677" s="66" t="s">
        <v>4237</v>
      </c>
      <c r="F1677" s="70">
        <v>33.29</v>
      </c>
      <c r="G1677" s="89"/>
      <c r="H1677" s="89"/>
    </row>
    <row r="1678" spans="1:8" x14ac:dyDescent="0.2">
      <c r="B1678" s="65" t="s">
        <v>2510</v>
      </c>
      <c r="C1678" s="65" t="s">
        <v>2510</v>
      </c>
      <c r="D1678" s="66" t="s">
        <v>4237</v>
      </c>
      <c r="E1678" s="66" t="s">
        <v>4237</v>
      </c>
      <c r="F1678" s="70">
        <v>37.020000000000003</v>
      </c>
      <c r="G1678" s="89"/>
      <c r="H1678" s="89"/>
    </row>
    <row r="1679" spans="1:8" x14ac:dyDescent="0.2">
      <c r="B1679" s="65" t="s">
        <v>2511</v>
      </c>
      <c r="C1679" s="65" t="s">
        <v>2511</v>
      </c>
      <c r="D1679" s="66" t="s">
        <v>4237</v>
      </c>
      <c r="E1679" s="66" t="s">
        <v>4237</v>
      </c>
      <c r="F1679" s="70">
        <v>44.67</v>
      </c>
      <c r="G1679" s="89"/>
      <c r="H1679" s="89"/>
    </row>
    <row r="1680" spans="1:8" x14ac:dyDescent="0.2">
      <c r="B1680" s="65" t="s">
        <v>2512</v>
      </c>
      <c r="C1680" s="65" t="s">
        <v>2512</v>
      </c>
      <c r="D1680" s="66" t="s">
        <v>4237</v>
      </c>
      <c r="E1680" s="66" t="s">
        <v>4237</v>
      </c>
      <c r="F1680" s="70">
        <v>63.97</v>
      </c>
      <c r="G1680" s="89"/>
      <c r="H1680" s="89"/>
    </row>
    <row r="1681" spans="1:8" x14ac:dyDescent="0.2">
      <c r="B1681" s="65" t="s">
        <v>2513</v>
      </c>
      <c r="C1681" s="65" t="s">
        <v>2513</v>
      </c>
      <c r="D1681" s="66" t="s">
        <v>4237</v>
      </c>
      <c r="E1681" s="66" t="s">
        <v>4237</v>
      </c>
      <c r="F1681" s="70">
        <v>81.99</v>
      </c>
      <c r="G1681" s="89"/>
      <c r="H1681" s="89"/>
    </row>
    <row r="1682" spans="1:8" x14ac:dyDescent="0.2">
      <c r="B1682" s="65" t="s">
        <v>2514</v>
      </c>
      <c r="C1682" s="65" t="s">
        <v>2514</v>
      </c>
      <c r="D1682" s="66" t="s">
        <v>4237</v>
      </c>
      <c r="E1682" s="66" t="s">
        <v>4237</v>
      </c>
      <c r="F1682" s="70">
        <v>102.77</v>
      </c>
      <c r="G1682" s="89"/>
      <c r="H1682" s="89"/>
    </row>
    <row r="1683" spans="1:8" x14ac:dyDescent="0.2">
      <c r="A1683" s="72" t="s">
        <v>1224</v>
      </c>
      <c r="B1683" s="65" t="s">
        <v>1225</v>
      </c>
      <c r="C1683" s="65" t="s">
        <v>1226</v>
      </c>
      <c r="E1683" s="66" t="s">
        <v>2420</v>
      </c>
      <c r="F1683" s="70"/>
      <c r="G1683" s="89"/>
      <c r="H1683" s="89"/>
    </row>
    <row r="1684" spans="1:8" x14ac:dyDescent="0.2">
      <c r="B1684" s="65" t="s">
        <v>880</v>
      </c>
      <c r="C1684" s="65" t="s">
        <v>880</v>
      </c>
      <c r="D1684" s="66" t="s">
        <v>4237</v>
      </c>
      <c r="E1684" s="66" t="s">
        <v>4237</v>
      </c>
      <c r="F1684" s="70">
        <v>26.86</v>
      </c>
      <c r="G1684" s="89"/>
      <c r="H1684" s="89"/>
    </row>
    <row r="1685" spans="1:8" x14ac:dyDescent="0.2">
      <c r="B1685" s="65" t="s">
        <v>881</v>
      </c>
      <c r="C1685" s="65" t="s">
        <v>881</v>
      </c>
      <c r="D1685" s="66" t="s">
        <v>4237</v>
      </c>
      <c r="E1685" s="66" t="s">
        <v>4237</v>
      </c>
      <c r="F1685" s="70">
        <v>31.01</v>
      </c>
      <c r="G1685" s="89"/>
      <c r="H1685" s="89"/>
    </row>
    <row r="1686" spans="1:8" x14ac:dyDescent="0.2">
      <c r="B1686" s="65" t="s">
        <v>882</v>
      </c>
      <c r="C1686" s="65" t="s">
        <v>882</v>
      </c>
      <c r="D1686" s="66" t="s">
        <v>4237</v>
      </c>
      <c r="E1686" s="66" t="s">
        <v>4237</v>
      </c>
      <c r="F1686" s="70">
        <v>40.83</v>
      </c>
      <c r="G1686" s="89"/>
      <c r="H1686" s="89"/>
    </row>
    <row r="1687" spans="1:8" x14ac:dyDescent="0.2">
      <c r="B1687" s="65" t="s">
        <v>883</v>
      </c>
      <c r="C1687" s="65" t="s">
        <v>883</v>
      </c>
      <c r="D1687" s="66" t="s">
        <v>4237</v>
      </c>
      <c r="E1687" s="66" t="s">
        <v>4237</v>
      </c>
      <c r="F1687" s="70">
        <v>42.22</v>
      </c>
      <c r="G1687" s="89"/>
      <c r="H1687" s="89"/>
    </row>
    <row r="1688" spans="1:8" x14ac:dyDescent="0.2">
      <c r="B1688" s="65" t="s">
        <v>1227</v>
      </c>
      <c r="C1688" s="65" t="s">
        <v>1227</v>
      </c>
      <c r="D1688" s="66" t="s">
        <v>4237</v>
      </c>
      <c r="E1688" s="66" t="s">
        <v>4237</v>
      </c>
      <c r="F1688" s="70">
        <v>54.5</v>
      </c>
      <c r="G1688" s="89"/>
      <c r="H1688" s="89"/>
    </row>
    <row r="1689" spans="1:8" x14ac:dyDescent="0.2">
      <c r="B1689" s="65" t="s">
        <v>1228</v>
      </c>
      <c r="C1689" s="65" t="s">
        <v>1228</v>
      </c>
      <c r="D1689" s="66" t="s">
        <v>4237</v>
      </c>
      <c r="E1689" s="66" t="s">
        <v>4237</v>
      </c>
      <c r="F1689" s="70">
        <v>65.7</v>
      </c>
      <c r="G1689" s="89"/>
      <c r="H1689" s="89"/>
    </row>
    <row r="1690" spans="1:8" x14ac:dyDescent="0.2">
      <c r="B1690" s="65" t="s">
        <v>1229</v>
      </c>
      <c r="C1690" s="65" t="s">
        <v>1229</v>
      </c>
      <c r="D1690" s="66" t="s">
        <v>4237</v>
      </c>
      <c r="E1690" s="66" t="s">
        <v>4237</v>
      </c>
      <c r="F1690" s="70">
        <v>92.57</v>
      </c>
      <c r="G1690" s="89"/>
      <c r="H1690" s="89"/>
    </row>
    <row r="1691" spans="1:8" x14ac:dyDescent="0.2">
      <c r="B1691" s="65" t="s">
        <v>1230</v>
      </c>
      <c r="C1691" s="65" t="s">
        <v>1230</v>
      </c>
      <c r="D1691" s="66" t="s">
        <v>4237</v>
      </c>
      <c r="E1691" s="66" t="s">
        <v>4237</v>
      </c>
      <c r="F1691" s="70">
        <v>108.53</v>
      </c>
      <c r="G1691" s="89"/>
      <c r="H1691" s="89"/>
    </row>
    <row r="1692" spans="1:8" x14ac:dyDescent="0.2">
      <c r="A1692" s="72" t="s">
        <v>1231</v>
      </c>
      <c r="B1692" s="65" t="s">
        <v>1232</v>
      </c>
      <c r="C1692" s="65" t="s">
        <v>1233</v>
      </c>
      <c r="E1692" s="66" t="s">
        <v>2420</v>
      </c>
      <c r="F1692" s="70"/>
      <c r="G1692" s="89"/>
      <c r="H1692" s="89"/>
    </row>
    <row r="1693" spans="1:8" x14ac:dyDescent="0.2">
      <c r="B1693" s="65" t="s">
        <v>1234</v>
      </c>
      <c r="C1693" s="65" t="s">
        <v>1234</v>
      </c>
      <c r="D1693" s="66" t="s">
        <v>4237</v>
      </c>
      <c r="E1693" s="66" t="s">
        <v>4237</v>
      </c>
      <c r="F1693" s="70">
        <v>6.3</v>
      </c>
      <c r="G1693" s="89"/>
      <c r="H1693" s="89"/>
    </row>
    <row r="1694" spans="1:8" x14ac:dyDescent="0.2">
      <c r="B1694" s="65" t="s">
        <v>1235</v>
      </c>
      <c r="C1694" s="65" t="s">
        <v>1235</v>
      </c>
      <c r="D1694" s="66" t="s">
        <v>4237</v>
      </c>
      <c r="E1694" s="66" t="s">
        <v>4237</v>
      </c>
      <c r="F1694" s="70">
        <v>7.5</v>
      </c>
      <c r="G1694" s="89"/>
      <c r="H1694" s="89"/>
    </row>
    <row r="1695" spans="1:8" x14ac:dyDescent="0.2">
      <c r="B1695" s="65" t="s">
        <v>1236</v>
      </c>
      <c r="C1695" s="65" t="s">
        <v>1236</v>
      </c>
      <c r="D1695" s="66" t="s">
        <v>4237</v>
      </c>
      <c r="E1695" s="66" t="s">
        <v>4237</v>
      </c>
      <c r="F1695" s="70">
        <v>8.64</v>
      </c>
      <c r="G1695" s="89"/>
      <c r="H1695" s="89"/>
    </row>
    <row r="1696" spans="1:8" x14ac:dyDescent="0.2">
      <c r="B1696" s="65" t="s">
        <v>1237</v>
      </c>
      <c r="C1696" s="65" t="s">
        <v>1237</v>
      </c>
      <c r="D1696" s="66" t="s">
        <v>4237</v>
      </c>
      <c r="E1696" s="66" t="s">
        <v>4237</v>
      </c>
      <c r="F1696" s="70">
        <v>10.88</v>
      </c>
      <c r="G1696" s="89"/>
      <c r="H1696" s="89"/>
    </row>
    <row r="1697" spans="1:8" x14ac:dyDescent="0.2">
      <c r="B1697" s="65" t="s">
        <v>1238</v>
      </c>
      <c r="C1697" s="65" t="s">
        <v>1238</v>
      </c>
      <c r="D1697" s="66" t="s">
        <v>4237</v>
      </c>
      <c r="E1697" s="66" t="s">
        <v>4237</v>
      </c>
      <c r="F1697" s="70">
        <v>12.92</v>
      </c>
      <c r="G1697" s="89"/>
      <c r="H1697" s="89"/>
    </row>
    <row r="1698" spans="1:8" x14ac:dyDescent="0.2">
      <c r="B1698" s="65" t="s">
        <v>1239</v>
      </c>
      <c r="C1698" s="65" t="s">
        <v>1239</v>
      </c>
      <c r="D1698" s="66" t="s">
        <v>4237</v>
      </c>
      <c r="E1698" s="66" t="s">
        <v>4237</v>
      </c>
      <c r="F1698" s="70">
        <v>13.99</v>
      </c>
      <c r="G1698" s="89"/>
      <c r="H1698" s="89"/>
    </row>
    <row r="1699" spans="1:8" x14ac:dyDescent="0.2">
      <c r="B1699" s="65" t="s">
        <v>1240</v>
      </c>
      <c r="C1699" s="65" t="s">
        <v>1240</v>
      </c>
      <c r="D1699" s="66" t="s">
        <v>4237</v>
      </c>
      <c r="E1699" s="66" t="s">
        <v>4237</v>
      </c>
      <c r="F1699" s="70">
        <v>15.34</v>
      </c>
      <c r="G1699" s="89"/>
      <c r="H1699" s="89"/>
    </row>
    <row r="1700" spans="1:8" x14ac:dyDescent="0.2">
      <c r="B1700" s="65" t="s">
        <v>1241</v>
      </c>
      <c r="C1700" s="65" t="s">
        <v>1241</v>
      </c>
      <c r="D1700" s="66" t="s">
        <v>4237</v>
      </c>
      <c r="E1700" s="66" t="s">
        <v>4237</v>
      </c>
      <c r="F1700" s="70">
        <v>18.96</v>
      </c>
      <c r="G1700" s="89"/>
      <c r="H1700" s="89"/>
    </row>
    <row r="1701" spans="1:8" x14ac:dyDescent="0.2">
      <c r="B1701" s="65" t="s">
        <v>1242</v>
      </c>
      <c r="C1701" s="65" t="s">
        <v>1242</v>
      </c>
      <c r="D1701" s="66" t="s">
        <v>4237</v>
      </c>
      <c r="E1701" s="66" t="s">
        <v>4237</v>
      </c>
      <c r="F1701" s="70">
        <v>27.06</v>
      </c>
      <c r="G1701" s="89"/>
      <c r="H1701" s="89"/>
    </row>
    <row r="1702" spans="1:8" x14ac:dyDescent="0.2">
      <c r="B1702" s="65" t="s">
        <v>1243</v>
      </c>
      <c r="C1702" s="65" t="s">
        <v>1243</v>
      </c>
      <c r="D1702" s="66" t="s">
        <v>4237</v>
      </c>
      <c r="E1702" s="66" t="s">
        <v>4237</v>
      </c>
      <c r="F1702" s="70">
        <v>32.67</v>
      </c>
      <c r="G1702" s="89"/>
      <c r="H1702" s="89"/>
    </row>
    <row r="1703" spans="1:8" x14ac:dyDescent="0.2">
      <c r="A1703" s="72" t="s">
        <v>1244</v>
      </c>
      <c r="B1703" s="65" t="s">
        <v>1245</v>
      </c>
      <c r="C1703" s="65" t="s">
        <v>1246</v>
      </c>
      <c r="E1703" s="66" t="s">
        <v>2420</v>
      </c>
      <c r="F1703" s="70"/>
      <c r="G1703" s="89"/>
      <c r="H1703" s="89"/>
    </row>
    <row r="1704" spans="1:8" x14ac:dyDescent="0.2">
      <c r="B1704" s="65" t="s">
        <v>2506</v>
      </c>
      <c r="C1704" s="65" t="s">
        <v>2506</v>
      </c>
      <c r="D1704" s="66" t="s">
        <v>4604</v>
      </c>
      <c r="E1704" s="66" t="s">
        <v>4605</v>
      </c>
      <c r="F1704" s="70">
        <v>23.47</v>
      </c>
      <c r="G1704" s="89"/>
      <c r="H1704" s="89"/>
    </row>
    <row r="1705" spans="1:8" x14ac:dyDescent="0.2">
      <c r="B1705" s="65" t="s">
        <v>2507</v>
      </c>
      <c r="C1705" s="65" t="s">
        <v>2507</v>
      </c>
      <c r="D1705" s="66" t="s">
        <v>4604</v>
      </c>
      <c r="E1705" s="66" t="s">
        <v>4605</v>
      </c>
      <c r="F1705" s="70">
        <v>30.91</v>
      </c>
      <c r="G1705" s="89"/>
      <c r="H1705" s="89"/>
    </row>
    <row r="1706" spans="1:8" x14ac:dyDescent="0.2">
      <c r="B1706" s="65" t="s">
        <v>2508</v>
      </c>
      <c r="C1706" s="65" t="s">
        <v>2508</v>
      </c>
      <c r="D1706" s="66" t="s">
        <v>4604</v>
      </c>
      <c r="E1706" s="66" t="s">
        <v>4605</v>
      </c>
      <c r="F1706" s="70">
        <v>38.69</v>
      </c>
      <c r="G1706" s="89"/>
      <c r="H1706" s="89"/>
    </row>
    <row r="1707" spans="1:8" x14ac:dyDescent="0.2">
      <c r="B1707" s="65" t="s">
        <v>2509</v>
      </c>
      <c r="C1707" s="65" t="s">
        <v>2509</v>
      </c>
      <c r="D1707" s="66" t="s">
        <v>4604</v>
      </c>
      <c r="E1707" s="66" t="s">
        <v>4605</v>
      </c>
      <c r="F1707" s="70">
        <v>49.26</v>
      </c>
      <c r="G1707" s="89"/>
      <c r="H1707" s="89"/>
    </row>
    <row r="1708" spans="1:8" x14ac:dyDescent="0.2">
      <c r="B1708" s="65" t="s">
        <v>2510</v>
      </c>
      <c r="C1708" s="65" t="s">
        <v>2510</v>
      </c>
      <c r="D1708" s="66" t="s">
        <v>4604</v>
      </c>
      <c r="E1708" s="66" t="s">
        <v>4605</v>
      </c>
      <c r="F1708" s="70">
        <v>59.3</v>
      </c>
      <c r="G1708" s="89"/>
      <c r="H1708" s="89"/>
    </row>
    <row r="1709" spans="1:8" x14ac:dyDescent="0.2">
      <c r="B1709" s="65" t="s">
        <v>2511</v>
      </c>
      <c r="C1709" s="65" t="s">
        <v>2511</v>
      </c>
      <c r="D1709" s="66" t="s">
        <v>4604</v>
      </c>
      <c r="E1709" s="66" t="s">
        <v>4605</v>
      </c>
      <c r="F1709" s="70">
        <v>80.75</v>
      </c>
      <c r="G1709" s="89"/>
      <c r="H1709" s="89"/>
    </row>
    <row r="1710" spans="1:8" x14ac:dyDescent="0.2">
      <c r="B1710" s="65" t="s">
        <v>2512</v>
      </c>
      <c r="C1710" s="65" t="s">
        <v>2512</v>
      </c>
      <c r="D1710" s="66" t="s">
        <v>4604</v>
      </c>
      <c r="E1710" s="66" t="s">
        <v>4605</v>
      </c>
      <c r="F1710" s="70">
        <v>126.85</v>
      </c>
      <c r="G1710" s="89"/>
      <c r="H1710" s="89"/>
    </row>
    <row r="1711" spans="1:8" x14ac:dyDescent="0.2">
      <c r="B1711" s="65" t="s">
        <v>2513</v>
      </c>
      <c r="C1711" s="65" t="s">
        <v>2513</v>
      </c>
      <c r="D1711" s="66" t="s">
        <v>4604</v>
      </c>
      <c r="E1711" s="66" t="s">
        <v>4605</v>
      </c>
      <c r="F1711" s="70">
        <v>199.84</v>
      </c>
      <c r="G1711" s="89"/>
      <c r="H1711" s="89"/>
    </row>
    <row r="1712" spans="1:8" x14ac:dyDescent="0.2">
      <c r="B1712" s="65" t="s">
        <v>2514</v>
      </c>
      <c r="C1712" s="65" t="s">
        <v>2514</v>
      </c>
      <c r="D1712" s="66" t="s">
        <v>4604</v>
      </c>
      <c r="E1712" s="66" t="s">
        <v>4605</v>
      </c>
      <c r="F1712" s="70">
        <v>345.41</v>
      </c>
      <c r="G1712" s="89"/>
      <c r="H1712" s="89"/>
    </row>
    <row r="1713" spans="1:8" x14ac:dyDescent="0.2">
      <c r="A1713" s="72" t="s">
        <v>1247</v>
      </c>
      <c r="B1713" s="65" t="s">
        <v>1248</v>
      </c>
      <c r="C1713" s="65" t="s">
        <v>1249</v>
      </c>
      <c r="E1713" s="66"/>
      <c r="F1713" s="70"/>
      <c r="G1713" s="89"/>
      <c r="H1713" s="89"/>
    </row>
    <row r="1714" spans="1:8" x14ac:dyDescent="0.2">
      <c r="B1714" s="65" t="s">
        <v>2506</v>
      </c>
      <c r="C1714" s="65" t="s">
        <v>2506</v>
      </c>
      <c r="D1714" s="66" t="s">
        <v>4604</v>
      </c>
      <c r="E1714" s="66" t="s">
        <v>4605</v>
      </c>
      <c r="F1714" s="70">
        <v>18.27</v>
      </c>
      <c r="G1714" s="89"/>
      <c r="H1714" s="89"/>
    </row>
    <row r="1715" spans="1:8" x14ac:dyDescent="0.2">
      <c r="B1715" s="65" t="s">
        <v>2507</v>
      </c>
      <c r="C1715" s="65" t="s">
        <v>2507</v>
      </c>
      <c r="D1715" s="66" t="s">
        <v>4604</v>
      </c>
      <c r="E1715" s="66" t="s">
        <v>4605</v>
      </c>
      <c r="F1715" s="70">
        <v>19.04</v>
      </c>
      <c r="G1715" s="89"/>
      <c r="H1715" s="89"/>
    </row>
    <row r="1716" spans="1:8" x14ac:dyDescent="0.2">
      <c r="B1716" s="65" t="s">
        <v>2508</v>
      </c>
      <c r="C1716" s="65" t="s">
        <v>2508</v>
      </c>
      <c r="D1716" s="66" t="s">
        <v>4604</v>
      </c>
      <c r="E1716" s="66" t="s">
        <v>4605</v>
      </c>
      <c r="F1716" s="70">
        <v>21.95</v>
      </c>
      <c r="G1716" s="89"/>
      <c r="H1716" s="89"/>
    </row>
    <row r="1717" spans="1:8" x14ac:dyDescent="0.2">
      <c r="B1717" s="65" t="s">
        <v>2509</v>
      </c>
      <c r="C1717" s="65" t="s">
        <v>2509</v>
      </c>
      <c r="D1717" s="66" t="s">
        <v>4604</v>
      </c>
      <c r="E1717" s="66" t="s">
        <v>4605</v>
      </c>
      <c r="F1717" s="70">
        <v>29.32</v>
      </c>
      <c r="G1717" s="89"/>
      <c r="H1717" s="89"/>
    </row>
    <row r="1718" spans="1:8" x14ac:dyDescent="0.2">
      <c r="B1718" s="65" t="s">
        <v>2510</v>
      </c>
      <c r="C1718" s="65" t="s">
        <v>2510</v>
      </c>
      <c r="D1718" s="66" t="s">
        <v>4604</v>
      </c>
      <c r="E1718" s="66" t="s">
        <v>4605</v>
      </c>
      <c r="F1718" s="70">
        <v>34.229999999999997</v>
      </c>
      <c r="G1718" s="89"/>
      <c r="H1718" s="89"/>
    </row>
    <row r="1719" spans="1:8" x14ac:dyDescent="0.2">
      <c r="B1719" s="65" t="s">
        <v>2511</v>
      </c>
      <c r="C1719" s="65" t="s">
        <v>2511</v>
      </c>
      <c r="D1719" s="66" t="s">
        <v>4604</v>
      </c>
      <c r="E1719" s="66" t="s">
        <v>4605</v>
      </c>
      <c r="F1719" s="70">
        <v>44.82</v>
      </c>
      <c r="G1719" s="89"/>
      <c r="H1719" s="89"/>
    </row>
    <row r="1720" spans="1:8" x14ac:dyDescent="0.2">
      <c r="B1720" s="65" t="s">
        <v>2512</v>
      </c>
      <c r="C1720" s="65" t="s">
        <v>2512</v>
      </c>
      <c r="D1720" s="66" t="s">
        <v>4604</v>
      </c>
      <c r="E1720" s="66" t="s">
        <v>4605</v>
      </c>
      <c r="F1720" s="70">
        <v>104.08</v>
      </c>
      <c r="G1720" s="89"/>
      <c r="H1720" s="89"/>
    </row>
    <row r="1721" spans="1:8" x14ac:dyDescent="0.2">
      <c r="B1721" s="65" t="s">
        <v>2513</v>
      </c>
      <c r="C1721" s="65" t="s">
        <v>2513</v>
      </c>
      <c r="D1721" s="66" t="s">
        <v>4604</v>
      </c>
      <c r="E1721" s="66" t="s">
        <v>4605</v>
      </c>
      <c r="F1721" s="70">
        <v>131.51</v>
      </c>
      <c r="G1721" s="89"/>
      <c r="H1721" s="89"/>
    </row>
    <row r="1722" spans="1:8" x14ac:dyDescent="0.2">
      <c r="B1722" s="65" t="s">
        <v>2514</v>
      </c>
      <c r="C1722" s="65" t="s">
        <v>2514</v>
      </c>
      <c r="D1722" s="66" t="s">
        <v>4604</v>
      </c>
      <c r="E1722" s="66" t="s">
        <v>4605</v>
      </c>
      <c r="F1722" s="70">
        <v>209.9</v>
      </c>
      <c r="G1722" s="89"/>
      <c r="H1722" s="89"/>
    </row>
    <row r="1723" spans="1:8" x14ac:dyDescent="0.2">
      <c r="A1723" s="72" t="s">
        <v>1250</v>
      </c>
      <c r="B1723" s="65" t="s">
        <v>1251</v>
      </c>
      <c r="C1723" s="65" t="s">
        <v>1252</v>
      </c>
      <c r="E1723" s="66"/>
      <c r="F1723" s="70"/>
      <c r="G1723" s="89"/>
      <c r="H1723" s="89"/>
    </row>
    <row r="1724" spans="1:8" x14ac:dyDescent="0.2">
      <c r="B1724" s="65" t="s">
        <v>1253</v>
      </c>
      <c r="C1724" s="65" t="s">
        <v>1253</v>
      </c>
      <c r="D1724" s="66" t="s">
        <v>4604</v>
      </c>
      <c r="E1724" s="66" t="s">
        <v>4605</v>
      </c>
      <c r="F1724" s="70">
        <v>35.770000000000003</v>
      </c>
      <c r="G1724" s="89"/>
      <c r="H1724" s="89"/>
    </row>
    <row r="1725" spans="1:8" x14ac:dyDescent="0.2">
      <c r="B1725" s="65" t="s">
        <v>1254</v>
      </c>
      <c r="C1725" s="65" t="s">
        <v>1254</v>
      </c>
      <c r="D1725" s="66" t="s">
        <v>4604</v>
      </c>
      <c r="E1725" s="66" t="s">
        <v>4605</v>
      </c>
      <c r="F1725" s="70">
        <v>41.29</v>
      </c>
      <c r="G1725" s="89"/>
      <c r="H1725" s="89"/>
    </row>
    <row r="1726" spans="1:8" x14ac:dyDescent="0.2">
      <c r="B1726" s="65" t="s">
        <v>1255</v>
      </c>
      <c r="C1726" s="65" t="s">
        <v>1255</v>
      </c>
      <c r="D1726" s="66" t="s">
        <v>4604</v>
      </c>
      <c r="E1726" s="66" t="s">
        <v>4605</v>
      </c>
      <c r="F1726" s="70">
        <v>44.36</v>
      </c>
      <c r="G1726" s="89"/>
      <c r="H1726" s="89"/>
    </row>
    <row r="1727" spans="1:8" x14ac:dyDescent="0.2">
      <c r="B1727" s="65" t="s">
        <v>1256</v>
      </c>
      <c r="C1727" s="65" t="s">
        <v>1256</v>
      </c>
      <c r="D1727" s="66" t="s">
        <v>4604</v>
      </c>
      <c r="E1727" s="66" t="s">
        <v>4605</v>
      </c>
      <c r="F1727" s="70">
        <v>46.82</v>
      </c>
      <c r="G1727" s="89"/>
      <c r="H1727" s="89"/>
    </row>
    <row r="1728" spans="1:8" x14ac:dyDescent="0.2">
      <c r="B1728" s="65" t="s">
        <v>1257</v>
      </c>
      <c r="C1728" s="65" t="s">
        <v>1257</v>
      </c>
      <c r="D1728" s="66" t="s">
        <v>4604</v>
      </c>
      <c r="E1728" s="66" t="s">
        <v>4605</v>
      </c>
      <c r="F1728" s="70">
        <v>55.72</v>
      </c>
      <c r="G1728" s="89"/>
      <c r="H1728" s="89"/>
    </row>
    <row r="1729" spans="1:8" x14ac:dyDescent="0.2">
      <c r="B1729" s="65" t="s">
        <v>1258</v>
      </c>
      <c r="C1729" s="65" t="s">
        <v>1258</v>
      </c>
      <c r="D1729" s="66" t="s">
        <v>4604</v>
      </c>
      <c r="E1729" s="66" t="s">
        <v>4605</v>
      </c>
      <c r="F1729" s="70">
        <v>183.6</v>
      </c>
      <c r="G1729" s="89"/>
      <c r="H1729" s="89"/>
    </row>
    <row r="1730" spans="1:8" x14ac:dyDescent="0.2">
      <c r="B1730" s="65" t="s">
        <v>1259</v>
      </c>
      <c r="C1730" s="65" t="s">
        <v>1259</v>
      </c>
      <c r="D1730" s="66" t="s">
        <v>4604</v>
      </c>
      <c r="E1730" s="66" t="s">
        <v>4605</v>
      </c>
      <c r="F1730" s="70">
        <v>220.9</v>
      </c>
      <c r="G1730" s="89"/>
      <c r="H1730" s="89"/>
    </row>
    <row r="1731" spans="1:8" x14ac:dyDescent="0.2">
      <c r="B1731" s="65" t="s">
        <v>1260</v>
      </c>
      <c r="C1731" s="65" t="s">
        <v>1260</v>
      </c>
      <c r="D1731" s="66" t="s">
        <v>4604</v>
      </c>
      <c r="E1731" s="66" t="s">
        <v>4605</v>
      </c>
      <c r="F1731" s="70">
        <v>233.49</v>
      </c>
      <c r="G1731" s="89"/>
      <c r="H1731" s="89"/>
    </row>
    <row r="1732" spans="1:8" x14ac:dyDescent="0.2">
      <c r="A1732" s="72" t="s">
        <v>1261</v>
      </c>
      <c r="B1732" s="65" t="s">
        <v>1262</v>
      </c>
      <c r="C1732" s="65" t="s">
        <v>1263</v>
      </c>
      <c r="E1732" s="66"/>
      <c r="F1732" s="70"/>
      <c r="G1732" s="89"/>
      <c r="H1732" s="89"/>
    </row>
    <row r="1733" spans="1:8" x14ac:dyDescent="0.2">
      <c r="B1733" s="65" t="s">
        <v>2506</v>
      </c>
      <c r="C1733" s="65" t="s">
        <v>2506</v>
      </c>
      <c r="D1733" s="66" t="s">
        <v>4604</v>
      </c>
      <c r="E1733" s="66" t="s">
        <v>4605</v>
      </c>
      <c r="F1733" s="70">
        <v>251.3</v>
      </c>
      <c r="G1733" s="89"/>
      <c r="H1733" s="89"/>
    </row>
    <row r="1734" spans="1:8" x14ac:dyDescent="0.2">
      <c r="B1734" s="65" t="s">
        <v>2507</v>
      </c>
      <c r="C1734" s="65" t="s">
        <v>2507</v>
      </c>
      <c r="D1734" s="66" t="s">
        <v>4604</v>
      </c>
      <c r="E1734" s="66" t="s">
        <v>4605</v>
      </c>
      <c r="F1734" s="70">
        <v>341.41</v>
      </c>
      <c r="G1734" s="89"/>
      <c r="H1734" s="89"/>
    </row>
    <row r="1735" spans="1:8" x14ac:dyDescent="0.2">
      <c r="B1735" s="65" t="s">
        <v>2508</v>
      </c>
      <c r="C1735" s="65" t="s">
        <v>2508</v>
      </c>
      <c r="D1735" s="66" t="s">
        <v>4604</v>
      </c>
      <c r="E1735" s="66" t="s">
        <v>4605</v>
      </c>
      <c r="F1735" s="70">
        <v>413.45</v>
      </c>
      <c r="G1735" s="89"/>
      <c r="H1735" s="89"/>
    </row>
    <row r="1736" spans="1:8" x14ac:dyDescent="0.2">
      <c r="B1736" s="65" t="s">
        <v>2509</v>
      </c>
      <c r="C1736" s="65" t="s">
        <v>2509</v>
      </c>
      <c r="D1736" s="66" t="s">
        <v>4604</v>
      </c>
      <c r="E1736" s="66" t="s">
        <v>4605</v>
      </c>
      <c r="F1736" s="70">
        <v>467.49</v>
      </c>
      <c r="G1736" s="89"/>
      <c r="H1736" s="89"/>
    </row>
    <row r="1737" spans="1:8" x14ac:dyDescent="0.2">
      <c r="B1737" s="65" t="s">
        <v>2510</v>
      </c>
      <c r="C1737" s="65" t="s">
        <v>2510</v>
      </c>
      <c r="D1737" s="66" t="s">
        <v>4604</v>
      </c>
      <c r="E1737" s="66" t="s">
        <v>4605</v>
      </c>
      <c r="F1737" s="70">
        <v>515.9</v>
      </c>
      <c r="G1737" s="89"/>
      <c r="H1737" s="89"/>
    </row>
    <row r="1738" spans="1:8" x14ac:dyDescent="0.2">
      <c r="B1738" s="65" t="s">
        <v>2511</v>
      </c>
      <c r="C1738" s="65" t="s">
        <v>2511</v>
      </c>
      <c r="D1738" s="66" t="s">
        <v>4604</v>
      </c>
      <c r="E1738" s="66" t="s">
        <v>4605</v>
      </c>
      <c r="F1738" s="70">
        <v>678</v>
      </c>
      <c r="G1738" s="89"/>
      <c r="H1738" s="89"/>
    </row>
    <row r="1739" spans="1:8" x14ac:dyDescent="0.2">
      <c r="B1739" s="65" t="s">
        <v>1264</v>
      </c>
      <c r="C1739" s="65" t="s">
        <v>1264</v>
      </c>
      <c r="D1739" s="66" t="s">
        <v>4604</v>
      </c>
      <c r="E1739" s="66" t="s">
        <v>4605</v>
      </c>
      <c r="F1739" s="70">
        <v>1249.78</v>
      </c>
      <c r="G1739" s="89"/>
      <c r="H1739" s="89"/>
    </row>
    <row r="1740" spans="1:8" x14ac:dyDescent="0.2">
      <c r="B1740" s="65" t="s">
        <v>1265</v>
      </c>
      <c r="C1740" s="65" t="s">
        <v>1265</v>
      </c>
      <c r="D1740" s="66" t="s">
        <v>4604</v>
      </c>
      <c r="E1740" s="66" t="s">
        <v>4605</v>
      </c>
      <c r="F1740" s="70">
        <v>1460.29</v>
      </c>
      <c r="G1740" s="89"/>
      <c r="H1740" s="89"/>
    </row>
    <row r="1741" spans="1:8" x14ac:dyDescent="0.2">
      <c r="B1741" s="65" t="s">
        <v>1266</v>
      </c>
      <c r="C1741" s="65" t="s">
        <v>1266</v>
      </c>
      <c r="D1741" s="66" t="s">
        <v>4604</v>
      </c>
      <c r="E1741" s="66" t="s">
        <v>4605</v>
      </c>
      <c r="F1741" s="70">
        <v>2156</v>
      </c>
      <c r="G1741" s="89"/>
      <c r="H1741" s="89"/>
    </row>
    <row r="1742" spans="1:8" x14ac:dyDescent="0.2">
      <c r="A1742" s="72" t="s">
        <v>1267</v>
      </c>
      <c r="B1742" s="65" t="s">
        <v>1268</v>
      </c>
      <c r="C1742" s="65" t="s">
        <v>1269</v>
      </c>
      <c r="E1742" s="66"/>
      <c r="F1742" s="70"/>
      <c r="G1742" s="89"/>
      <c r="H1742" s="89"/>
    </row>
    <row r="1743" spans="1:8" x14ac:dyDescent="0.2">
      <c r="B1743" s="65" t="s">
        <v>2506</v>
      </c>
      <c r="C1743" s="65" t="s">
        <v>2506</v>
      </c>
      <c r="D1743" s="66" t="s">
        <v>4604</v>
      </c>
      <c r="E1743" s="66" t="s">
        <v>4605</v>
      </c>
      <c r="F1743" s="70">
        <v>71.84</v>
      </c>
      <c r="G1743" s="89"/>
      <c r="H1743" s="89"/>
    </row>
    <row r="1744" spans="1:8" x14ac:dyDescent="0.2">
      <c r="B1744" s="65" t="s">
        <v>2507</v>
      </c>
      <c r="C1744" s="65" t="s">
        <v>2507</v>
      </c>
      <c r="D1744" s="66" t="s">
        <v>4604</v>
      </c>
      <c r="E1744" s="66" t="s">
        <v>4605</v>
      </c>
      <c r="F1744" s="70">
        <v>71.84</v>
      </c>
      <c r="G1744" s="89"/>
      <c r="H1744" s="89"/>
    </row>
    <row r="1745" spans="1:8" x14ac:dyDescent="0.2">
      <c r="B1745" s="65" t="s">
        <v>2508</v>
      </c>
      <c r="C1745" s="65" t="s">
        <v>2508</v>
      </c>
      <c r="D1745" s="66" t="s">
        <v>4604</v>
      </c>
      <c r="E1745" s="66" t="s">
        <v>4605</v>
      </c>
      <c r="F1745" s="70">
        <v>71.84</v>
      </c>
      <c r="G1745" s="89"/>
      <c r="H1745" s="89"/>
    </row>
    <row r="1746" spans="1:8" x14ac:dyDescent="0.2">
      <c r="B1746" s="65" t="s">
        <v>2509</v>
      </c>
      <c r="C1746" s="65" t="s">
        <v>2509</v>
      </c>
      <c r="D1746" s="66" t="s">
        <v>4604</v>
      </c>
      <c r="E1746" s="66" t="s">
        <v>4605</v>
      </c>
      <c r="F1746" s="70">
        <v>164.56</v>
      </c>
      <c r="G1746" s="89"/>
      <c r="H1746" s="89"/>
    </row>
    <row r="1747" spans="1:8" x14ac:dyDescent="0.2">
      <c r="B1747" s="65" t="s">
        <v>2510</v>
      </c>
      <c r="C1747" s="65" t="s">
        <v>2510</v>
      </c>
      <c r="D1747" s="66" t="s">
        <v>4604</v>
      </c>
      <c r="E1747" s="66" t="s">
        <v>4605</v>
      </c>
      <c r="F1747" s="70">
        <v>164.56</v>
      </c>
      <c r="G1747" s="89"/>
      <c r="H1747" s="89"/>
    </row>
    <row r="1748" spans="1:8" x14ac:dyDescent="0.2">
      <c r="B1748" s="65" t="s">
        <v>2511</v>
      </c>
      <c r="C1748" s="65" t="s">
        <v>2511</v>
      </c>
      <c r="D1748" s="66" t="s">
        <v>4604</v>
      </c>
      <c r="E1748" s="66" t="s">
        <v>4605</v>
      </c>
      <c r="F1748" s="70">
        <v>272.63</v>
      </c>
      <c r="G1748" s="89"/>
      <c r="H1748" s="89"/>
    </row>
    <row r="1749" spans="1:8" x14ac:dyDescent="0.2">
      <c r="B1749" s="65" t="s">
        <v>1264</v>
      </c>
      <c r="C1749" s="65" t="s">
        <v>1264</v>
      </c>
      <c r="D1749" s="66" t="s">
        <v>4604</v>
      </c>
      <c r="E1749" s="66" t="s">
        <v>4605</v>
      </c>
      <c r="F1749" s="70">
        <v>1041.82</v>
      </c>
      <c r="G1749" s="89"/>
      <c r="H1749" s="89"/>
    </row>
    <row r="1750" spans="1:8" x14ac:dyDescent="0.2">
      <c r="B1750" s="65" t="s">
        <v>1265</v>
      </c>
      <c r="C1750" s="65" t="s">
        <v>1265</v>
      </c>
      <c r="D1750" s="66" t="s">
        <v>4604</v>
      </c>
      <c r="E1750" s="66" t="s">
        <v>4605</v>
      </c>
      <c r="F1750" s="70">
        <v>1087.26</v>
      </c>
      <c r="G1750" s="89"/>
      <c r="H1750" s="89"/>
    </row>
    <row r="1751" spans="1:8" x14ac:dyDescent="0.2">
      <c r="B1751" s="65" t="s">
        <v>1266</v>
      </c>
      <c r="C1751" s="65" t="s">
        <v>1266</v>
      </c>
      <c r="D1751" s="66" t="s">
        <v>4604</v>
      </c>
      <c r="E1751" s="66" t="s">
        <v>4605</v>
      </c>
      <c r="F1751" s="70">
        <v>2212.1799999999998</v>
      </c>
      <c r="G1751" s="89"/>
      <c r="H1751" s="89"/>
    </row>
    <row r="1752" spans="1:8" x14ac:dyDescent="0.2">
      <c r="A1752" s="72" t="s">
        <v>1270</v>
      </c>
      <c r="B1752" s="65" t="s">
        <v>1271</v>
      </c>
      <c r="C1752" s="65" t="s">
        <v>1272</v>
      </c>
      <c r="E1752" s="66"/>
      <c r="F1752" s="70"/>
      <c r="G1752" s="89"/>
      <c r="H1752" s="89"/>
    </row>
    <row r="1753" spans="1:8" x14ac:dyDescent="0.2">
      <c r="B1753" s="65" t="s">
        <v>2506</v>
      </c>
      <c r="C1753" s="65" t="s">
        <v>2506</v>
      </c>
      <c r="D1753" s="66" t="s">
        <v>4604</v>
      </c>
      <c r="E1753" s="66" t="s">
        <v>4605</v>
      </c>
      <c r="F1753" s="70">
        <v>28.71</v>
      </c>
      <c r="G1753" s="89"/>
      <c r="H1753" s="89"/>
    </row>
    <row r="1754" spans="1:8" x14ac:dyDescent="0.2">
      <c r="B1754" s="65" t="s">
        <v>2507</v>
      </c>
      <c r="C1754" s="65" t="s">
        <v>2507</v>
      </c>
      <c r="D1754" s="66" t="s">
        <v>4604</v>
      </c>
      <c r="E1754" s="66" t="s">
        <v>4605</v>
      </c>
      <c r="F1754" s="70">
        <v>35.92</v>
      </c>
      <c r="G1754" s="89"/>
      <c r="H1754" s="89"/>
    </row>
    <row r="1755" spans="1:8" x14ac:dyDescent="0.2">
      <c r="B1755" s="65" t="s">
        <v>2508</v>
      </c>
      <c r="C1755" s="65" t="s">
        <v>2508</v>
      </c>
      <c r="D1755" s="66" t="s">
        <v>4604</v>
      </c>
      <c r="E1755" s="66" t="s">
        <v>4605</v>
      </c>
      <c r="F1755" s="70">
        <v>41.29</v>
      </c>
      <c r="G1755" s="89"/>
      <c r="H1755" s="89"/>
    </row>
    <row r="1756" spans="1:8" x14ac:dyDescent="0.2">
      <c r="B1756" s="65" t="s">
        <v>2509</v>
      </c>
      <c r="C1756" s="65" t="s">
        <v>2509</v>
      </c>
      <c r="D1756" s="66" t="s">
        <v>4604</v>
      </c>
      <c r="E1756" s="66" t="s">
        <v>4605</v>
      </c>
      <c r="F1756" s="70">
        <v>62.79</v>
      </c>
      <c r="G1756" s="89"/>
      <c r="H1756" s="89"/>
    </row>
    <row r="1757" spans="1:8" x14ac:dyDescent="0.2">
      <c r="B1757" s="65" t="s">
        <v>2510</v>
      </c>
      <c r="C1757" s="65" t="s">
        <v>2510</v>
      </c>
      <c r="D1757" s="66" t="s">
        <v>4604</v>
      </c>
      <c r="E1757" s="66" t="s">
        <v>4605</v>
      </c>
      <c r="F1757" s="70">
        <v>78.900000000000006</v>
      </c>
      <c r="G1757" s="89"/>
      <c r="H1757" s="89"/>
    </row>
    <row r="1758" spans="1:8" x14ac:dyDescent="0.2">
      <c r="B1758" s="65" t="s">
        <v>2511</v>
      </c>
      <c r="C1758" s="65" t="s">
        <v>2511</v>
      </c>
      <c r="D1758" s="66" t="s">
        <v>4604</v>
      </c>
      <c r="E1758" s="66" t="s">
        <v>4605</v>
      </c>
      <c r="F1758" s="70">
        <v>109.45</v>
      </c>
      <c r="G1758" s="89"/>
      <c r="H1758" s="89"/>
    </row>
    <row r="1759" spans="1:8" x14ac:dyDescent="0.2">
      <c r="B1759" s="65" t="s">
        <v>1264</v>
      </c>
      <c r="C1759" s="65" t="s">
        <v>1264</v>
      </c>
      <c r="D1759" s="66" t="s">
        <v>4604</v>
      </c>
      <c r="E1759" s="66" t="s">
        <v>4605</v>
      </c>
      <c r="F1759" s="70">
        <v>137.44</v>
      </c>
      <c r="G1759" s="89"/>
      <c r="H1759" s="89"/>
    </row>
    <row r="1760" spans="1:8" x14ac:dyDescent="0.2">
      <c r="B1760" s="65" t="s">
        <v>1265</v>
      </c>
      <c r="C1760" s="65" t="s">
        <v>1265</v>
      </c>
      <c r="D1760" s="66" t="s">
        <v>4604</v>
      </c>
      <c r="E1760" s="66" t="s">
        <v>4605</v>
      </c>
      <c r="F1760" s="70">
        <v>1460.29</v>
      </c>
      <c r="G1760" s="89"/>
      <c r="H1760" s="89"/>
    </row>
    <row r="1761" spans="1:8" x14ac:dyDescent="0.2">
      <c r="B1761" s="65" t="s">
        <v>1266</v>
      </c>
      <c r="C1761" s="65" t="s">
        <v>1266</v>
      </c>
      <c r="D1761" s="66" t="s">
        <v>4604</v>
      </c>
      <c r="E1761" s="66" t="s">
        <v>4605</v>
      </c>
      <c r="F1761" s="70">
        <v>2156</v>
      </c>
      <c r="G1761" s="89"/>
      <c r="H1761" s="89"/>
    </row>
    <row r="1762" spans="1:8" x14ac:dyDescent="0.2">
      <c r="A1762" s="72" t="s">
        <v>1273</v>
      </c>
      <c r="B1762" s="65" t="s">
        <v>1274</v>
      </c>
      <c r="C1762" s="65" t="s">
        <v>1275</v>
      </c>
      <c r="E1762" s="66"/>
      <c r="F1762" s="70"/>
      <c r="G1762" s="89"/>
      <c r="H1762" s="89"/>
    </row>
    <row r="1763" spans="1:8" x14ac:dyDescent="0.2">
      <c r="B1763" s="65" t="s">
        <v>1276</v>
      </c>
      <c r="C1763" s="65" t="s">
        <v>1277</v>
      </c>
      <c r="D1763" s="66" t="s">
        <v>4604</v>
      </c>
      <c r="E1763" s="66" t="s">
        <v>4605</v>
      </c>
      <c r="F1763" s="70">
        <v>24.41</v>
      </c>
      <c r="G1763" s="89"/>
      <c r="H1763" s="89"/>
    </row>
    <row r="1764" spans="1:8" x14ac:dyDescent="0.2">
      <c r="B1764" s="65" t="s">
        <v>1278</v>
      </c>
      <c r="C1764" s="65" t="s">
        <v>1279</v>
      </c>
      <c r="D1764" s="66" t="s">
        <v>4604</v>
      </c>
      <c r="E1764" s="66" t="s">
        <v>4605</v>
      </c>
      <c r="F1764" s="70">
        <v>82.74</v>
      </c>
      <c r="G1764" s="89"/>
      <c r="H1764" s="89"/>
    </row>
    <row r="1765" spans="1:8" x14ac:dyDescent="0.2">
      <c r="B1765" s="65" t="s">
        <v>1280</v>
      </c>
      <c r="C1765" s="65" t="s">
        <v>1281</v>
      </c>
      <c r="D1765" s="66" t="s">
        <v>4604</v>
      </c>
      <c r="E1765" s="66" t="s">
        <v>4605</v>
      </c>
      <c r="F1765" s="70">
        <v>82.74</v>
      </c>
      <c r="G1765" s="89"/>
      <c r="H1765" s="89"/>
    </row>
    <row r="1766" spans="1:8" s="76" customFormat="1" x14ac:dyDescent="0.2">
      <c r="A1766" s="73" t="s">
        <v>1282</v>
      </c>
      <c r="B1766" s="60" t="s">
        <v>1283</v>
      </c>
      <c r="C1766" s="60" t="s">
        <v>1284</v>
      </c>
      <c r="D1766" s="61"/>
      <c r="E1766" s="61" t="s">
        <v>2420</v>
      </c>
      <c r="F1766" s="70"/>
      <c r="G1766" s="89"/>
      <c r="H1766" s="89"/>
    </row>
    <row r="1767" spans="1:8" x14ac:dyDescent="0.2">
      <c r="A1767" s="72" t="s">
        <v>1285</v>
      </c>
      <c r="B1767" s="65" t="s">
        <v>1286</v>
      </c>
      <c r="C1767" s="65" t="s">
        <v>1287</v>
      </c>
      <c r="E1767" s="66" t="s">
        <v>2420</v>
      </c>
      <c r="F1767" s="70"/>
      <c r="G1767" s="89"/>
      <c r="H1767" s="89"/>
    </row>
    <row r="1768" spans="1:8" x14ac:dyDescent="0.2">
      <c r="B1768" s="65" t="s">
        <v>1288</v>
      </c>
      <c r="C1768" s="65" t="s">
        <v>1288</v>
      </c>
      <c r="D1768" s="66" t="s">
        <v>4237</v>
      </c>
      <c r="E1768" s="66" t="s">
        <v>4237</v>
      </c>
      <c r="F1768" s="70">
        <v>86.89</v>
      </c>
      <c r="G1768" s="89"/>
      <c r="H1768" s="89"/>
    </row>
    <row r="1769" spans="1:8" x14ac:dyDescent="0.2">
      <c r="B1769" s="65" t="s">
        <v>1289</v>
      </c>
      <c r="C1769" s="65" t="s">
        <v>1289</v>
      </c>
      <c r="D1769" s="66" t="s">
        <v>4237</v>
      </c>
      <c r="E1769" s="66" t="s">
        <v>4237</v>
      </c>
      <c r="F1769" s="70">
        <v>148.29</v>
      </c>
      <c r="G1769" s="89"/>
      <c r="H1769" s="89"/>
    </row>
    <row r="1770" spans="1:8" x14ac:dyDescent="0.2">
      <c r="B1770" s="65" t="s">
        <v>1290</v>
      </c>
      <c r="C1770" s="65" t="s">
        <v>1290</v>
      </c>
      <c r="D1770" s="66" t="s">
        <v>4237</v>
      </c>
      <c r="E1770" s="66" t="s">
        <v>4237</v>
      </c>
      <c r="F1770" s="70">
        <v>156.88999999999999</v>
      </c>
      <c r="G1770" s="89"/>
      <c r="H1770" s="89"/>
    </row>
    <row r="1771" spans="1:8" x14ac:dyDescent="0.2">
      <c r="B1771" s="65" t="s">
        <v>1291</v>
      </c>
      <c r="C1771" s="65" t="s">
        <v>1291</v>
      </c>
      <c r="D1771" s="66" t="s">
        <v>4237</v>
      </c>
      <c r="E1771" s="66" t="s">
        <v>4237</v>
      </c>
      <c r="F1771" s="70">
        <v>162.41</v>
      </c>
      <c r="G1771" s="89"/>
      <c r="H1771" s="89"/>
    </row>
    <row r="1772" spans="1:8" x14ac:dyDescent="0.2">
      <c r="B1772" s="65" t="s">
        <v>1292</v>
      </c>
      <c r="C1772" s="65" t="s">
        <v>1292</v>
      </c>
      <c r="D1772" s="66" t="s">
        <v>4237</v>
      </c>
      <c r="E1772" s="66" t="s">
        <v>4237</v>
      </c>
      <c r="F1772" s="70">
        <v>193.12</v>
      </c>
      <c r="G1772" s="89"/>
      <c r="H1772" s="89"/>
    </row>
    <row r="1773" spans="1:8" x14ac:dyDescent="0.2">
      <c r="B1773" s="65" t="s">
        <v>1293</v>
      </c>
      <c r="C1773" s="65" t="s">
        <v>1293</v>
      </c>
      <c r="D1773" s="66" t="s">
        <v>4237</v>
      </c>
      <c r="E1773" s="66" t="s">
        <v>4237</v>
      </c>
      <c r="F1773" s="70">
        <v>198.64</v>
      </c>
      <c r="G1773" s="89"/>
      <c r="H1773" s="89"/>
    </row>
    <row r="1774" spans="1:8" x14ac:dyDescent="0.2">
      <c r="B1774" s="65" t="s">
        <v>1294</v>
      </c>
      <c r="C1774" s="65" t="s">
        <v>1294</v>
      </c>
      <c r="D1774" s="66" t="s">
        <v>4237</v>
      </c>
      <c r="E1774" s="66" t="s">
        <v>4237</v>
      </c>
      <c r="F1774" s="70">
        <v>235.18</v>
      </c>
      <c r="G1774" s="89"/>
      <c r="H1774" s="89"/>
    </row>
    <row r="1775" spans="1:8" x14ac:dyDescent="0.2">
      <c r="B1775" s="65" t="s">
        <v>1295</v>
      </c>
      <c r="C1775" s="65" t="s">
        <v>1295</v>
      </c>
      <c r="D1775" s="66" t="s">
        <v>4237</v>
      </c>
      <c r="E1775" s="66" t="s">
        <v>4237</v>
      </c>
      <c r="F1775" s="70">
        <v>299.64999999999998</v>
      </c>
      <c r="G1775" s="89"/>
      <c r="H1775" s="89"/>
    </row>
    <row r="1776" spans="1:8" x14ac:dyDescent="0.2">
      <c r="A1776" s="72" t="s">
        <v>1296</v>
      </c>
      <c r="B1776" s="65" t="s">
        <v>1297</v>
      </c>
      <c r="C1776" s="65" t="s">
        <v>1298</v>
      </c>
      <c r="D1776" s="66" t="s">
        <v>2420</v>
      </c>
      <c r="E1776" s="66"/>
      <c r="F1776" s="70"/>
      <c r="G1776" s="89"/>
      <c r="H1776" s="89"/>
    </row>
    <row r="1777" spans="1:8" x14ac:dyDescent="0.2">
      <c r="B1777" s="65" t="s">
        <v>1288</v>
      </c>
      <c r="C1777" s="65" t="s">
        <v>1288</v>
      </c>
      <c r="D1777" s="66" t="s">
        <v>4237</v>
      </c>
      <c r="E1777" s="66" t="s">
        <v>4237</v>
      </c>
      <c r="F1777" s="70">
        <v>73.98</v>
      </c>
      <c r="G1777" s="89"/>
      <c r="H1777" s="89"/>
    </row>
    <row r="1778" spans="1:8" x14ac:dyDescent="0.2">
      <c r="B1778" s="65" t="s">
        <v>1289</v>
      </c>
      <c r="C1778" s="65" t="s">
        <v>1289</v>
      </c>
      <c r="D1778" s="66" t="s">
        <v>4237</v>
      </c>
      <c r="E1778" s="66" t="s">
        <v>4237</v>
      </c>
      <c r="F1778" s="70">
        <v>110.24</v>
      </c>
      <c r="G1778" s="89"/>
      <c r="H1778" s="89"/>
    </row>
    <row r="1779" spans="1:8" x14ac:dyDescent="0.2">
      <c r="B1779" s="65" t="s">
        <v>1290</v>
      </c>
      <c r="C1779" s="65" t="s">
        <v>1290</v>
      </c>
      <c r="D1779" s="66" t="s">
        <v>4237</v>
      </c>
      <c r="E1779" s="66" t="s">
        <v>4237</v>
      </c>
      <c r="F1779" s="70">
        <v>111.56</v>
      </c>
      <c r="G1779" s="89"/>
      <c r="H1779" s="89"/>
    </row>
    <row r="1780" spans="1:8" x14ac:dyDescent="0.2">
      <c r="B1780" s="65" t="s">
        <v>1291</v>
      </c>
      <c r="C1780" s="65" t="s">
        <v>1291</v>
      </c>
      <c r="D1780" s="66" t="s">
        <v>4237</v>
      </c>
      <c r="E1780" s="66" t="s">
        <v>4237</v>
      </c>
      <c r="F1780" s="70">
        <v>119.52</v>
      </c>
      <c r="G1780" s="89"/>
      <c r="H1780" s="89"/>
    </row>
    <row r="1781" spans="1:8" x14ac:dyDescent="0.2">
      <c r="B1781" s="65" t="s">
        <v>1292</v>
      </c>
      <c r="C1781" s="65" t="s">
        <v>1292</v>
      </c>
      <c r="D1781" s="66" t="s">
        <v>4237</v>
      </c>
      <c r="E1781" s="66" t="s">
        <v>4237</v>
      </c>
      <c r="F1781" s="70">
        <v>146.49</v>
      </c>
      <c r="G1781" s="89"/>
      <c r="H1781" s="89"/>
    </row>
    <row r="1782" spans="1:8" x14ac:dyDescent="0.2">
      <c r="B1782" s="65" t="s">
        <v>1293</v>
      </c>
      <c r="C1782" s="65" t="s">
        <v>1293</v>
      </c>
      <c r="D1782" s="66" t="s">
        <v>4237</v>
      </c>
      <c r="E1782" s="66" t="s">
        <v>4237</v>
      </c>
      <c r="F1782" s="70">
        <v>170.51</v>
      </c>
      <c r="G1782" s="89"/>
      <c r="H1782" s="89"/>
    </row>
    <row r="1783" spans="1:8" x14ac:dyDescent="0.2">
      <c r="B1783" s="65" t="s">
        <v>1294</v>
      </c>
      <c r="C1783" s="65" t="s">
        <v>1294</v>
      </c>
      <c r="D1783" s="66" t="s">
        <v>4237</v>
      </c>
      <c r="E1783" s="66" t="s">
        <v>4237</v>
      </c>
      <c r="F1783" s="70">
        <v>202.79</v>
      </c>
      <c r="G1783" s="89"/>
      <c r="H1783" s="89"/>
    </row>
    <row r="1784" spans="1:8" x14ac:dyDescent="0.2">
      <c r="B1784" s="65" t="s">
        <v>1295</v>
      </c>
      <c r="C1784" s="65" t="s">
        <v>1295</v>
      </c>
      <c r="D1784" s="66" t="s">
        <v>4237</v>
      </c>
      <c r="E1784" s="66" t="s">
        <v>4237</v>
      </c>
      <c r="F1784" s="70">
        <v>235.05</v>
      </c>
      <c r="G1784" s="89"/>
      <c r="H1784" s="89"/>
    </row>
    <row r="1785" spans="1:8" x14ac:dyDescent="0.2">
      <c r="A1785" s="72" t="s">
        <v>1299</v>
      </c>
      <c r="B1785" s="65" t="s">
        <v>1300</v>
      </c>
      <c r="C1785" s="65" t="s">
        <v>1301</v>
      </c>
      <c r="E1785" s="66"/>
      <c r="F1785" s="70"/>
      <c r="G1785" s="89"/>
      <c r="H1785" s="89"/>
    </row>
    <row r="1786" spans="1:8" x14ac:dyDescent="0.2">
      <c r="B1786" s="65" t="s">
        <v>1288</v>
      </c>
      <c r="C1786" s="65" t="s">
        <v>1288</v>
      </c>
      <c r="D1786" s="66" t="s">
        <v>4237</v>
      </c>
      <c r="E1786" s="66" t="s">
        <v>4237</v>
      </c>
      <c r="F1786" s="70">
        <v>237.94</v>
      </c>
      <c r="G1786" s="89"/>
      <c r="H1786" s="89"/>
    </row>
    <row r="1787" spans="1:8" x14ac:dyDescent="0.2">
      <c r="B1787" s="65" t="s">
        <v>1289</v>
      </c>
      <c r="C1787" s="65" t="s">
        <v>1289</v>
      </c>
      <c r="D1787" s="66" t="s">
        <v>4237</v>
      </c>
      <c r="E1787" s="66" t="s">
        <v>4237</v>
      </c>
      <c r="F1787" s="70">
        <v>241.32</v>
      </c>
      <c r="G1787" s="89"/>
      <c r="H1787" s="89"/>
    </row>
    <row r="1788" spans="1:8" x14ac:dyDescent="0.2">
      <c r="B1788" s="65" t="s">
        <v>1290</v>
      </c>
      <c r="C1788" s="65" t="s">
        <v>1290</v>
      </c>
      <c r="D1788" s="66" t="s">
        <v>4237</v>
      </c>
      <c r="E1788" s="66" t="s">
        <v>4237</v>
      </c>
      <c r="F1788" s="70">
        <v>264.33999999999997</v>
      </c>
      <c r="G1788" s="89"/>
      <c r="H1788" s="89"/>
    </row>
    <row r="1789" spans="1:8" x14ac:dyDescent="0.2">
      <c r="B1789" s="65" t="s">
        <v>1291</v>
      </c>
      <c r="C1789" s="65" t="s">
        <v>1291</v>
      </c>
      <c r="D1789" s="66" t="s">
        <v>4237</v>
      </c>
      <c r="E1789" s="66" t="s">
        <v>4237</v>
      </c>
      <c r="F1789" s="70">
        <v>303.02999999999997</v>
      </c>
      <c r="G1789" s="89"/>
      <c r="H1789" s="89"/>
    </row>
    <row r="1790" spans="1:8" x14ac:dyDescent="0.2">
      <c r="B1790" s="65" t="s">
        <v>1292</v>
      </c>
      <c r="C1790" s="65" t="s">
        <v>1292</v>
      </c>
      <c r="D1790" s="66" t="s">
        <v>4237</v>
      </c>
      <c r="E1790" s="66" t="s">
        <v>4237</v>
      </c>
      <c r="F1790" s="70">
        <v>355.22</v>
      </c>
      <c r="G1790" s="89"/>
      <c r="H1790" s="89"/>
    </row>
    <row r="1791" spans="1:8" x14ac:dyDescent="0.2">
      <c r="B1791" s="65" t="s">
        <v>1293</v>
      </c>
      <c r="C1791" s="65" t="s">
        <v>1293</v>
      </c>
      <c r="D1791" s="66" t="s">
        <v>4237</v>
      </c>
      <c r="E1791" s="66" t="s">
        <v>4237</v>
      </c>
      <c r="F1791" s="70">
        <v>377.94</v>
      </c>
      <c r="G1791" s="89"/>
      <c r="H1791" s="89"/>
    </row>
    <row r="1792" spans="1:8" x14ac:dyDescent="0.2">
      <c r="B1792" s="65" t="s">
        <v>1294</v>
      </c>
      <c r="C1792" s="65" t="s">
        <v>1294</v>
      </c>
      <c r="D1792" s="66" t="s">
        <v>4237</v>
      </c>
      <c r="E1792" s="66" t="s">
        <v>4237</v>
      </c>
      <c r="F1792" s="70">
        <v>485.4</v>
      </c>
      <c r="G1792" s="89"/>
      <c r="H1792" s="89"/>
    </row>
    <row r="1793" spans="1:8" x14ac:dyDescent="0.2">
      <c r="B1793" s="65" t="s">
        <v>1295</v>
      </c>
      <c r="C1793" s="65" t="s">
        <v>1295</v>
      </c>
      <c r="D1793" s="66" t="s">
        <v>4237</v>
      </c>
      <c r="E1793" s="66" t="s">
        <v>4237</v>
      </c>
      <c r="F1793" s="70">
        <v>635.22</v>
      </c>
      <c r="G1793" s="89"/>
      <c r="H1793" s="89"/>
    </row>
    <row r="1794" spans="1:8" x14ac:dyDescent="0.2">
      <c r="A1794" s="72" t="s">
        <v>1302</v>
      </c>
      <c r="B1794" s="65" t="s">
        <v>1303</v>
      </c>
      <c r="C1794" s="65" t="s">
        <v>1304</v>
      </c>
      <c r="E1794" s="66"/>
      <c r="F1794" s="70"/>
      <c r="G1794" s="89"/>
      <c r="H1794" s="89"/>
    </row>
    <row r="1795" spans="1:8" x14ac:dyDescent="0.2">
      <c r="B1795" s="65" t="s">
        <v>1288</v>
      </c>
      <c r="C1795" s="65" t="s">
        <v>1288</v>
      </c>
      <c r="D1795" s="66" t="s">
        <v>4237</v>
      </c>
      <c r="E1795" s="66" t="s">
        <v>4237</v>
      </c>
      <c r="F1795" s="70">
        <v>212.81</v>
      </c>
      <c r="G1795" s="89"/>
      <c r="H1795" s="89"/>
    </row>
    <row r="1796" spans="1:8" x14ac:dyDescent="0.2">
      <c r="B1796" s="65" t="s">
        <v>1289</v>
      </c>
      <c r="C1796" s="65" t="s">
        <v>1289</v>
      </c>
      <c r="D1796" s="66" t="s">
        <v>4237</v>
      </c>
      <c r="E1796" s="66" t="s">
        <v>4237</v>
      </c>
      <c r="F1796" s="70">
        <v>214.28</v>
      </c>
      <c r="G1796" s="89"/>
      <c r="H1796" s="89"/>
    </row>
    <row r="1797" spans="1:8" x14ac:dyDescent="0.2">
      <c r="B1797" s="65" t="s">
        <v>1290</v>
      </c>
      <c r="C1797" s="65" t="s">
        <v>1290</v>
      </c>
      <c r="D1797" s="66" t="s">
        <v>4237</v>
      </c>
      <c r="E1797" s="66" t="s">
        <v>4237</v>
      </c>
      <c r="F1797" s="70">
        <v>228.42</v>
      </c>
      <c r="G1797" s="89"/>
      <c r="H1797" s="89"/>
    </row>
    <row r="1798" spans="1:8" x14ac:dyDescent="0.2">
      <c r="B1798" s="65" t="s">
        <v>1291</v>
      </c>
      <c r="C1798" s="65" t="s">
        <v>1291</v>
      </c>
      <c r="D1798" s="66" t="s">
        <v>4237</v>
      </c>
      <c r="E1798" s="66" t="s">
        <v>4237</v>
      </c>
      <c r="F1798" s="70">
        <v>262.77</v>
      </c>
      <c r="G1798" s="89"/>
      <c r="H1798" s="89"/>
    </row>
    <row r="1799" spans="1:8" x14ac:dyDescent="0.2">
      <c r="B1799" s="65" t="s">
        <v>1292</v>
      </c>
      <c r="C1799" s="65" t="s">
        <v>1292</v>
      </c>
      <c r="D1799" s="66" t="s">
        <v>4237</v>
      </c>
      <c r="E1799" s="66" t="s">
        <v>4237</v>
      </c>
      <c r="F1799" s="70">
        <v>297.10000000000002</v>
      </c>
      <c r="G1799" s="89"/>
      <c r="H1799" s="89"/>
    </row>
    <row r="1800" spans="1:8" x14ac:dyDescent="0.2">
      <c r="B1800" s="65" t="s">
        <v>1293</v>
      </c>
      <c r="C1800" s="65" t="s">
        <v>1293</v>
      </c>
      <c r="D1800" s="66" t="s">
        <v>4237</v>
      </c>
      <c r="E1800" s="66" t="s">
        <v>4237</v>
      </c>
      <c r="F1800" s="70">
        <v>331.74</v>
      </c>
      <c r="G1800" s="89"/>
      <c r="H1800" s="89"/>
    </row>
    <row r="1801" spans="1:8" x14ac:dyDescent="0.2">
      <c r="B1801" s="65" t="s">
        <v>1294</v>
      </c>
      <c r="C1801" s="65" t="s">
        <v>1294</v>
      </c>
      <c r="D1801" s="66" t="s">
        <v>4237</v>
      </c>
      <c r="E1801" s="66" t="s">
        <v>4237</v>
      </c>
      <c r="F1801" s="70">
        <v>442.56</v>
      </c>
      <c r="G1801" s="89"/>
      <c r="H1801" s="89"/>
    </row>
    <row r="1802" spans="1:8" x14ac:dyDescent="0.2">
      <c r="B1802" s="65" t="s">
        <v>1295</v>
      </c>
      <c r="C1802" s="65" t="s">
        <v>1295</v>
      </c>
      <c r="D1802" s="66" t="s">
        <v>4237</v>
      </c>
      <c r="E1802" s="66" t="s">
        <v>4237</v>
      </c>
      <c r="F1802" s="70">
        <v>541.14</v>
      </c>
      <c r="G1802" s="89"/>
      <c r="H1802" s="89"/>
    </row>
    <row r="1803" spans="1:8" s="76" customFormat="1" x14ac:dyDescent="0.2">
      <c r="A1803" s="73" t="s">
        <v>1305</v>
      </c>
      <c r="B1803" s="73" t="s">
        <v>1306</v>
      </c>
      <c r="C1803" s="73" t="s">
        <v>1307</v>
      </c>
      <c r="D1803" s="61"/>
      <c r="E1803" s="61"/>
      <c r="F1803" s="70"/>
      <c r="G1803" s="89"/>
      <c r="H1803" s="89"/>
    </row>
    <row r="1804" spans="1:8" s="76" customFormat="1" x14ac:dyDescent="0.2">
      <c r="A1804" s="73" t="s">
        <v>1308</v>
      </c>
      <c r="B1804" s="60" t="s">
        <v>1309</v>
      </c>
      <c r="C1804" s="60" t="s">
        <v>1310</v>
      </c>
      <c r="D1804" s="61" t="s">
        <v>2420</v>
      </c>
      <c r="E1804" s="61" t="s">
        <v>2420</v>
      </c>
      <c r="F1804" s="70"/>
      <c r="G1804" s="89"/>
      <c r="H1804" s="89"/>
    </row>
    <row r="1805" spans="1:8" x14ac:dyDescent="0.2">
      <c r="A1805" s="72" t="s">
        <v>1311</v>
      </c>
      <c r="B1805" s="65" t="s">
        <v>1312</v>
      </c>
      <c r="C1805" s="65" t="s">
        <v>1313</v>
      </c>
      <c r="D1805" s="66" t="s">
        <v>2420</v>
      </c>
      <c r="E1805" s="66" t="s">
        <v>2420</v>
      </c>
      <c r="F1805" s="70"/>
      <c r="G1805" s="89"/>
      <c r="H1805" s="89"/>
    </row>
    <row r="1806" spans="1:8" x14ac:dyDescent="0.2">
      <c r="B1806" s="65" t="s">
        <v>1314</v>
      </c>
      <c r="C1806" s="65" t="s">
        <v>1314</v>
      </c>
      <c r="D1806" s="66" t="s">
        <v>4237</v>
      </c>
      <c r="E1806" s="66" t="s">
        <v>4237</v>
      </c>
      <c r="F1806" s="70">
        <v>14.31</v>
      </c>
      <c r="G1806" s="89"/>
      <c r="H1806" s="89"/>
    </row>
    <row r="1807" spans="1:8" x14ac:dyDescent="0.2">
      <c r="B1807" s="65" t="s">
        <v>1315</v>
      </c>
      <c r="C1807" s="65" t="s">
        <v>1315</v>
      </c>
      <c r="D1807" s="66" t="s">
        <v>4237</v>
      </c>
      <c r="E1807" s="66" t="s">
        <v>4237</v>
      </c>
      <c r="F1807" s="70">
        <v>17.149999999999999</v>
      </c>
      <c r="G1807" s="89"/>
      <c r="H1807" s="89"/>
    </row>
    <row r="1808" spans="1:8" x14ac:dyDescent="0.2">
      <c r="B1808" s="65" t="s">
        <v>1316</v>
      </c>
      <c r="C1808" s="65" t="s">
        <v>1316</v>
      </c>
      <c r="D1808" s="66" t="s">
        <v>4237</v>
      </c>
      <c r="E1808" s="66" t="s">
        <v>4237</v>
      </c>
      <c r="F1808" s="70">
        <v>23.23</v>
      </c>
      <c r="G1808" s="89"/>
      <c r="H1808" s="89"/>
    </row>
    <row r="1809" spans="1:8" x14ac:dyDescent="0.2">
      <c r="B1809" s="65" t="s">
        <v>1317</v>
      </c>
      <c r="C1809" s="65" t="s">
        <v>1317</v>
      </c>
      <c r="D1809" s="66" t="s">
        <v>4237</v>
      </c>
      <c r="E1809" s="66" t="s">
        <v>4237</v>
      </c>
      <c r="F1809" s="70">
        <v>28.96</v>
      </c>
      <c r="G1809" s="89"/>
      <c r="H1809" s="89"/>
    </row>
    <row r="1810" spans="1:8" x14ac:dyDescent="0.2">
      <c r="B1810" s="65" t="s">
        <v>1318</v>
      </c>
      <c r="C1810" s="65" t="s">
        <v>1318</v>
      </c>
      <c r="D1810" s="66" t="s">
        <v>4237</v>
      </c>
      <c r="E1810" s="66" t="s">
        <v>4237</v>
      </c>
      <c r="F1810" s="70">
        <v>42.47</v>
      </c>
      <c r="G1810" s="89"/>
      <c r="H1810" s="89"/>
    </row>
    <row r="1811" spans="1:8" x14ac:dyDescent="0.2">
      <c r="B1811" s="65" t="s">
        <v>1319</v>
      </c>
      <c r="C1811" s="65" t="s">
        <v>1319</v>
      </c>
      <c r="D1811" s="66" t="s">
        <v>4237</v>
      </c>
      <c r="E1811" s="66" t="s">
        <v>4237</v>
      </c>
      <c r="F1811" s="70">
        <v>52.3</v>
      </c>
      <c r="G1811" s="89"/>
      <c r="H1811" s="89"/>
    </row>
    <row r="1812" spans="1:8" x14ac:dyDescent="0.2">
      <c r="B1812" s="65" t="s">
        <v>1320</v>
      </c>
      <c r="C1812" s="65" t="s">
        <v>1320</v>
      </c>
      <c r="D1812" s="66" t="s">
        <v>4237</v>
      </c>
      <c r="E1812" s="66" t="s">
        <v>4237</v>
      </c>
      <c r="F1812" s="70">
        <v>67.34</v>
      </c>
      <c r="G1812" s="89"/>
      <c r="H1812" s="89"/>
    </row>
    <row r="1813" spans="1:8" x14ac:dyDescent="0.2">
      <c r="B1813" s="65" t="s">
        <v>1321</v>
      </c>
      <c r="C1813" s="65" t="s">
        <v>1321</v>
      </c>
      <c r="D1813" s="66" t="s">
        <v>4237</v>
      </c>
      <c r="E1813" s="66" t="s">
        <v>4237</v>
      </c>
      <c r="F1813" s="70">
        <v>137.24</v>
      </c>
      <c r="G1813" s="89"/>
      <c r="H1813" s="89"/>
    </row>
    <row r="1814" spans="1:8" x14ac:dyDescent="0.2">
      <c r="B1814" s="65" t="s">
        <v>1322</v>
      </c>
      <c r="C1814" s="65" t="s">
        <v>1322</v>
      </c>
      <c r="D1814" s="66" t="s">
        <v>4237</v>
      </c>
      <c r="E1814" s="66" t="s">
        <v>4237</v>
      </c>
      <c r="F1814" s="70">
        <v>156.99</v>
      </c>
      <c r="G1814" s="89"/>
      <c r="H1814" s="89"/>
    </row>
    <row r="1815" spans="1:8" x14ac:dyDescent="0.2">
      <c r="B1815" s="65" t="s">
        <v>1323</v>
      </c>
      <c r="C1815" s="65" t="s">
        <v>1323</v>
      </c>
      <c r="D1815" s="66" t="s">
        <v>4237</v>
      </c>
      <c r="E1815" s="66" t="s">
        <v>4237</v>
      </c>
      <c r="F1815" s="70">
        <v>189.12</v>
      </c>
      <c r="G1815" s="89"/>
      <c r="H1815" s="89"/>
    </row>
    <row r="1816" spans="1:8" x14ac:dyDescent="0.2">
      <c r="A1816" s="72" t="s">
        <v>1324</v>
      </c>
      <c r="B1816" s="65" t="s">
        <v>1325</v>
      </c>
      <c r="C1816" s="65" t="s">
        <v>1326</v>
      </c>
      <c r="D1816" s="66" t="s">
        <v>2420</v>
      </c>
      <c r="E1816" s="66" t="s">
        <v>2420</v>
      </c>
      <c r="F1816" s="70"/>
      <c r="G1816" s="89"/>
      <c r="H1816" s="89"/>
    </row>
    <row r="1817" spans="1:8" x14ac:dyDescent="0.2">
      <c r="B1817" s="65" t="s">
        <v>1327</v>
      </c>
      <c r="C1817" s="65" t="s">
        <v>1327</v>
      </c>
      <c r="D1817" s="66" t="s">
        <v>4237</v>
      </c>
      <c r="E1817" s="66" t="s">
        <v>4237</v>
      </c>
      <c r="F1817" s="70">
        <v>10.11</v>
      </c>
      <c r="G1817" s="89"/>
      <c r="H1817" s="89"/>
    </row>
    <row r="1818" spans="1:8" x14ac:dyDescent="0.2">
      <c r="B1818" s="65" t="s">
        <v>1328</v>
      </c>
      <c r="C1818" s="65" t="s">
        <v>1328</v>
      </c>
      <c r="D1818" s="66" t="s">
        <v>4237</v>
      </c>
      <c r="E1818" s="66" t="s">
        <v>4237</v>
      </c>
      <c r="F1818" s="70">
        <v>12.32</v>
      </c>
      <c r="G1818" s="89"/>
      <c r="H1818" s="89"/>
    </row>
    <row r="1819" spans="1:8" x14ac:dyDescent="0.2">
      <c r="B1819" s="65" t="s">
        <v>1329</v>
      </c>
      <c r="C1819" s="65" t="s">
        <v>1329</v>
      </c>
      <c r="D1819" s="66" t="s">
        <v>4237</v>
      </c>
      <c r="E1819" s="66" t="s">
        <v>4237</v>
      </c>
      <c r="F1819" s="70">
        <v>17.89</v>
      </c>
      <c r="G1819" s="89"/>
      <c r="H1819" s="89"/>
    </row>
    <row r="1820" spans="1:8" x14ac:dyDescent="0.2">
      <c r="B1820" s="65" t="s">
        <v>1330</v>
      </c>
      <c r="C1820" s="65" t="s">
        <v>1330</v>
      </c>
      <c r="D1820" s="66" t="s">
        <v>4237</v>
      </c>
      <c r="E1820" s="66" t="s">
        <v>4237</v>
      </c>
      <c r="F1820" s="70">
        <v>26.85</v>
      </c>
      <c r="G1820" s="89"/>
      <c r="H1820" s="89"/>
    </row>
    <row r="1821" spans="1:8" x14ac:dyDescent="0.2">
      <c r="B1821" s="65" t="s">
        <v>1331</v>
      </c>
      <c r="C1821" s="65" t="s">
        <v>1331</v>
      </c>
      <c r="D1821" s="66" t="s">
        <v>4237</v>
      </c>
      <c r="E1821" s="66" t="s">
        <v>4237</v>
      </c>
      <c r="F1821" s="70">
        <v>39.76</v>
      </c>
      <c r="G1821" s="89"/>
      <c r="H1821" s="89"/>
    </row>
    <row r="1822" spans="1:8" x14ac:dyDescent="0.2">
      <c r="B1822" s="65" t="s">
        <v>1332</v>
      </c>
      <c r="C1822" s="65" t="s">
        <v>1332</v>
      </c>
      <c r="D1822" s="66" t="s">
        <v>4237</v>
      </c>
      <c r="E1822" s="66" t="s">
        <v>4237</v>
      </c>
      <c r="F1822" s="70">
        <v>52.35</v>
      </c>
      <c r="G1822" s="89"/>
      <c r="H1822" s="89"/>
    </row>
    <row r="1823" spans="1:8" x14ac:dyDescent="0.2">
      <c r="B1823" s="65" t="s">
        <v>1333</v>
      </c>
      <c r="C1823" s="65" t="s">
        <v>1333</v>
      </c>
      <c r="D1823" s="66" t="s">
        <v>4237</v>
      </c>
      <c r="E1823" s="66" t="s">
        <v>4237</v>
      </c>
      <c r="F1823" s="70">
        <v>67.849999999999994</v>
      </c>
      <c r="G1823" s="89"/>
      <c r="H1823" s="89"/>
    </row>
    <row r="1824" spans="1:8" x14ac:dyDescent="0.2">
      <c r="A1824" s="72" t="s">
        <v>1334</v>
      </c>
      <c r="B1824" s="65" t="s">
        <v>1335</v>
      </c>
      <c r="C1824" s="65" t="s">
        <v>1336</v>
      </c>
      <c r="D1824" s="66" t="s">
        <v>2420</v>
      </c>
      <c r="E1824" s="66"/>
      <c r="F1824" s="70"/>
      <c r="G1824" s="89"/>
      <c r="H1824" s="89"/>
    </row>
    <row r="1825" spans="1:8" x14ac:dyDescent="0.2">
      <c r="B1825" s="65" t="s">
        <v>1337</v>
      </c>
      <c r="C1825" s="65" t="s">
        <v>1337</v>
      </c>
      <c r="D1825" s="66" t="s">
        <v>4237</v>
      </c>
      <c r="E1825" s="66" t="s">
        <v>4237</v>
      </c>
      <c r="F1825" s="70">
        <v>39.44</v>
      </c>
      <c r="G1825" s="89"/>
      <c r="H1825" s="89"/>
    </row>
    <row r="1826" spans="1:8" x14ac:dyDescent="0.2">
      <c r="B1826" s="65" t="s">
        <v>1338</v>
      </c>
      <c r="C1826" s="65" t="s">
        <v>1338</v>
      </c>
      <c r="D1826" s="66" t="s">
        <v>4237</v>
      </c>
      <c r="E1826" s="66" t="s">
        <v>4237</v>
      </c>
      <c r="F1826" s="70">
        <v>47.51</v>
      </c>
      <c r="G1826" s="89"/>
      <c r="H1826" s="89"/>
    </row>
    <row r="1827" spans="1:8" x14ac:dyDescent="0.2">
      <c r="B1827" s="65" t="s">
        <v>1339</v>
      </c>
      <c r="C1827" s="65" t="s">
        <v>1339</v>
      </c>
      <c r="D1827" s="66" t="s">
        <v>4237</v>
      </c>
      <c r="E1827" s="66" t="s">
        <v>4237</v>
      </c>
      <c r="F1827" s="70">
        <v>65.23</v>
      </c>
      <c r="G1827" s="89"/>
      <c r="H1827" s="89"/>
    </row>
    <row r="1828" spans="1:8" x14ac:dyDescent="0.2">
      <c r="B1828" s="65" t="s">
        <v>1340</v>
      </c>
      <c r="C1828" s="65" t="s">
        <v>1340</v>
      </c>
      <c r="D1828" s="66" t="s">
        <v>4237</v>
      </c>
      <c r="E1828" s="66" t="s">
        <v>4237</v>
      </c>
      <c r="F1828" s="70">
        <v>81.64</v>
      </c>
      <c r="G1828" s="89"/>
      <c r="H1828" s="89"/>
    </row>
    <row r="1829" spans="1:8" x14ac:dyDescent="0.2">
      <c r="B1829" s="65" t="s">
        <v>1341</v>
      </c>
      <c r="C1829" s="65" t="s">
        <v>1341</v>
      </c>
      <c r="D1829" s="66" t="s">
        <v>4237</v>
      </c>
      <c r="E1829" s="66" t="s">
        <v>4237</v>
      </c>
      <c r="F1829" s="70">
        <v>166.19</v>
      </c>
      <c r="G1829" s="89"/>
      <c r="H1829" s="89"/>
    </row>
    <row r="1830" spans="1:8" x14ac:dyDescent="0.2">
      <c r="A1830" s="72" t="s">
        <v>1342</v>
      </c>
      <c r="B1830" s="65" t="s">
        <v>1343</v>
      </c>
      <c r="C1830" s="65" t="s">
        <v>1344</v>
      </c>
      <c r="E1830" s="66" t="s">
        <v>2420</v>
      </c>
      <c r="F1830" s="70"/>
      <c r="G1830" s="89"/>
      <c r="H1830" s="89"/>
    </row>
    <row r="1831" spans="1:8" x14ac:dyDescent="0.2">
      <c r="B1831" s="65" t="s">
        <v>1345</v>
      </c>
      <c r="C1831" s="65" t="s">
        <v>1345</v>
      </c>
      <c r="D1831" s="66" t="s">
        <v>4237</v>
      </c>
      <c r="E1831" s="66" t="s">
        <v>4237</v>
      </c>
      <c r="F1831" s="70">
        <v>10.38</v>
      </c>
      <c r="G1831" s="89"/>
      <c r="H1831" s="89"/>
    </row>
    <row r="1832" spans="1:8" x14ac:dyDescent="0.2">
      <c r="B1832" s="65" t="s">
        <v>1346</v>
      </c>
      <c r="C1832" s="65" t="s">
        <v>1346</v>
      </c>
      <c r="D1832" s="66" t="s">
        <v>4237</v>
      </c>
      <c r="E1832" s="66" t="s">
        <v>4237</v>
      </c>
      <c r="F1832" s="70">
        <v>13.28</v>
      </c>
      <c r="G1832" s="89"/>
      <c r="H1832" s="89"/>
    </row>
    <row r="1833" spans="1:8" x14ac:dyDescent="0.2">
      <c r="B1833" s="65" t="s">
        <v>1347</v>
      </c>
      <c r="C1833" s="65" t="s">
        <v>1347</v>
      </c>
      <c r="D1833" s="66" t="s">
        <v>4237</v>
      </c>
      <c r="E1833" s="66" t="s">
        <v>4237</v>
      </c>
      <c r="F1833" s="70">
        <v>14.84</v>
      </c>
      <c r="G1833" s="89"/>
      <c r="H1833" s="89"/>
    </row>
    <row r="1834" spans="1:8" x14ac:dyDescent="0.2">
      <c r="A1834" s="72" t="s">
        <v>1348</v>
      </c>
      <c r="B1834" s="65" t="s">
        <v>1349</v>
      </c>
      <c r="C1834" s="65" t="s">
        <v>1350</v>
      </c>
      <c r="E1834" s="66"/>
      <c r="F1834" s="70"/>
      <c r="G1834" s="89"/>
      <c r="H1834" s="89"/>
    </row>
    <row r="1835" spans="1:8" x14ac:dyDescent="0.2">
      <c r="B1835" s="65" t="s">
        <v>1337</v>
      </c>
      <c r="C1835" s="65" t="s">
        <v>1337</v>
      </c>
      <c r="D1835" s="66" t="s">
        <v>4237</v>
      </c>
      <c r="E1835" s="66" t="s">
        <v>4237</v>
      </c>
      <c r="F1835" s="70">
        <v>27.89</v>
      </c>
      <c r="G1835" s="89"/>
      <c r="H1835" s="89"/>
    </row>
    <row r="1836" spans="1:8" x14ac:dyDescent="0.2">
      <c r="B1836" s="65" t="s">
        <v>1338</v>
      </c>
      <c r="C1836" s="65" t="s">
        <v>1338</v>
      </c>
      <c r="D1836" s="66" t="s">
        <v>4237</v>
      </c>
      <c r="E1836" s="66" t="s">
        <v>4237</v>
      </c>
      <c r="F1836" s="70">
        <v>37.5</v>
      </c>
      <c r="G1836" s="89"/>
      <c r="H1836" s="89"/>
    </row>
    <row r="1837" spans="1:8" x14ac:dyDescent="0.2">
      <c r="B1837" s="65" t="s">
        <v>1339</v>
      </c>
      <c r="C1837" s="65" t="s">
        <v>1339</v>
      </c>
      <c r="D1837" s="66" t="s">
        <v>4237</v>
      </c>
      <c r="E1837" s="66" t="s">
        <v>4237</v>
      </c>
      <c r="F1837" s="70">
        <v>48.81</v>
      </c>
      <c r="G1837" s="89"/>
      <c r="H1837" s="89"/>
    </row>
    <row r="1838" spans="1:8" s="76" customFormat="1" x14ac:dyDescent="0.2">
      <c r="A1838" s="73" t="s">
        <v>1351</v>
      </c>
      <c r="B1838" s="60" t="s">
        <v>2529</v>
      </c>
      <c r="C1838" s="60" t="s">
        <v>1352</v>
      </c>
      <c r="D1838" s="61"/>
      <c r="E1838" s="61" t="s">
        <v>2420</v>
      </c>
      <c r="F1838" s="70"/>
      <c r="G1838" s="89"/>
      <c r="H1838" s="89"/>
    </row>
    <row r="1839" spans="1:8" ht="25.5" x14ac:dyDescent="0.2">
      <c r="A1839" s="72" t="s">
        <v>1353</v>
      </c>
      <c r="B1839" s="65" t="s">
        <v>1354</v>
      </c>
      <c r="C1839" s="65" t="s">
        <v>1355</v>
      </c>
      <c r="E1839" s="66" t="s">
        <v>2420</v>
      </c>
      <c r="F1839" s="70"/>
      <c r="G1839" s="89"/>
      <c r="H1839" s="89"/>
    </row>
    <row r="1840" spans="1:8" x14ac:dyDescent="0.2">
      <c r="B1840" s="65" t="s">
        <v>2534</v>
      </c>
      <c r="C1840" s="65" t="s">
        <v>2535</v>
      </c>
      <c r="D1840" s="66" t="s">
        <v>4237</v>
      </c>
      <c r="E1840" s="66" t="s">
        <v>4237</v>
      </c>
      <c r="F1840" s="70">
        <v>13.1</v>
      </c>
      <c r="G1840" s="89"/>
      <c r="H1840" s="89"/>
    </row>
    <row r="1841" spans="1:8" x14ac:dyDescent="0.2">
      <c r="B1841" s="65" t="s">
        <v>2536</v>
      </c>
      <c r="C1841" s="65" t="s">
        <v>2537</v>
      </c>
      <c r="D1841" s="66" t="s">
        <v>4237</v>
      </c>
      <c r="E1841" s="66" t="s">
        <v>4237</v>
      </c>
      <c r="F1841" s="70">
        <v>15.17</v>
      </c>
      <c r="G1841" s="89"/>
      <c r="H1841" s="89"/>
    </row>
    <row r="1842" spans="1:8" x14ac:dyDescent="0.2">
      <c r="B1842" s="65" t="s">
        <v>2538</v>
      </c>
      <c r="C1842" s="65" t="s">
        <v>2539</v>
      </c>
      <c r="D1842" s="66" t="s">
        <v>4237</v>
      </c>
      <c r="E1842" s="66" t="s">
        <v>4237</v>
      </c>
      <c r="F1842" s="70">
        <v>17.420000000000002</v>
      </c>
      <c r="G1842" s="89"/>
      <c r="H1842" s="89"/>
    </row>
    <row r="1843" spans="1:8" x14ac:dyDescent="0.2">
      <c r="B1843" s="65" t="s">
        <v>2540</v>
      </c>
      <c r="C1843" s="65" t="s">
        <v>2541</v>
      </c>
      <c r="D1843" s="66" t="s">
        <v>4237</v>
      </c>
      <c r="E1843" s="66" t="s">
        <v>4237</v>
      </c>
      <c r="F1843" s="70">
        <v>21.25</v>
      </c>
      <c r="G1843" s="89"/>
      <c r="H1843" s="89"/>
    </row>
    <row r="1844" spans="1:8" x14ac:dyDescent="0.2">
      <c r="B1844" s="65" t="s">
        <v>2542</v>
      </c>
      <c r="C1844" s="65" t="s">
        <v>2543</v>
      </c>
      <c r="D1844" s="66" t="s">
        <v>4237</v>
      </c>
      <c r="E1844" s="66" t="s">
        <v>4237</v>
      </c>
      <c r="F1844" s="70">
        <v>25.48</v>
      </c>
      <c r="G1844" s="89"/>
      <c r="H1844" s="89"/>
    </row>
    <row r="1845" spans="1:8" x14ac:dyDescent="0.2">
      <c r="B1845" s="65" t="s">
        <v>2544</v>
      </c>
      <c r="C1845" s="65" t="s">
        <v>2545</v>
      </c>
      <c r="D1845" s="66" t="s">
        <v>4237</v>
      </c>
      <c r="E1845" s="66" t="s">
        <v>4237</v>
      </c>
      <c r="F1845" s="70">
        <v>28.03</v>
      </c>
      <c r="G1845" s="89"/>
      <c r="H1845" s="89"/>
    </row>
    <row r="1846" spans="1:8" x14ac:dyDescent="0.2">
      <c r="B1846" s="65" t="s">
        <v>2546</v>
      </c>
      <c r="C1846" s="65" t="s">
        <v>2547</v>
      </c>
      <c r="D1846" s="66" t="s">
        <v>4237</v>
      </c>
      <c r="E1846" s="66" t="s">
        <v>4237</v>
      </c>
      <c r="F1846" s="70">
        <v>63.57</v>
      </c>
      <c r="G1846" s="89"/>
      <c r="H1846" s="89"/>
    </row>
    <row r="1847" spans="1:8" x14ac:dyDescent="0.2">
      <c r="B1847" s="65" t="s">
        <v>2548</v>
      </c>
      <c r="C1847" s="65" t="s">
        <v>2549</v>
      </c>
      <c r="D1847" s="66" t="s">
        <v>4237</v>
      </c>
      <c r="E1847" s="66" t="s">
        <v>4237</v>
      </c>
      <c r="F1847" s="70">
        <v>76.099999999999994</v>
      </c>
      <c r="G1847" s="89"/>
      <c r="H1847" s="89"/>
    </row>
    <row r="1848" spans="1:8" x14ac:dyDescent="0.2">
      <c r="B1848" s="65" t="s">
        <v>2550</v>
      </c>
      <c r="C1848" s="65" t="s">
        <v>2551</v>
      </c>
      <c r="D1848" s="66" t="s">
        <v>4237</v>
      </c>
      <c r="E1848" s="66" t="s">
        <v>4237</v>
      </c>
      <c r="F1848" s="70">
        <v>83.1</v>
      </c>
      <c r="G1848" s="89"/>
      <c r="H1848" s="89"/>
    </row>
    <row r="1849" spans="1:8" x14ac:dyDescent="0.2">
      <c r="B1849" s="65" t="s">
        <v>2552</v>
      </c>
      <c r="C1849" s="65" t="s">
        <v>2553</v>
      </c>
      <c r="D1849" s="66" t="s">
        <v>4237</v>
      </c>
      <c r="E1849" s="66" t="s">
        <v>4237</v>
      </c>
      <c r="F1849" s="70">
        <v>122.6</v>
      </c>
      <c r="G1849" s="89"/>
      <c r="H1849" s="89"/>
    </row>
    <row r="1850" spans="1:8" x14ac:dyDescent="0.2">
      <c r="B1850" s="65" t="s">
        <v>2554</v>
      </c>
      <c r="C1850" s="65" t="s">
        <v>2555</v>
      </c>
      <c r="D1850" s="66" t="s">
        <v>4237</v>
      </c>
      <c r="E1850" s="66" t="s">
        <v>4237</v>
      </c>
      <c r="F1850" s="70">
        <v>145.63</v>
      </c>
      <c r="G1850" s="89"/>
      <c r="H1850" s="89"/>
    </row>
    <row r="1851" spans="1:8" ht="25.5" x14ac:dyDescent="0.2">
      <c r="A1851" s="72" t="s">
        <v>1356</v>
      </c>
      <c r="B1851" s="65" t="s">
        <v>1357</v>
      </c>
      <c r="C1851" s="65" t="s">
        <v>1358</v>
      </c>
      <c r="E1851" s="66"/>
      <c r="F1851" s="70"/>
      <c r="G1851" s="89"/>
      <c r="H1851" s="89"/>
    </row>
    <row r="1852" spans="1:8" x14ac:dyDescent="0.2">
      <c r="B1852" s="65" t="s">
        <v>2559</v>
      </c>
      <c r="C1852" s="65" t="s">
        <v>2560</v>
      </c>
      <c r="D1852" s="66" t="s">
        <v>4237</v>
      </c>
      <c r="E1852" s="66" t="s">
        <v>4237</v>
      </c>
      <c r="F1852" s="70">
        <v>11.89</v>
      </c>
      <c r="G1852" s="89"/>
      <c r="H1852" s="89"/>
    </row>
    <row r="1853" spans="1:8" x14ac:dyDescent="0.2">
      <c r="B1853" s="65" t="s">
        <v>2561</v>
      </c>
      <c r="C1853" s="65" t="s">
        <v>2562</v>
      </c>
      <c r="D1853" s="66" t="s">
        <v>4237</v>
      </c>
      <c r="E1853" s="66" t="s">
        <v>4237</v>
      </c>
      <c r="F1853" s="70">
        <v>11.89</v>
      </c>
      <c r="G1853" s="89"/>
      <c r="H1853" s="89"/>
    </row>
    <row r="1854" spans="1:8" x14ac:dyDescent="0.2">
      <c r="B1854" s="65" t="s">
        <v>2563</v>
      </c>
      <c r="C1854" s="65" t="s">
        <v>2564</v>
      </c>
      <c r="D1854" s="66" t="s">
        <v>4237</v>
      </c>
      <c r="E1854" s="66" t="s">
        <v>4237</v>
      </c>
      <c r="F1854" s="70">
        <v>12.8</v>
      </c>
      <c r="G1854" s="89"/>
      <c r="H1854" s="89"/>
    </row>
    <row r="1855" spans="1:8" x14ac:dyDescent="0.2">
      <c r="B1855" s="65" t="s">
        <v>2565</v>
      </c>
      <c r="C1855" s="65" t="s">
        <v>2566</v>
      </c>
      <c r="D1855" s="66" t="s">
        <v>4237</v>
      </c>
      <c r="E1855" s="66" t="s">
        <v>4237</v>
      </c>
      <c r="F1855" s="70">
        <v>13.63</v>
      </c>
      <c r="G1855" s="89"/>
      <c r="H1855" s="89"/>
    </row>
    <row r="1856" spans="1:8" x14ac:dyDescent="0.2">
      <c r="B1856" s="65" t="s">
        <v>2567</v>
      </c>
      <c r="C1856" s="65" t="s">
        <v>2568</v>
      </c>
      <c r="D1856" s="66" t="s">
        <v>4237</v>
      </c>
      <c r="E1856" s="66" t="s">
        <v>4237</v>
      </c>
      <c r="F1856" s="70">
        <v>14.61</v>
      </c>
      <c r="G1856" s="89"/>
      <c r="H1856" s="89"/>
    </row>
    <row r="1857" spans="1:8" x14ac:dyDescent="0.2">
      <c r="B1857" s="65" t="s">
        <v>2569</v>
      </c>
      <c r="C1857" s="65" t="s">
        <v>2570</v>
      </c>
      <c r="D1857" s="66" t="s">
        <v>4237</v>
      </c>
      <c r="E1857" s="66" t="s">
        <v>4237</v>
      </c>
      <c r="F1857" s="70">
        <v>15.44</v>
      </c>
      <c r="G1857" s="89"/>
      <c r="H1857" s="89"/>
    </row>
    <row r="1858" spans="1:8" x14ac:dyDescent="0.2">
      <c r="B1858" s="65" t="s">
        <v>2571</v>
      </c>
      <c r="C1858" s="65" t="s">
        <v>2572</v>
      </c>
      <c r="D1858" s="66" t="s">
        <v>4237</v>
      </c>
      <c r="E1858" s="66" t="s">
        <v>4237</v>
      </c>
      <c r="F1858" s="70">
        <v>21.14</v>
      </c>
      <c r="G1858" s="89"/>
      <c r="H1858" s="89"/>
    </row>
    <row r="1859" spans="1:8" x14ac:dyDescent="0.2">
      <c r="B1859" s="65" t="s">
        <v>2573</v>
      </c>
      <c r="C1859" s="65" t="s">
        <v>2574</v>
      </c>
      <c r="D1859" s="66" t="s">
        <v>4237</v>
      </c>
      <c r="E1859" s="66" t="s">
        <v>4237</v>
      </c>
      <c r="F1859" s="70">
        <v>26.61</v>
      </c>
      <c r="G1859" s="89"/>
      <c r="H1859" s="89"/>
    </row>
    <row r="1860" spans="1:8" x14ac:dyDescent="0.2">
      <c r="B1860" s="65" t="s">
        <v>2575</v>
      </c>
      <c r="C1860" s="65" t="s">
        <v>2576</v>
      </c>
      <c r="D1860" s="66" t="s">
        <v>4237</v>
      </c>
      <c r="E1860" s="66" t="s">
        <v>4237</v>
      </c>
      <c r="F1860" s="70">
        <v>31.34</v>
      </c>
      <c r="G1860" s="89"/>
      <c r="H1860" s="89"/>
    </row>
    <row r="1861" spans="1:8" x14ac:dyDescent="0.2">
      <c r="B1861" s="65" t="s">
        <v>2577</v>
      </c>
      <c r="C1861" s="65" t="s">
        <v>2578</v>
      </c>
      <c r="D1861" s="66" t="s">
        <v>4237</v>
      </c>
      <c r="E1861" s="66" t="s">
        <v>4237</v>
      </c>
      <c r="F1861" s="70">
        <v>85.32</v>
      </c>
      <c r="G1861" s="89"/>
      <c r="H1861" s="89"/>
    </row>
    <row r="1862" spans="1:8" x14ac:dyDescent="0.2">
      <c r="B1862" s="65" t="s">
        <v>2579</v>
      </c>
      <c r="C1862" s="65" t="s">
        <v>2580</v>
      </c>
      <c r="D1862" s="66" t="s">
        <v>4237</v>
      </c>
      <c r="E1862" s="66" t="s">
        <v>4237</v>
      </c>
      <c r="F1862" s="70">
        <v>95.8</v>
      </c>
      <c r="G1862" s="89"/>
      <c r="H1862" s="89"/>
    </row>
    <row r="1863" spans="1:8" x14ac:dyDescent="0.2">
      <c r="B1863" s="65" t="s">
        <v>2581</v>
      </c>
      <c r="C1863" s="65" t="s">
        <v>2582</v>
      </c>
      <c r="D1863" s="66" t="s">
        <v>4237</v>
      </c>
      <c r="E1863" s="66" t="s">
        <v>4237</v>
      </c>
      <c r="F1863" s="70">
        <v>105.37</v>
      </c>
      <c r="G1863" s="89"/>
      <c r="H1863" s="89"/>
    </row>
    <row r="1864" spans="1:8" ht="25.5" x14ac:dyDescent="0.2">
      <c r="A1864" s="72" t="s">
        <v>1359</v>
      </c>
      <c r="B1864" s="65" t="s">
        <v>1360</v>
      </c>
      <c r="C1864" s="65" t="s">
        <v>1361</v>
      </c>
      <c r="D1864" s="66" t="s">
        <v>2420</v>
      </c>
      <c r="E1864" s="66"/>
      <c r="F1864" s="70"/>
      <c r="G1864" s="89"/>
      <c r="H1864" s="89"/>
    </row>
    <row r="1865" spans="1:8" x14ac:dyDescent="0.2">
      <c r="B1865" s="65" t="s">
        <v>2586</v>
      </c>
      <c r="C1865" s="65" t="s">
        <v>1362</v>
      </c>
      <c r="D1865" s="66" t="s">
        <v>4237</v>
      </c>
      <c r="E1865" s="66" t="s">
        <v>4237</v>
      </c>
      <c r="F1865" s="70">
        <v>7.12</v>
      </c>
      <c r="G1865" s="89"/>
      <c r="H1865" s="89"/>
    </row>
    <row r="1866" spans="1:8" x14ac:dyDescent="0.2">
      <c r="B1866" s="65" t="s">
        <v>2588</v>
      </c>
      <c r="C1866" s="65" t="s">
        <v>2589</v>
      </c>
      <c r="D1866" s="66" t="s">
        <v>4237</v>
      </c>
      <c r="E1866" s="66" t="s">
        <v>4237</v>
      </c>
      <c r="F1866" s="70">
        <v>7.12</v>
      </c>
      <c r="G1866" s="89"/>
      <c r="H1866" s="89"/>
    </row>
    <row r="1867" spans="1:8" x14ac:dyDescent="0.2">
      <c r="B1867" s="65" t="s">
        <v>2590</v>
      </c>
      <c r="C1867" s="65" t="s">
        <v>2591</v>
      </c>
      <c r="D1867" s="66" t="s">
        <v>4237</v>
      </c>
      <c r="E1867" s="66" t="s">
        <v>4237</v>
      </c>
      <c r="F1867" s="70">
        <v>7.67</v>
      </c>
      <c r="G1867" s="89"/>
      <c r="H1867" s="89"/>
    </row>
    <row r="1868" spans="1:8" x14ac:dyDescent="0.2">
      <c r="B1868" s="65" t="s">
        <v>2592</v>
      </c>
      <c r="C1868" s="65" t="s">
        <v>2593</v>
      </c>
      <c r="D1868" s="66" t="s">
        <v>4237</v>
      </c>
      <c r="E1868" s="66" t="s">
        <v>4237</v>
      </c>
      <c r="F1868" s="70">
        <v>8.17</v>
      </c>
      <c r="G1868" s="89"/>
      <c r="H1868" s="89"/>
    </row>
    <row r="1869" spans="1:8" x14ac:dyDescent="0.2">
      <c r="B1869" s="65" t="s">
        <v>2594</v>
      </c>
      <c r="C1869" s="65" t="s">
        <v>2595</v>
      </c>
      <c r="D1869" s="66" t="s">
        <v>4237</v>
      </c>
      <c r="E1869" s="66" t="s">
        <v>4237</v>
      </c>
      <c r="F1869" s="70">
        <v>8.75</v>
      </c>
      <c r="G1869" s="89"/>
      <c r="H1869" s="89"/>
    </row>
    <row r="1870" spans="1:8" x14ac:dyDescent="0.2">
      <c r="B1870" s="65" t="s">
        <v>2596</v>
      </c>
      <c r="C1870" s="65" t="s">
        <v>2597</v>
      </c>
      <c r="D1870" s="66" t="s">
        <v>4237</v>
      </c>
      <c r="E1870" s="66" t="s">
        <v>4237</v>
      </c>
      <c r="F1870" s="70">
        <v>9.25</v>
      </c>
      <c r="G1870" s="89"/>
      <c r="H1870" s="89"/>
    </row>
    <row r="1871" spans="1:8" x14ac:dyDescent="0.2">
      <c r="B1871" s="65" t="s">
        <v>2598</v>
      </c>
      <c r="C1871" s="65" t="s">
        <v>2599</v>
      </c>
      <c r="D1871" s="66" t="s">
        <v>4237</v>
      </c>
      <c r="E1871" s="66" t="s">
        <v>4237</v>
      </c>
      <c r="F1871" s="70">
        <v>12.67</v>
      </c>
      <c r="G1871" s="89"/>
      <c r="H1871" s="89"/>
    </row>
    <row r="1872" spans="1:8" x14ac:dyDescent="0.2">
      <c r="B1872" s="65" t="s">
        <v>2600</v>
      </c>
      <c r="C1872" s="65" t="s">
        <v>2601</v>
      </c>
      <c r="D1872" s="66" t="s">
        <v>4237</v>
      </c>
      <c r="E1872" s="66" t="s">
        <v>4237</v>
      </c>
      <c r="F1872" s="70">
        <v>15.93</v>
      </c>
      <c r="G1872" s="89"/>
      <c r="H1872" s="89"/>
    </row>
    <row r="1873" spans="1:8" x14ac:dyDescent="0.2">
      <c r="B1873" s="65" t="s">
        <v>2602</v>
      </c>
      <c r="C1873" s="65" t="s">
        <v>2603</v>
      </c>
      <c r="D1873" s="66" t="s">
        <v>4237</v>
      </c>
      <c r="E1873" s="66" t="s">
        <v>4237</v>
      </c>
      <c r="F1873" s="70">
        <v>18.760000000000002</v>
      </c>
      <c r="G1873" s="89"/>
      <c r="H1873" s="89"/>
    </row>
    <row r="1874" spans="1:8" x14ac:dyDescent="0.2">
      <c r="B1874" s="65" t="s">
        <v>2604</v>
      </c>
      <c r="C1874" s="65" t="s">
        <v>2605</v>
      </c>
      <c r="D1874" s="66" t="s">
        <v>4237</v>
      </c>
      <c r="E1874" s="66" t="s">
        <v>4237</v>
      </c>
      <c r="F1874" s="70">
        <v>51.09</v>
      </c>
      <c r="G1874" s="89"/>
      <c r="H1874" s="89"/>
    </row>
    <row r="1875" spans="1:8" s="76" customFormat="1" x14ac:dyDescent="0.2">
      <c r="A1875" s="73" t="s">
        <v>1363</v>
      </c>
      <c r="B1875" s="60" t="s">
        <v>2607</v>
      </c>
      <c r="C1875" s="60" t="s">
        <v>1364</v>
      </c>
      <c r="D1875" s="61" t="s">
        <v>2420</v>
      </c>
      <c r="E1875" s="61"/>
      <c r="F1875" s="70"/>
      <c r="G1875" s="89"/>
      <c r="H1875" s="89"/>
    </row>
    <row r="1876" spans="1:8" x14ac:dyDescent="0.2">
      <c r="A1876" s="72" t="s">
        <v>1365</v>
      </c>
      <c r="B1876" s="65" t="s">
        <v>1366</v>
      </c>
      <c r="C1876" s="65" t="s">
        <v>1367</v>
      </c>
      <c r="D1876" s="66" t="s">
        <v>2420</v>
      </c>
      <c r="E1876" s="66"/>
      <c r="F1876" s="70"/>
      <c r="G1876" s="89"/>
      <c r="H1876" s="89"/>
    </row>
    <row r="1877" spans="1:8" x14ac:dyDescent="0.2">
      <c r="B1877" s="65" t="s">
        <v>1368</v>
      </c>
      <c r="C1877" s="65" t="s">
        <v>1369</v>
      </c>
      <c r="D1877" s="66" t="s">
        <v>4604</v>
      </c>
      <c r="E1877" s="66" t="s">
        <v>4605</v>
      </c>
      <c r="F1877" s="70">
        <v>32.75</v>
      </c>
      <c r="G1877" s="89"/>
      <c r="H1877" s="89"/>
    </row>
    <row r="1878" spans="1:8" x14ac:dyDescent="0.2">
      <c r="B1878" s="65" t="s">
        <v>1370</v>
      </c>
      <c r="C1878" s="65" t="s">
        <v>1371</v>
      </c>
      <c r="D1878" s="66" t="s">
        <v>4604</v>
      </c>
      <c r="E1878" s="66" t="s">
        <v>4605</v>
      </c>
      <c r="F1878" s="70">
        <v>39.909999999999997</v>
      </c>
      <c r="G1878" s="89"/>
      <c r="H1878" s="89"/>
    </row>
    <row r="1879" spans="1:8" s="76" customFormat="1" x14ac:dyDescent="0.2">
      <c r="A1879" s="73" t="s">
        <v>1372</v>
      </c>
      <c r="B1879" s="60" t="s">
        <v>1373</v>
      </c>
      <c r="C1879" s="60" t="s">
        <v>1374</v>
      </c>
      <c r="D1879" s="61" t="s">
        <v>2420</v>
      </c>
      <c r="E1879" s="61"/>
      <c r="F1879" s="70"/>
      <c r="G1879" s="89"/>
      <c r="H1879" s="89"/>
    </row>
    <row r="1880" spans="1:8" x14ac:dyDescent="0.2">
      <c r="A1880" s="72" t="s">
        <v>1375</v>
      </c>
      <c r="B1880" s="65" t="s">
        <v>1376</v>
      </c>
      <c r="C1880" s="65" t="s">
        <v>1377</v>
      </c>
      <c r="D1880" s="66" t="s">
        <v>4604</v>
      </c>
      <c r="E1880" s="66" t="s">
        <v>4605</v>
      </c>
      <c r="F1880" s="70">
        <v>44.06</v>
      </c>
      <c r="G1880" s="89"/>
      <c r="H1880" s="89"/>
    </row>
    <row r="1881" spans="1:8" x14ac:dyDescent="0.2">
      <c r="A1881" s="72" t="s">
        <v>4639</v>
      </c>
      <c r="B1881" s="65" t="s">
        <v>1378</v>
      </c>
      <c r="C1881" s="65" t="s">
        <v>1379</v>
      </c>
      <c r="D1881" s="66" t="s">
        <v>4604</v>
      </c>
      <c r="E1881" s="66" t="s">
        <v>4605</v>
      </c>
      <c r="F1881" s="70">
        <v>25.2</v>
      </c>
      <c r="G1881" s="89"/>
      <c r="H1881" s="89"/>
    </row>
    <row r="1882" spans="1:8" s="76" customFormat="1" x14ac:dyDescent="0.2">
      <c r="A1882" s="73" t="s">
        <v>1380</v>
      </c>
      <c r="B1882" s="60" t="s">
        <v>1381</v>
      </c>
      <c r="C1882" s="60" t="s">
        <v>1382</v>
      </c>
      <c r="D1882" s="61" t="s">
        <v>2420</v>
      </c>
      <c r="E1882" s="61"/>
      <c r="F1882" s="70"/>
      <c r="G1882" s="89"/>
      <c r="H1882" s="89"/>
    </row>
    <row r="1883" spans="1:8" x14ac:dyDescent="0.2">
      <c r="A1883" s="72" t="s">
        <v>1383</v>
      </c>
      <c r="B1883" s="65" t="s">
        <v>1384</v>
      </c>
      <c r="C1883" s="65" t="s">
        <v>1385</v>
      </c>
      <c r="D1883" s="66" t="s">
        <v>2420</v>
      </c>
      <c r="E1883" s="66"/>
      <c r="F1883" s="70"/>
      <c r="G1883" s="89"/>
      <c r="H1883" s="89"/>
    </row>
    <row r="1884" spans="1:8" x14ac:dyDescent="0.2">
      <c r="B1884" s="65" t="s">
        <v>1386</v>
      </c>
      <c r="C1884" s="65" t="s">
        <v>1386</v>
      </c>
      <c r="D1884" s="66" t="s">
        <v>4604</v>
      </c>
      <c r="E1884" s="66" t="s">
        <v>4605</v>
      </c>
      <c r="F1884" s="70">
        <v>130.63999999999999</v>
      </c>
      <c r="G1884" s="89"/>
      <c r="H1884" s="89"/>
    </row>
    <row r="1885" spans="1:8" x14ac:dyDescent="0.2">
      <c r="B1885" s="65" t="s">
        <v>1387</v>
      </c>
      <c r="C1885" s="65" t="s">
        <v>1387</v>
      </c>
      <c r="D1885" s="66" t="s">
        <v>4604</v>
      </c>
      <c r="E1885" s="66" t="s">
        <v>4605</v>
      </c>
      <c r="F1885" s="70">
        <v>144.76</v>
      </c>
      <c r="G1885" s="89"/>
      <c r="H1885" s="89"/>
    </row>
    <row r="1886" spans="1:8" x14ac:dyDescent="0.2">
      <c r="B1886" s="65" t="s">
        <v>1388</v>
      </c>
      <c r="C1886" s="65" t="s">
        <v>1388</v>
      </c>
      <c r="D1886" s="66" t="s">
        <v>4604</v>
      </c>
      <c r="E1886" s="66" t="s">
        <v>4605</v>
      </c>
      <c r="F1886" s="70">
        <v>161.24</v>
      </c>
      <c r="G1886" s="89"/>
      <c r="H1886" s="89"/>
    </row>
    <row r="1887" spans="1:8" x14ac:dyDescent="0.2">
      <c r="B1887" s="65" t="s">
        <v>1389</v>
      </c>
      <c r="C1887" s="65" t="s">
        <v>1389</v>
      </c>
      <c r="D1887" s="66" t="s">
        <v>4604</v>
      </c>
      <c r="E1887" s="66" t="s">
        <v>4605</v>
      </c>
      <c r="F1887" s="70">
        <v>190.66</v>
      </c>
      <c r="G1887" s="89"/>
      <c r="H1887" s="89"/>
    </row>
    <row r="1888" spans="1:8" x14ac:dyDescent="0.2">
      <c r="B1888" s="65" t="s">
        <v>1390</v>
      </c>
      <c r="C1888" s="65" t="s">
        <v>1390</v>
      </c>
      <c r="D1888" s="66" t="s">
        <v>4604</v>
      </c>
      <c r="E1888" s="66" t="s">
        <v>4605</v>
      </c>
      <c r="F1888" s="70">
        <v>230.67</v>
      </c>
      <c r="G1888" s="89"/>
      <c r="H1888" s="89"/>
    </row>
    <row r="1889" spans="1:8" x14ac:dyDescent="0.2">
      <c r="B1889" s="65" t="s">
        <v>1391</v>
      </c>
      <c r="C1889" s="65" t="s">
        <v>1391</v>
      </c>
      <c r="D1889" s="66" t="s">
        <v>4604</v>
      </c>
      <c r="E1889" s="66" t="s">
        <v>4605</v>
      </c>
      <c r="F1889" s="70">
        <v>306</v>
      </c>
      <c r="G1889" s="89"/>
      <c r="H1889" s="89"/>
    </row>
    <row r="1890" spans="1:8" x14ac:dyDescent="0.2">
      <c r="B1890" s="65" t="s">
        <v>1392</v>
      </c>
      <c r="C1890" s="65" t="s">
        <v>1392</v>
      </c>
      <c r="D1890" s="66" t="s">
        <v>4604</v>
      </c>
      <c r="E1890" s="66" t="s">
        <v>4605</v>
      </c>
      <c r="F1890" s="70">
        <v>403.68</v>
      </c>
      <c r="G1890" s="89"/>
      <c r="H1890" s="89"/>
    </row>
    <row r="1891" spans="1:8" s="76" customFormat="1" x14ac:dyDescent="0.2">
      <c r="A1891" s="73" t="s">
        <v>1393</v>
      </c>
      <c r="B1891" s="60" t="s">
        <v>1394</v>
      </c>
      <c r="C1891" s="60" t="s">
        <v>1395</v>
      </c>
      <c r="D1891" s="61" t="s">
        <v>2420</v>
      </c>
      <c r="E1891" s="61"/>
      <c r="F1891" s="70"/>
      <c r="G1891" s="89"/>
      <c r="H1891" s="89"/>
    </row>
    <row r="1892" spans="1:8" ht="25.5" x14ac:dyDescent="0.2">
      <c r="A1892" s="72" t="s">
        <v>1396</v>
      </c>
      <c r="B1892" s="65" t="s">
        <v>1397</v>
      </c>
      <c r="C1892" s="65" t="s">
        <v>1398</v>
      </c>
      <c r="D1892" s="66" t="s">
        <v>2420</v>
      </c>
      <c r="E1892" s="66"/>
      <c r="F1892" s="70"/>
      <c r="G1892" s="89"/>
      <c r="H1892" s="89"/>
    </row>
    <row r="1893" spans="1:8" x14ac:dyDescent="0.2">
      <c r="B1893" s="65" t="s">
        <v>1399</v>
      </c>
      <c r="C1893" s="65" t="s">
        <v>1399</v>
      </c>
      <c r="D1893" s="66" t="s">
        <v>4604</v>
      </c>
      <c r="E1893" s="66" t="s">
        <v>4605</v>
      </c>
      <c r="F1893" s="70">
        <v>2063.17</v>
      </c>
      <c r="G1893" s="89"/>
      <c r="H1893" s="89"/>
    </row>
    <row r="1894" spans="1:8" x14ac:dyDescent="0.2">
      <c r="B1894" s="65" t="s">
        <v>1400</v>
      </c>
      <c r="C1894" s="65" t="s">
        <v>1400</v>
      </c>
      <c r="D1894" s="66" t="s">
        <v>4604</v>
      </c>
      <c r="E1894" s="66" t="s">
        <v>4605</v>
      </c>
      <c r="F1894" s="70">
        <v>2192.12</v>
      </c>
      <c r="G1894" s="89"/>
      <c r="H1894" s="89"/>
    </row>
    <row r="1895" spans="1:8" x14ac:dyDescent="0.2">
      <c r="B1895" s="65" t="s">
        <v>1401</v>
      </c>
      <c r="C1895" s="65" t="s">
        <v>1401</v>
      </c>
      <c r="D1895" s="66" t="s">
        <v>4604</v>
      </c>
      <c r="E1895" s="66" t="s">
        <v>4605</v>
      </c>
      <c r="F1895" s="70">
        <v>2744.76</v>
      </c>
      <c r="G1895" s="89"/>
      <c r="H1895" s="89"/>
    </row>
    <row r="1896" spans="1:8" x14ac:dyDescent="0.2">
      <c r="B1896" s="65" t="s">
        <v>810</v>
      </c>
      <c r="C1896" s="65" t="s">
        <v>810</v>
      </c>
      <c r="D1896" s="66" t="s">
        <v>4604</v>
      </c>
      <c r="E1896" s="66" t="s">
        <v>4605</v>
      </c>
      <c r="F1896" s="70">
        <v>4028.1</v>
      </c>
      <c r="G1896" s="89"/>
      <c r="H1896" s="89"/>
    </row>
    <row r="1897" spans="1:8" x14ac:dyDescent="0.2">
      <c r="B1897" s="65" t="s">
        <v>811</v>
      </c>
      <c r="C1897" s="65" t="s">
        <v>811</v>
      </c>
      <c r="D1897" s="66" t="s">
        <v>4604</v>
      </c>
      <c r="E1897" s="66" t="s">
        <v>4605</v>
      </c>
      <c r="F1897" s="70">
        <v>4758.8100000000004</v>
      </c>
      <c r="G1897" s="89"/>
      <c r="H1897" s="89"/>
    </row>
    <row r="1898" spans="1:8" x14ac:dyDescent="0.2">
      <c r="B1898" s="65" t="s">
        <v>1402</v>
      </c>
      <c r="C1898" s="65" t="s">
        <v>1402</v>
      </c>
      <c r="D1898" s="66" t="s">
        <v>4604</v>
      </c>
      <c r="E1898" s="66" t="s">
        <v>4605</v>
      </c>
      <c r="F1898" s="70">
        <v>8179.01</v>
      </c>
      <c r="G1898" s="89"/>
      <c r="H1898" s="89"/>
    </row>
    <row r="1899" spans="1:8" s="76" customFormat="1" x14ac:dyDescent="0.2">
      <c r="A1899" s="73" t="s">
        <v>1403</v>
      </c>
      <c r="B1899" s="60" t="s">
        <v>1404</v>
      </c>
      <c r="C1899" s="60" t="s">
        <v>1405</v>
      </c>
      <c r="D1899" s="61" t="s">
        <v>2420</v>
      </c>
      <c r="E1899" s="61"/>
      <c r="F1899" s="70"/>
      <c r="G1899" s="89"/>
      <c r="H1899" s="89"/>
    </row>
    <row r="1900" spans="1:8" x14ac:dyDescent="0.2">
      <c r="A1900" s="72" t="s">
        <v>1406</v>
      </c>
      <c r="B1900" s="65" t="s">
        <v>1407</v>
      </c>
      <c r="C1900" s="65" t="s">
        <v>1408</v>
      </c>
      <c r="D1900" s="66" t="s">
        <v>2420</v>
      </c>
      <c r="E1900" s="66"/>
      <c r="F1900" s="70"/>
      <c r="G1900" s="89"/>
      <c r="H1900" s="89"/>
    </row>
    <row r="1901" spans="1:8" x14ac:dyDescent="0.2">
      <c r="B1901" s="65" t="s">
        <v>1409</v>
      </c>
      <c r="C1901" s="65" t="s">
        <v>1410</v>
      </c>
      <c r="D1901" s="66" t="s">
        <v>4604</v>
      </c>
      <c r="E1901" s="66" t="s">
        <v>4605</v>
      </c>
      <c r="F1901" s="70">
        <v>15.42</v>
      </c>
      <c r="G1901" s="89"/>
      <c r="H1901" s="89"/>
    </row>
    <row r="1902" spans="1:8" x14ac:dyDescent="0.2">
      <c r="B1902" s="65" t="s">
        <v>1411</v>
      </c>
      <c r="C1902" s="65" t="s">
        <v>1412</v>
      </c>
      <c r="D1902" s="66" t="s">
        <v>4604</v>
      </c>
      <c r="E1902" s="66" t="s">
        <v>4605</v>
      </c>
      <c r="F1902" s="70">
        <v>22.48</v>
      </c>
      <c r="G1902" s="89"/>
      <c r="H1902" s="89"/>
    </row>
    <row r="1903" spans="1:8" x14ac:dyDescent="0.2">
      <c r="B1903" s="65" t="s">
        <v>1413</v>
      </c>
      <c r="C1903" s="65" t="s">
        <v>1414</v>
      </c>
      <c r="D1903" s="66" t="s">
        <v>4604</v>
      </c>
      <c r="E1903" s="66" t="s">
        <v>4605</v>
      </c>
      <c r="F1903" s="70">
        <v>34.07</v>
      </c>
      <c r="G1903" s="89"/>
      <c r="H1903" s="89"/>
    </row>
    <row r="1904" spans="1:8" x14ac:dyDescent="0.2">
      <c r="B1904" s="65" t="s">
        <v>1415</v>
      </c>
      <c r="C1904" s="65" t="s">
        <v>1416</v>
      </c>
      <c r="D1904" s="66" t="s">
        <v>4604</v>
      </c>
      <c r="E1904" s="66" t="s">
        <v>4605</v>
      </c>
      <c r="F1904" s="70">
        <v>54.03</v>
      </c>
      <c r="G1904" s="89"/>
      <c r="H1904" s="89"/>
    </row>
    <row r="1905" spans="1:8" x14ac:dyDescent="0.2">
      <c r="B1905" s="65" t="s">
        <v>1417</v>
      </c>
      <c r="C1905" s="65" t="s">
        <v>1418</v>
      </c>
      <c r="D1905" s="66" t="s">
        <v>4604</v>
      </c>
      <c r="E1905" s="66" t="s">
        <v>4605</v>
      </c>
      <c r="F1905" s="70">
        <v>78.27</v>
      </c>
      <c r="G1905" s="89"/>
      <c r="H1905" s="89"/>
    </row>
    <row r="1906" spans="1:8" x14ac:dyDescent="0.2">
      <c r="B1906" s="65" t="s">
        <v>1419</v>
      </c>
      <c r="C1906" s="65" t="s">
        <v>1420</v>
      </c>
      <c r="D1906" s="66" t="s">
        <v>4604</v>
      </c>
      <c r="E1906" s="66" t="s">
        <v>4605</v>
      </c>
      <c r="F1906" s="70">
        <v>118.16</v>
      </c>
      <c r="G1906" s="89"/>
      <c r="H1906" s="89"/>
    </row>
    <row r="1907" spans="1:8" x14ac:dyDescent="0.2">
      <c r="B1907" s="65" t="s">
        <v>1421</v>
      </c>
      <c r="C1907" s="65" t="s">
        <v>1422</v>
      </c>
      <c r="D1907" s="66" t="s">
        <v>4604</v>
      </c>
      <c r="E1907" s="66" t="s">
        <v>4605</v>
      </c>
      <c r="F1907" s="70">
        <v>464.62</v>
      </c>
      <c r="G1907" s="89"/>
      <c r="H1907" s="89"/>
    </row>
    <row r="1908" spans="1:8" x14ac:dyDescent="0.2">
      <c r="B1908" s="65" t="s">
        <v>1423</v>
      </c>
      <c r="C1908" s="65" t="s">
        <v>1424</v>
      </c>
      <c r="D1908" s="66" t="s">
        <v>4604</v>
      </c>
      <c r="E1908" s="66" t="s">
        <v>4605</v>
      </c>
      <c r="F1908" s="70">
        <v>563.89</v>
      </c>
      <c r="G1908" s="89"/>
      <c r="H1908" s="89"/>
    </row>
    <row r="1909" spans="1:8" x14ac:dyDescent="0.2">
      <c r="B1909" s="65" t="s">
        <v>1425</v>
      </c>
      <c r="C1909" s="65" t="s">
        <v>1426</v>
      </c>
      <c r="D1909" s="66" t="s">
        <v>4604</v>
      </c>
      <c r="E1909" s="66" t="s">
        <v>4605</v>
      </c>
      <c r="F1909" s="70">
        <v>789.04</v>
      </c>
      <c r="G1909" s="89"/>
      <c r="H1909" s="89"/>
    </row>
    <row r="1910" spans="1:8" x14ac:dyDescent="0.2">
      <c r="B1910" s="65" t="s">
        <v>1427</v>
      </c>
      <c r="C1910" s="65" t="s">
        <v>1428</v>
      </c>
      <c r="D1910" s="66" t="s">
        <v>4604</v>
      </c>
      <c r="E1910" s="66" t="s">
        <v>4605</v>
      </c>
      <c r="F1910" s="70">
        <v>1125.74</v>
      </c>
      <c r="G1910" s="89"/>
      <c r="H1910" s="89"/>
    </row>
    <row r="1911" spans="1:8" x14ac:dyDescent="0.2">
      <c r="B1911" s="65" t="s">
        <v>1429</v>
      </c>
      <c r="C1911" s="65" t="s">
        <v>1430</v>
      </c>
      <c r="D1911" s="66" t="s">
        <v>4604</v>
      </c>
      <c r="E1911" s="66" t="s">
        <v>4605</v>
      </c>
      <c r="F1911" s="70">
        <v>1575.01</v>
      </c>
      <c r="G1911" s="89"/>
      <c r="H1911" s="89"/>
    </row>
    <row r="1912" spans="1:8" x14ac:dyDescent="0.2">
      <c r="B1912" s="65" t="s">
        <v>1431</v>
      </c>
      <c r="C1912" s="65" t="s">
        <v>1432</v>
      </c>
      <c r="D1912" s="66" t="s">
        <v>4604</v>
      </c>
      <c r="E1912" s="66" t="s">
        <v>4605</v>
      </c>
      <c r="F1912" s="70">
        <v>3232.92</v>
      </c>
      <c r="G1912" s="89"/>
      <c r="H1912" s="89"/>
    </row>
    <row r="1913" spans="1:8" x14ac:dyDescent="0.2">
      <c r="A1913" s="72" t="s">
        <v>1433</v>
      </c>
      <c r="B1913" s="65" t="s">
        <v>1434</v>
      </c>
      <c r="C1913" s="65" t="s">
        <v>1435</v>
      </c>
      <c r="E1913" s="66"/>
      <c r="F1913" s="70"/>
      <c r="G1913" s="89"/>
      <c r="H1913" s="89"/>
    </row>
    <row r="1914" spans="1:8" x14ac:dyDescent="0.2">
      <c r="B1914" s="65" t="s">
        <v>1436</v>
      </c>
      <c r="C1914" s="65" t="s">
        <v>1437</v>
      </c>
      <c r="D1914" s="66" t="s">
        <v>4604</v>
      </c>
      <c r="E1914" s="66" t="s">
        <v>4605</v>
      </c>
      <c r="F1914" s="70">
        <v>14.01</v>
      </c>
      <c r="G1914" s="89"/>
      <c r="H1914" s="89"/>
    </row>
    <row r="1915" spans="1:8" x14ac:dyDescent="0.2">
      <c r="B1915" s="65" t="s">
        <v>1438</v>
      </c>
      <c r="C1915" s="65" t="s">
        <v>1439</v>
      </c>
      <c r="D1915" s="66" t="s">
        <v>4604</v>
      </c>
      <c r="E1915" s="66" t="s">
        <v>4605</v>
      </c>
      <c r="F1915" s="70">
        <v>16.329999999999998</v>
      </c>
      <c r="G1915" s="89"/>
      <c r="H1915" s="89"/>
    </row>
    <row r="1916" spans="1:8" x14ac:dyDescent="0.2">
      <c r="B1916" s="65" t="s">
        <v>1440</v>
      </c>
      <c r="C1916" s="65" t="s">
        <v>1441</v>
      </c>
      <c r="D1916" s="66" t="s">
        <v>4604</v>
      </c>
      <c r="E1916" s="66" t="s">
        <v>4605</v>
      </c>
      <c r="F1916" s="70">
        <v>20.78</v>
      </c>
      <c r="G1916" s="89"/>
      <c r="H1916" s="89"/>
    </row>
    <row r="1917" spans="1:8" x14ac:dyDescent="0.2">
      <c r="B1917" s="65" t="s">
        <v>1442</v>
      </c>
      <c r="C1917" s="65" t="s">
        <v>1443</v>
      </c>
      <c r="D1917" s="66" t="s">
        <v>4604</v>
      </c>
      <c r="E1917" s="66" t="s">
        <v>4605</v>
      </c>
      <c r="F1917" s="70">
        <v>25.23</v>
      </c>
      <c r="G1917" s="89"/>
      <c r="H1917" s="89"/>
    </row>
    <row r="1918" spans="1:8" x14ac:dyDescent="0.2">
      <c r="B1918" s="65" t="s">
        <v>1444</v>
      </c>
      <c r="C1918" s="65" t="s">
        <v>1445</v>
      </c>
      <c r="D1918" s="66" t="s">
        <v>4604</v>
      </c>
      <c r="E1918" s="66" t="s">
        <v>4605</v>
      </c>
      <c r="F1918" s="70">
        <v>39.74</v>
      </c>
      <c r="G1918" s="89"/>
      <c r="H1918" s="89"/>
    </row>
    <row r="1919" spans="1:8" x14ac:dyDescent="0.2">
      <c r="B1919" s="65" t="s">
        <v>1446</v>
      </c>
      <c r="C1919" s="65" t="s">
        <v>1447</v>
      </c>
      <c r="D1919" s="66" t="s">
        <v>4604</v>
      </c>
      <c r="E1919" s="66" t="s">
        <v>4605</v>
      </c>
      <c r="F1919" s="70">
        <v>150.44</v>
      </c>
      <c r="G1919" s="89"/>
      <c r="H1919" s="89"/>
    </row>
    <row r="1920" spans="1:8" x14ac:dyDescent="0.2">
      <c r="B1920" s="65" t="s">
        <v>1448</v>
      </c>
      <c r="C1920" s="65" t="s">
        <v>1449</v>
      </c>
      <c r="D1920" s="66" t="s">
        <v>4604</v>
      </c>
      <c r="E1920" s="66" t="s">
        <v>4605</v>
      </c>
      <c r="F1920" s="70">
        <v>167.84</v>
      </c>
      <c r="G1920" s="89"/>
      <c r="H1920" s="89"/>
    </row>
    <row r="1921" spans="1:8" x14ac:dyDescent="0.2">
      <c r="B1921" s="65" t="s">
        <v>1450</v>
      </c>
      <c r="C1921" s="65" t="s">
        <v>1451</v>
      </c>
      <c r="D1921" s="66" t="s">
        <v>4604</v>
      </c>
      <c r="E1921" s="66" t="s">
        <v>4605</v>
      </c>
      <c r="F1921" s="70">
        <v>187.28</v>
      </c>
      <c r="G1921" s="89"/>
      <c r="H1921" s="89"/>
    </row>
    <row r="1922" spans="1:8" x14ac:dyDescent="0.2">
      <c r="B1922" s="65" t="s">
        <v>1452</v>
      </c>
      <c r="C1922" s="65" t="s">
        <v>1453</v>
      </c>
      <c r="D1922" s="66" t="s">
        <v>4604</v>
      </c>
      <c r="E1922" s="66" t="s">
        <v>4605</v>
      </c>
      <c r="F1922" s="70">
        <v>215.94</v>
      </c>
      <c r="G1922" s="89"/>
      <c r="H1922" s="89"/>
    </row>
    <row r="1923" spans="1:8" x14ac:dyDescent="0.2">
      <c r="B1923" s="65" t="s">
        <v>1454</v>
      </c>
      <c r="C1923" s="65" t="s">
        <v>1455</v>
      </c>
      <c r="D1923" s="66" t="s">
        <v>4604</v>
      </c>
      <c r="E1923" s="66" t="s">
        <v>4605</v>
      </c>
      <c r="F1923" s="70">
        <v>272.22000000000003</v>
      </c>
      <c r="G1923" s="89"/>
      <c r="H1923" s="89"/>
    </row>
    <row r="1924" spans="1:8" x14ac:dyDescent="0.2">
      <c r="B1924" s="65" t="s">
        <v>1456</v>
      </c>
      <c r="C1924" s="65" t="s">
        <v>1457</v>
      </c>
      <c r="D1924" s="66" t="s">
        <v>4604</v>
      </c>
      <c r="E1924" s="66" t="s">
        <v>4605</v>
      </c>
      <c r="F1924" s="70">
        <v>314.18</v>
      </c>
      <c r="G1924" s="89"/>
      <c r="H1924" s="89"/>
    </row>
    <row r="1925" spans="1:8" x14ac:dyDescent="0.2">
      <c r="B1925" s="65" t="s">
        <v>1458</v>
      </c>
      <c r="C1925" s="65" t="s">
        <v>1459</v>
      </c>
      <c r="D1925" s="66" t="s">
        <v>4604</v>
      </c>
      <c r="E1925" s="66" t="s">
        <v>4605</v>
      </c>
      <c r="F1925" s="70">
        <v>565.94000000000005</v>
      </c>
      <c r="G1925" s="89"/>
      <c r="H1925" s="89"/>
    </row>
    <row r="1926" spans="1:8" s="76" customFormat="1" x14ac:dyDescent="0.2">
      <c r="A1926" s="73" t="s">
        <v>1460</v>
      </c>
      <c r="B1926" s="60" t="s">
        <v>869</v>
      </c>
      <c r="C1926" s="60" t="s">
        <v>870</v>
      </c>
      <c r="D1926" s="61" t="s">
        <v>2420</v>
      </c>
      <c r="E1926" s="61"/>
      <c r="F1926" s="70"/>
      <c r="G1926" s="89"/>
      <c r="H1926" s="89"/>
    </row>
    <row r="1927" spans="1:8" x14ac:dyDescent="0.2">
      <c r="A1927" s="72" t="s">
        <v>1461</v>
      </c>
      <c r="B1927" s="65" t="s">
        <v>1462</v>
      </c>
      <c r="C1927" s="65" t="s">
        <v>1463</v>
      </c>
      <c r="D1927" s="66" t="s">
        <v>4604</v>
      </c>
      <c r="E1927" s="66" t="s">
        <v>4605</v>
      </c>
      <c r="F1927" s="70">
        <v>18.52</v>
      </c>
      <c r="G1927" s="89"/>
      <c r="H1927" s="89"/>
    </row>
    <row r="1928" spans="1:8" s="76" customFormat="1" x14ac:dyDescent="0.2">
      <c r="A1928" s="73" t="s">
        <v>1464</v>
      </c>
      <c r="B1928" s="60" t="s">
        <v>1465</v>
      </c>
      <c r="C1928" s="60" t="s">
        <v>1466</v>
      </c>
      <c r="D1928" s="61" t="s">
        <v>2420</v>
      </c>
      <c r="E1928" s="61"/>
      <c r="F1928" s="70"/>
      <c r="G1928" s="89"/>
      <c r="H1928" s="89"/>
    </row>
    <row r="1929" spans="1:8" x14ac:dyDescent="0.2">
      <c r="B1929" s="65" t="s">
        <v>2506</v>
      </c>
      <c r="C1929" s="65" t="s">
        <v>2506</v>
      </c>
      <c r="D1929" s="66" t="s">
        <v>4604</v>
      </c>
      <c r="E1929" s="66" t="s">
        <v>4605</v>
      </c>
      <c r="F1929" s="70">
        <v>129.46</v>
      </c>
      <c r="G1929" s="89"/>
      <c r="H1929" s="89"/>
    </row>
    <row r="1930" spans="1:8" x14ac:dyDescent="0.2">
      <c r="B1930" s="65" t="s">
        <v>2507</v>
      </c>
      <c r="C1930" s="65" t="s">
        <v>2507</v>
      </c>
      <c r="D1930" s="66" t="s">
        <v>4604</v>
      </c>
      <c r="E1930" s="66" t="s">
        <v>4605</v>
      </c>
      <c r="F1930" s="70">
        <v>171.83</v>
      </c>
      <c r="G1930" s="89"/>
      <c r="H1930" s="89"/>
    </row>
    <row r="1931" spans="1:8" x14ac:dyDescent="0.2">
      <c r="B1931" s="65" t="s">
        <v>2508</v>
      </c>
      <c r="C1931" s="65" t="s">
        <v>2508</v>
      </c>
      <c r="D1931" s="66" t="s">
        <v>4604</v>
      </c>
      <c r="E1931" s="66" t="s">
        <v>4605</v>
      </c>
      <c r="F1931" s="70">
        <v>210.67</v>
      </c>
      <c r="G1931" s="89"/>
      <c r="H1931" s="89"/>
    </row>
    <row r="1932" spans="1:8" x14ac:dyDescent="0.2">
      <c r="B1932" s="65" t="s">
        <v>2509</v>
      </c>
      <c r="C1932" s="65" t="s">
        <v>2509</v>
      </c>
      <c r="D1932" s="66" t="s">
        <v>4604</v>
      </c>
      <c r="E1932" s="66" t="s">
        <v>4605</v>
      </c>
      <c r="F1932" s="70">
        <v>336.6</v>
      </c>
      <c r="G1932" s="89"/>
      <c r="H1932" s="89"/>
    </row>
    <row r="1933" spans="1:8" x14ac:dyDescent="0.2">
      <c r="B1933" s="65" t="s">
        <v>2510</v>
      </c>
      <c r="C1933" s="65" t="s">
        <v>2510</v>
      </c>
      <c r="D1933" s="66" t="s">
        <v>4604</v>
      </c>
      <c r="E1933" s="66" t="s">
        <v>4605</v>
      </c>
      <c r="F1933" s="70">
        <v>546.09</v>
      </c>
      <c r="G1933" s="89"/>
      <c r="H1933" s="89"/>
    </row>
    <row r="1934" spans="1:8" x14ac:dyDescent="0.2">
      <c r="B1934" s="65" t="s">
        <v>2511</v>
      </c>
      <c r="C1934" s="65" t="s">
        <v>2511</v>
      </c>
      <c r="D1934" s="66" t="s">
        <v>4604</v>
      </c>
      <c r="E1934" s="66" t="s">
        <v>4605</v>
      </c>
      <c r="F1934" s="70">
        <v>1006.26</v>
      </c>
      <c r="G1934" s="89"/>
      <c r="H1934" s="89"/>
    </row>
    <row r="1935" spans="1:8" x14ac:dyDescent="0.2">
      <c r="B1935" s="65" t="s">
        <v>1264</v>
      </c>
      <c r="C1935" s="65" t="s">
        <v>1264</v>
      </c>
      <c r="D1935" s="66" t="s">
        <v>4604</v>
      </c>
      <c r="E1935" s="66" t="s">
        <v>4605</v>
      </c>
      <c r="F1935" s="70">
        <v>2036.05</v>
      </c>
      <c r="G1935" s="89"/>
      <c r="H1935" s="89"/>
    </row>
    <row r="1936" spans="1:8" x14ac:dyDescent="0.2">
      <c r="B1936" s="65" t="s">
        <v>1265</v>
      </c>
      <c r="C1936" s="65" t="s">
        <v>1265</v>
      </c>
      <c r="D1936" s="66" t="s">
        <v>4604</v>
      </c>
      <c r="E1936" s="66" t="s">
        <v>4605</v>
      </c>
      <c r="F1936" s="70">
        <v>2718.66</v>
      </c>
      <c r="G1936" s="89"/>
      <c r="H1936" s="89"/>
    </row>
    <row r="1937" spans="1:8" x14ac:dyDescent="0.2">
      <c r="B1937" s="65" t="s">
        <v>1266</v>
      </c>
      <c r="C1937" s="65" t="s">
        <v>1266</v>
      </c>
      <c r="D1937" s="66" t="s">
        <v>4604</v>
      </c>
      <c r="E1937" s="66" t="s">
        <v>4605</v>
      </c>
      <c r="F1937" s="70">
        <v>4025.03</v>
      </c>
      <c r="G1937" s="89"/>
      <c r="H1937" s="89"/>
    </row>
    <row r="1938" spans="1:8" x14ac:dyDescent="0.2">
      <c r="B1938" s="65" t="s">
        <v>1467</v>
      </c>
      <c r="C1938" s="65" t="s">
        <v>1467</v>
      </c>
      <c r="D1938" s="66" t="s">
        <v>4604</v>
      </c>
      <c r="E1938" s="66" t="s">
        <v>4605</v>
      </c>
      <c r="F1938" s="70">
        <v>6304.71</v>
      </c>
      <c r="G1938" s="89"/>
      <c r="H1938" s="89"/>
    </row>
    <row r="1939" spans="1:8" x14ac:dyDescent="0.2">
      <c r="B1939" s="65" t="s">
        <v>1468</v>
      </c>
      <c r="C1939" s="65" t="s">
        <v>1468</v>
      </c>
      <c r="D1939" s="66" t="s">
        <v>4604</v>
      </c>
      <c r="E1939" s="66" t="s">
        <v>4605</v>
      </c>
      <c r="F1939" s="70">
        <v>7057.93</v>
      </c>
      <c r="G1939" s="89"/>
      <c r="H1939" s="89"/>
    </row>
    <row r="1940" spans="1:8" s="76" customFormat="1" x14ac:dyDescent="0.2">
      <c r="A1940" s="73" t="s">
        <v>1469</v>
      </c>
      <c r="B1940" s="60" t="s">
        <v>1470</v>
      </c>
      <c r="C1940" s="60" t="s">
        <v>896</v>
      </c>
      <c r="D1940" s="61"/>
      <c r="E1940" s="61" t="s">
        <v>2420</v>
      </c>
      <c r="F1940" s="70"/>
      <c r="G1940" s="89"/>
      <c r="H1940" s="89"/>
    </row>
    <row r="1941" spans="1:8" x14ac:dyDescent="0.2">
      <c r="A1941" s="72" t="s">
        <v>1471</v>
      </c>
      <c r="B1941" s="65" t="s">
        <v>1472</v>
      </c>
      <c r="C1941" s="65" t="s">
        <v>1473</v>
      </c>
      <c r="E1941" s="66" t="s">
        <v>2420</v>
      </c>
      <c r="F1941" s="70"/>
      <c r="G1941" s="89"/>
      <c r="H1941" s="89"/>
    </row>
    <row r="1942" spans="1:8" x14ac:dyDescent="0.2">
      <c r="B1942" s="65" t="s">
        <v>2506</v>
      </c>
      <c r="C1942" s="65" t="s">
        <v>2506</v>
      </c>
      <c r="D1942" s="66" t="s">
        <v>4604</v>
      </c>
      <c r="E1942" s="66" t="s">
        <v>4605</v>
      </c>
      <c r="F1942" s="70">
        <v>18.420000000000002</v>
      </c>
      <c r="G1942" s="89"/>
      <c r="H1942" s="89"/>
    </row>
    <row r="1943" spans="1:8" x14ac:dyDescent="0.2">
      <c r="B1943" s="65" t="s">
        <v>2507</v>
      </c>
      <c r="C1943" s="65" t="s">
        <v>2507</v>
      </c>
      <c r="D1943" s="66" t="s">
        <v>4604</v>
      </c>
      <c r="E1943" s="66" t="s">
        <v>4605</v>
      </c>
      <c r="F1943" s="70">
        <v>24.56</v>
      </c>
      <c r="G1943" s="89"/>
      <c r="H1943" s="89"/>
    </row>
    <row r="1944" spans="1:8" x14ac:dyDescent="0.2">
      <c r="B1944" s="65" t="s">
        <v>2508</v>
      </c>
      <c r="C1944" s="65" t="s">
        <v>2508</v>
      </c>
      <c r="D1944" s="66" t="s">
        <v>4604</v>
      </c>
      <c r="E1944" s="66" t="s">
        <v>4605</v>
      </c>
      <c r="F1944" s="70">
        <v>33.159999999999997</v>
      </c>
      <c r="G1944" s="89"/>
      <c r="H1944" s="89"/>
    </row>
    <row r="1945" spans="1:8" x14ac:dyDescent="0.2">
      <c r="B1945" s="65" t="s">
        <v>2509</v>
      </c>
      <c r="C1945" s="65" t="s">
        <v>2509</v>
      </c>
      <c r="D1945" s="66" t="s">
        <v>4604</v>
      </c>
      <c r="E1945" s="66" t="s">
        <v>4605</v>
      </c>
      <c r="F1945" s="70">
        <v>47.9</v>
      </c>
      <c r="G1945" s="89"/>
      <c r="H1945" s="89"/>
    </row>
    <row r="1946" spans="1:8" x14ac:dyDescent="0.2">
      <c r="B1946" s="65" t="s">
        <v>2510</v>
      </c>
      <c r="C1946" s="65" t="s">
        <v>2510</v>
      </c>
      <c r="D1946" s="66" t="s">
        <v>4604</v>
      </c>
      <c r="E1946" s="66" t="s">
        <v>4605</v>
      </c>
      <c r="F1946" s="70">
        <v>58.95</v>
      </c>
      <c r="G1946" s="89"/>
      <c r="H1946" s="89"/>
    </row>
    <row r="1947" spans="1:8" x14ac:dyDescent="0.2">
      <c r="B1947" s="65" t="s">
        <v>2511</v>
      </c>
      <c r="C1947" s="65" t="s">
        <v>2511</v>
      </c>
      <c r="D1947" s="66" t="s">
        <v>4604</v>
      </c>
      <c r="E1947" s="66" t="s">
        <v>4605</v>
      </c>
      <c r="F1947" s="70">
        <v>97.02</v>
      </c>
      <c r="G1947" s="89"/>
      <c r="H1947" s="89"/>
    </row>
    <row r="1948" spans="1:8" x14ac:dyDescent="0.2">
      <c r="B1948" s="65" t="s">
        <v>2512</v>
      </c>
      <c r="C1948" s="65" t="s">
        <v>2512</v>
      </c>
      <c r="D1948" s="66" t="s">
        <v>4604</v>
      </c>
      <c r="E1948" s="66" t="s">
        <v>4605</v>
      </c>
      <c r="F1948" s="70">
        <v>155.97</v>
      </c>
      <c r="G1948" s="89"/>
      <c r="H1948" s="89"/>
    </row>
    <row r="1949" spans="1:8" x14ac:dyDescent="0.2">
      <c r="B1949" s="65" t="s">
        <v>2513</v>
      </c>
      <c r="C1949" s="65" t="s">
        <v>2513</v>
      </c>
      <c r="D1949" s="66" t="s">
        <v>4604</v>
      </c>
      <c r="E1949" s="66" t="s">
        <v>4605</v>
      </c>
      <c r="F1949" s="70">
        <v>224.74</v>
      </c>
      <c r="G1949" s="89"/>
      <c r="H1949" s="89"/>
    </row>
    <row r="1950" spans="1:8" x14ac:dyDescent="0.2">
      <c r="B1950" s="65" t="s">
        <v>1266</v>
      </c>
      <c r="C1950" s="65" t="s">
        <v>1266</v>
      </c>
      <c r="D1950" s="66" t="s">
        <v>4604</v>
      </c>
      <c r="E1950" s="66" t="s">
        <v>4605</v>
      </c>
      <c r="F1950" s="70">
        <v>389.3</v>
      </c>
      <c r="G1950" s="89"/>
      <c r="H1950" s="89"/>
    </row>
    <row r="1951" spans="1:8" x14ac:dyDescent="0.2">
      <c r="B1951" s="65" t="s">
        <v>1467</v>
      </c>
      <c r="C1951" s="65" t="s">
        <v>1467</v>
      </c>
      <c r="D1951" s="66" t="s">
        <v>4604</v>
      </c>
      <c r="E1951" s="66" t="s">
        <v>4605</v>
      </c>
      <c r="F1951" s="70">
        <v>625.09</v>
      </c>
      <c r="G1951" s="89"/>
      <c r="H1951" s="89"/>
    </row>
    <row r="1952" spans="1:8" x14ac:dyDescent="0.2">
      <c r="B1952" s="65" t="s">
        <v>1468</v>
      </c>
      <c r="C1952" s="65" t="s">
        <v>1468</v>
      </c>
      <c r="D1952" s="66" t="s">
        <v>4604</v>
      </c>
      <c r="E1952" s="66" t="s">
        <v>4605</v>
      </c>
      <c r="F1952" s="70">
        <v>874.39</v>
      </c>
      <c r="G1952" s="89"/>
      <c r="H1952" s="89"/>
    </row>
    <row r="1953" spans="1:8" x14ac:dyDescent="0.2">
      <c r="A1953" s="72" t="s">
        <v>1474</v>
      </c>
      <c r="B1953" s="65" t="s">
        <v>1475</v>
      </c>
      <c r="C1953" s="65" t="s">
        <v>1476</v>
      </c>
      <c r="E1953" s="66" t="s">
        <v>2420</v>
      </c>
      <c r="F1953" s="70"/>
      <c r="G1953" s="89"/>
      <c r="H1953" s="89"/>
    </row>
    <row r="1954" spans="1:8" x14ac:dyDescent="0.2">
      <c r="B1954" s="65" t="s">
        <v>880</v>
      </c>
      <c r="C1954" s="65" t="s">
        <v>880</v>
      </c>
      <c r="D1954" s="66" t="s">
        <v>4604</v>
      </c>
      <c r="E1954" s="66" t="s">
        <v>4605</v>
      </c>
      <c r="F1954" s="70">
        <v>208.77</v>
      </c>
      <c r="G1954" s="89"/>
      <c r="H1954" s="89"/>
    </row>
    <row r="1955" spans="1:8" x14ac:dyDescent="0.2">
      <c r="B1955" s="65" t="s">
        <v>881</v>
      </c>
      <c r="C1955" s="65" t="s">
        <v>881</v>
      </c>
      <c r="D1955" s="66" t="s">
        <v>4604</v>
      </c>
      <c r="E1955" s="66" t="s">
        <v>4605</v>
      </c>
      <c r="F1955" s="70">
        <v>208.77</v>
      </c>
      <c r="G1955" s="89"/>
      <c r="H1955" s="89"/>
    </row>
    <row r="1956" spans="1:8" x14ac:dyDescent="0.2">
      <c r="B1956" s="65" t="s">
        <v>882</v>
      </c>
      <c r="C1956" s="65" t="s">
        <v>882</v>
      </c>
      <c r="D1956" s="66" t="s">
        <v>4604</v>
      </c>
      <c r="E1956" s="66" t="s">
        <v>4605</v>
      </c>
      <c r="F1956" s="70">
        <v>257.89999999999998</v>
      </c>
      <c r="G1956" s="89"/>
      <c r="H1956" s="89"/>
    </row>
    <row r="1957" spans="1:8" x14ac:dyDescent="0.2">
      <c r="B1957" s="65" t="s">
        <v>883</v>
      </c>
      <c r="C1957" s="65" t="s">
        <v>883</v>
      </c>
      <c r="D1957" s="66" t="s">
        <v>4604</v>
      </c>
      <c r="E1957" s="66" t="s">
        <v>4605</v>
      </c>
      <c r="F1957" s="70">
        <v>417.55</v>
      </c>
      <c r="G1957" s="89"/>
      <c r="H1957" s="89"/>
    </row>
    <row r="1958" spans="1:8" x14ac:dyDescent="0.2">
      <c r="B1958" s="65" t="s">
        <v>1227</v>
      </c>
      <c r="C1958" s="65" t="s">
        <v>1227</v>
      </c>
      <c r="D1958" s="66" t="s">
        <v>4604</v>
      </c>
      <c r="E1958" s="66" t="s">
        <v>4605</v>
      </c>
      <c r="F1958" s="70">
        <v>552.64</v>
      </c>
      <c r="G1958" s="89"/>
      <c r="H1958" s="89"/>
    </row>
    <row r="1959" spans="1:8" x14ac:dyDescent="0.2">
      <c r="A1959" s="72" t="s">
        <v>1477</v>
      </c>
      <c r="B1959" s="65" t="s">
        <v>1478</v>
      </c>
      <c r="C1959" s="65" t="s">
        <v>1479</v>
      </c>
      <c r="E1959" s="66"/>
      <c r="F1959" s="70"/>
      <c r="G1959" s="89"/>
      <c r="H1959" s="89"/>
    </row>
    <row r="1960" spans="1:8" x14ac:dyDescent="0.2">
      <c r="B1960" s="65" t="s">
        <v>1480</v>
      </c>
      <c r="C1960" s="65" t="s">
        <v>1480</v>
      </c>
      <c r="D1960" s="66" t="s">
        <v>4604</v>
      </c>
      <c r="E1960" s="66" t="s">
        <v>4605</v>
      </c>
      <c r="F1960" s="70">
        <v>37.15</v>
      </c>
      <c r="G1960" s="89"/>
      <c r="H1960" s="89"/>
    </row>
    <row r="1961" spans="1:8" x14ac:dyDescent="0.2">
      <c r="B1961" s="65" t="s">
        <v>1481</v>
      </c>
      <c r="C1961" s="65" t="s">
        <v>1481</v>
      </c>
      <c r="D1961" s="66" t="s">
        <v>4604</v>
      </c>
      <c r="E1961" s="66" t="s">
        <v>4605</v>
      </c>
      <c r="F1961" s="70">
        <v>65.290000000000006</v>
      </c>
      <c r="G1961" s="89"/>
      <c r="H1961" s="89"/>
    </row>
    <row r="1962" spans="1:8" x14ac:dyDescent="0.2">
      <c r="B1962" s="65" t="s">
        <v>1482</v>
      </c>
      <c r="C1962" s="65" t="s">
        <v>1482</v>
      </c>
      <c r="D1962" s="66" t="s">
        <v>4604</v>
      </c>
      <c r="E1962" s="66" t="s">
        <v>4605</v>
      </c>
      <c r="F1962" s="70">
        <v>78.8</v>
      </c>
      <c r="G1962" s="89"/>
      <c r="H1962" s="89"/>
    </row>
    <row r="1963" spans="1:8" x14ac:dyDescent="0.2">
      <c r="A1963" s="72" t="s">
        <v>1483</v>
      </c>
      <c r="B1963" s="65" t="s">
        <v>1484</v>
      </c>
      <c r="C1963" s="65" t="s">
        <v>1485</v>
      </c>
      <c r="E1963" s="66"/>
      <c r="F1963" s="70"/>
      <c r="G1963" s="89"/>
      <c r="H1963" s="89"/>
    </row>
    <row r="1964" spans="1:8" x14ac:dyDescent="0.2">
      <c r="B1964" s="65" t="s">
        <v>880</v>
      </c>
      <c r="C1964" s="65" t="s">
        <v>880</v>
      </c>
      <c r="D1964" s="66" t="s">
        <v>4604</v>
      </c>
      <c r="E1964" s="66" t="s">
        <v>4605</v>
      </c>
      <c r="F1964" s="70">
        <v>1151.94</v>
      </c>
      <c r="G1964" s="89"/>
      <c r="H1964" s="89"/>
    </row>
    <row r="1965" spans="1:8" x14ac:dyDescent="0.2">
      <c r="B1965" s="65" t="s">
        <v>881</v>
      </c>
      <c r="C1965" s="65" t="s">
        <v>881</v>
      </c>
      <c r="D1965" s="66" t="s">
        <v>4604</v>
      </c>
      <c r="E1965" s="66" t="s">
        <v>4605</v>
      </c>
      <c r="F1965" s="70">
        <v>1151.94</v>
      </c>
      <c r="G1965" s="89"/>
      <c r="H1965" s="89"/>
    </row>
    <row r="1966" spans="1:8" x14ac:dyDescent="0.2">
      <c r="B1966" s="65" t="s">
        <v>882</v>
      </c>
      <c r="C1966" s="65" t="s">
        <v>882</v>
      </c>
      <c r="D1966" s="66" t="s">
        <v>4604</v>
      </c>
      <c r="E1966" s="66" t="s">
        <v>4605</v>
      </c>
      <c r="F1966" s="70">
        <v>1258.78</v>
      </c>
      <c r="G1966" s="89"/>
      <c r="H1966" s="89"/>
    </row>
    <row r="1967" spans="1:8" x14ac:dyDescent="0.2">
      <c r="B1967" s="65" t="s">
        <v>883</v>
      </c>
      <c r="C1967" s="65" t="s">
        <v>883</v>
      </c>
      <c r="D1967" s="66" t="s">
        <v>4604</v>
      </c>
      <c r="E1967" s="66" t="s">
        <v>4605</v>
      </c>
      <c r="F1967" s="70">
        <v>1455.27</v>
      </c>
      <c r="G1967" s="89"/>
      <c r="H1967" s="89"/>
    </row>
    <row r="1968" spans="1:8" x14ac:dyDescent="0.2">
      <c r="B1968" s="65" t="s">
        <v>1227</v>
      </c>
      <c r="C1968" s="65" t="s">
        <v>1227</v>
      </c>
      <c r="D1968" s="66" t="s">
        <v>4604</v>
      </c>
      <c r="E1968" s="66" t="s">
        <v>4605</v>
      </c>
      <c r="F1968" s="70">
        <v>1565.8</v>
      </c>
      <c r="G1968" s="89"/>
      <c r="H1968" s="89"/>
    </row>
    <row r="1969" spans="1:8" x14ac:dyDescent="0.2">
      <c r="B1969" s="65" t="s">
        <v>1486</v>
      </c>
      <c r="C1969" s="65" t="s">
        <v>1486</v>
      </c>
      <c r="D1969" s="66" t="s">
        <v>4604</v>
      </c>
      <c r="E1969" s="66" t="s">
        <v>4605</v>
      </c>
      <c r="F1969" s="70">
        <v>2701.78</v>
      </c>
      <c r="G1969" s="89"/>
      <c r="H1969" s="89"/>
    </row>
    <row r="1970" spans="1:8" x14ac:dyDescent="0.2">
      <c r="B1970" s="65" t="s">
        <v>1487</v>
      </c>
      <c r="C1970" s="65" t="s">
        <v>1487</v>
      </c>
      <c r="D1970" s="66" t="s">
        <v>4604</v>
      </c>
      <c r="E1970" s="66" t="s">
        <v>4605</v>
      </c>
      <c r="F1970" s="70">
        <v>3051.78</v>
      </c>
      <c r="G1970" s="89"/>
      <c r="H1970" s="89"/>
    </row>
    <row r="1971" spans="1:8" x14ac:dyDescent="0.2">
      <c r="B1971" s="65" t="s">
        <v>1488</v>
      </c>
      <c r="C1971" s="65" t="s">
        <v>1488</v>
      </c>
      <c r="D1971" s="66" t="s">
        <v>4604</v>
      </c>
      <c r="E1971" s="66" t="s">
        <v>4605</v>
      </c>
      <c r="F1971" s="70">
        <v>4353.54</v>
      </c>
      <c r="G1971" s="89"/>
      <c r="H1971" s="89"/>
    </row>
    <row r="1972" spans="1:8" s="76" customFormat="1" x14ac:dyDescent="0.2">
      <c r="A1972" s="73" t="s">
        <v>1489</v>
      </c>
      <c r="B1972" s="60" t="s">
        <v>1490</v>
      </c>
      <c r="C1972" s="60" t="s">
        <v>1491</v>
      </c>
      <c r="D1972" s="61"/>
      <c r="E1972" s="61"/>
      <c r="F1972" s="70"/>
      <c r="G1972" s="89"/>
      <c r="H1972" s="89"/>
    </row>
    <row r="1973" spans="1:8" x14ac:dyDescent="0.2">
      <c r="B1973" s="65" t="s">
        <v>1492</v>
      </c>
      <c r="C1973" s="65" t="s">
        <v>1492</v>
      </c>
      <c r="D1973" s="66" t="s">
        <v>4604</v>
      </c>
      <c r="E1973" s="66" t="s">
        <v>4605</v>
      </c>
      <c r="F1973" s="70">
        <v>2000.54</v>
      </c>
      <c r="G1973" s="89"/>
      <c r="H1973" s="89"/>
    </row>
    <row r="1974" spans="1:8" x14ac:dyDescent="0.2">
      <c r="B1974" s="65" t="s">
        <v>1493</v>
      </c>
      <c r="C1974" s="65" t="s">
        <v>1493</v>
      </c>
      <c r="D1974" s="66" t="s">
        <v>4604</v>
      </c>
      <c r="E1974" s="66" t="s">
        <v>4605</v>
      </c>
      <c r="F1974" s="70">
        <v>2823.36</v>
      </c>
      <c r="G1974" s="89"/>
      <c r="H1974" s="89"/>
    </row>
    <row r="1975" spans="1:8" x14ac:dyDescent="0.2">
      <c r="B1975" s="65" t="s">
        <v>1494</v>
      </c>
      <c r="C1975" s="65" t="s">
        <v>1494</v>
      </c>
      <c r="D1975" s="66" t="s">
        <v>4604</v>
      </c>
      <c r="E1975" s="66" t="s">
        <v>4605</v>
      </c>
      <c r="F1975" s="70">
        <v>5471.1</v>
      </c>
      <c r="G1975" s="89"/>
      <c r="H1975" s="89"/>
    </row>
    <row r="1976" spans="1:8" s="76" customFormat="1" x14ac:dyDescent="0.2">
      <c r="A1976" s="73" t="s">
        <v>1495</v>
      </c>
      <c r="B1976" s="60" t="s">
        <v>1496</v>
      </c>
      <c r="C1976" s="60" t="s">
        <v>1497</v>
      </c>
      <c r="D1976" s="61"/>
      <c r="E1976" s="61"/>
      <c r="F1976" s="70"/>
      <c r="G1976" s="89"/>
      <c r="H1976" s="89"/>
    </row>
    <row r="1977" spans="1:8" ht="25.5" x14ac:dyDescent="0.2">
      <c r="A1977" s="72" t="s">
        <v>1498</v>
      </c>
      <c r="B1977" s="65" t="s">
        <v>1499</v>
      </c>
      <c r="C1977" s="65" t="s">
        <v>1500</v>
      </c>
      <c r="E1977" s="66"/>
      <c r="F1977" s="70"/>
      <c r="G1977" s="89"/>
      <c r="H1977" s="89"/>
    </row>
    <row r="1978" spans="1:8" x14ac:dyDescent="0.2">
      <c r="B1978" s="65" t="s">
        <v>1501</v>
      </c>
      <c r="C1978" s="65" t="s">
        <v>1501</v>
      </c>
      <c r="D1978" s="66" t="s">
        <v>4604</v>
      </c>
      <c r="E1978" s="66" t="s">
        <v>4605</v>
      </c>
      <c r="F1978" s="70">
        <v>53.22</v>
      </c>
      <c r="G1978" s="89"/>
      <c r="H1978" s="89"/>
    </row>
    <row r="1979" spans="1:8" x14ac:dyDescent="0.2">
      <c r="B1979" s="65" t="s">
        <v>1502</v>
      </c>
      <c r="C1979" s="65" t="s">
        <v>1502</v>
      </c>
      <c r="D1979" s="66" t="s">
        <v>4604</v>
      </c>
      <c r="E1979" s="66" t="s">
        <v>4605</v>
      </c>
      <c r="F1979" s="70">
        <v>53.22</v>
      </c>
      <c r="G1979" s="89"/>
      <c r="H1979" s="89"/>
    </row>
    <row r="1980" spans="1:8" x14ac:dyDescent="0.2">
      <c r="B1980" s="65" t="s">
        <v>1503</v>
      </c>
      <c r="C1980" s="65" t="s">
        <v>1503</v>
      </c>
      <c r="D1980" s="66" t="s">
        <v>4604</v>
      </c>
      <c r="E1980" s="66" t="s">
        <v>4605</v>
      </c>
      <c r="F1980" s="70">
        <v>63.86</v>
      </c>
      <c r="G1980" s="89"/>
      <c r="H1980" s="89"/>
    </row>
    <row r="1981" spans="1:8" x14ac:dyDescent="0.2">
      <c r="A1981" s="72" t="s">
        <v>1504</v>
      </c>
      <c r="B1981" s="65" t="s">
        <v>1505</v>
      </c>
      <c r="C1981" s="65" t="s">
        <v>1506</v>
      </c>
      <c r="E1981" s="66"/>
      <c r="F1981" s="70"/>
      <c r="G1981" s="89"/>
      <c r="H1981" s="89"/>
    </row>
    <row r="1982" spans="1:8" x14ac:dyDescent="0.2">
      <c r="B1982" s="65" t="s">
        <v>1507</v>
      </c>
      <c r="C1982" s="65" t="s">
        <v>1507</v>
      </c>
      <c r="D1982" s="66" t="s">
        <v>4604</v>
      </c>
      <c r="E1982" s="66" t="s">
        <v>4605</v>
      </c>
      <c r="F1982" s="70">
        <v>132.63</v>
      </c>
      <c r="G1982" s="89"/>
      <c r="H1982" s="89"/>
    </row>
    <row r="1983" spans="1:8" x14ac:dyDescent="0.2">
      <c r="B1983" s="65" t="s">
        <v>1508</v>
      </c>
      <c r="C1983" s="65" t="s">
        <v>1508</v>
      </c>
      <c r="D1983" s="66" t="s">
        <v>4604</v>
      </c>
      <c r="E1983" s="66" t="s">
        <v>4605</v>
      </c>
      <c r="F1983" s="70">
        <v>158.41999999999999</v>
      </c>
      <c r="G1983" s="89"/>
      <c r="H1983" s="89"/>
    </row>
    <row r="1984" spans="1:8" x14ac:dyDescent="0.2">
      <c r="B1984" s="65" t="s">
        <v>1509</v>
      </c>
      <c r="C1984" s="65" t="s">
        <v>1509</v>
      </c>
      <c r="D1984" s="66" t="s">
        <v>4604</v>
      </c>
      <c r="E1984" s="66" t="s">
        <v>4605</v>
      </c>
      <c r="F1984" s="70">
        <v>261.58</v>
      </c>
      <c r="G1984" s="89"/>
      <c r="H1984" s="89"/>
    </row>
    <row r="1985" spans="1:8" x14ac:dyDescent="0.2">
      <c r="B1985" s="65" t="s">
        <v>1510</v>
      </c>
      <c r="C1985" s="65" t="s">
        <v>1510</v>
      </c>
      <c r="D1985" s="66" t="s">
        <v>4604</v>
      </c>
      <c r="E1985" s="66" t="s">
        <v>4605</v>
      </c>
      <c r="F1985" s="70">
        <v>324.20999999999998</v>
      </c>
      <c r="G1985" s="89"/>
      <c r="H1985" s="89"/>
    </row>
    <row r="1986" spans="1:8" ht="25.5" x14ac:dyDescent="0.2">
      <c r="A1986" s="72" t="s">
        <v>1511</v>
      </c>
      <c r="B1986" s="65" t="s">
        <v>1512</v>
      </c>
      <c r="C1986" s="65" t="s">
        <v>1513</v>
      </c>
      <c r="E1986" s="66"/>
      <c r="F1986" s="70"/>
      <c r="G1986" s="89"/>
      <c r="H1986" s="89"/>
    </row>
    <row r="1987" spans="1:8" x14ac:dyDescent="0.2">
      <c r="B1987" s="65" t="s">
        <v>1501</v>
      </c>
      <c r="C1987" s="65" t="s">
        <v>1501</v>
      </c>
      <c r="D1987" s="66" t="s">
        <v>4604</v>
      </c>
      <c r="E1987" s="66" t="s">
        <v>4605</v>
      </c>
      <c r="F1987" s="70">
        <v>63.86</v>
      </c>
      <c r="G1987" s="89"/>
      <c r="H1987" s="89"/>
    </row>
    <row r="1988" spans="1:8" x14ac:dyDescent="0.2">
      <c r="B1988" s="65" t="s">
        <v>1502</v>
      </c>
      <c r="C1988" s="65" t="s">
        <v>1502</v>
      </c>
      <c r="D1988" s="66" t="s">
        <v>4604</v>
      </c>
      <c r="E1988" s="66" t="s">
        <v>4605</v>
      </c>
      <c r="F1988" s="70">
        <v>63.86</v>
      </c>
      <c r="G1988" s="89"/>
      <c r="H1988" s="89"/>
    </row>
    <row r="1989" spans="1:8" x14ac:dyDescent="0.2">
      <c r="B1989" s="65" t="s">
        <v>1503</v>
      </c>
      <c r="C1989" s="65" t="s">
        <v>1503</v>
      </c>
      <c r="D1989" s="66" t="s">
        <v>4604</v>
      </c>
      <c r="E1989" s="66" t="s">
        <v>4605</v>
      </c>
      <c r="F1989" s="70">
        <v>78.489999999999995</v>
      </c>
      <c r="G1989" s="89"/>
      <c r="H1989" s="89"/>
    </row>
    <row r="1990" spans="1:8" x14ac:dyDescent="0.2">
      <c r="A1990" s="72" t="s">
        <v>1514</v>
      </c>
      <c r="B1990" s="65" t="s">
        <v>1515</v>
      </c>
      <c r="C1990" s="65" t="s">
        <v>1516</v>
      </c>
      <c r="E1990" s="66"/>
      <c r="F1990" s="70"/>
      <c r="G1990" s="89"/>
      <c r="H1990" s="89"/>
    </row>
    <row r="1991" spans="1:8" x14ac:dyDescent="0.2">
      <c r="B1991" s="65" t="s">
        <v>1507</v>
      </c>
      <c r="C1991" s="65" t="s">
        <v>1507</v>
      </c>
      <c r="D1991" s="66" t="s">
        <v>4604</v>
      </c>
      <c r="E1991" s="66" t="s">
        <v>4605</v>
      </c>
      <c r="F1991" s="70">
        <v>270.18</v>
      </c>
      <c r="G1991" s="89"/>
      <c r="H1991" s="89"/>
    </row>
    <row r="1992" spans="1:8" x14ac:dyDescent="0.2">
      <c r="B1992" s="65" t="s">
        <v>1508</v>
      </c>
      <c r="C1992" s="65" t="s">
        <v>1508</v>
      </c>
      <c r="D1992" s="66" t="s">
        <v>4604</v>
      </c>
      <c r="E1992" s="66" t="s">
        <v>4605</v>
      </c>
      <c r="F1992" s="70">
        <v>271.41000000000003</v>
      </c>
      <c r="G1992" s="89"/>
      <c r="H1992" s="89"/>
    </row>
    <row r="1993" spans="1:8" x14ac:dyDescent="0.2">
      <c r="B1993" s="65" t="s">
        <v>1509</v>
      </c>
      <c r="C1993" s="65" t="s">
        <v>1509</v>
      </c>
      <c r="D1993" s="66" t="s">
        <v>4604</v>
      </c>
      <c r="E1993" s="66" t="s">
        <v>4605</v>
      </c>
      <c r="F1993" s="70">
        <v>435.97</v>
      </c>
      <c r="G1993" s="89"/>
      <c r="H1993" s="89"/>
    </row>
    <row r="1994" spans="1:8" x14ac:dyDescent="0.2">
      <c r="B1994" s="65" t="s">
        <v>1510</v>
      </c>
      <c r="C1994" s="65" t="s">
        <v>1510</v>
      </c>
      <c r="D1994" s="66" t="s">
        <v>4604</v>
      </c>
      <c r="E1994" s="66" t="s">
        <v>4605</v>
      </c>
      <c r="F1994" s="70">
        <v>589.48</v>
      </c>
      <c r="G1994" s="89"/>
      <c r="H1994" s="89"/>
    </row>
    <row r="1995" spans="1:8" ht="25.5" x14ac:dyDescent="0.2">
      <c r="A1995" s="72" t="s">
        <v>1517</v>
      </c>
      <c r="B1995" s="65" t="s">
        <v>1518</v>
      </c>
      <c r="C1995" s="65" t="s">
        <v>1519</v>
      </c>
      <c r="E1995" s="66"/>
      <c r="F1995" s="70"/>
      <c r="G1995" s="89"/>
      <c r="H1995" s="89"/>
    </row>
    <row r="1996" spans="1:8" x14ac:dyDescent="0.2">
      <c r="B1996" s="65" t="s">
        <v>1520</v>
      </c>
      <c r="C1996" s="65" t="s">
        <v>1520</v>
      </c>
      <c r="D1996" s="66" t="s">
        <v>4604</v>
      </c>
      <c r="E1996" s="66" t="s">
        <v>4605</v>
      </c>
      <c r="F1996" s="70">
        <v>130.18</v>
      </c>
      <c r="G1996" s="89"/>
      <c r="H1996" s="89"/>
    </row>
    <row r="1997" spans="1:8" s="76" customFormat="1" x14ac:dyDescent="0.2">
      <c r="A1997" s="73" t="s">
        <v>1521</v>
      </c>
      <c r="B1997" s="60" t="s">
        <v>917</v>
      </c>
      <c r="C1997" s="60" t="s">
        <v>1522</v>
      </c>
      <c r="D1997" s="61"/>
      <c r="E1997" s="61"/>
      <c r="F1997" s="70"/>
      <c r="G1997" s="89"/>
      <c r="H1997" s="89"/>
    </row>
    <row r="1998" spans="1:8" x14ac:dyDescent="0.2">
      <c r="A1998" s="72" t="s">
        <v>1523</v>
      </c>
      <c r="B1998" s="65" t="s">
        <v>1524</v>
      </c>
      <c r="C1998" s="65" t="s">
        <v>1525</v>
      </c>
      <c r="E1998" s="66"/>
      <c r="F1998" s="70"/>
      <c r="G1998" s="89"/>
      <c r="H1998" s="89"/>
    </row>
    <row r="1999" spans="1:8" x14ac:dyDescent="0.2">
      <c r="B1999" s="65" t="s">
        <v>2506</v>
      </c>
      <c r="C1999" s="65" t="s">
        <v>2506</v>
      </c>
      <c r="D1999" s="66" t="s">
        <v>4604</v>
      </c>
      <c r="E1999" s="66" t="s">
        <v>4605</v>
      </c>
      <c r="F1999" s="70">
        <v>157.6</v>
      </c>
      <c r="G1999" s="89"/>
      <c r="H1999" s="89"/>
    </row>
    <row r="2000" spans="1:8" x14ac:dyDescent="0.2">
      <c r="B2000" s="65" t="s">
        <v>2507</v>
      </c>
      <c r="C2000" s="65" t="s">
        <v>2507</v>
      </c>
      <c r="D2000" s="66" t="s">
        <v>4604</v>
      </c>
      <c r="E2000" s="66" t="s">
        <v>4605</v>
      </c>
      <c r="F2000" s="70">
        <v>163.74</v>
      </c>
      <c r="G2000" s="89"/>
      <c r="H2000" s="89"/>
    </row>
    <row r="2001" spans="1:8" x14ac:dyDescent="0.2">
      <c r="A2001" s="72" t="s">
        <v>1526</v>
      </c>
      <c r="B2001" s="65" t="s">
        <v>1527</v>
      </c>
      <c r="C2001" s="65" t="s">
        <v>1528</v>
      </c>
      <c r="E2001" s="66"/>
      <c r="F2001" s="70"/>
      <c r="G2001" s="89"/>
      <c r="H2001" s="89"/>
    </row>
    <row r="2002" spans="1:8" x14ac:dyDescent="0.2">
      <c r="B2002" s="65" t="s">
        <v>1529</v>
      </c>
      <c r="C2002" s="65" t="s">
        <v>1529</v>
      </c>
      <c r="D2002" s="66" t="s">
        <v>4604</v>
      </c>
      <c r="E2002" s="66" t="s">
        <v>4605</v>
      </c>
      <c r="F2002" s="70">
        <v>1195.54</v>
      </c>
      <c r="G2002" s="89"/>
      <c r="H2002" s="89"/>
    </row>
    <row r="2003" spans="1:8" x14ac:dyDescent="0.2">
      <c r="B2003" s="65" t="s">
        <v>1530</v>
      </c>
      <c r="C2003" s="65" t="s">
        <v>1530</v>
      </c>
      <c r="D2003" s="66" t="s">
        <v>4604</v>
      </c>
      <c r="E2003" s="66" t="s">
        <v>4605</v>
      </c>
      <c r="F2003" s="70">
        <v>1327.25</v>
      </c>
      <c r="G2003" s="89"/>
      <c r="H2003" s="89"/>
    </row>
    <row r="2004" spans="1:8" x14ac:dyDescent="0.2">
      <c r="B2004" s="65" t="s">
        <v>1531</v>
      </c>
      <c r="C2004" s="65" t="s">
        <v>1531</v>
      </c>
      <c r="D2004" s="66" t="s">
        <v>4604</v>
      </c>
      <c r="E2004" s="66" t="s">
        <v>4605</v>
      </c>
      <c r="F2004" s="70">
        <v>1348.64</v>
      </c>
      <c r="G2004" s="89"/>
      <c r="H2004" s="89"/>
    </row>
    <row r="2005" spans="1:8" x14ac:dyDescent="0.2">
      <c r="B2005" s="65" t="s">
        <v>1532</v>
      </c>
      <c r="C2005" s="65" t="s">
        <v>1532</v>
      </c>
      <c r="D2005" s="66" t="s">
        <v>4604</v>
      </c>
      <c r="E2005" s="66" t="s">
        <v>4605</v>
      </c>
      <c r="F2005" s="70">
        <v>2187.31</v>
      </c>
      <c r="G2005" s="89"/>
      <c r="H2005" s="89"/>
    </row>
    <row r="2006" spans="1:8" x14ac:dyDescent="0.2">
      <c r="B2006" s="65" t="s">
        <v>1533</v>
      </c>
      <c r="C2006" s="65" t="s">
        <v>1533</v>
      </c>
      <c r="D2006" s="66" t="s">
        <v>4604</v>
      </c>
      <c r="E2006" s="66" t="s">
        <v>4605</v>
      </c>
      <c r="F2006" s="70">
        <v>2559.9299999999998</v>
      </c>
      <c r="G2006" s="89"/>
      <c r="H2006" s="89"/>
    </row>
    <row r="2007" spans="1:8" x14ac:dyDescent="0.2">
      <c r="A2007" s="72" t="s">
        <v>1534</v>
      </c>
      <c r="B2007" s="65" t="s">
        <v>1535</v>
      </c>
      <c r="C2007" s="65" t="s">
        <v>1536</v>
      </c>
      <c r="E2007" s="66"/>
      <c r="F2007" s="70"/>
      <c r="G2007" s="89"/>
      <c r="H2007" s="89"/>
    </row>
    <row r="2008" spans="1:8" x14ac:dyDescent="0.2">
      <c r="B2008" s="65" t="s">
        <v>922</v>
      </c>
      <c r="C2008" s="65" t="s">
        <v>922</v>
      </c>
      <c r="D2008" s="66" t="s">
        <v>4604</v>
      </c>
      <c r="E2008" s="66" t="s">
        <v>4605</v>
      </c>
      <c r="F2008" s="70">
        <v>791.09</v>
      </c>
      <c r="G2008" s="89"/>
      <c r="H2008" s="89"/>
    </row>
    <row r="2009" spans="1:8" x14ac:dyDescent="0.2">
      <c r="B2009" s="65" t="s">
        <v>923</v>
      </c>
      <c r="C2009" s="65" t="s">
        <v>923</v>
      </c>
      <c r="D2009" s="66" t="s">
        <v>4604</v>
      </c>
      <c r="E2009" s="66" t="s">
        <v>4605</v>
      </c>
      <c r="F2009" s="70">
        <v>841.23</v>
      </c>
      <c r="G2009" s="89"/>
      <c r="H2009" s="89"/>
    </row>
    <row r="2010" spans="1:8" x14ac:dyDescent="0.2">
      <c r="B2010" s="65" t="s">
        <v>924</v>
      </c>
      <c r="C2010" s="65" t="s">
        <v>924</v>
      </c>
      <c r="D2010" s="66" t="s">
        <v>4604</v>
      </c>
      <c r="E2010" s="66" t="s">
        <v>4605</v>
      </c>
      <c r="F2010" s="70">
        <v>891.38</v>
      </c>
      <c r="G2010" s="89"/>
      <c r="H2010" s="89"/>
    </row>
    <row r="2011" spans="1:8" x14ac:dyDescent="0.2">
      <c r="B2011" s="65" t="s">
        <v>925</v>
      </c>
      <c r="C2011" s="65" t="s">
        <v>925</v>
      </c>
      <c r="D2011" s="66" t="s">
        <v>4604</v>
      </c>
      <c r="E2011" s="66" t="s">
        <v>4605</v>
      </c>
      <c r="F2011" s="70">
        <v>920.04</v>
      </c>
      <c r="G2011" s="89"/>
      <c r="H2011" s="89"/>
    </row>
    <row r="2012" spans="1:8" x14ac:dyDescent="0.2">
      <c r="B2012" s="65" t="s">
        <v>1537</v>
      </c>
      <c r="C2012" s="65" t="s">
        <v>1537</v>
      </c>
      <c r="D2012" s="66" t="s">
        <v>4604</v>
      </c>
      <c r="E2012" s="66" t="s">
        <v>4605</v>
      </c>
      <c r="F2012" s="70">
        <v>996.79</v>
      </c>
      <c r="G2012" s="89"/>
      <c r="H2012" s="89"/>
    </row>
    <row r="2013" spans="1:8" x14ac:dyDescent="0.2">
      <c r="B2013" s="65" t="s">
        <v>1538</v>
      </c>
      <c r="C2013" s="65" t="s">
        <v>1538</v>
      </c>
      <c r="D2013" s="66" t="s">
        <v>4604</v>
      </c>
      <c r="E2013" s="66" t="s">
        <v>4605</v>
      </c>
      <c r="F2013" s="70">
        <v>1060.24</v>
      </c>
      <c r="G2013" s="89"/>
      <c r="H2013" s="89"/>
    </row>
    <row r="2014" spans="1:8" x14ac:dyDescent="0.2">
      <c r="B2014" s="65" t="s">
        <v>1264</v>
      </c>
      <c r="C2014" s="65" t="s">
        <v>1264</v>
      </c>
      <c r="D2014" s="66" t="s">
        <v>4604</v>
      </c>
      <c r="E2014" s="66" t="s">
        <v>4605</v>
      </c>
      <c r="F2014" s="70">
        <v>1200.45</v>
      </c>
      <c r="G2014" s="89"/>
      <c r="H2014" s="89"/>
    </row>
    <row r="2015" spans="1:8" x14ac:dyDescent="0.2">
      <c r="B2015" s="65" t="s">
        <v>1265</v>
      </c>
      <c r="C2015" s="65" t="s">
        <v>1265</v>
      </c>
      <c r="D2015" s="66" t="s">
        <v>4604</v>
      </c>
      <c r="E2015" s="66" t="s">
        <v>4605</v>
      </c>
      <c r="F2015" s="70">
        <v>2042.71</v>
      </c>
      <c r="G2015" s="89"/>
      <c r="H2015" s="89"/>
    </row>
    <row r="2016" spans="1:8" x14ac:dyDescent="0.2">
      <c r="B2016" s="65" t="s">
        <v>1266</v>
      </c>
      <c r="C2016" s="65" t="s">
        <v>1266</v>
      </c>
      <c r="D2016" s="66" t="s">
        <v>4604</v>
      </c>
      <c r="E2016" s="66" t="s">
        <v>4605</v>
      </c>
      <c r="F2016" s="70">
        <v>2570.17</v>
      </c>
      <c r="G2016" s="89"/>
      <c r="H2016" s="89"/>
    </row>
    <row r="2017" spans="1:8" x14ac:dyDescent="0.2">
      <c r="B2017" s="65" t="s">
        <v>1467</v>
      </c>
      <c r="C2017" s="65" t="s">
        <v>1467</v>
      </c>
      <c r="D2017" s="66" t="s">
        <v>4604</v>
      </c>
      <c r="E2017" s="66" t="s">
        <v>4605</v>
      </c>
      <c r="F2017" s="70">
        <v>2909.12</v>
      </c>
      <c r="G2017" s="89"/>
      <c r="H2017" s="89"/>
    </row>
    <row r="2018" spans="1:8" x14ac:dyDescent="0.2">
      <c r="B2018" s="65" t="s">
        <v>1468</v>
      </c>
      <c r="C2018" s="65" t="s">
        <v>1468</v>
      </c>
      <c r="D2018" s="66" t="s">
        <v>4604</v>
      </c>
      <c r="E2018" s="66" t="s">
        <v>4605</v>
      </c>
      <c r="F2018" s="70">
        <v>3254.21</v>
      </c>
      <c r="G2018" s="89"/>
      <c r="H2018" s="89"/>
    </row>
    <row r="2019" spans="1:8" s="76" customFormat="1" x14ac:dyDescent="0.2">
      <c r="A2019" s="73" t="s">
        <v>1539</v>
      </c>
      <c r="B2019" s="60" t="s">
        <v>2438</v>
      </c>
      <c r="C2019" s="60" t="s">
        <v>2439</v>
      </c>
      <c r="D2019" s="61"/>
      <c r="E2019" s="61"/>
      <c r="F2019" s="70"/>
      <c r="G2019" s="89"/>
      <c r="H2019" s="89"/>
    </row>
    <row r="2020" spans="1:8" x14ac:dyDescent="0.2">
      <c r="A2020" s="72" t="s">
        <v>1540</v>
      </c>
      <c r="B2020" s="65" t="s">
        <v>1541</v>
      </c>
      <c r="C2020" s="65" t="s">
        <v>1542</v>
      </c>
      <c r="E2020" s="66"/>
      <c r="F2020" s="70"/>
      <c r="G2020" s="89"/>
      <c r="H2020" s="89"/>
    </row>
    <row r="2021" spans="1:8" x14ac:dyDescent="0.2">
      <c r="B2021" s="65" t="s">
        <v>1543</v>
      </c>
      <c r="C2021" s="65" t="s">
        <v>1543</v>
      </c>
      <c r="D2021" s="66" t="s">
        <v>4604</v>
      </c>
      <c r="E2021" s="66" t="s">
        <v>4605</v>
      </c>
      <c r="F2021" s="70">
        <v>690.18</v>
      </c>
      <c r="G2021" s="89"/>
      <c r="H2021" s="89"/>
    </row>
    <row r="2022" spans="1:8" x14ac:dyDescent="0.2">
      <c r="B2022" s="65" t="s">
        <v>1544</v>
      </c>
      <c r="C2022" s="65" t="s">
        <v>1544</v>
      </c>
      <c r="D2022" s="66" t="s">
        <v>4604</v>
      </c>
      <c r="E2022" s="66" t="s">
        <v>4605</v>
      </c>
      <c r="F2022" s="70">
        <v>812.99</v>
      </c>
      <c r="G2022" s="89"/>
      <c r="H2022" s="89"/>
    </row>
    <row r="2023" spans="1:8" x14ac:dyDescent="0.2">
      <c r="B2023" s="65" t="s">
        <v>1545</v>
      </c>
      <c r="C2023" s="65" t="s">
        <v>1545</v>
      </c>
      <c r="D2023" s="66" t="s">
        <v>4604</v>
      </c>
      <c r="E2023" s="66" t="s">
        <v>4605</v>
      </c>
      <c r="F2023" s="70">
        <v>869.48</v>
      </c>
      <c r="G2023" s="89"/>
      <c r="H2023" s="89"/>
    </row>
    <row r="2024" spans="1:8" x14ac:dyDescent="0.2">
      <c r="B2024" s="65" t="s">
        <v>1546</v>
      </c>
      <c r="C2024" s="65" t="s">
        <v>1546</v>
      </c>
      <c r="D2024" s="66" t="s">
        <v>4604</v>
      </c>
      <c r="E2024" s="66" t="s">
        <v>4605</v>
      </c>
      <c r="F2024" s="70">
        <v>965.27</v>
      </c>
      <c r="G2024" s="89"/>
      <c r="H2024" s="89"/>
    </row>
    <row r="2025" spans="1:8" x14ac:dyDescent="0.2">
      <c r="B2025" s="65" t="s">
        <v>1547</v>
      </c>
      <c r="C2025" s="65" t="s">
        <v>1547</v>
      </c>
      <c r="D2025" s="66" t="s">
        <v>4604</v>
      </c>
      <c r="E2025" s="66" t="s">
        <v>4605</v>
      </c>
      <c r="F2025" s="70">
        <v>1011.94</v>
      </c>
      <c r="G2025" s="89"/>
      <c r="H2025" s="89"/>
    </row>
    <row r="2026" spans="1:8" x14ac:dyDescent="0.2">
      <c r="B2026" s="65" t="s">
        <v>1548</v>
      </c>
      <c r="C2026" s="65" t="s">
        <v>1548</v>
      </c>
      <c r="D2026" s="66" t="s">
        <v>4604</v>
      </c>
      <c r="E2026" s="66" t="s">
        <v>4605</v>
      </c>
      <c r="F2026" s="70">
        <v>1089.31</v>
      </c>
      <c r="G2026" s="89"/>
      <c r="H2026" s="89"/>
    </row>
    <row r="2027" spans="1:8" x14ac:dyDescent="0.2">
      <c r="B2027" s="65" t="s">
        <v>1549</v>
      </c>
      <c r="C2027" s="65" t="s">
        <v>1549</v>
      </c>
      <c r="D2027" s="66" t="s">
        <v>4604</v>
      </c>
      <c r="E2027" s="66" t="s">
        <v>4605</v>
      </c>
      <c r="F2027" s="70">
        <v>1122.47</v>
      </c>
      <c r="G2027" s="89"/>
      <c r="H2027" s="89"/>
    </row>
    <row r="2028" spans="1:8" x14ac:dyDescent="0.2">
      <c r="B2028" s="65" t="s">
        <v>1550</v>
      </c>
      <c r="C2028" s="65" t="s">
        <v>1550</v>
      </c>
      <c r="D2028" s="66" t="s">
        <v>4604</v>
      </c>
      <c r="E2028" s="66" t="s">
        <v>4605</v>
      </c>
      <c r="F2028" s="70">
        <v>1156.8499999999999</v>
      </c>
      <c r="G2028" s="89"/>
      <c r="H2028" s="89"/>
    </row>
    <row r="2029" spans="1:8" x14ac:dyDescent="0.2">
      <c r="B2029" s="65" t="s">
        <v>1551</v>
      </c>
      <c r="C2029" s="65" t="s">
        <v>1551</v>
      </c>
      <c r="D2029" s="66" t="s">
        <v>4604</v>
      </c>
      <c r="E2029" s="66" t="s">
        <v>4605</v>
      </c>
      <c r="F2029" s="70">
        <v>1193.69</v>
      </c>
      <c r="G2029" s="89"/>
      <c r="H2029" s="89"/>
    </row>
    <row r="2030" spans="1:8" x14ac:dyDescent="0.2">
      <c r="B2030" s="65" t="s">
        <v>1552</v>
      </c>
      <c r="C2030" s="65" t="s">
        <v>1552</v>
      </c>
      <c r="D2030" s="66" t="s">
        <v>4604</v>
      </c>
      <c r="E2030" s="66" t="s">
        <v>4605</v>
      </c>
      <c r="F2030" s="70">
        <v>1287.03</v>
      </c>
      <c r="G2030" s="89"/>
      <c r="H2030" s="89"/>
    </row>
    <row r="2031" spans="1:8" s="76" customFormat="1" x14ac:dyDescent="0.2">
      <c r="A2031" s="73" t="s">
        <v>1553</v>
      </c>
      <c r="B2031" s="60" t="s">
        <v>1554</v>
      </c>
      <c r="C2031" s="60" t="s">
        <v>1555</v>
      </c>
      <c r="D2031" s="61"/>
      <c r="E2031" s="61"/>
      <c r="F2031" s="70"/>
      <c r="G2031" s="89"/>
      <c r="H2031" s="89"/>
    </row>
    <row r="2032" spans="1:8" x14ac:dyDescent="0.2">
      <c r="A2032" s="72" t="s">
        <v>1556</v>
      </c>
      <c r="B2032" s="65" t="s">
        <v>1557</v>
      </c>
      <c r="C2032" s="65" t="s">
        <v>1558</v>
      </c>
      <c r="E2032" s="66"/>
      <c r="F2032" s="70"/>
      <c r="G2032" s="89"/>
      <c r="H2032" s="89"/>
    </row>
    <row r="2033" spans="1:8" x14ac:dyDescent="0.2">
      <c r="B2033" s="65" t="s">
        <v>1559</v>
      </c>
      <c r="C2033" s="65" t="s">
        <v>1559</v>
      </c>
      <c r="D2033" s="66" t="s">
        <v>4604</v>
      </c>
      <c r="E2033" s="66" t="s">
        <v>4605</v>
      </c>
      <c r="F2033" s="70">
        <v>137.65</v>
      </c>
      <c r="G2033" s="89"/>
      <c r="H2033" s="89"/>
    </row>
    <row r="2034" spans="1:8" x14ac:dyDescent="0.2">
      <c r="B2034" s="65" t="s">
        <v>1560</v>
      </c>
      <c r="C2034" s="65" t="s">
        <v>1560</v>
      </c>
      <c r="D2034" s="66" t="s">
        <v>4604</v>
      </c>
      <c r="E2034" s="66" t="s">
        <v>4605</v>
      </c>
      <c r="F2034" s="70">
        <v>171.42</v>
      </c>
      <c r="G2034" s="89"/>
      <c r="H2034" s="89"/>
    </row>
    <row r="2035" spans="1:8" x14ac:dyDescent="0.2">
      <c r="A2035" s="72" t="s">
        <v>1561</v>
      </c>
      <c r="B2035" s="65" t="s">
        <v>1562</v>
      </c>
      <c r="C2035" s="65" t="s">
        <v>1563</v>
      </c>
      <c r="D2035" s="66" t="s">
        <v>4604</v>
      </c>
      <c r="E2035" s="66" t="s">
        <v>4605</v>
      </c>
      <c r="F2035" s="70">
        <v>204.07</v>
      </c>
      <c r="G2035" s="89"/>
      <c r="H2035" s="89"/>
    </row>
    <row r="2036" spans="1:8" x14ac:dyDescent="0.2">
      <c r="A2036" s="72" t="s">
        <v>1564</v>
      </c>
      <c r="B2036" s="65" t="s">
        <v>1565</v>
      </c>
      <c r="C2036" s="65" t="s">
        <v>1566</v>
      </c>
      <c r="E2036" s="66"/>
      <c r="F2036" s="70"/>
      <c r="G2036" s="89"/>
      <c r="H2036" s="89"/>
    </row>
    <row r="2037" spans="1:8" x14ac:dyDescent="0.2">
      <c r="B2037" s="65" t="s">
        <v>1567</v>
      </c>
      <c r="C2037" s="65" t="s">
        <v>1568</v>
      </c>
      <c r="D2037" s="66" t="s">
        <v>4604</v>
      </c>
      <c r="E2037" s="66" t="s">
        <v>4605</v>
      </c>
      <c r="F2037" s="70">
        <v>475.37</v>
      </c>
      <c r="G2037" s="89"/>
      <c r="H2037" s="89"/>
    </row>
    <row r="2038" spans="1:8" x14ac:dyDescent="0.2">
      <c r="B2038" s="65" t="s">
        <v>1569</v>
      </c>
      <c r="C2038" s="65" t="s">
        <v>1570</v>
      </c>
      <c r="D2038" s="66" t="s">
        <v>4604</v>
      </c>
      <c r="E2038" s="66" t="s">
        <v>4605</v>
      </c>
      <c r="F2038" s="70">
        <v>502.39</v>
      </c>
      <c r="G2038" s="89"/>
      <c r="H2038" s="89"/>
    </row>
    <row r="2039" spans="1:8" x14ac:dyDescent="0.2">
      <c r="A2039" s="72" t="s">
        <v>1571</v>
      </c>
      <c r="B2039" s="65" t="s">
        <v>1572</v>
      </c>
      <c r="C2039" s="65" t="s">
        <v>1573</v>
      </c>
      <c r="E2039" s="66"/>
      <c r="F2039" s="70"/>
      <c r="G2039" s="89"/>
      <c r="H2039" s="89"/>
    </row>
    <row r="2040" spans="1:8" x14ac:dyDescent="0.2">
      <c r="B2040" s="65" t="s">
        <v>1574</v>
      </c>
      <c r="C2040" s="65" t="s">
        <v>1574</v>
      </c>
      <c r="D2040" s="66" t="s">
        <v>4604</v>
      </c>
      <c r="E2040" s="66" t="s">
        <v>4605</v>
      </c>
      <c r="F2040" s="70">
        <v>465.24</v>
      </c>
      <c r="G2040" s="89"/>
      <c r="H2040" s="89"/>
    </row>
    <row r="2041" spans="1:8" x14ac:dyDescent="0.2">
      <c r="B2041" s="65" t="s">
        <v>1575</v>
      </c>
      <c r="C2041" s="65" t="s">
        <v>1575</v>
      </c>
      <c r="D2041" s="66" t="s">
        <v>4604</v>
      </c>
      <c r="E2041" s="66" t="s">
        <v>4605</v>
      </c>
      <c r="F2041" s="70">
        <v>473.12</v>
      </c>
      <c r="G2041" s="89"/>
      <c r="H2041" s="89"/>
    </row>
    <row r="2042" spans="1:8" x14ac:dyDescent="0.2">
      <c r="A2042" s="72" t="s">
        <v>1576</v>
      </c>
      <c r="B2042" s="65" t="s">
        <v>1577</v>
      </c>
      <c r="C2042" s="65" t="s">
        <v>1578</v>
      </c>
      <c r="E2042" s="66"/>
      <c r="F2042" s="70"/>
      <c r="G2042" s="89"/>
      <c r="H2042" s="89"/>
    </row>
    <row r="2043" spans="1:8" x14ac:dyDescent="0.2">
      <c r="B2043" s="65" t="s">
        <v>1579</v>
      </c>
      <c r="C2043" s="65" t="s">
        <v>1579</v>
      </c>
      <c r="D2043" s="66" t="s">
        <v>4604</v>
      </c>
      <c r="E2043" s="66" t="s">
        <v>4605</v>
      </c>
      <c r="F2043" s="70">
        <v>718.84</v>
      </c>
      <c r="G2043" s="89"/>
      <c r="H2043" s="89"/>
    </row>
    <row r="2044" spans="1:8" x14ac:dyDescent="0.2">
      <c r="B2044" s="65" t="s">
        <v>1580</v>
      </c>
      <c r="C2044" s="65" t="s">
        <v>1580</v>
      </c>
      <c r="D2044" s="66" t="s">
        <v>4604</v>
      </c>
      <c r="E2044" s="66" t="s">
        <v>4605</v>
      </c>
      <c r="F2044" s="70">
        <v>713.21</v>
      </c>
      <c r="G2044" s="89"/>
      <c r="H2044" s="89"/>
    </row>
    <row r="2045" spans="1:8" x14ac:dyDescent="0.2">
      <c r="B2045" s="65" t="s">
        <v>1581</v>
      </c>
      <c r="C2045" s="65" t="s">
        <v>1581</v>
      </c>
      <c r="D2045" s="66" t="s">
        <v>4604</v>
      </c>
      <c r="E2045" s="66" t="s">
        <v>4605</v>
      </c>
      <c r="F2045" s="70">
        <v>974.38</v>
      </c>
      <c r="G2045" s="89"/>
      <c r="H2045" s="89"/>
    </row>
    <row r="2046" spans="1:8" s="76" customFormat="1" x14ac:dyDescent="0.2">
      <c r="A2046" s="73" t="s">
        <v>1582</v>
      </c>
      <c r="B2046" s="60" t="s">
        <v>1583</v>
      </c>
      <c r="C2046" s="60" t="s">
        <v>1584</v>
      </c>
      <c r="D2046" s="61"/>
      <c r="E2046" s="61"/>
      <c r="F2046" s="70"/>
      <c r="G2046" s="89"/>
      <c r="H2046" s="89"/>
    </row>
    <row r="2047" spans="1:8" x14ac:dyDescent="0.2">
      <c r="A2047" s="72" t="s">
        <v>1585</v>
      </c>
      <c r="B2047" s="65" t="s">
        <v>1586</v>
      </c>
      <c r="C2047" s="65" t="s">
        <v>1587</v>
      </c>
      <c r="D2047" s="66" t="s">
        <v>4604</v>
      </c>
      <c r="E2047" s="66" t="s">
        <v>4605</v>
      </c>
      <c r="F2047" s="70">
        <v>209.85</v>
      </c>
      <c r="G2047" s="89"/>
      <c r="H2047" s="89"/>
    </row>
    <row r="2048" spans="1:8" x14ac:dyDescent="0.2">
      <c r="A2048" s="72" t="s">
        <v>1588</v>
      </c>
      <c r="B2048" s="65" t="s">
        <v>1589</v>
      </c>
      <c r="C2048" s="65" t="s">
        <v>1590</v>
      </c>
      <c r="D2048" s="66" t="s">
        <v>4604</v>
      </c>
      <c r="E2048" s="66" t="s">
        <v>4605</v>
      </c>
      <c r="F2048" s="70">
        <v>209.85</v>
      </c>
      <c r="G2048" s="89"/>
      <c r="H2048" s="89"/>
    </row>
    <row r="2049" spans="1:8" x14ac:dyDescent="0.2">
      <c r="A2049" s="72" t="s">
        <v>1591</v>
      </c>
      <c r="B2049" s="65" t="s">
        <v>1592</v>
      </c>
      <c r="C2049" s="65" t="s">
        <v>1593</v>
      </c>
      <c r="D2049" s="66" t="s">
        <v>4604</v>
      </c>
      <c r="E2049" s="66" t="s">
        <v>4605</v>
      </c>
      <c r="F2049" s="70">
        <v>295.05</v>
      </c>
      <c r="G2049" s="89"/>
      <c r="H2049" s="89"/>
    </row>
    <row r="2050" spans="1:8" x14ac:dyDescent="0.2">
      <c r="A2050" s="72" t="s">
        <v>1594</v>
      </c>
      <c r="B2050" s="65" t="s">
        <v>1595</v>
      </c>
      <c r="C2050" s="65" t="s">
        <v>1596</v>
      </c>
      <c r="E2050" s="66"/>
      <c r="F2050" s="70"/>
      <c r="G2050" s="89"/>
      <c r="H2050" s="89"/>
    </row>
    <row r="2051" spans="1:8" x14ac:dyDescent="0.2">
      <c r="B2051" s="65" t="s">
        <v>1597</v>
      </c>
      <c r="C2051" s="65" t="s">
        <v>1598</v>
      </c>
      <c r="D2051" s="66" t="s">
        <v>4604</v>
      </c>
      <c r="E2051" s="66" t="s">
        <v>4605</v>
      </c>
      <c r="F2051" s="70">
        <v>368.12</v>
      </c>
      <c r="G2051" s="89"/>
      <c r="H2051" s="89"/>
    </row>
    <row r="2052" spans="1:8" x14ac:dyDescent="0.2">
      <c r="B2052" s="65" t="s">
        <v>1599</v>
      </c>
      <c r="C2052" s="65" t="s">
        <v>1600</v>
      </c>
      <c r="D2052" s="66" t="s">
        <v>4604</v>
      </c>
      <c r="E2052" s="66" t="s">
        <v>4605</v>
      </c>
      <c r="F2052" s="70">
        <v>309.02</v>
      </c>
      <c r="G2052" s="89"/>
      <c r="H2052" s="89"/>
    </row>
    <row r="2053" spans="1:8" x14ac:dyDescent="0.2">
      <c r="A2053" s="72" t="s">
        <v>1601</v>
      </c>
      <c r="B2053" s="65" t="s">
        <v>1602</v>
      </c>
      <c r="C2053" s="65" t="s">
        <v>1603</v>
      </c>
      <c r="D2053" s="66" t="s">
        <v>4604</v>
      </c>
      <c r="E2053" s="66" t="s">
        <v>4605</v>
      </c>
      <c r="F2053" s="70">
        <v>238.45</v>
      </c>
      <c r="G2053" s="89"/>
      <c r="H2053" s="89"/>
    </row>
    <row r="2054" spans="1:8" x14ac:dyDescent="0.2">
      <c r="A2054" s="72" t="s">
        <v>1604</v>
      </c>
      <c r="B2054" s="65" t="s">
        <v>1605</v>
      </c>
      <c r="C2054" s="65" t="s">
        <v>1606</v>
      </c>
      <c r="D2054" s="66" t="s">
        <v>4604</v>
      </c>
      <c r="E2054" s="66" t="s">
        <v>4605</v>
      </c>
      <c r="F2054" s="70">
        <v>18.05</v>
      </c>
      <c r="G2054" s="89"/>
      <c r="H2054" s="89"/>
    </row>
    <row r="2055" spans="1:8" x14ac:dyDescent="0.2">
      <c r="A2055" s="72" t="s">
        <v>1607</v>
      </c>
      <c r="B2055" s="65" t="s">
        <v>1608</v>
      </c>
      <c r="C2055" s="65" t="s">
        <v>1609</v>
      </c>
      <c r="D2055" s="66" t="s">
        <v>4604</v>
      </c>
      <c r="E2055" s="66" t="s">
        <v>4605</v>
      </c>
      <c r="F2055" s="70">
        <v>128.94999999999999</v>
      </c>
      <c r="G2055" s="89"/>
      <c r="H2055" s="89"/>
    </row>
    <row r="2056" spans="1:8" s="76" customFormat="1" x14ac:dyDescent="0.2">
      <c r="A2056" s="73" t="s">
        <v>1610</v>
      </c>
      <c r="B2056" s="60" t="s">
        <v>1611</v>
      </c>
      <c r="C2056" s="60" t="s">
        <v>1612</v>
      </c>
      <c r="D2056" s="61"/>
      <c r="E2056" s="61"/>
      <c r="F2056" s="70"/>
      <c r="G2056" s="89"/>
      <c r="H2056" s="89"/>
    </row>
    <row r="2057" spans="1:8" x14ac:dyDescent="0.2">
      <c r="A2057" s="72" t="s">
        <v>1613</v>
      </c>
      <c r="B2057" s="65" t="s">
        <v>1614</v>
      </c>
      <c r="C2057" s="65" t="s">
        <v>1615</v>
      </c>
      <c r="E2057" s="66"/>
      <c r="F2057" s="70"/>
      <c r="G2057" s="89"/>
      <c r="H2057" s="89"/>
    </row>
    <row r="2058" spans="1:8" x14ac:dyDescent="0.2">
      <c r="B2058" s="65" t="s">
        <v>1616</v>
      </c>
      <c r="C2058" s="65" t="s">
        <v>1617</v>
      </c>
      <c r="D2058" s="66" t="s">
        <v>4604</v>
      </c>
      <c r="E2058" s="66" t="s">
        <v>4605</v>
      </c>
      <c r="F2058" s="70">
        <v>287.37</v>
      </c>
      <c r="G2058" s="89"/>
      <c r="H2058" s="89"/>
    </row>
    <row r="2059" spans="1:8" x14ac:dyDescent="0.2">
      <c r="B2059" s="65" t="s">
        <v>1618</v>
      </c>
      <c r="C2059" s="65" t="s">
        <v>1619</v>
      </c>
      <c r="D2059" s="66" t="s">
        <v>4604</v>
      </c>
      <c r="E2059" s="66" t="s">
        <v>4605</v>
      </c>
      <c r="F2059" s="70">
        <v>281.74</v>
      </c>
      <c r="G2059" s="89"/>
      <c r="H2059" s="89"/>
    </row>
    <row r="2060" spans="1:8" x14ac:dyDescent="0.2">
      <c r="B2060" s="65" t="s">
        <v>1620</v>
      </c>
      <c r="C2060" s="65" t="s">
        <v>1621</v>
      </c>
      <c r="D2060" s="66" t="s">
        <v>4604</v>
      </c>
      <c r="E2060" s="66" t="s">
        <v>4605</v>
      </c>
      <c r="F2060" s="70">
        <v>370.68</v>
      </c>
      <c r="G2060" s="89"/>
      <c r="H2060" s="89"/>
    </row>
    <row r="2061" spans="1:8" x14ac:dyDescent="0.2">
      <c r="B2061" s="65" t="s">
        <v>1622</v>
      </c>
      <c r="C2061" s="65" t="s">
        <v>1623</v>
      </c>
      <c r="D2061" s="66" t="s">
        <v>4604</v>
      </c>
      <c r="E2061" s="66" t="s">
        <v>4605</v>
      </c>
      <c r="F2061" s="70">
        <v>283.99</v>
      </c>
      <c r="G2061" s="89"/>
      <c r="H2061" s="89"/>
    </row>
    <row r="2062" spans="1:8" x14ac:dyDescent="0.2">
      <c r="B2062" s="65" t="s">
        <v>1624</v>
      </c>
      <c r="C2062" s="65" t="s">
        <v>1625</v>
      </c>
      <c r="D2062" s="66" t="s">
        <v>4604</v>
      </c>
      <c r="E2062" s="66" t="s">
        <v>4605</v>
      </c>
      <c r="F2062" s="70">
        <v>278.36</v>
      </c>
      <c r="G2062" s="89"/>
      <c r="H2062" s="89"/>
    </row>
    <row r="2063" spans="1:8" x14ac:dyDescent="0.2">
      <c r="B2063" s="65" t="s">
        <v>1626</v>
      </c>
      <c r="C2063" s="65" t="s">
        <v>1627</v>
      </c>
      <c r="D2063" s="66" t="s">
        <v>4604</v>
      </c>
      <c r="E2063" s="66" t="s">
        <v>4605</v>
      </c>
      <c r="F2063" s="70">
        <v>367.3</v>
      </c>
      <c r="G2063" s="89"/>
      <c r="H2063" s="89"/>
    </row>
    <row r="2064" spans="1:8" x14ac:dyDescent="0.2">
      <c r="A2064" s="72" t="s">
        <v>1628</v>
      </c>
      <c r="B2064" s="65" t="s">
        <v>1629</v>
      </c>
      <c r="C2064" s="65" t="s">
        <v>1630</v>
      </c>
      <c r="E2064" s="66"/>
      <c r="F2064" s="70"/>
      <c r="G2064" s="89"/>
      <c r="H2064" s="89"/>
    </row>
    <row r="2065" spans="1:8" x14ac:dyDescent="0.2">
      <c r="B2065" s="65" t="s">
        <v>1616</v>
      </c>
      <c r="C2065" s="65" t="s">
        <v>1617</v>
      </c>
      <c r="D2065" s="66" t="s">
        <v>4604</v>
      </c>
      <c r="E2065" s="66" t="s">
        <v>4605</v>
      </c>
      <c r="F2065" s="70">
        <v>223.2</v>
      </c>
      <c r="G2065" s="89"/>
      <c r="H2065" s="89"/>
    </row>
    <row r="2066" spans="1:8" x14ac:dyDescent="0.2">
      <c r="B2066" s="65" t="s">
        <v>1631</v>
      </c>
      <c r="C2066" s="65" t="s">
        <v>1632</v>
      </c>
      <c r="D2066" s="66" t="s">
        <v>4604</v>
      </c>
      <c r="E2066" s="66" t="s">
        <v>4605</v>
      </c>
      <c r="F2066" s="70">
        <v>306.51</v>
      </c>
      <c r="G2066" s="89"/>
      <c r="H2066" s="89"/>
    </row>
    <row r="2067" spans="1:8" x14ac:dyDescent="0.2">
      <c r="B2067" s="65" t="s">
        <v>1633</v>
      </c>
      <c r="C2067" s="65" t="s">
        <v>1634</v>
      </c>
      <c r="D2067" s="66" t="s">
        <v>4604</v>
      </c>
      <c r="E2067" s="66" t="s">
        <v>4605</v>
      </c>
      <c r="F2067" s="70">
        <v>222.08</v>
      </c>
      <c r="G2067" s="89"/>
      <c r="H2067" s="89"/>
    </row>
    <row r="2068" spans="1:8" x14ac:dyDescent="0.2">
      <c r="B2068" s="65" t="s">
        <v>1635</v>
      </c>
      <c r="C2068" s="65" t="s">
        <v>1636</v>
      </c>
      <c r="D2068" s="66" t="s">
        <v>4604</v>
      </c>
      <c r="E2068" s="66" t="s">
        <v>4605</v>
      </c>
      <c r="F2068" s="70">
        <v>305.38</v>
      </c>
      <c r="G2068" s="89"/>
      <c r="H2068" s="89"/>
    </row>
    <row r="2069" spans="1:8" s="76" customFormat="1" x14ac:dyDescent="0.2">
      <c r="A2069" s="73" t="s">
        <v>1637</v>
      </c>
      <c r="B2069" s="60" t="s">
        <v>1638</v>
      </c>
      <c r="C2069" s="60" t="s">
        <v>1639</v>
      </c>
      <c r="D2069" s="61"/>
      <c r="E2069" s="61"/>
      <c r="F2069" s="70"/>
      <c r="G2069" s="89"/>
      <c r="H2069" s="89"/>
    </row>
    <row r="2070" spans="1:8" x14ac:dyDescent="0.2">
      <c r="A2070" s="72" t="s">
        <v>1640</v>
      </c>
      <c r="B2070" s="65" t="s">
        <v>1641</v>
      </c>
      <c r="C2070" s="65" t="s">
        <v>1642</v>
      </c>
      <c r="E2070" s="66"/>
      <c r="F2070" s="70"/>
      <c r="G2070" s="89"/>
      <c r="H2070" s="89"/>
    </row>
    <row r="2071" spans="1:8" x14ac:dyDescent="0.2">
      <c r="B2071" s="65" t="s">
        <v>1643</v>
      </c>
      <c r="C2071" s="65" t="s">
        <v>1644</v>
      </c>
      <c r="D2071" s="66" t="s">
        <v>4604</v>
      </c>
      <c r="E2071" s="66" t="s">
        <v>4605</v>
      </c>
      <c r="F2071" s="70">
        <v>134.07</v>
      </c>
      <c r="G2071" s="89"/>
      <c r="H2071" s="89"/>
    </row>
    <row r="2072" spans="1:8" x14ac:dyDescent="0.2">
      <c r="B2072" s="65" t="s">
        <v>1645</v>
      </c>
      <c r="C2072" s="65" t="s">
        <v>1646</v>
      </c>
      <c r="D2072" s="66" t="s">
        <v>4604</v>
      </c>
      <c r="E2072" s="66" t="s">
        <v>4605</v>
      </c>
      <c r="F2072" s="70">
        <v>180.12</v>
      </c>
      <c r="G2072" s="89"/>
      <c r="H2072" s="89"/>
    </row>
    <row r="2073" spans="1:8" x14ac:dyDescent="0.2">
      <c r="B2073" s="65" t="s">
        <v>1647</v>
      </c>
      <c r="C2073" s="65" t="s">
        <v>1648</v>
      </c>
      <c r="D2073" s="66" t="s">
        <v>4604</v>
      </c>
      <c r="E2073" s="66" t="s">
        <v>4605</v>
      </c>
      <c r="F2073" s="70">
        <v>337.72</v>
      </c>
      <c r="G2073" s="89"/>
      <c r="H2073" s="89"/>
    </row>
    <row r="2074" spans="1:8" x14ac:dyDescent="0.2">
      <c r="B2074" s="65" t="s">
        <v>1649</v>
      </c>
      <c r="C2074" s="65" t="s">
        <v>1650</v>
      </c>
      <c r="D2074" s="66" t="s">
        <v>4604</v>
      </c>
      <c r="E2074" s="66" t="s">
        <v>4605</v>
      </c>
      <c r="F2074" s="70">
        <v>376.61</v>
      </c>
      <c r="G2074" s="89"/>
      <c r="H2074" s="89"/>
    </row>
    <row r="2075" spans="1:8" x14ac:dyDescent="0.2">
      <c r="B2075" s="65" t="s">
        <v>1651</v>
      </c>
      <c r="C2075" s="65" t="s">
        <v>1652</v>
      </c>
      <c r="D2075" s="66" t="s">
        <v>4604</v>
      </c>
      <c r="E2075" s="66" t="s">
        <v>4605</v>
      </c>
      <c r="F2075" s="70">
        <v>416.52</v>
      </c>
      <c r="G2075" s="89"/>
      <c r="H2075" s="89"/>
    </row>
    <row r="2076" spans="1:8" x14ac:dyDescent="0.2">
      <c r="B2076" s="65" t="s">
        <v>1653</v>
      </c>
      <c r="C2076" s="65" t="s">
        <v>1654</v>
      </c>
      <c r="D2076" s="66" t="s">
        <v>4604</v>
      </c>
      <c r="E2076" s="66" t="s">
        <v>4605</v>
      </c>
      <c r="F2076" s="70">
        <v>2574.06</v>
      </c>
      <c r="G2076" s="89"/>
      <c r="H2076" s="89"/>
    </row>
    <row r="2077" spans="1:8" x14ac:dyDescent="0.2">
      <c r="B2077" s="65" t="s">
        <v>1655</v>
      </c>
      <c r="C2077" s="65" t="s">
        <v>1656</v>
      </c>
      <c r="D2077" s="66" t="s">
        <v>4604</v>
      </c>
      <c r="E2077" s="66" t="s">
        <v>4605</v>
      </c>
      <c r="F2077" s="70">
        <v>2574.06</v>
      </c>
      <c r="G2077" s="89"/>
      <c r="H2077" s="89"/>
    </row>
    <row r="2078" spans="1:8" x14ac:dyDescent="0.2">
      <c r="B2078" s="65" t="s">
        <v>1657</v>
      </c>
      <c r="C2078" s="65" t="s">
        <v>1658</v>
      </c>
      <c r="D2078" s="66" t="s">
        <v>4604</v>
      </c>
      <c r="E2078" s="66" t="s">
        <v>4605</v>
      </c>
      <c r="F2078" s="70">
        <v>2574.06</v>
      </c>
      <c r="G2078" s="89"/>
      <c r="H2078" s="89"/>
    </row>
    <row r="2079" spans="1:8" x14ac:dyDescent="0.2">
      <c r="B2079" s="65" t="s">
        <v>1659</v>
      </c>
      <c r="C2079" s="65" t="s">
        <v>1660</v>
      </c>
      <c r="D2079" s="66" t="s">
        <v>4604</v>
      </c>
      <c r="E2079" s="66" t="s">
        <v>4605</v>
      </c>
      <c r="F2079" s="70">
        <v>3070.2</v>
      </c>
      <c r="G2079" s="89"/>
      <c r="H2079" s="89"/>
    </row>
    <row r="2080" spans="1:8" x14ac:dyDescent="0.2">
      <c r="B2080" s="65" t="s">
        <v>1661</v>
      </c>
      <c r="C2080" s="65" t="s">
        <v>1662</v>
      </c>
      <c r="D2080" s="66" t="s">
        <v>4604</v>
      </c>
      <c r="E2080" s="66" t="s">
        <v>4605</v>
      </c>
      <c r="F2080" s="70">
        <v>3070.2</v>
      </c>
      <c r="G2080" s="89"/>
      <c r="H2080" s="89"/>
    </row>
    <row r="2081" spans="1:8" x14ac:dyDescent="0.2">
      <c r="B2081" s="65" t="s">
        <v>1663</v>
      </c>
      <c r="C2081" s="65" t="s">
        <v>1664</v>
      </c>
      <c r="D2081" s="66" t="s">
        <v>4604</v>
      </c>
      <c r="E2081" s="66" t="s">
        <v>4605</v>
      </c>
      <c r="F2081" s="70">
        <v>3070.2</v>
      </c>
      <c r="G2081" s="89"/>
      <c r="H2081" s="89"/>
    </row>
    <row r="2082" spans="1:8" x14ac:dyDescent="0.2">
      <c r="B2082" s="65" t="s">
        <v>1665</v>
      </c>
      <c r="C2082" s="65" t="s">
        <v>1666</v>
      </c>
      <c r="D2082" s="66" t="s">
        <v>4604</v>
      </c>
      <c r="E2082" s="66" t="s">
        <v>4605</v>
      </c>
      <c r="F2082" s="70">
        <v>97.22</v>
      </c>
      <c r="G2082" s="89"/>
      <c r="H2082" s="89"/>
    </row>
    <row r="2083" spans="1:8" x14ac:dyDescent="0.2">
      <c r="B2083" s="65" t="s">
        <v>1667</v>
      </c>
      <c r="C2083" s="65" t="s">
        <v>1668</v>
      </c>
      <c r="D2083" s="66" t="s">
        <v>4604</v>
      </c>
      <c r="E2083" s="66" t="s">
        <v>4605</v>
      </c>
      <c r="F2083" s="70">
        <v>101.32</v>
      </c>
      <c r="G2083" s="89"/>
      <c r="H2083" s="89"/>
    </row>
    <row r="2084" spans="1:8" x14ac:dyDescent="0.2">
      <c r="B2084" s="65" t="s">
        <v>1669</v>
      </c>
      <c r="C2084" s="65" t="s">
        <v>1670</v>
      </c>
      <c r="D2084" s="66" t="s">
        <v>4604</v>
      </c>
      <c r="E2084" s="66" t="s">
        <v>4605</v>
      </c>
      <c r="F2084" s="70">
        <v>103.88</v>
      </c>
      <c r="G2084" s="89"/>
      <c r="H2084" s="89"/>
    </row>
    <row r="2085" spans="1:8" x14ac:dyDescent="0.2">
      <c r="B2085" s="65" t="s">
        <v>1671</v>
      </c>
      <c r="C2085" s="65" t="s">
        <v>1672</v>
      </c>
      <c r="D2085" s="66" t="s">
        <v>4604</v>
      </c>
      <c r="E2085" s="66" t="s">
        <v>4605</v>
      </c>
      <c r="F2085" s="70">
        <v>254.72</v>
      </c>
      <c r="G2085" s="89"/>
      <c r="H2085" s="89"/>
    </row>
    <row r="2086" spans="1:8" x14ac:dyDescent="0.2">
      <c r="A2086" s="72" t="s">
        <v>1673</v>
      </c>
      <c r="B2086" s="65" t="s">
        <v>1674</v>
      </c>
      <c r="C2086" s="65" t="s">
        <v>1675</v>
      </c>
      <c r="E2086" s="66"/>
      <c r="F2086" s="70"/>
      <c r="G2086" s="89"/>
      <c r="H2086" s="89"/>
    </row>
    <row r="2087" spans="1:8" x14ac:dyDescent="0.2">
      <c r="B2087" s="65" t="s">
        <v>1676</v>
      </c>
      <c r="C2087" s="65" t="s">
        <v>1677</v>
      </c>
      <c r="D2087" s="66" t="s">
        <v>4604</v>
      </c>
      <c r="E2087" s="66" t="s">
        <v>4605</v>
      </c>
      <c r="F2087" s="70">
        <v>2935.11</v>
      </c>
      <c r="G2087" s="89"/>
      <c r="H2087" s="89"/>
    </row>
    <row r="2088" spans="1:8" x14ac:dyDescent="0.2">
      <c r="B2088" s="65" t="s">
        <v>1678</v>
      </c>
      <c r="C2088" s="65" t="s">
        <v>1679</v>
      </c>
      <c r="D2088" s="66" t="s">
        <v>4604</v>
      </c>
      <c r="E2088" s="66" t="s">
        <v>4605</v>
      </c>
      <c r="F2088" s="70">
        <v>2935.11</v>
      </c>
      <c r="G2088" s="89"/>
      <c r="H2088" s="89"/>
    </row>
    <row r="2089" spans="1:8" x14ac:dyDescent="0.2">
      <c r="B2089" s="65" t="s">
        <v>1680</v>
      </c>
      <c r="C2089" s="65" t="s">
        <v>1681</v>
      </c>
      <c r="D2089" s="66" t="s">
        <v>4604</v>
      </c>
      <c r="E2089" s="66" t="s">
        <v>4605</v>
      </c>
      <c r="F2089" s="70">
        <v>2935.11</v>
      </c>
      <c r="G2089" s="89"/>
      <c r="H2089" s="89"/>
    </row>
    <row r="2090" spans="1:8" x14ac:dyDescent="0.2">
      <c r="B2090" s="65" t="s">
        <v>1682</v>
      </c>
      <c r="C2090" s="65" t="s">
        <v>1683</v>
      </c>
      <c r="D2090" s="66" t="s">
        <v>4604</v>
      </c>
      <c r="E2090" s="66" t="s">
        <v>4605</v>
      </c>
      <c r="F2090" s="70">
        <v>3377.22</v>
      </c>
      <c r="G2090" s="89"/>
      <c r="H2090" s="89"/>
    </row>
    <row r="2091" spans="1:8" x14ac:dyDescent="0.2">
      <c r="B2091" s="65" t="s">
        <v>1684</v>
      </c>
      <c r="C2091" s="65" t="s">
        <v>1685</v>
      </c>
      <c r="D2091" s="66" t="s">
        <v>4604</v>
      </c>
      <c r="E2091" s="66" t="s">
        <v>4605</v>
      </c>
      <c r="F2091" s="70">
        <v>3377.22</v>
      </c>
      <c r="G2091" s="89"/>
      <c r="H2091" s="89"/>
    </row>
    <row r="2092" spans="1:8" x14ac:dyDescent="0.2">
      <c r="B2092" s="65" t="s">
        <v>1686</v>
      </c>
      <c r="C2092" s="65" t="s">
        <v>1687</v>
      </c>
      <c r="D2092" s="66" t="s">
        <v>4604</v>
      </c>
      <c r="E2092" s="66" t="s">
        <v>4605</v>
      </c>
      <c r="F2092" s="70">
        <v>3377.22</v>
      </c>
      <c r="G2092" s="89"/>
      <c r="H2092" s="89"/>
    </row>
    <row r="2093" spans="1:8" s="76" customFormat="1" x14ac:dyDescent="0.2">
      <c r="A2093" s="73" t="s">
        <v>1688</v>
      </c>
      <c r="B2093" s="60" t="s">
        <v>1689</v>
      </c>
      <c r="C2093" s="60" t="s">
        <v>1690</v>
      </c>
      <c r="D2093" s="61"/>
      <c r="E2093" s="61"/>
      <c r="F2093" s="70"/>
      <c r="G2093" s="89"/>
      <c r="H2093" s="89"/>
    </row>
    <row r="2094" spans="1:8" x14ac:dyDescent="0.2">
      <c r="A2094" s="72" t="s">
        <v>1691</v>
      </c>
      <c r="B2094" s="65" t="s">
        <v>1692</v>
      </c>
      <c r="C2094" s="65" t="s">
        <v>1693</v>
      </c>
      <c r="E2094" s="66"/>
      <c r="F2094" s="70"/>
      <c r="G2094" s="89"/>
      <c r="H2094" s="89"/>
    </row>
    <row r="2095" spans="1:8" x14ac:dyDescent="0.2">
      <c r="B2095" s="65" t="s">
        <v>1694</v>
      </c>
      <c r="C2095" s="65" t="s">
        <v>1695</v>
      </c>
      <c r="D2095" s="66" t="s">
        <v>4604</v>
      </c>
      <c r="E2095" s="66" t="s">
        <v>4605</v>
      </c>
      <c r="F2095" s="70">
        <v>3254.41</v>
      </c>
      <c r="G2095" s="89"/>
      <c r="H2095" s="89"/>
    </row>
    <row r="2096" spans="1:8" x14ac:dyDescent="0.2">
      <c r="B2096" s="65" t="s">
        <v>1696</v>
      </c>
      <c r="C2096" s="65" t="s">
        <v>1697</v>
      </c>
      <c r="D2096" s="66" t="s">
        <v>4604</v>
      </c>
      <c r="E2096" s="66" t="s">
        <v>4605</v>
      </c>
      <c r="F2096" s="70">
        <v>3776.35</v>
      </c>
      <c r="G2096" s="89"/>
      <c r="H2096" s="89"/>
    </row>
    <row r="2097" spans="1:8" x14ac:dyDescent="0.2">
      <c r="B2097" s="65" t="s">
        <v>1698</v>
      </c>
      <c r="C2097" s="65" t="s">
        <v>1699</v>
      </c>
      <c r="D2097" s="66" t="s">
        <v>4604</v>
      </c>
      <c r="E2097" s="66" t="s">
        <v>4605</v>
      </c>
      <c r="F2097" s="70">
        <v>4543.8999999999996</v>
      </c>
      <c r="G2097" s="89"/>
      <c r="H2097" s="89"/>
    </row>
    <row r="2098" spans="1:8" x14ac:dyDescent="0.2">
      <c r="B2098" s="65" t="s">
        <v>1700</v>
      </c>
      <c r="C2098" s="65" t="s">
        <v>1701</v>
      </c>
      <c r="D2098" s="66" t="s">
        <v>4604</v>
      </c>
      <c r="E2098" s="66" t="s">
        <v>4605</v>
      </c>
      <c r="F2098" s="70">
        <v>5239.8100000000004</v>
      </c>
      <c r="G2098" s="89"/>
      <c r="H2098" s="89"/>
    </row>
    <row r="2099" spans="1:8" x14ac:dyDescent="0.2">
      <c r="A2099" s="72" t="s">
        <v>1702</v>
      </c>
      <c r="B2099" s="65" t="s">
        <v>1703</v>
      </c>
      <c r="C2099" s="65" t="s">
        <v>1704</v>
      </c>
      <c r="E2099" s="66" t="s">
        <v>2420</v>
      </c>
      <c r="F2099" s="70"/>
      <c r="G2099" s="89"/>
      <c r="H2099" s="89"/>
    </row>
    <row r="2100" spans="1:8" x14ac:dyDescent="0.2">
      <c r="B2100" s="65" t="s">
        <v>1705</v>
      </c>
      <c r="C2100" s="65" t="s">
        <v>1706</v>
      </c>
      <c r="D2100" s="66" t="s">
        <v>4604</v>
      </c>
      <c r="E2100" s="66" t="s">
        <v>4605</v>
      </c>
      <c r="F2100" s="70">
        <v>719.96</v>
      </c>
      <c r="G2100" s="89"/>
      <c r="H2100" s="89"/>
    </row>
    <row r="2101" spans="1:8" x14ac:dyDescent="0.2">
      <c r="B2101" s="65" t="s">
        <v>1707</v>
      </c>
      <c r="C2101" s="65" t="s">
        <v>1708</v>
      </c>
      <c r="D2101" s="66" t="s">
        <v>4604</v>
      </c>
      <c r="E2101" s="66" t="s">
        <v>4605</v>
      </c>
      <c r="F2101" s="70">
        <v>3990.24</v>
      </c>
      <c r="G2101" s="89"/>
      <c r="H2101" s="89"/>
    </row>
    <row r="2102" spans="1:8" x14ac:dyDescent="0.2">
      <c r="B2102" s="65" t="s">
        <v>1709</v>
      </c>
      <c r="C2102" s="65" t="s">
        <v>1710</v>
      </c>
      <c r="D2102" s="66" t="s">
        <v>4604</v>
      </c>
      <c r="E2102" s="66" t="s">
        <v>4605</v>
      </c>
      <c r="F2102" s="70">
        <v>5141.87</v>
      </c>
      <c r="G2102" s="89"/>
      <c r="H2102" s="89"/>
    </row>
    <row r="2103" spans="1:8" x14ac:dyDescent="0.2">
      <c r="A2103" s="72" t="s">
        <v>1711</v>
      </c>
      <c r="B2103" s="65" t="s">
        <v>1712</v>
      </c>
      <c r="C2103" s="65" t="s">
        <v>1713</v>
      </c>
      <c r="E2103" s="66"/>
      <c r="F2103" s="70"/>
      <c r="G2103" s="89"/>
      <c r="H2103" s="89"/>
    </row>
    <row r="2104" spans="1:8" x14ac:dyDescent="0.2">
      <c r="B2104" s="65" t="s">
        <v>1714</v>
      </c>
      <c r="C2104" s="65" t="s">
        <v>1715</v>
      </c>
      <c r="D2104" s="66" t="s">
        <v>4604</v>
      </c>
      <c r="E2104" s="66" t="s">
        <v>4605</v>
      </c>
      <c r="F2104" s="70">
        <v>3162.82</v>
      </c>
      <c r="G2104" s="89"/>
      <c r="H2104" s="89"/>
    </row>
    <row r="2105" spans="1:8" x14ac:dyDescent="0.2">
      <c r="B2105" s="65" t="s">
        <v>1716</v>
      </c>
      <c r="C2105" s="65" t="s">
        <v>1717</v>
      </c>
      <c r="D2105" s="66" t="s">
        <v>4604</v>
      </c>
      <c r="E2105" s="66" t="s">
        <v>4605</v>
      </c>
      <c r="F2105" s="70">
        <v>3905.81</v>
      </c>
      <c r="G2105" s="89"/>
      <c r="H2105" s="89"/>
    </row>
    <row r="2106" spans="1:8" ht="25.5" x14ac:dyDescent="0.2">
      <c r="B2106" s="65" t="s">
        <v>1718</v>
      </c>
      <c r="C2106" s="65" t="s">
        <v>1719</v>
      </c>
      <c r="D2106" s="66" t="s">
        <v>4604</v>
      </c>
      <c r="E2106" s="66" t="s">
        <v>4605</v>
      </c>
      <c r="F2106" s="70">
        <v>5633.82</v>
      </c>
      <c r="G2106" s="89"/>
      <c r="H2106" s="89"/>
    </row>
    <row r="2107" spans="1:8" ht="25.5" x14ac:dyDescent="0.2">
      <c r="B2107" s="65" t="s">
        <v>1720</v>
      </c>
      <c r="C2107" s="65" t="s">
        <v>1721</v>
      </c>
      <c r="D2107" s="66" t="s">
        <v>4604</v>
      </c>
      <c r="E2107" s="66" t="s">
        <v>4605</v>
      </c>
      <c r="F2107" s="70">
        <v>5723.88</v>
      </c>
      <c r="G2107" s="89"/>
      <c r="H2107" s="89"/>
    </row>
    <row r="2108" spans="1:8" ht="25.5" x14ac:dyDescent="0.2">
      <c r="B2108" s="65" t="s">
        <v>1722</v>
      </c>
      <c r="C2108" s="65" t="s">
        <v>1723</v>
      </c>
      <c r="D2108" s="66" t="s">
        <v>4604</v>
      </c>
      <c r="E2108" s="66" t="s">
        <v>4605</v>
      </c>
      <c r="F2108" s="70">
        <v>5903.99</v>
      </c>
      <c r="G2108" s="89"/>
      <c r="H2108" s="89"/>
    </row>
    <row r="2109" spans="1:8" ht="25.5" x14ac:dyDescent="0.2">
      <c r="B2109" s="65" t="s">
        <v>1724</v>
      </c>
      <c r="C2109" s="65" t="s">
        <v>1725</v>
      </c>
      <c r="D2109" s="66" t="s">
        <v>4604</v>
      </c>
      <c r="E2109" s="66" t="s">
        <v>4605</v>
      </c>
      <c r="F2109" s="70">
        <v>6095.37</v>
      </c>
      <c r="G2109" s="89"/>
      <c r="H2109" s="89"/>
    </row>
    <row r="2110" spans="1:8" s="76" customFormat="1" x14ac:dyDescent="0.2">
      <c r="A2110" s="73" t="s">
        <v>1726</v>
      </c>
      <c r="B2110" s="60" t="s">
        <v>1727</v>
      </c>
      <c r="C2110" s="60" t="s">
        <v>1728</v>
      </c>
      <c r="D2110" s="61"/>
      <c r="E2110" s="61"/>
      <c r="F2110" s="70"/>
      <c r="G2110" s="89"/>
      <c r="H2110" s="89"/>
    </row>
    <row r="2111" spans="1:8" x14ac:dyDescent="0.2">
      <c r="A2111" s="72" t="s">
        <v>1729</v>
      </c>
      <c r="B2111" s="65" t="s">
        <v>1730</v>
      </c>
      <c r="C2111" s="65" t="s">
        <v>1731</v>
      </c>
      <c r="E2111" s="66"/>
      <c r="F2111" s="70"/>
      <c r="G2111" s="89"/>
      <c r="H2111" s="89"/>
    </row>
    <row r="2112" spans="1:8" x14ac:dyDescent="0.2">
      <c r="B2112" s="65" t="s">
        <v>1732</v>
      </c>
      <c r="C2112" s="65" t="s">
        <v>1732</v>
      </c>
      <c r="D2112" s="66" t="s">
        <v>4237</v>
      </c>
      <c r="E2112" s="66" t="s">
        <v>4237</v>
      </c>
      <c r="F2112" s="70">
        <v>3.53</v>
      </c>
      <c r="G2112" s="89"/>
      <c r="H2112" s="89"/>
    </row>
    <row r="2113" spans="1:8" x14ac:dyDescent="0.2">
      <c r="B2113" s="65" t="s">
        <v>1733</v>
      </c>
      <c r="C2113" s="65" t="s">
        <v>1733</v>
      </c>
      <c r="D2113" s="66" t="s">
        <v>4237</v>
      </c>
      <c r="E2113" s="66" t="s">
        <v>4237</v>
      </c>
      <c r="F2113" s="70">
        <v>4.8099999999999996</v>
      </c>
      <c r="G2113" s="89"/>
      <c r="H2113" s="89"/>
    </row>
    <row r="2114" spans="1:8" x14ac:dyDescent="0.2">
      <c r="B2114" s="65" t="s">
        <v>1734</v>
      </c>
      <c r="C2114" s="65" t="s">
        <v>1734</v>
      </c>
      <c r="D2114" s="66" t="s">
        <v>4237</v>
      </c>
      <c r="E2114" s="66" t="s">
        <v>4237</v>
      </c>
      <c r="F2114" s="70">
        <v>7.47</v>
      </c>
      <c r="G2114" s="89"/>
      <c r="H2114" s="89"/>
    </row>
    <row r="2115" spans="1:8" x14ac:dyDescent="0.2">
      <c r="B2115" s="65" t="s">
        <v>1735</v>
      </c>
      <c r="C2115" s="65" t="s">
        <v>1735</v>
      </c>
      <c r="D2115" s="66" t="s">
        <v>4237</v>
      </c>
      <c r="E2115" s="66" t="s">
        <v>4237</v>
      </c>
      <c r="F2115" s="70">
        <v>10.64</v>
      </c>
      <c r="G2115" s="89"/>
      <c r="H2115" s="89"/>
    </row>
    <row r="2116" spans="1:8" x14ac:dyDescent="0.2">
      <c r="B2116" s="65" t="s">
        <v>1736</v>
      </c>
      <c r="C2116" s="65" t="s">
        <v>1736</v>
      </c>
      <c r="D2116" s="66" t="s">
        <v>4237</v>
      </c>
      <c r="E2116" s="66" t="s">
        <v>4237</v>
      </c>
      <c r="F2116" s="70">
        <v>13.14</v>
      </c>
      <c r="G2116" s="89"/>
      <c r="H2116" s="89"/>
    </row>
    <row r="2117" spans="1:8" x14ac:dyDescent="0.2">
      <c r="B2117" s="65" t="s">
        <v>1737</v>
      </c>
      <c r="C2117" s="65" t="s">
        <v>1737</v>
      </c>
      <c r="D2117" s="66" t="s">
        <v>4237</v>
      </c>
      <c r="E2117" s="66" t="s">
        <v>4237</v>
      </c>
      <c r="F2117" s="70">
        <v>15.66</v>
      </c>
      <c r="G2117" s="89"/>
      <c r="H2117" s="89"/>
    </row>
    <row r="2118" spans="1:8" x14ac:dyDescent="0.2">
      <c r="B2118" s="65" t="s">
        <v>1738</v>
      </c>
      <c r="C2118" s="65" t="s">
        <v>1738</v>
      </c>
      <c r="D2118" s="66" t="s">
        <v>4237</v>
      </c>
      <c r="E2118" s="66" t="s">
        <v>4237</v>
      </c>
      <c r="F2118" s="70">
        <v>21.74</v>
      </c>
      <c r="G2118" s="89"/>
      <c r="H2118" s="89"/>
    </row>
    <row r="2119" spans="1:8" x14ac:dyDescent="0.2">
      <c r="B2119" s="65" t="s">
        <v>1739</v>
      </c>
      <c r="C2119" s="65" t="s">
        <v>1739</v>
      </c>
      <c r="D2119" s="66" t="s">
        <v>4237</v>
      </c>
      <c r="E2119" s="66" t="s">
        <v>4237</v>
      </c>
      <c r="F2119" s="70">
        <v>31.41</v>
      </c>
      <c r="G2119" s="89"/>
      <c r="H2119" s="89"/>
    </row>
    <row r="2120" spans="1:8" x14ac:dyDescent="0.2">
      <c r="B2120" s="65" t="s">
        <v>1740</v>
      </c>
      <c r="C2120" s="65" t="s">
        <v>1740</v>
      </c>
      <c r="D2120" s="66" t="s">
        <v>4237</v>
      </c>
      <c r="E2120" s="66" t="s">
        <v>4237</v>
      </c>
      <c r="F2120" s="70">
        <v>46.79</v>
      </c>
      <c r="G2120" s="89"/>
      <c r="H2120" s="89"/>
    </row>
    <row r="2121" spans="1:8" x14ac:dyDescent="0.2">
      <c r="A2121" s="72" t="s">
        <v>1741</v>
      </c>
      <c r="B2121" s="65" t="s">
        <v>1742</v>
      </c>
      <c r="C2121" s="65" t="s">
        <v>1743</v>
      </c>
      <c r="E2121" s="66"/>
      <c r="F2121" s="70"/>
      <c r="G2121" s="89"/>
      <c r="H2121" s="89"/>
    </row>
    <row r="2122" spans="1:8" x14ac:dyDescent="0.2">
      <c r="B2122" s="65" t="s">
        <v>1744</v>
      </c>
      <c r="C2122" s="65" t="s">
        <v>0</v>
      </c>
      <c r="D2122" s="66" t="s">
        <v>4604</v>
      </c>
      <c r="E2122" s="66" t="s">
        <v>4605</v>
      </c>
      <c r="F2122" s="70">
        <v>40.159999999999997</v>
      </c>
      <c r="G2122" s="89"/>
      <c r="H2122" s="89"/>
    </row>
    <row r="2123" spans="1:8" x14ac:dyDescent="0.2">
      <c r="B2123" s="65" t="s">
        <v>1</v>
      </c>
      <c r="C2123" s="65" t="s">
        <v>2</v>
      </c>
      <c r="D2123" s="66" t="s">
        <v>4604</v>
      </c>
      <c r="E2123" s="66" t="s">
        <v>4605</v>
      </c>
      <c r="F2123" s="70">
        <v>55.51</v>
      </c>
      <c r="G2123" s="89"/>
      <c r="H2123" s="89"/>
    </row>
    <row r="2124" spans="1:8" x14ac:dyDescent="0.2">
      <c r="B2124" s="65" t="s">
        <v>3</v>
      </c>
      <c r="C2124" s="65" t="s">
        <v>4</v>
      </c>
      <c r="D2124" s="66" t="s">
        <v>4604</v>
      </c>
      <c r="E2124" s="66" t="s">
        <v>4605</v>
      </c>
      <c r="F2124" s="70">
        <v>75.040000000000006</v>
      </c>
      <c r="G2124" s="89"/>
      <c r="H2124" s="89"/>
    </row>
    <row r="2125" spans="1:8" x14ac:dyDescent="0.2">
      <c r="B2125" s="65" t="s">
        <v>5</v>
      </c>
      <c r="C2125" s="65" t="s">
        <v>6</v>
      </c>
      <c r="D2125" s="66" t="s">
        <v>4604</v>
      </c>
      <c r="E2125" s="66" t="s">
        <v>4605</v>
      </c>
      <c r="F2125" s="70">
        <v>4.09</v>
      </c>
      <c r="G2125" s="89"/>
      <c r="H2125" s="89"/>
    </row>
    <row r="2126" spans="1:8" x14ac:dyDescent="0.2">
      <c r="B2126" s="65" t="s">
        <v>7</v>
      </c>
      <c r="C2126" s="65" t="s">
        <v>8</v>
      </c>
      <c r="D2126" s="66" t="s">
        <v>4604</v>
      </c>
      <c r="E2126" s="66" t="s">
        <v>4605</v>
      </c>
      <c r="F2126" s="70">
        <v>6.55</v>
      </c>
      <c r="G2126" s="89"/>
      <c r="H2126" s="89"/>
    </row>
    <row r="2127" spans="1:8" x14ac:dyDescent="0.2">
      <c r="B2127" s="65" t="s">
        <v>9</v>
      </c>
      <c r="C2127" s="65" t="s">
        <v>10</v>
      </c>
      <c r="D2127" s="66" t="s">
        <v>4604</v>
      </c>
      <c r="E2127" s="66" t="s">
        <v>4605</v>
      </c>
      <c r="F2127" s="70">
        <v>6.55</v>
      </c>
      <c r="G2127" s="89"/>
      <c r="H2127" s="89"/>
    </row>
    <row r="2128" spans="1:8" x14ac:dyDescent="0.2">
      <c r="B2128" s="65" t="s">
        <v>11</v>
      </c>
      <c r="C2128" s="65" t="s">
        <v>12</v>
      </c>
      <c r="D2128" s="66" t="s">
        <v>4604</v>
      </c>
      <c r="E2128" s="66" t="s">
        <v>4605</v>
      </c>
      <c r="F2128" s="70">
        <v>6.55</v>
      </c>
      <c r="G2128" s="89"/>
      <c r="H2128" s="89"/>
    </row>
    <row r="2129" spans="1:8" x14ac:dyDescent="0.2">
      <c r="B2129" s="65" t="s">
        <v>13</v>
      </c>
      <c r="C2129" s="65" t="s">
        <v>14</v>
      </c>
      <c r="D2129" s="66" t="s">
        <v>4604</v>
      </c>
      <c r="E2129" s="66" t="s">
        <v>4605</v>
      </c>
      <c r="F2129" s="70">
        <v>6.55</v>
      </c>
      <c r="G2129" s="89"/>
      <c r="H2129" s="89"/>
    </row>
    <row r="2130" spans="1:8" x14ac:dyDescent="0.2">
      <c r="B2130" s="65" t="s">
        <v>15</v>
      </c>
      <c r="C2130" s="65" t="s">
        <v>16</v>
      </c>
      <c r="D2130" s="66" t="s">
        <v>4604</v>
      </c>
      <c r="E2130" s="66" t="s">
        <v>4605</v>
      </c>
      <c r="F2130" s="70">
        <v>6.55</v>
      </c>
      <c r="G2130" s="89"/>
      <c r="H2130" s="89"/>
    </row>
    <row r="2131" spans="1:8" x14ac:dyDescent="0.2">
      <c r="B2131" s="65" t="s">
        <v>17</v>
      </c>
      <c r="C2131" s="65" t="s">
        <v>18</v>
      </c>
      <c r="D2131" s="66" t="s">
        <v>4604</v>
      </c>
      <c r="E2131" s="66" t="s">
        <v>4605</v>
      </c>
      <c r="F2131" s="70">
        <v>6.55</v>
      </c>
      <c r="G2131" s="89"/>
      <c r="H2131" s="89"/>
    </row>
    <row r="2132" spans="1:8" x14ac:dyDescent="0.2">
      <c r="A2132" s="72" t="s">
        <v>19</v>
      </c>
      <c r="B2132" s="65" t="s">
        <v>20</v>
      </c>
      <c r="C2132" s="65" t="s">
        <v>21</v>
      </c>
      <c r="E2132" s="66"/>
      <c r="F2132" s="70"/>
      <c r="G2132" s="89"/>
      <c r="H2132" s="89"/>
    </row>
    <row r="2133" spans="1:8" x14ac:dyDescent="0.2">
      <c r="B2133" s="65" t="s">
        <v>22</v>
      </c>
      <c r="C2133" s="65" t="s">
        <v>23</v>
      </c>
      <c r="D2133" s="66" t="s">
        <v>4604</v>
      </c>
      <c r="E2133" s="66" t="s">
        <v>4605</v>
      </c>
      <c r="F2133" s="70">
        <v>35</v>
      </c>
      <c r="G2133" s="89"/>
      <c r="H2133" s="89"/>
    </row>
    <row r="2134" spans="1:8" x14ac:dyDescent="0.2">
      <c r="B2134" s="65" t="s">
        <v>24</v>
      </c>
      <c r="C2134" s="65" t="s">
        <v>25</v>
      </c>
      <c r="D2134" s="66" t="s">
        <v>4604</v>
      </c>
      <c r="E2134" s="66" t="s">
        <v>4605</v>
      </c>
      <c r="F2134" s="70">
        <v>60.79</v>
      </c>
      <c r="G2134" s="89"/>
      <c r="H2134" s="89"/>
    </row>
    <row r="2135" spans="1:8" x14ac:dyDescent="0.2">
      <c r="B2135" s="65" t="s">
        <v>26</v>
      </c>
      <c r="C2135" s="65" t="s">
        <v>27</v>
      </c>
      <c r="D2135" s="66" t="s">
        <v>4604</v>
      </c>
      <c r="E2135" s="66" t="s">
        <v>4605</v>
      </c>
      <c r="F2135" s="70">
        <v>113.6</v>
      </c>
      <c r="G2135" s="89"/>
      <c r="H2135" s="89"/>
    </row>
    <row r="2136" spans="1:8" x14ac:dyDescent="0.2">
      <c r="B2136" s="65" t="s">
        <v>5</v>
      </c>
      <c r="C2136" s="65" t="s">
        <v>6</v>
      </c>
      <c r="D2136" s="66" t="s">
        <v>4604</v>
      </c>
      <c r="E2136" s="66" t="s">
        <v>4605</v>
      </c>
      <c r="F2136" s="70">
        <v>4.09</v>
      </c>
      <c r="G2136" s="89"/>
      <c r="H2136" s="89"/>
    </row>
    <row r="2137" spans="1:8" x14ac:dyDescent="0.2">
      <c r="B2137" s="65" t="s">
        <v>28</v>
      </c>
      <c r="C2137" s="65" t="s">
        <v>29</v>
      </c>
      <c r="D2137" s="66" t="s">
        <v>4604</v>
      </c>
      <c r="E2137" s="66" t="s">
        <v>4605</v>
      </c>
      <c r="F2137" s="70">
        <v>17.7</v>
      </c>
      <c r="G2137" s="89"/>
      <c r="H2137" s="89"/>
    </row>
    <row r="2138" spans="1:8" x14ac:dyDescent="0.2">
      <c r="B2138" s="65" t="s">
        <v>30</v>
      </c>
      <c r="C2138" s="65" t="s">
        <v>31</v>
      </c>
      <c r="D2138" s="66" t="s">
        <v>4604</v>
      </c>
      <c r="E2138" s="66" t="s">
        <v>4605</v>
      </c>
      <c r="F2138" s="70">
        <v>25.07</v>
      </c>
      <c r="G2138" s="89"/>
      <c r="H2138" s="89"/>
    </row>
    <row r="2139" spans="1:8" x14ac:dyDescent="0.2">
      <c r="B2139" s="65" t="s">
        <v>32</v>
      </c>
      <c r="C2139" s="65" t="s">
        <v>33</v>
      </c>
      <c r="D2139" s="66" t="s">
        <v>4604</v>
      </c>
      <c r="E2139" s="66" t="s">
        <v>4605</v>
      </c>
      <c r="F2139" s="70">
        <v>25.07</v>
      </c>
      <c r="G2139" s="89"/>
      <c r="H2139" s="89"/>
    </row>
    <row r="2140" spans="1:8" x14ac:dyDescent="0.2">
      <c r="B2140" s="65" t="s">
        <v>34</v>
      </c>
      <c r="C2140" s="65" t="s">
        <v>35</v>
      </c>
      <c r="D2140" s="66" t="s">
        <v>4604</v>
      </c>
      <c r="E2140" s="66" t="s">
        <v>4605</v>
      </c>
      <c r="F2140" s="70">
        <v>25.07</v>
      </c>
      <c r="G2140" s="89"/>
      <c r="H2140" s="89"/>
    </row>
    <row r="2141" spans="1:8" x14ac:dyDescent="0.2">
      <c r="A2141" s="72" t="s">
        <v>36</v>
      </c>
      <c r="B2141" s="65" t="s">
        <v>37</v>
      </c>
      <c r="C2141" s="65" t="s">
        <v>38</v>
      </c>
      <c r="E2141" s="66"/>
      <c r="F2141" s="70"/>
      <c r="G2141" s="89"/>
      <c r="H2141" s="89"/>
    </row>
    <row r="2142" spans="1:8" x14ac:dyDescent="0.2">
      <c r="B2142" s="65" t="s">
        <v>39</v>
      </c>
      <c r="C2142" s="65" t="s">
        <v>40</v>
      </c>
      <c r="D2142" s="66" t="s">
        <v>4237</v>
      </c>
      <c r="E2142" s="66" t="s">
        <v>4237</v>
      </c>
      <c r="F2142" s="70">
        <v>8.6</v>
      </c>
      <c r="G2142" s="89"/>
      <c r="H2142" s="89"/>
    </row>
    <row r="2143" spans="1:8" x14ac:dyDescent="0.2">
      <c r="B2143" s="65" t="s">
        <v>41</v>
      </c>
      <c r="C2143" s="65" t="s">
        <v>42</v>
      </c>
      <c r="D2143" s="66" t="s">
        <v>4237</v>
      </c>
      <c r="E2143" s="66" t="s">
        <v>4237</v>
      </c>
      <c r="F2143" s="70">
        <v>9.89</v>
      </c>
      <c r="G2143" s="89"/>
      <c r="H2143" s="89"/>
    </row>
    <row r="2144" spans="1:8" x14ac:dyDescent="0.2">
      <c r="B2144" s="65" t="s">
        <v>43</v>
      </c>
      <c r="C2144" s="65" t="s">
        <v>44</v>
      </c>
      <c r="D2144" s="66" t="s">
        <v>4237</v>
      </c>
      <c r="E2144" s="66" t="s">
        <v>4237</v>
      </c>
      <c r="F2144" s="70">
        <v>10.54</v>
      </c>
      <c r="G2144" s="89"/>
      <c r="H2144" s="89"/>
    </row>
    <row r="2145" spans="1:8" x14ac:dyDescent="0.2">
      <c r="A2145" s="72" t="s">
        <v>45</v>
      </c>
      <c r="B2145" s="65" t="s">
        <v>46</v>
      </c>
      <c r="C2145" s="65" t="s">
        <v>47</v>
      </c>
      <c r="E2145" s="66"/>
      <c r="F2145" s="70"/>
      <c r="G2145" s="89"/>
      <c r="H2145" s="89"/>
    </row>
    <row r="2146" spans="1:8" x14ac:dyDescent="0.2">
      <c r="B2146" s="65" t="s">
        <v>48</v>
      </c>
      <c r="C2146" s="65" t="s">
        <v>49</v>
      </c>
      <c r="D2146" s="66" t="s">
        <v>4237</v>
      </c>
      <c r="E2146" s="66" t="s">
        <v>4237</v>
      </c>
      <c r="F2146" s="70">
        <v>1.51</v>
      </c>
      <c r="G2146" s="89"/>
      <c r="H2146" s="89"/>
    </row>
    <row r="2147" spans="1:8" x14ac:dyDescent="0.2">
      <c r="B2147" s="65" t="s">
        <v>50</v>
      </c>
      <c r="C2147" s="65" t="s">
        <v>51</v>
      </c>
      <c r="D2147" s="66" t="s">
        <v>4237</v>
      </c>
      <c r="E2147" s="66" t="s">
        <v>4237</v>
      </c>
      <c r="F2147" s="70">
        <v>2.31</v>
      </c>
      <c r="G2147" s="89"/>
      <c r="H2147" s="89"/>
    </row>
    <row r="2148" spans="1:8" x14ac:dyDescent="0.2">
      <c r="B2148" s="65" t="s">
        <v>52</v>
      </c>
      <c r="C2148" s="65" t="s">
        <v>53</v>
      </c>
      <c r="D2148" s="66" t="s">
        <v>4237</v>
      </c>
      <c r="E2148" s="66" t="s">
        <v>4237</v>
      </c>
      <c r="F2148" s="70">
        <v>2.09</v>
      </c>
      <c r="G2148" s="89"/>
      <c r="H2148" s="89"/>
    </row>
    <row r="2149" spans="1:8" x14ac:dyDescent="0.2">
      <c r="B2149" s="65" t="s">
        <v>54</v>
      </c>
      <c r="C2149" s="65" t="s">
        <v>55</v>
      </c>
      <c r="D2149" s="66" t="s">
        <v>4237</v>
      </c>
      <c r="E2149" s="66" t="s">
        <v>4237</v>
      </c>
      <c r="F2149" s="70">
        <v>4.6500000000000004</v>
      </c>
      <c r="G2149" s="89"/>
      <c r="H2149" s="89"/>
    </row>
    <row r="2150" spans="1:8" x14ac:dyDescent="0.2">
      <c r="B2150" s="65" t="s">
        <v>56</v>
      </c>
      <c r="C2150" s="65" t="s">
        <v>57</v>
      </c>
      <c r="D2150" s="66" t="s">
        <v>4237</v>
      </c>
      <c r="E2150" s="66" t="s">
        <v>4237</v>
      </c>
      <c r="F2150" s="70">
        <v>9.67</v>
      </c>
      <c r="G2150" s="89"/>
      <c r="H2150" s="89"/>
    </row>
    <row r="2151" spans="1:8" x14ac:dyDescent="0.2">
      <c r="B2151" s="65" t="s">
        <v>58</v>
      </c>
      <c r="C2151" s="65" t="s">
        <v>59</v>
      </c>
      <c r="D2151" s="66" t="s">
        <v>4237</v>
      </c>
      <c r="E2151" s="66" t="s">
        <v>4237</v>
      </c>
      <c r="F2151" s="70">
        <v>12.74</v>
      </c>
      <c r="G2151" s="89"/>
      <c r="H2151" s="89"/>
    </row>
    <row r="2152" spans="1:8" x14ac:dyDescent="0.2">
      <c r="B2152" s="65" t="s">
        <v>60</v>
      </c>
      <c r="C2152" s="65" t="s">
        <v>61</v>
      </c>
      <c r="D2152" s="66" t="s">
        <v>4237</v>
      </c>
      <c r="E2152" s="66" t="s">
        <v>4237</v>
      </c>
      <c r="F2152" s="70">
        <v>18.57</v>
      </c>
      <c r="G2152" s="89"/>
      <c r="H2152" s="89"/>
    </row>
    <row r="2153" spans="1:8" x14ac:dyDescent="0.2">
      <c r="A2153" s="72" t="s">
        <v>62</v>
      </c>
      <c r="B2153" s="65" t="s">
        <v>63</v>
      </c>
      <c r="C2153" s="65" t="s">
        <v>64</v>
      </c>
      <c r="E2153" s="66"/>
      <c r="F2153" s="70"/>
      <c r="G2153" s="89"/>
      <c r="H2153" s="89"/>
    </row>
    <row r="2154" spans="1:8" x14ac:dyDescent="0.2">
      <c r="B2154" s="65" t="s">
        <v>65</v>
      </c>
      <c r="C2154" s="65" t="s">
        <v>66</v>
      </c>
      <c r="D2154" s="66" t="s">
        <v>4237</v>
      </c>
      <c r="E2154" s="66" t="s">
        <v>4237</v>
      </c>
      <c r="F2154" s="70">
        <v>1.29</v>
      </c>
      <c r="G2154" s="89"/>
      <c r="H2154" s="89"/>
    </row>
    <row r="2155" spans="1:8" x14ac:dyDescent="0.2">
      <c r="B2155" s="65" t="s">
        <v>67</v>
      </c>
      <c r="C2155" s="65" t="s">
        <v>68</v>
      </c>
      <c r="D2155" s="66" t="s">
        <v>4237</v>
      </c>
      <c r="E2155" s="66" t="s">
        <v>4237</v>
      </c>
      <c r="F2155" s="70">
        <v>1.82</v>
      </c>
      <c r="G2155" s="89"/>
      <c r="H2155" s="89"/>
    </row>
    <row r="2156" spans="1:8" x14ac:dyDescent="0.2">
      <c r="B2156" s="65" t="s">
        <v>69</v>
      </c>
      <c r="C2156" s="65" t="s">
        <v>70</v>
      </c>
      <c r="D2156" s="66" t="s">
        <v>4237</v>
      </c>
      <c r="E2156" s="66" t="s">
        <v>4237</v>
      </c>
      <c r="F2156" s="70">
        <v>2.36</v>
      </c>
      <c r="G2156" s="89"/>
      <c r="H2156" s="89"/>
    </row>
    <row r="2157" spans="1:8" x14ac:dyDescent="0.2">
      <c r="B2157" s="65" t="s">
        <v>71</v>
      </c>
      <c r="C2157" s="65" t="s">
        <v>72</v>
      </c>
      <c r="D2157" s="66" t="s">
        <v>4237</v>
      </c>
      <c r="E2157" s="66" t="s">
        <v>4237</v>
      </c>
      <c r="F2157" s="70">
        <v>3.03</v>
      </c>
      <c r="G2157" s="89"/>
      <c r="H2157" s="89"/>
    </row>
    <row r="2158" spans="1:8" x14ac:dyDescent="0.2">
      <c r="A2158" s="72" t="s">
        <v>73</v>
      </c>
      <c r="B2158" s="65" t="s">
        <v>74</v>
      </c>
      <c r="C2158" s="65" t="s">
        <v>75</v>
      </c>
      <c r="E2158" s="66"/>
      <c r="F2158" s="70"/>
      <c r="G2158" s="89"/>
      <c r="H2158" s="89"/>
    </row>
    <row r="2159" spans="1:8" x14ac:dyDescent="0.2">
      <c r="B2159" s="65" t="s">
        <v>76</v>
      </c>
      <c r="C2159" s="65" t="s">
        <v>77</v>
      </c>
      <c r="D2159" s="66" t="s">
        <v>4604</v>
      </c>
      <c r="E2159" s="66" t="s">
        <v>4605</v>
      </c>
      <c r="F2159" s="70">
        <v>48.55</v>
      </c>
      <c r="G2159" s="89"/>
      <c r="H2159" s="89"/>
    </row>
    <row r="2160" spans="1:8" x14ac:dyDescent="0.2">
      <c r="B2160" s="65" t="s">
        <v>78</v>
      </c>
      <c r="C2160" s="65" t="s">
        <v>79</v>
      </c>
      <c r="D2160" s="66" t="s">
        <v>4604</v>
      </c>
      <c r="E2160" s="66" t="s">
        <v>4605</v>
      </c>
      <c r="F2160" s="70">
        <v>63.78</v>
      </c>
      <c r="G2160" s="89"/>
      <c r="H2160" s="89"/>
    </row>
    <row r="2161" spans="1:8" x14ac:dyDescent="0.2">
      <c r="B2161" s="65" t="s">
        <v>80</v>
      </c>
      <c r="C2161" s="65" t="s">
        <v>81</v>
      </c>
      <c r="D2161" s="66" t="s">
        <v>4604</v>
      </c>
      <c r="E2161" s="66" t="s">
        <v>4605</v>
      </c>
      <c r="F2161" s="70">
        <v>158.46</v>
      </c>
      <c r="G2161" s="89"/>
      <c r="H2161" s="89"/>
    </row>
    <row r="2162" spans="1:8" x14ac:dyDescent="0.2">
      <c r="B2162" s="65" t="s">
        <v>82</v>
      </c>
      <c r="C2162" s="65" t="s">
        <v>83</v>
      </c>
      <c r="D2162" s="66" t="s">
        <v>4604</v>
      </c>
      <c r="E2162" s="66" t="s">
        <v>4605</v>
      </c>
      <c r="F2162" s="70">
        <v>223.8</v>
      </c>
      <c r="G2162" s="89"/>
      <c r="H2162" s="89"/>
    </row>
    <row r="2163" spans="1:8" x14ac:dyDescent="0.2">
      <c r="B2163" s="65" t="s">
        <v>84</v>
      </c>
      <c r="C2163" s="65" t="s">
        <v>85</v>
      </c>
      <c r="D2163" s="66" t="s">
        <v>4604</v>
      </c>
      <c r="E2163" s="66" t="s">
        <v>4605</v>
      </c>
      <c r="F2163" s="70">
        <v>330.52</v>
      </c>
      <c r="G2163" s="89"/>
      <c r="H2163" s="89"/>
    </row>
    <row r="2164" spans="1:8" x14ac:dyDescent="0.2">
      <c r="B2164" s="65" t="s">
        <v>86</v>
      </c>
      <c r="C2164" s="65" t="s">
        <v>87</v>
      </c>
      <c r="D2164" s="66" t="s">
        <v>4604</v>
      </c>
      <c r="E2164" s="66" t="s">
        <v>4605</v>
      </c>
      <c r="F2164" s="70">
        <v>670.08</v>
      </c>
      <c r="G2164" s="89"/>
      <c r="H2164" s="89"/>
    </row>
    <row r="2165" spans="1:8" x14ac:dyDescent="0.2">
      <c r="B2165" s="65" t="s">
        <v>88</v>
      </c>
      <c r="C2165" s="65" t="s">
        <v>89</v>
      </c>
      <c r="D2165" s="66" t="s">
        <v>4604</v>
      </c>
      <c r="E2165" s="66" t="s">
        <v>4605</v>
      </c>
      <c r="F2165" s="70">
        <v>109.5</v>
      </c>
      <c r="G2165" s="89"/>
      <c r="H2165" s="89"/>
    </row>
    <row r="2166" spans="1:8" x14ac:dyDescent="0.2">
      <c r="B2166" s="65" t="s">
        <v>90</v>
      </c>
      <c r="C2166" s="65" t="s">
        <v>91</v>
      </c>
      <c r="D2166" s="66" t="s">
        <v>4604</v>
      </c>
      <c r="E2166" s="66" t="s">
        <v>4605</v>
      </c>
      <c r="F2166" s="70">
        <v>109.5</v>
      </c>
      <c r="G2166" s="89"/>
      <c r="H2166" s="89"/>
    </row>
    <row r="2167" spans="1:8" x14ac:dyDescent="0.2">
      <c r="B2167" s="65" t="s">
        <v>92</v>
      </c>
      <c r="C2167" s="65" t="s">
        <v>93</v>
      </c>
      <c r="D2167" s="66" t="s">
        <v>4604</v>
      </c>
      <c r="E2167" s="66" t="s">
        <v>4605</v>
      </c>
      <c r="F2167" s="70">
        <v>6.14</v>
      </c>
      <c r="G2167" s="89"/>
      <c r="H2167" s="89"/>
    </row>
    <row r="2168" spans="1:8" x14ac:dyDescent="0.2">
      <c r="A2168" s="72" t="s">
        <v>94</v>
      </c>
      <c r="B2168" s="65" t="s">
        <v>95</v>
      </c>
      <c r="C2168" s="65" t="s">
        <v>96</v>
      </c>
      <c r="E2168" s="66"/>
      <c r="F2168" s="70"/>
      <c r="G2168" s="89"/>
      <c r="H2168" s="89"/>
    </row>
    <row r="2169" spans="1:8" x14ac:dyDescent="0.2">
      <c r="B2169" s="65" t="s">
        <v>97</v>
      </c>
      <c r="C2169" s="65" t="s">
        <v>98</v>
      </c>
      <c r="D2169" s="66" t="s">
        <v>4604</v>
      </c>
      <c r="E2169" s="66" t="s">
        <v>4605</v>
      </c>
      <c r="F2169" s="70">
        <v>140</v>
      </c>
      <c r="G2169" s="89"/>
      <c r="H2169" s="89"/>
    </row>
    <row r="2170" spans="1:8" x14ac:dyDescent="0.2">
      <c r="B2170" s="65" t="s">
        <v>99</v>
      </c>
      <c r="C2170" s="65" t="s">
        <v>100</v>
      </c>
      <c r="D2170" s="66" t="s">
        <v>4604</v>
      </c>
      <c r="E2170" s="66" t="s">
        <v>4605</v>
      </c>
      <c r="F2170" s="70">
        <v>196.49</v>
      </c>
      <c r="G2170" s="89"/>
      <c r="H2170" s="89"/>
    </row>
    <row r="2171" spans="1:8" x14ac:dyDescent="0.2">
      <c r="B2171" s="65" t="s">
        <v>101</v>
      </c>
      <c r="C2171" s="65" t="s">
        <v>102</v>
      </c>
      <c r="D2171" s="66" t="s">
        <v>4604</v>
      </c>
      <c r="E2171" s="66" t="s">
        <v>4605</v>
      </c>
      <c r="F2171" s="70">
        <v>241.93</v>
      </c>
      <c r="G2171" s="89"/>
      <c r="H2171" s="89"/>
    </row>
    <row r="2172" spans="1:8" x14ac:dyDescent="0.2">
      <c r="B2172" s="65" t="s">
        <v>103</v>
      </c>
      <c r="C2172" s="65" t="s">
        <v>104</v>
      </c>
      <c r="D2172" s="66" t="s">
        <v>4604</v>
      </c>
      <c r="E2172" s="66" t="s">
        <v>4605</v>
      </c>
      <c r="F2172" s="70">
        <v>219.83</v>
      </c>
      <c r="G2172" s="89"/>
      <c r="H2172" s="89"/>
    </row>
    <row r="2173" spans="1:8" x14ac:dyDescent="0.2">
      <c r="B2173" s="65" t="s">
        <v>105</v>
      </c>
      <c r="C2173" s="65" t="s">
        <v>106</v>
      </c>
      <c r="D2173" s="66" t="s">
        <v>4604</v>
      </c>
      <c r="E2173" s="66" t="s">
        <v>4605</v>
      </c>
      <c r="F2173" s="70">
        <v>260.76</v>
      </c>
      <c r="G2173" s="89"/>
      <c r="H2173" s="89"/>
    </row>
    <row r="2174" spans="1:8" x14ac:dyDescent="0.2">
      <c r="B2174" s="65" t="s">
        <v>107</v>
      </c>
      <c r="C2174" s="65" t="s">
        <v>108</v>
      </c>
      <c r="D2174" s="66" t="s">
        <v>4604</v>
      </c>
      <c r="E2174" s="66" t="s">
        <v>4605</v>
      </c>
      <c r="F2174" s="70">
        <v>301.7</v>
      </c>
      <c r="G2174" s="89"/>
      <c r="H2174" s="89"/>
    </row>
    <row r="2175" spans="1:8" x14ac:dyDescent="0.2">
      <c r="B2175" s="65" t="s">
        <v>109</v>
      </c>
      <c r="C2175" s="65" t="s">
        <v>110</v>
      </c>
      <c r="D2175" s="66" t="s">
        <v>4604</v>
      </c>
      <c r="E2175" s="66" t="s">
        <v>4605</v>
      </c>
      <c r="F2175" s="70">
        <v>342.63</v>
      </c>
      <c r="G2175" s="89"/>
      <c r="H2175" s="89"/>
    </row>
    <row r="2176" spans="1:8" x14ac:dyDescent="0.2">
      <c r="B2176" s="65" t="s">
        <v>111</v>
      </c>
      <c r="C2176" s="65" t="s">
        <v>112</v>
      </c>
      <c r="D2176" s="66" t="s">
        <v>4604</v>
      </c>
      <c r="E2176" s="66" t="s">
        <v>4605</v>
      </c>
      <c r="F2176" s="70">
        <v>383.57</v>
      </c>
      <c r="G2176" s="89"/>
      <c r="H2176" s="89"/>
    </row>
    <row r="2177" spans="1:8" x14ac:dyDescent="0.2">
      <c r="B2177" s="65" t="s">
        <v>113</v>
      </c>
      <c r="C2177" s="65" t="s">
        <v>114</v>
      </c>
      <c r="D2177" s="66" t="s">
        <v>4604</v>
      </c>
      <c r="E2177" s="66" t="s">
        <v>4605</v>
      </c>
      <c r="F2177" s="70">
        <v>73.56</v>
      </c>
      <c r="G2177" s="89"/>
      <c r="H2177" s="89"/>
    </row>
    <row r="2178" spans="1:8" x14ac:dyDescent="0.2">
      <c r="B2178" s="65" t="s">
        <v>115</v>
      </c>
      <c r="C2178" s="65" t="s">
        <v>116</v>
      </c>
      <c r="D2178" s="66" t="s">
        <v>4604</v>
      </c>
      <c r="E2178" s="66" t="s">
        <v>4605</v>
      </c>
      <c r="F2178" s="70">
        <v>220.81</v>
      </c>
      <c r="G2178" s="89"/>
      <c r="H2178" s="89"/>
    </row>
    <row r="2179" spans="1:8" s="76" customFormat="1" x14ac:dyDescent="0.2">
      <c r="A2179" s="73" t="s">
        <v>117</v>
      </c>
      <c r="B2179" s="73" t="s">
        <v>118</v>
      </c>
      <c r="C2179" s="73" t="s">
        <v>119</v>
      </c>
      <c r="D2179" s="61"/>
      <c r="E2179" s="61"/>
      <c r="F2179" s="70"/>
      <c r="G2179" s="89"/>
      <c r="H2179" s="89"/>
    </row>
    <row r="2180" spans="1:8" s="76" customFormat="1" x14ac:dyDescent="0.2">
      <c r="A2180" s="73" t="s">
        <v>4250</v>
      </c>
      <c r="B2180" s="60" t="s">
        <v>120</v>
      </c>
      <c r="C2180" s="60" t="s">
        <v>121</v>
      </c>
      <c r="D2180" s="61"/>
      <c r="E2180" s="61"/>
      <c r="F2180" s="70"/>
      <c r="G2180" s="89"/>
      <c r="H2180" s="89"/>
    </row>
    <row r="2181" spans="1:8" s="76" customFormat="1" ht="12.75" customHeight="1" x14ac:dyDescent="0.2">
      <c r="A2181" s="73" t="s">
        <v>4251</v>
      </c>
      <c r="B2181" s="60" t="s">
        <v>122</v>
      </c>
      <c r="C2181" s="60" t="s">
        <v>123</v>
      </c>
      <c r="D2181" s="61"/>
      <c r="E2181" s="61"/>
      <c r="F2181" s="70"/>
      <c r="G2181" s="89"/>
      <c r="H2181" s="89"/>
    </row>
    <row r="2182" spans="1:8" x14ac:dyDescent="0.2">
      <c r="A2182" s="72" t="s">
        <v>124</v>
      </c>
      <c r="B2182" s="65" t="s">
        <v>4252</v>
      </c>
      <c r="C2182" s="65" t="s">
        <v>4253</v>
      </c>
      <c r="E2182" s="66"/>
      <c r="F2182" s="70"/>
      <c r="G2182" s="89"/>
      <c r="H2182" s="89"/>
    </row>
    <row r="2183" spans="1:8" x14ac:dyDescent="0.2">
      <c r="B2183" s="65" t="s">
        <v>4254</v>
      </c>
      <c r="C2183" s="65" t="s">
        <v>4255</v>
      </c>
      <c r="D2183" s="66" t="s">
        <v>4604</v>
      </c>
      <c r="E2183" s="66" t="s">
        <v>4605</v>
      </c>
      <c r="F2183" s="70">
        <v>29.37</v>
      </c>
      <c r="G2183" s="89"/>
      <c r="H2183" s="89"/>
    </row>
    <row r="2184" spans="1:8" x14ac:dyDescent="0.2">
      <c r="B2184" s="65" t="s">
        <v>4256</v>
      </c>
      <c r="C2184" s="65" t="s">
        <v>4257</v>
      </c>
      <c r="D2184" s="66" t="s">
        <v>4604</v>
      </c>
      <c r="E2184" s="66" t="s">
        <v>4605</v>
      </c>
      <c r="F2184" s="70">
        <v>34.590000000000003</v>
      </c>
      <c r="G2184" s="89"/>
      <c r="H2184" s="89"/>
    </row>
    <row r="2185" spans="1:8" x14ac:dyDescent="0.2">
      <c r="A2185" s="72" t="s">
        <v>125</v>
      </c>
      <c r="B2185" s="65" t="s">
        <v>4259</v>
      </c>
      <c r="C2185" s="65" t="s">
        <v>4260</v>
      </c>
      <c r="E2185" s="66"/>
      <c r="F2185" s="70"/>
      <c r="G2185" s="89"/>
      <c r="H2185" s="89"/>
    </row>
    <row r="2186" spans="1:8" x14ac:dyDescent="0.2">
      <c r="B2186" s="65" t="s">
        <v>4261</v>
      </c>
      <c r="C2186" s="65" t="s">
        <v>4262</v>
      </c>
      <c r="D2186" s="66" t="s">
        <v>4604</v>
      </c>
      <c r="E2186" s="66" t="s">
        <v>4605</v>
      </c>
      <c r="F2186" s="70">
        <v>20.16</v>
      </c>
      <c r="G2186" s="89"/>
      <c r="H2186" s="89"/>
    </row>
    <row r="2187" spans="1:8" x14ac:dyDescent="0.2">
      <c r="B2187" s="65" t="s">
        <v>4263</v>
      </c>
      <c r="C2187" s="65" t="s">
        <v>4264</v>
      </c>
      <c r="D2187" s="66" t="s">
        <v>4604</v>
      </c>
      <c r="E2187" s="66" t="s">
        <v>4605</v>
      </c>
      <c r="F2187" s="70">
        <v>21.29</v>
      </c>
      <c r="G2187" s="89"/>
      <c r="H2187" s="89"/>
    </row>
    <row r="2188" spans="1:8" x14ac:dyDescent="0.2">
      <c r="B2188" s="65" t="s">
        <v>4265</v>
      </c>
      <c r="C2188" s="65" t="s">
        <v>4266</v>
      </c>
      <c r="D2188" s="66" t="s">
        <v>4604</v>
      </c>
      <c r="E2188" s="66" t="s">
        <v>4605</v>
      </c>
      <c r="F2188" s="70">
        <v>29.88</v>
      </c>
      <c r="G2188" s="89"/>
      <c r="H2188" s="89"/>
    </row>
    <row r="2189" spans="1:8" x14ac:dyDescent="0.2">
      <c r="B2189" s="65" t="s">
        <v>4267</v>
      </c>
      <c r="C2189" s="65" t="s">
        <v>4268</v>
      </c>
      <c r="D2189" s="66" t="s">
        <v>4604</v>
      </c>
      <c r="E2189" s="66" t="s">
        <v>4605</v>
      </c>
      <c r="F2189" s="70">
        <v>34.49</v>
      </c>
      <c r="G2189" s="89"/>
      <c r="H2189" s="89"/>
    </row>
    <row r="2190" spans="1:8" s="76" customFormat="1" x14ac:dyDescent="0.2">
      <c r="A2190" s="73" t="s">
        <v>4258</v>
      </c>
      <c r="B2190" s="60" t="s">
        <v>126</v>
      </c>
      <c r="C2190" s="60" t="s">
        <v>127</v>
      </c>
      <c r="D2190" s="61"/>
      <c r="E2190" s="61"/>
      <c r="F2190" s="70"/>
      <c r="G2190" s="89"/>
      <c r="H2190" s="89"/>
    </row>
    <row r="2191" spans="1:8" x14ac:dyDescent="0.2">
      <c r="B2191" s="65" t="s">
        <v>4270</v>
      </c>
      <c r="C2191" s="65" t="s">
        <v>4270</v>
      </c>
      <c r="D2191" s="66" t="s">
        <v>4604</v>
      </c>
      <c r="E2191" s="66" t="s">
        <v>4605</v>
      </c>
      <c r="F2191" s="70">
        <v>103.36</v>
      </c>
      <c r="G2191" s="89"/>
      <c r="H2191" s="89"/>
    </row>
    <row r="2192" spans="1:8" x14ac:dyDescent="0.2">
      <c r="B2192" s="65" t="s">
        <v>4271</v>
      </c>
      <c r="C2192" s="65" t="s">
        <v>4271</v>
      </c>
      <c r="D2192" s="66" t="s">
        <v>4604</v>
      </c>
      <c r="E2192" s="66" t="s">
        <v>4605</v>
      </c>
      <c r="F2192" s="70">
        <v>156.58000000000001</v>
      </c>
      <c r="G2192" s="89"/>
      <c r="H2192" s="89"/>
    </row>
    <row r="2193" spans="1:8" s="76" customFormat="1" x14ac:dyDescent="0.2">
      <c r="A2193" s="73" t="s">
        <v>128</v>
      </c>
      <c r="B2193" s="60" t="s">
        <v>129</v>
      </c>
      <c r="C2193" s="60" t="s">
        <v>130</v>
      </c>
      <c r="D2193" s="61"/>
      <c r="E2193" s="61"/>
      <c r="F2193" s="70"/>
      <c r="G2193" s="89"/>
      <c r="H2193" s="89"/>
    </row>
    <row r="2194" spans="1:8" x14ac:dyDescent="0.2">
      <c r="A2194" s="72" t="s">
        <v>131</v>
      </c>
      <c r="B2194" s="65" t="s">
        <v>132</v>
      </c>
      <c r="C2194" s="65" t="s">
        <v>133</v>
      </c>
      <c r="E2194" s="66"/>
      <c r="F2194" s="70"/>
      <c r="G2194" s="89"/>
      <c r="H2194" s="89"/>
    </row>
    <row r="2195" spans="1:8" x14ac:dyDescent="0.2">
      <c r="B2195" s="65" t="s">
        <v>134</v>
      </c>
      <c r="C2195" s="65" t="s">
        <v>135</v>
      </c>
      <c r="D2195" s="66" t="s">
        <v>4237</v>
      </c>
      <c r="E2195" s="66" t="s">
        <v>4237</v>
      </c>
      <c r="F2195" s="70">
        <v>6.86</v>
      </c>
      <c r="G2195" s="89"/>
      <c r="H2195" s="89"/>
    </row>
    <row r="2196" spans="1:8" x14ac:dyDescent="0.2">
      <c r="B2196" s="65" t="s">
        <v>136</v>
      </c>
      <c r="C2196" s="65" t="s">
        <v>137</v>
      </c>
      <c r="D2196" s="66" t="s">
        <v>4237</v>
      </c>
      <c r="E2196" s="66" t="s">
        <v>4237</v>
      </c>
      <c r="F2196" s="70">
        <v>10.130000000000001</v>
      </c>
      <c r="G2196" s="89"/>
      <c r="H2196" s="89"/>
    </row>
    <row r="2197" spans="1:8" x14ac:dyDescent="0.2">
      <c r="A2197" s="72" t="s">
        <v>138</v>
      </c>
      <c r="B2197" s="65" t="s">
        <v>139</v>
      </c>
      <c r="C2197" s="65" t="s">
        <v>140</v>
      </c>
      <c r="E2197" s="66"/>
      <c r="F2197" s="70"/>
      <c r="G2197" s="89"/>
      <c r="H2197" s="89"/>
    </row>
    <row r="2198" spans="1:8" x14ac:dyDescent="0.2">
      <c r="B2198" s="65" t="s">
        <v>141</v>
      </c>
      <c r="C2198" s="65" t="s">
        <v>142</v>
      </c>
      <c r="D2198" s="66" t="s">
        <v>4237</v>
      </c>
      <c r="E2198" s="66" t="s">
        <v>4237</v>
      </c>
      <c r="F2198" s="70">
        <v>7.68</v>
      </c>
      <c r="G2198" s="89"/>
      <c r="H2198" s="89"/>
    </row>
    <row r="2199" spans="1:8" x14ac:dyDescent="0.2">
      <c r="A2199" s="72" t="s">
        <v>143</v>
      </c>
      <c r="B2199" s="65" t="s">
        <v>144</v>
      </c>
      <c r="C2199" s="65" t="s">
        <v>145</v>
      </c>
      <c r="E2199" s="66"/>
      <c r="F2199" s="70"/>
      <c r="G2199" s="89"/>
      <c r="H2199" s="89"/>
    </row>
    <row r="2200" spans="1:8" x14ac:dyDescent="0.2">
      <c r="B2200" s="65" t="s">
        <v>146</v>
      </c>
      <c r="C2200" s="65" t="s">
        <v>147</v>
      </c>
      <c r="D2200" s="66" t="s">
        <v>4237</v>
      </c>
      <c r="E2200" s="66" t="s">
        <v>4237</v>
      </c>
      <c r="F2200" s="70">
        <v>6.75</v>
      </c>
      <c r="G2200" s="89"/>
      <c r="H2200" s="89"/>
    </row>
    <row r="2201" spans="1:8" x14ac:dyDescent="0.2">
      <c r="B2201" s="65" t="s">
        <v>148</v>
      </c>
      <c r="C2201" s="65" t="s">
        <v>149</v>
      </c>
      <c r="D2201" s="66" t="s">
        <v>4237</v>
      </c>
      <c r="E2201" s="66" t="s">
        <v>4237</v>
      </c>
      <c r="F2201" s="70">
        <v>9.82</v>
      </c>
      <c r="G2201" s="89"/>
      <c r="H2201" s="89"/>
    </row>
    <row r="2202" spans="1:8" x14ac:dyDescent="0.2">
      <c r="B2202" s="65" t="s">
        <v>150</v>
      </c>
      <c r="C2202" s="65" t="s">
        <v>151</v>
      </c>
      <c r="D2202" s="66" t="s">
        <v>4237</v>
      </c>
      <c r="E2202" s="66" t="s">
        <v>4237</v>
      </c>
      <c r="F2202" s="70">
        <v>12.18</v>
      </c>
      <c r="G2202" s="89"/>
      <c r="H2202" s="89"/>
    </row>
    <row r="2203" spans="1:8" s="76" customFormat="1" x14ac:dyDescent="0.2">
      <c r="A2203" s="73" t="s">
        <v>152</v>
      </c>
      <c r="B2203" s="60" t="s">
        <v>153</v>
      </c>
      <c r="C2203" s="60" t="s">
        <v>154</v>
      </c>
      <c r="D2203" s="61"/>
      <c r="E2203" s="61"/>
      <c r="F2203" s="70"/>
      <c r="G2203" s="89"/>
      <c r="H2203" s="89"/>
    </row>
    <row r="2204" spans="1:8" x14ac:dyDescent="0.2">
      <c r="A2204" s="72" t="s">
        <v>155</v>
      </c>
      <c r="B2204" s="65" t="s">
        <v>156</v>
      </c>
      <c r="C2204" s="65" t="s">
        <v>157</v>
      </c>
      <c r="E2204" s="66"/>
      <c r="F2204" s="70"/>
      <c r="G2204" s="89"/>
      <c r="H2204" s="89"/>
    </row>
    <row r="2205" spans="1:8" x14ac:dyDescent="0.2">
      <c r="B2205" s="65" t="s">
        <v>158</v>
      </c>
      <c r="C2205" s="65" t="s">
        <v>159</v>
      </c>
      <c r="D2205" s="66" t="s">
        <v>4604</v>
      </c>
      <c r="E2205" s="66" t="s">
        <v>4605</v>
      </c>
      <c r="F2205" s="70">
        <v>31.42</v>
      </c>
      <c r="G2205" s="89"/>
      <c r="H2205" s="89"/>
    </row>
    <row r="2206" spans="1:8" x14ac:dyDescent="0.2">
      <c r="B2206" s="65" t="s">
        <v>160</v>
      </c>
      <c r="C2206" s="65" t="s">
        <v>161</v>
      </c>
      <c r="D2206" s="66" t="s">
        <v>4604</v>
      </c>
      <c r="E2206" s="66" t="s">
        <v>4605</v>
      </c>
      <c r="F2206" s="70">
        <v>35.1</v>
      </c>
      <c r="G2206" s="89"/>
      <c r="H2206" s="89"/>
    </row>
    <row r="2207" spans="1:8" x14ac:dyDescent="0.2">
      <c r="A2207" s="72" t="s">
        <v>162</v>
      </c>
      <c r="B2207" s="65" t="s">
        <v>163</v>
      </c>
      <c r="C2207" s="65" t="s">
        <v>164</v>
      </c>
      <c r="E2207" s="66"/>
      <c r="F2207" s="70"/>
      <c r="G2207" s="89"/>
      <c r="H2207" s="89"/>
    </row>
    <row r="2208" spans="1:8" x14ac:dyDescent="0.2">
      <c r="B2208" s="65" t="s">
        <v>165</v>
      </c>
      <c r="C2208" s="65" t="s">
        <v>166</v>
      </c>
      <c r="D2208" s="66" t="s">
        <v>4237</v>
      </c>
      <c r="E2208" s="66" t="s">
        <v>4237</v>
      </c>
      <c r="F2208" s="70">
        <v>6.04</v>
      </c>
      <c r="G2208" s="89"/>
      <c r="H2208" s="89"/>
    </row>
    <row r="2209" spans="1:8" x14ac:dyDescent="0.2">
      <c r="B2209" s="65" t="s">
        <v>167</v>
      </c>
      <c r="C2209" s="65" t="s">
        <v>168</v>
      </c>
      <c r="D2209" s="66" t="s">
        <v>4237</v>
      </c>
      <c r="E2209" s="66" t="s">
        <v>4237</v>
      </c>
      <c r="F2209" s="70">
        <v>6.45</v>
      </c>
      <c r="G2209" s="89"/>
      <c r="H2209" s="89"/>
    </row>
    <row r="2210" spans="1:8" x14ac:dyDescent="0.2">
      <c r="B2210" s="65" t="s">
        <v>169</v>
      </c>
      <c r="C2210" s="65" t="s">
        <v>170</v>
      </c>
      <c r="D2210" s="66" t="s">
        <v>4237</v>
      </c>
      <c r="E2210" s="66" t="s">
        <v>4237</v>
      </c>
      <c r="F2210" s="70">
        <v>6.86</v>
      </c>
      <c r="G2210" s="89"/>
      <c r="H2210" s="89"/>
    </row>
    <row r="2211" spans="1:8" x14ac:dyDescent="0.2">
      <c r="A2211" s="72" t="s">
        <v>171</v>
      </c>
      <c r="B2211" s="65" t="s">
        <v>172</v>
      </c>
      <c r="C2211" s="65" t="s">
        <v>173</v>
      </c>
      <c r="E2211" s="66"/>
      <c r="F2211" s="70"/>
      <c r="G2211" s="89"/>
      <c r="H2211" s="89"/>
    </row>
    <row r="2212" spans="1:8" x14ac:dyDescent="0.2">
      <c r="B2212" s="65" t="s">
        <v>174</v>
      </c>
      <c r="C2212" s="65" t="s">
        <v>175</v>
      </c>
      <c r="D2212" s="66" t="s">
        <v>4237</v>
      </c>
      <c r="E2212" s="66" t="s">
        <v>4237</v>
      </c>
      <c r="F2212" s="70">
        <v>16.170000000000002</v>
      </c>
      <c r="G2212" s="89"/>
      <c r="H2212" s="89"/>
    </row>
    <row r="2213" spans="1:8" x14ac:dyDescent="0.2">
      <c r="B2213" s="65" t="s">
        <v>176</v>
      </c>
      <c r="C2213" s="65" t="s">
        <v>177</v>
      </c>
      <c r="D2213" s="66" t="s">
        <v>4237</v>
      </c>
      <c r="E2213" s="66" t="s">
        <v>4237</v>
      </c>
      <c r="F2213" s="70">
        <v>18.73</v>
      </c>
      <c r="G2213" s="89"/>
      <c r="H2213" s="89"/>
    </row>
    <row r="2214" spans="1:8" x14ac:dyDescent="0.2">
      <c r="A2214" s="72" t="s">
        <v>178</v>
      </c>
      <c r="B2214" s="65" t="s">
        <v>179</v>
      </c>
      <c r="C2214" s="65" t="s">
        <v>180</v>
      </c>
      <c r="E2214" s="66"/>
      <c r="F2214" s="70"/>
      <c r="G2214" s="89"/>
      <c r="H2214" s="89"/>
    </row>
    <row r="2215" spans="1:8" x14ac:dyDescent="0.2">
      <c r="B2215" s="65" t="s">
        <v>181</v>
      </c>
      <c r="C2215" s="65" t="s">
        <v>182</v>
      </c>
      <c r="D2215" s="66" t="s">
        <v>4237</v>
      </c>
      <c r="E2215" s="66" t="s">
        <v>4237</v>
      </c>
      <c r="F2215" s="70">
        <v>6.14</v>
      </c>
      <c r="G2215" s="89"/>
      <c r="H2215" s="89"/>
    </row>
    <row r="2216" spans="1:8" x14ac:dyDescent="0.2">
      <c r="B2216" s="65" t="s">
        <v>183</v>
      </c>
      <c r="C2216" s="65" t="s">
        <v>184</v>
      </c>
      <c r="D2216" s="66" t="s">
        <v>4237</v>
      </c>
      <c r="E2216" s="66" t="s">
        <v>4237</v>
      </c>
      <c r="F2216" s="70">
        <v>6.55</v>
      </c>
      <c r="G2216" s="89"/>
      <c r="H2216" s="89"/>
    </row>
    <row r="2217" spans="1:8" s="76" customFormat="1" x14ac:dyDescent="0.2">
      <c r="A2217" s="73" t="s">
        <v>185</v>
      </c>
      <c r="B2217" s="60" t="s">
        <v>186</v>
      </c>
      <c r="C2217" s="60" t="s">
        <v>187</v>
      </c>
      <c r="D2217" s="61"/>
      <c r="E2217" s="61"/>
      <c r="F2217" s="70"/>
      <c r="G2217" s="89"/>
      <c r="H2217" s="89"/>
    </row>
    <row r="2218" spans="1:8" x14ac:dyDescent="0.2">
      <c r="A2218" s="72" t="s">
        <v>188</v>
      </c>
      <c r="B2218" s="65" t="s">
        <v>189</v>
      </c>
      <c r="C2218" s="65" t="s">
        <v>190</v>
      </c>
      <c r="D2218" s="66" t="s">
        <v>4604</v>
      </c>
      <c r="E2218" s="66" t="s">
        <v>4605</v>
      </c>
      <c r="F2218" s="70">
        <v>62.63</v>
      </c>
      <c r="G2218" s="89"/>
      <c r="H2218" s="89"/>
    </row>
    <row r="2219" spans="1:8" x14ac:dyDescent="0.2">
      <c r="A2219" s="72" t="s">
        <v>191</v>
      </c>
      <c r="B2219" s="65" t="s">
        <v>192</v>
      </c>
      <c r="C2219" s="65" t="s">
        <v>193</v>
      </c>
      <c r="D2219" s="66" t="s">
        <v>4604</v>
      </c>
      <c r="E2219" s="66" t="s">
        <v>4605</v>
      </c>
      <c r="F2219" s="70">
        <v>20.16</v>
      </c>
      <c r="G2219" s="89"/>
      <c r="H2219" s="89"/>
    </row>
    <row r="2220" spans="1:8" x14ac:dyDescent="0.2">
      <c r="A2220" s="72" t="s">
        <v>194</v>
      </c>
      <c r="B2220" s="65" t="s">
        <v>195</v>
      </c>
      <c r="C2220" s="65" t="s">
        <v>196</v>
      </c>
      <c r="D2220" s="66" t="s">
        <v>4604</v>
      </c>
      <c r="E2220" s="66" t="s">
        <v>4605</v>
      </c>
      <c r="F2220" s="70">
        <v>150.13</v>
      </c>
      <c r="G2220" s="89"/>
      <c r="H2220" s="89"/>
    </row>
    <row r="2221" spans="1:8" x14ac:dyDescent="0.2">
      <c r="A2221" s="72" t="s">
        <v>197</v>
      </c>
      <c r="B2221" s="65" t="s">
        <v>198</v>
      </c>
      <c r="C2221" s="65" t="s">
        <v>199</v>
      </c>
      <c r="D2221" s="66" t="s">
        <v>4604</v>
      </c>
      <c r="E2221" s="66" t="s">
        <v>4605</v>
      </c>
      <c r="F2221" s="70">
        <v>65.09</v>
      </c>
      <c r="G2221" s="89"/>
      <c r="H2221" s="89"/>
    </row>
    <row r="2222" spans="1:8" x14ac:dyDescent="0.2">
      <c r="A2222" s="72" t="s">
        <v>200</v>
      </c>
      <c r="B2222" s="65" t="s">
        <v>201</v>
      </c>
      <c r="C2222" s="65" t="s">
        <v>202</v>
      </c>
      <c r="D2222" s="66" t="s">
        <v>4604</v>
      </c>
      <c r="E2222" s="66" t="s">
        <v>4605</v>
      </c>
      <c r="F2222" s="70">
        <v>15.56</v>
      </c>
      <c r="G2222" s="89"/>
      <c r="H2222" s="89"/>
    </row>
    <row r="2223" spans="1:8" s="76" customFormat="1" x14ac:dyDescent="0.2">
      <c r="A2223" s="73" t="s">
        <v>4269</v>
      </c>
      <c r="B2223" s="60" t="s">
        <v>203</v>
      </c>
      <c r="C2223" s="60" t="s">
        <v>204</v>
      </c>
      <c r="D2223" s="61"/>
      <c r="E2223" s="61"/>
      <c r="F2223" s="70"/>
      <c r="G2223" s="89"/>
      <c r="H2223" s="89"/>
    </row>
    <row r="2224" spans="1:8" s="76" customFormat="1" x14ac:dyDescent="0.2">
      <c r="A2224" s="73" t="s">
        <v>205</v>
      </c>
      <c r="B2224" s="60" t="s">
        <v>206</v>
      </c>
      <c r="C2224" s="60" t="s">
        <v>207</v>
      </c>
      <c r="D2224" s="61"/>
      <c r="E2224" s="61"/>
      <c r="F2224" s="70"/>
      <c r="G2224" s="89"/>
      <c r="H2224" s="89"/>
    </row>
    <row r="2225" spans="1:8" x14ac:dyDescent="0.2">
      <c r="A2225" s="72" t="s">
        <v>208</v>
      </c>
      <c r="B2225" s="65" t="s">
        <v>209</v>
      </c>
      <c r="C2225" s="65" t="s">
        <v>210</v>
      </c>
      <c r="E2225" s="66"/>
      <c r="F2225" s="70"/>
      <c r="G2225" s="89"/>
      <c r="H2225" s="89"/>
    </row>
    <row r="2226" spans="1:8" x14ac:dyDescent="0.2">
      <c r="B2226" s="65" t="s">
        <v>211</v>
      </c>
      <c r="C2226" s="65" t="s">
        <v>212</v>
      </c>
      <c r="D2226" s="66" t="s">
        <v>4237</v>
      </c>
      <c r="E2226" s="66" t="s">
        <v>4237</v>
      </c>
      <c r="F2226" s="70">
        <v>32.340000000000003</v>
      </c>
      <c r="G2226" s="89"/>
      <c r="H2226" s="89"/>
    </row>
    <row r="2227" spans="1:8" x14ac:dyDescent="0.2">
      <c r="B2227" s="65" t="s">
        <v>213</v>
      </c>
      <c r="C2227" s="65" t="s">
        <v>214</v>
      </c>
      <c r="D2227" s="66" t="s">
        <v>4237</v>
      </c>
      <c r="E2227" s="66" t="s">
        <v>4237</v>
      </c>
      <c r="F2227" s="70">
        <v>39.090000000000003</v>
      </c>
      <c r="G2227" s="89"/>
      <c r="H2227" s="89"/>
    </row>
    <row r="2228" spans="1:8" x14ac:dyDescent="0.2">
      <c r="B2228" s="65" t="s">
        <v>215</v>
      </c>
      <c r="C2228" s="65" t="s">
        <v>216</v>
      </c>
      <c r="D2228" s="66" t="s">
        <v>4237</v>
      </c>
      <c r="E2228" s="66" t="s">
        <v>4237</v>
      </c>
      <c r="F2228" s="70">
        <v>54.04</v>
      </c>
      <c r="G2228" s="89"/>
      <c r="H2228" s="89"/>
    </row>
    <row r="2229" spans="1:8" x14ac:dyDescent="0.2">
      <c r="B2229" s="65" t="s">
        <v>217</v>
      </c>
      <c r="C2229" s="65" t="s">
        <v>218</v>
      </c>
      <c r="D2229" s="66" t="s">
        <v>4237</v>
      </c>
      <c r="E2229" s="66" t="s">
        <v>4237</v>
      </c>
      <c r="F2229" s="70">
        <v>65.5</v>
      </c>
      <c r="G2229" s="89"/>
      <c r="H2229" s="89"/>
    </row>
    <row r="2230" spans="1:8" x14ac:dyDescent="0.2">
      <c r="A2230" s="72" t="s">
        <v>219</v>
      </c>
      <c r="B2230" s="65" t="s">
        <v>220</v>
      </c>
      <c r="C2230" s="65" t="s">
        <v>221</v>
      </c>
      <c r="E2230" s="66"/>
      <c r="F2230" s="70"/>
      <c r="G2230" s="89"/>
      <c r="H2230" s="89"/>
    </row>
    <row r="2231" spans="1:8" x14ac:dyDescent="0.2">
      <c r="B2231" s="65" t="s">
        <v>222</v>
      </c>
      <c r="C2231" s="65" t="s">
        <v>223</v>
      </c>
      <c r="D2231" s="66" t="s">
        <v>4237</v>
      </c>
      <c r="E2231" s="66" t="s">
        <v>4237</v>
      </c>
      <c r="F2231" s="70">
        <v>8.19</v>
      </c>
      <c r="G2231" s="89"/>
      <c r="H2231" s="89"/>
    </row>
    <row r="2232" spans="1:8" x14ac:dyDescent="0.2">
      <c r="B2232" s="65" t="s">
        <v>224</v>
      </c>
      <c r="C2232" s="65" t="s">
        <v>225</v>
      </c>
      <c r="D2232" s="66" t="s">
        <v>4237</v>
      </c>
      <c r="E2232" s="66" t="s">
        <v>4237</v>
      </c>
      <c r="F2232" s="70">
        <v>12.89</v>
      </c>
      <c r="G2232" s="89"/>
      <c r="H2232" s="89"/>
    </row>
    <row r="2233" spans="1:8" x14ac:dyDescent="0.2">
      <c r="B2233" s="65" t="s">
        <v>226</v>
      </c>
      <c r="C2233" s="65" t="s">
        <v>227</v>
      </c>
      <c r="D2233" s="66" t="s">
        <v>4237</v>
      </c>
      <c r="E2233" s="66" t="s">
        <v>4237</v>
      </c>
      <c r="F2233" s="70">
        <v>15.97</v>
      </c>
      <c r="G2233" s="89"/>
      <c r="H2233" s="89"/>
    </row>
    <row r="2234" spans="1:8" x14ac:dyDescent="0.2">
      <c r="B2234" s="65" t="s">
        <v>228</v>
      </c>
      <c r="C2234" s="65" t="s">
        <v>229</v>
      </c>
      <c r="D2234" s="66" t="s">
        <v>4237</v>
      </c>
      <c r="E2234" s="66" t="s">
        <v>4237</v>
      </c>
      <c r="F2234" s="70">
        <v>18.010000000000002</v>
      </c>
      <c r="G2234" s="89"/>
      <c r="H2234" s="89"/>
    </row>
    <row r="2235" spans="1:8" x14ac:dyDescent="0.2">
      <c r="B2235" s="65" t="s">
        <v>230</v>
      </c>
      <c r="C2235" s="65" t="s">
        <v>231</v>
      </c>
      <c r="D2235" s="66" t="s">
        <v>4237</v>
      </c>
      <c r="E2235" s="66" t="s">
        <v>4237</v>
      </c>
      <c r="F2235" s="70">
        <v>18.86</v>
      </c>
      <c r="G2235" s="89"/>
      <c r="H2235" s="89"/>
    </row>
    <row r="2236" spans="1:8" x14ac:dyDescent="0.2">
      <c r="B2236" s="65" t="s">
        <v>232</v>
      </c>
      <c r="C2236" s="65" t="s">
        <v>233</v>
      </c>
      <c r="D2236" s="66" t="s">
        <v>4237</v>
      </c>
      <c r="E2236" s="66" t="s">
        <v>4237</v>
      </c>
      <c r="F2236" s="70">
        <v>26.51</v>
      </c>
      <c r="G2236" s="89"/>
      <c r="H2236" s="89"/>
    </row>
    <row r="2237" spans="1:8" s="76" customFormat="1" x14ac:dyDescent="0.2">
      <c r="A2237" s="73" t="s">
        <v>234</v>
      </c>
      <c r="B2237" s="60" t="s">
        <v>235</v>
      </c>
      <c r="C2237" s="60" t="s">
        <v>236</v>
      </c>
      <c r="D2237" s="61"/>
      <c r="E2237" s="61"/>
      <c r="F2237" s="70"/>
      <c r="G2237" s="89"/>
      <c r="H2237" s="89"/>
    </row>
    <row r="2238" spans="1:8" x14ac:dyDescent="0.2">
      <c r="A2238" s="72" t="s">
        <v>237</v>
      </c>
      <c r="B2238" s="65" t="s">
        <v>238</v>
      </c>
      <c r="C2238" s="65" t="s">
        <v>239</v>
      </c>
      <c r="E2238" s="66"/>
      <c r="F2238" s="70"/>
      <c r="G2238" s="89"/>
      <c r="H2238" s="89"/>
    </row>
    <row r="2239" spans="1:8" x14ac:dyDescent="0.2">
      <c r="B2239" s="65" t="s">
        <v>240</v>
      </c>
      <c r="C2239" s="65" t="s">
        <v>241</v>
      </c>
      <c r="D2239" s="66" t="s">
        <v>4237</v>
      </c>
      <c r="E2239" s="66" t="s">
        <v>4237</v>
      </c>
      <c r="F2239" s="70">
        <v>5.12</v>
      </c>
      <c r="G2239" s="89"/>
      <c r="H2239" s="89"/>
    </row>
    <row r="2240" spans="1:8" x14ac:dyDescent="0.2">
      <c r="B2240" s="65" t="s">
        <v>242</v>
      </c>
      <c r="C2240" s="65" t="s">
        <v>243</v>
      </c>
      <c r="D2240" s="66" t="s">
        <v>4237</v>
      </c>
      <c r="E2240" s="66" t="s">
        <v>4237</v>
      </c>
      <c r="F2240" s="70">
        <v>5.42</v>
      </c>
      <c r="G2240" s="89"/>
      <c r="H2240" s="89"/>
    </row>
    <row r="2241" spans="1:8" x14ac:dyDescent="0.2">
      <c r="B2241" s="65" t="s">
        <v>244</v>
      </c>
      <c r="C2241" s="65" t="s">
        <v>245</v>
      </c>
      <c r="D2241" s="66" t="s">
        <v>4237</v>
      </c>
      <c r="E2241" s="66" t="s">
        <v>4237</v>
      </c>
      <c r="F2241" s="70">
        <v>5.94</v>
      </c>
      <c r="G2241" s="89"/>
      <c r="H2241" s="89"/>
    </row>
    <row r="2242" spans="1:8" x14ac:dyDescent="0.2">
      <c r="B2242" s="65" t="s">
        <v>246</v>
      </c>
      <c r="C2242" s="65" t="s">
        <v>247</v>
      </c>
      <c r="D2242" s="66" t="s">
        <v>4237</v>
      </c>
      <c r="E2242" s="66" t="s">
        <v>4237</v>
      </c>
      <c r="F2242" s="70">
        <v>7.16</v>
      </c>
      <c r="G2242" s="89"/>
      <c r="H2242" s="89"/>
    </row>
    <row r="2243" spans="1:8" x14ac:dyDescent="0.2">
      <c r="A2243" s="72" t="s">
        <v>248</v>
      </c>
      <c r="B2243" s="65" t="s">
        <v>249</v>
      </c>
      <c r="C2243" s="65" t="s">
        <v>250</v>
      </c>
      <c r="E2243" s="66"/>
      <c r="F2243" s="70"/>
      <c r="G2243" s="89"/>
      <c r="H2243" s="89"/>
    </row>
    <row r="2244" spans="1:8" x14ac:dyDescent="0.2">
      <c r="B2244" s="65" t="s">
        <v>251</v>
      </c>
      <c r="C2244" s="65" t="s">
        <v>252</v>
      </c>
      <c r="D2244" s="66" t="s">
        <v>4237</v>
      </c>
      <c r="E2244" s="66" t="s">
        <v>4237</v>
      </c>
      <c r="F2244" s="70">
        <v>5.42</v>
      </c>
      <c r="G2244" s="89"/>
      <c r="H2244" s="89"/>
    </row>
    <row r="2245" spans="1:8" x14ac:dyDescent="0.2">
      <c r="B2245" s="65" t="s">
        <v>253</v>
      </c>
      <c r="C2245" s="65" t="s">
        <v>254</v>
      </c>
      <c r="D2245" s="66" t="s">
        <v>4237</v>
      </c>
      <c r="E2245" s="66" t="s">
        <v>4237</v>
      </c>
      <c r="F2245" s="70">
        <v>8.19</v>
      </c>
      <c r="G2245" s="89"/>
      <c r="H2245" s="89"/>
    </row>
    <row r="2246" spans="1:8" x14ac:dyDescent="0.2">
      <c r="A2246" s="72" t="s">
        <v>255</v>
      </c>
      <c r="B2246" s="65" t="s">
        <v>256</v>
      </c>
      <c r="C2246" s="65" t="s">
        <v>257</v>
      </c>
      <c r="E2246" s="66"/>
      <c r="F2246" s="70"/>
      <c r="G2246" s="89"/>
      <c r="H2246" s="89"/>
    </row>
    <row r="2247" spans="1:8" x14ac:dyDescent="0.2">
      <c r="B2247" s="65" t="s">
        <v>258</v>
      </c>
      <c r="C2247" s="65" t="s">
        <v>259</v>
      </c>
      <c r="D2247" s="66" t="s">
        <v>4237</v>
      </c>
      <c r="E2247" s="66" t="s">
        <v>4237</v>
      </c>
      <c r="F2247" s="70">
        <v>2.35</v>
      </c>
      <c r="G2247" s="89"/>
      <c r="H2247" s="89"/>
    </row>
    <row r="2248" spans="1:8" x14ac:dyDescent="0.2">
      <c r="B2248" s="65" t="s">
        <v>260</v>
      </c>
      <c r="C2248" s="65" t="s">
        <v>261</v>
      </c>
      <c r="D2248" s="66" t="s">
        <v>4237</v>
      </c>
      <c r="E2248" s="66" t="s">
        <v>4237</v>
      </c>
      <c r="F2248" s="70">
        <v>2.97</v>
      </c>
      <c r="G2248" s="89"/>
      <c r="H2248" s="89"/>
    </row>
    <row r="2249" spans="1:8" x14ac:dyDescent="0.2">
      <c r="B2249" s="65" t="s">
        <v>262</v>
      </c>
      <c r="C2249" s="65" t="s">
        <v>263</v>
      </c>
      <c r="D2249" s="66" t="s">
        <v>4237</v>
      </c>
      <c r="E2249" s="66" t="s">
        <v>4237</v>
      </c>
      <c r="F2249" s="70">
        <v>3.48</v>
      </c>
      <c r="G2249" s="89"/>
      <c r="H2249" s="89"/>
    </row>
    <row r="2250" spans="1:8" x14ac:dyDescent="0.2">
      <c r="B2250" s="65" t="s">
        <v>264</v>
      </c>
      <c r="C2250" s="65" t="s">
        <v>265</v>
      </c>
      <c r="D2250" s="66" t="s">
        <v>4237</v>
      </c>
      <c r="E2250" s="66" t="s">
        <v>4237</v>
      </c>
      <c r="F2250" s="70">
        <v>4.3</v>
      </c>
      <c r="G2250" s="89"/>
      <c r="H2250" s="89"/>
    </row>
    <row r="2251" spans="1:8" ht="25.5" x14ac:dyDescent="0.2">
      <c r="A2251" s="72" t="s">
        <v>266</v>
      </c>
      <c r="B2251" s="65" t="s">
        <v>267</v>
      </c>
      <c r="C2251" s="65" t="s">
        <v>268</v>
      </c>
      <c r="E2251" s="66"/>
      <c r="F2251" s="70"/>
      <c r="G2251" s="89"/>
      <c r="H2251" s="89"/>
    </row>
    <row r="2252" spans="1:8" x14ac:dyDescent="0.2">
      <c r="B2252" s="65" t="s">
        <v>258</v>
      </c>
      <c r="C2252" s="65" t="s">
        <v>259</v>
      </c>
      <c r="D2252" s="66" t="s">
        <v>4237</v>
      </c>
      <c r="E2252" s="66" t="s">
        <v>4237</v>
      </c>
      <c r="F2252" s="70">
        <v>2.25</v>
      </c>
      <c r="G2252" s="89"/>
      <c r="H2252" s="89"/>
    </row>
    <row r="2253" spans="1:8" x14ac:dyDescent="0.2">
      <c r="B2253" s="65" t="s">
        <v>260</v>
      </c>
      <c r="C2253" s="65" t="s">
        <v>261</v>
      </c>
      <c r="D2253" s="66" t="s">
        <v>4237</v>
      </c>
      <c r="E2253" s="66" t="s">
        <v>4237</v>
      </c>
      <c r="F2253" s="70">
        <v>2.87</v>
      </c>
      <c r="G2253" s="89"/>
      <c r="H2253" s="89"/>
    </row>
    <row r="2254" spans="1:8" x14ac:dyDescent="0.2">
      <c r="B2254" s="65" t="s">
        <v>262</v>
      </c>
      <c r="C2254" s="65" t="s">
        <v>263</v>
      </c>
      <c r="D2254" s="66" t="s">
        <v>4237</v>
      </c>
      <c r="E2254" s="66" t="s">
        <v>4237</v>
      </c>
      <c r="F2254" s="70">
        <v>3.27</v>
      </c>
      <c r="G2254" s="89"/>
      <c r="H2254" s="89"/>
    </row>
    <row r="2255" spans="1:8" x14ac:dyDescent="0.2">
      <c r="B2255" s="65" t="s">
        <v>264</v>
      </c>
      <c r="C2255" s="65" t="s">
        <v>265</v>
      </c>
      <c r="D2255" s="66" t="s">
        <v>4237</v>
      </c>
      <c r="E2255" s="66" t="s">
        <v>4237</v>
      </c>
      <c r="F2255" s="70">
        <v>4.09</v>
      </c>
      <c r="G2255" s="89"/>
      <c r="H2255" s="89"/>
    </row>
    <row r="2256" spans="1:8" x14ac:dyDescent="0.2">
      <c r="A2256" s="72" t="s">
        <v>269</v>
      </c>
      <c r="B2256" s="65" t="s">
        <v>270</v>
      </c>
      <c r="C2256" s="65" t="s">
        <v>271</v>
      </c>
      <c r="E2256" s="66"/>
      <c r="F2256" s="70"/>
      <c r="G2256" s="89"/>
      <c r="H2256" s="89"/>
    </row>
    <row r="2257" spans="1:8" x14ac:dyDescent="0.2">
      <c r="B2257" s="65" t="s">
        <v>272</v>
      </c>
      <c r="C2257" s="65" t="s">
        <v>272</v>
      </c>
      <c r="D2257" s="66" t="s">
        <v>4237</v>
      </c>
      <c r="E2257" s="66" t="s">
        <v>4237</v>
      </c>
      <c r="F2257" s="70">
        <v>12.18</v>
      </c>
      <c r="G2257" s="89"/>
      <c r="H2257" s="89"/>
    </row>
    <row r="2258" spans="1:8" x14ac:dyDescent="0.2">
      <c r="B2258" s="65" t="s">
        <v>273</v>
      </c>
      <c r="C2258" s="65" t="s">
        <v>273</v>
      </c>
      <c r="D2258" s="66" t="s">
        <v>4237</v>
      </c>
      <c r="E2258" s="66" t="s">
        <v>4237</v>
      </c>
      <c r="F2258" s="70">
        <v>13.1</v>
      </c>
      <c r="G2258" s="89"/>
      <c r="H2258" s="89"/>
    </row>
    <row r="2259" spans="1:8" x14ac:dyDescent="0.2">
      <c r="B2259" s="65" t="s">
        <v>274</v>
      </c>
      <c r="C2259" s="65" t="s">
        <v>274</v>
      </c>
      <c r="D2259" s="66" t="s">
        <v>4237</v>
      </c>
      <c r="E2259" s="66" t="s">
        <v>4237</v>
      </c>
      <c r="F2259" s="70">
        <v>13.92</v>
      </c>
      <c r="G2259" s="89"/>
      <c r="H2259" s="89"/>
    </row>
    <row r="2260" spans="1:8" x14ac:dyDescent="0.2">
      <c r="B2260" s="65" t="s">
        <v>275</v>
      </c>
      <c r="C2260" s="65" t="s">
        <v>275</v>
      </c>
      <c r="D2260" s="66" t="s">
        <v>4237</v>
      </c>
      <c r="E2260" s="66" t="s">
        <v>4237</v>
      </c>
      <c r="F2260" s="70">
        <v>15.15</v>
      </c>
      <c r="G2260" s="89"/>
      <c r="H2260" s="89"/>
    </row>
    <row r="2261" spans="1:8" x14ac:dyDescent="0.2">
      <c r="A2261" s="72" t="s">
        <v>276</v>
      </c>
      <c r="B2261" s="65" t="s">
        <v>277</v>
      </c>
      <c r="C2261" s="65" t="s">
        <v>278</v>
      </c>
      <c r="E2261" s="66"/>
      <c r="F2261" s="70"/>
      <c r="G2261" s="89"/>
      <c r="H2261" s="89"/>
    </row>
    <row r="2262" spans="1:8" x14ac:dyDescent="0.2">
      <c r="B2262" s="65" t="s">
        <v>240</v>
      </c>
      <c r="C2262" s="65" t="s">
        <v>241</v>
      </c>
      <c r="D2262" s="66" t="s">
        <v>4237</v>
      </c>
      <c r="E2262" s="66" t="s">
        <v>4237</v>
      </c>
      <c r="F2262" s="70">
        <v>6.45</v>
      </c>
      <c r="G2262" s="89"/>
      <c r="H2262" s="89"/>
    </row>
    <row r="2263" spans="1:8" x14ac:dyDescent="0.2">
      <c r="B2263" s="65" t="s">
        <v>242</v>
      </c>
      <c r="C2263" s="65" t="s">
        <v>243</v>
      </c>
      <c r="D2263" s="66" t="s">
        <v>4237</v>
      </c>
      <c r="E2263" s="66" t="s">
        <v>4237</v>
      </c>
      <c r="F2263" s="70">
        <v>8.19</v>
      </c>
      <c r="G2263" s="89"/>
      <c r="H2263" s="89"/>
    </row>
    <row r="2264" spans="1:8" x14ac:dyDescent="0.2">
      <c r="B2264" s="65" t="s">
        <v>244</v>
      </c>
      <c r="C2264" s="65" t="s">
        <v>245</v>
      </c>
      <c r="D2264" s="66" t="s">
        <v>4237</v>
      </c>
      <c r="E2264" s="66" t="s">
        <v>4237</v>
      </c>
      <c r="F2264" s="70">
        <v>9.7200000000000006</v>
      </c>
      <c r="G2264" s="89"/>
      <c r="H2264" s="89"/>
    </row>
    <row r="2265" spans="1:8" x14ac:dyDescent="0.2">
      <c r="B2265" s="65" t="s">
        <v>246</v>
      </c>
      <c r="C2265" s="65" t="s">
        <v>247</v>
      </c>
      <c r="D2265" s="66" t="s">
        <v>4237</v>
      </c>
      <c r="E2265" s="66" t="s">
        <v>4237</v>
      </c>
      <c r="F2265" s="70">
        <v>11.77</v>
      </c>
      <c r="G2265" s="89"/>
      <c r="H2265" s="89"/>
    </row>
    <row r="2266" spans="1:8" s="76" customFormat="1" x14ac:dyDescent="0.2">
      <c r="A2266" s="73" t="s">
        <v>279</v>
      </c>
      <c r="B2266" s="60" t="s">
        <v>280</v>
      </c>
      <c r="C2266" s="60" t="s">
        <v>281</v>
      </c>
      <c r="D2266" s="61"/>
      <c r="E2266" s="61"/>
      <c r="F2266" s="70"/>
      <c r="G2266" s="89"/>
      <c r="H2266" s="89"/>
    </row>
    <row r="2267" spans="1:8" x14ac:dyDescent="0.2">
      <c r="A2267" s="72" t="s">
        <v>282</v>
      </c>
      <c r="B2267" s="65" t="s">
        <v>283</v>
      </c>
      <c r="C2267" s="65" t="s">
        <v>284</v>
      </c>
      <c r="E2267" s="66"/>
      <c r="F2267" s="70"/>
      <c r="G2267" s="89"/>
      <c r="H2267" s="89"/>
    </row>
    <row r="2268" spans="1:8" x14ac:dyDescent="0.2">
      <c r="B2268" s="65" t="s">
        <v>285</v>
      </c>
      <c r="C2268" s="65" t="s">
        <v>285</v>
      </c>
      <c r="D2268" s="66" t="s">
        <v>4604</v>
      </c>
      <c r="E2268" s="66" t="s">
        <v>4605</v>
      </c>
      <c r="F2268" s="70">
        <v>7.27</v>
      </c>
      <c r="G2268" s="89"/>
      <c r="H2268" s="89"/>
    </row>
    <row r="2269" spans="1:8" x14ac:dyDescent="0.2">
      <c r="B2269" s="65" t="s">
        <v>286</v>
      </c>
      <c r="C2269" s="65" t="s">
        <v>286</v>
      </c>
      <c r="D2269" s="66" t="s">
        <v>4604</v>
      </c>
      <c r="E2269" s="66" t="s">
        <v>4605</v>
      </c>
      <c r="F2269" s="70">
        <v>9.11</v>
      </c>
      <c r="G2269" s="89"/>
      <c r="H2269" s="89"/>
    </row>
    <row r="2270" spans="1:8" x14ac:dyDescent="0.2">
      <c r="B2270" s="65" t="s">
        <v>287</v>
      </c>
      <c r="C2270" s="65" t="s">
        <v>287</v>
      </c>
      <c r="D2270" s="66" t="s">
        <v>4604</v>
      </c>
      <c r="E2270" s="66" t="s">
        <v>4605</v>
      </c>
      <c r="F2270" s="70">
        <v>16.989999999999998</v>
      </c>
      <c r="G2270" s="89"/>
      <c r="H2270" s="89"/>
    </row>
    <row r="2271" spans="1:8" x14ac:dyDescent="0.2">
      <c r="B2271" s="65" t="s">
        <v>288</v>
      </c>
      <c r="C2271" s="65" t="s">
        <v>288</v>
      </c>
      <c r="D2271" s="66" t="s">
        <v>4604</v>
      </c>
      <c r="E2271" s="66" t="s">
        <v>4605</v>
      </c>
      <c r="F2271" s="70">
        <v>32.24</v>
      </c>
      <c r="G2271" s="89"/>
      <c r="H2271" s="89"/>
    </row>
    <row r="2272" spans="1:8" x14ac:dyDescent="0.2">
      <c r="A2272" s="72" t="s">
        <v>289</v>
      </c>
      <c r="B2272" s="65" t="s">
        <v>290</v>
      </c>
      <c r="C2272" s="65" t="s">
        <v>291</v>
      </c>
      <c r="E2272" s="66"/>
      <c r="F2272" s="70"/>
      <c r="G2272" s="89"/>
      <c r="H2272" s="89"/>
    </row>
    <row r="2273" spans="1:8" x14ac:dyDescent="0.2">
      <c r="B2273" s="65" t="s">
        <v>292</v>
      </c>
      <c r="C2273" s="65" t="s">
        <v>293</v>
      </c>
      <c r="D2273" s="66" t="s">
        <v>4604</v>
      </c>
      <c r="E2273" s="66" t="s">
        <v>4605</v>
      </c>
      <c r="F2273" s="70">
        <v>5.32</v>
      </c>
      <c r="G2273" s="89"/>
      <c r="H2273" s="89"/>
    </row>
    <row r="2274" spans="1:8" x14ac:dyDescent="0.2">
      <c r="B2274" s="65" t="s">
        <v>294</v>
      </c>
      <c r="C2274" s="65" t="s">
        <v>295</v>
      </c>
      <c r="D2274" s="66" t="s">
        <v>4604</v>
      </c>
      <c r="E2274" s="66" t="s">
        <v>4605</v>
      </c>
      <c r="F2274" s="70">
        <v>7.16</v>
      </c>
      <c r="G2274" s="89"/>
      <c r="H2274" s="89"/>
    </row>
    <row r="2275" spans="1:8" x14ac:dyDescent="0.2">
      <c r="B2275" s="65" t="s">
        <v>296</v>
      </c>
      <c r="C2275" s="65" t="s">
        <v>297</v>
      </c>
      <c r="D2275" s="66" t="s">
        <v>4604</v>
      </c>
      <c r="E2275" s="66" t="s">
        <v>4605</v>
      </c>
      <c r="F2275" s="70">
        <v>7.98</v>
      </c>
      <c r="G2275" s="89"/>
      <c r="H2275" s="89"/>
    </row>
    <row r="2276" spans="1:8" x14ac:dyDescent="0.2">
      <c r="B2276" s="65" t="s">
        <v>298</v>
      </c>
      <c r="C2276" s="65" t="s">
        <v>299</v>
      </c>
      <c r="D2276" s="66" t="s">
        <v>4604</v>
      </c>
      <c r="E2276" s="66" t="s">
        <v>4605</v>
      </c>
      <c r="F2276" s="70">
        <v>8.49</v>
      </c>
      <c r="G2276" s="89"/>
      <c r="H2276" s="89"/>
    </row>
    <row r="2277" spans="1:8" x14ac:dyDescent="0.2">
      <c r="A2277" s="72" t="s">
        <v>300</v>
      </c>
      <c r="B2277" s="65" t="s">
        <v>301</v>
      </c>
      <c r="C2277" s="65" t="s">
        <v>302</v>
      </c>
      <c r="E2277" s="66"/>
      <c r="F2277" s="70"/>
      <c r="G2277" s="89"/>
      <c r="H2277" s="89"/>
    </row>
    <row r="2278" spans="1:8" x14ac:dyDescent="0.2">
      <c r="B2278" s="65" t="s">
        <v>303</v>
      </c>
      <c r="C2278" s="65" t="s">
        <v>303</v>
      </c>
      <c r="D2278" s="66" t="s">
        <v>4604</v>
      </c>
      <c r="E2278" s="66" t="s">
        <v>4605</v>
      </c>
      <c r="F2278" s="70">
        <v>7.98</v>
      </c>
      <c r="G2278" s="89"/>
      <c r="H2278" s="89"/>
    </row>
    <row r="2279" spans="1:8" x14ac:dyDescent="0.2">
      <c r="B2279" s="65" t="s">
        <v>304</v>
      </c>
      <c r="C2279" s="65" t="s">
        <v>304</v>
      </c>
      <c r="D2279" s="66" t="s">
        <v>4604</v>
      </c>
      <c r="E2279" s="66" t="s">
        <v>4605</v>
      </c>
      <c r="F2279" s="70">
        <v>10.75</v>
      </c>
      <c r="G2279" s="89"/>
      <c r="H2279" s="89"/>
    </row>
    <row r="2280" spans="1:8" x14ac:dyDescent="0.2">
      <c r="B2280" s="65" t="s">
        <v>305</v>
      </c>
      <c r="C2280" s="65" t="s">
        <v>305</v>
      </c>
      <c r="D2280" s="66" t="s">
        <v>4604</v>
      </c>
      <c r="E2280" s="66" t="s">
        <v>4605</v>
      </c>
      <c r="F2280" s="70">
        <v>16.07</v>
      </c>
      <c r="G2280" s="89"/>
      <c r="H2280" s="89"/>
    </row>
    <row r="2281" spans="1:8" x14ac:dyDescent="0.2">
      <c r="B2281" s="65" t="s">
        <v>306</v>
      </c>
      <c r="C2281" s="65" t="s">
        <v>306</v>
      </c>
      <c r="D2281" s="66" t="s">
        <v>4604</v>
      </c>
      <c r="E2281" s="66" t="s">
        <v>4605</v>
      </c>
      <c r="F2281" s="70">
        <v>17.399999999999999</v>
      </c>
      <c r="G2281" s="89"/>
      <c r="H2281" s="89"/>
    </row>
    <row r="2282" spans="1:8" x14ac:dyDescent="0.2">
      <c r="A2282" s="72" t="s">
        <v>307</v>
      </c>
      <c r="B2282" s="65" t="s">
        <v>308</v>
      </c>
      <c r="C2282" s="65" t="s">
        <v>309</v>
      </c>
      <c r="E2282" s="66"/>
      <c r="F2282" s="70"/>
      <c r="G2282" s="89"/>
      <c r="H2282" s="89"/>
    </row>
    <row r="2283" spans="1:8" x14ac:dyDescent="0.2">
      <c r="B2283" s="65" t="s">
        <v>310</v>
      </c>
      <c r="C2283" s="65" t="s">
        <v>311</v>
      </c>
      <c r="D2283" s="66" t="s">
        <v>4604</v>
      </c>
      <c r="E2283" s="66" t="s">
        <v>4605</v>
      </c>
      <c r="F2283" s="70">
        <v>2.0499999999999998</v>
      </c>
      <c r="G2283" s="89"/>
      <c r="H2283" s="89"/>
    </row>
    <row r="2284" spans="1:8" x14ac:dyDescent="0.2">
      <c r="B2284" s="65" t="s">
        <v>312</v>
      </c>
      <c r="C2284" s="65" t="s">
        <v>313</v>
      </c>
      <c r="D2284" s="66" t="s">
        <v>4604</v>
      </c>
      <c r="E2284" s="66" t="s">
        <v>4605</v>
      </c>
      <c r="F2284" s="70">
        <v>2.25</v>
      </c>
      <c r="G2284" s="89"/>
      <c r="H2284" s="89"/>
    </row>
    <row r="2285" spans="1:8" x14ac:dyDescent="0.2">
      <c r="B2285" s="65" t="s">
        <v>314</v>
      </c>
      <c r="C2285" s="65" t="s">
        <v>315</v>
      </c>
      <c r="D2285" s="66" t="s">
        <v>4604</v>
      </c>
      <c r="E2285" s="66" t="s">
        <v>4605</v>
      </c>
      <c r="F2285" s="70">
        <v>2.66</v>
      </c>
      <c r="G2285" s="89"/>
      <c r="H2285" s="89"/>
    </row>
    <row r="2286" spans="1:8" x14ac:dyDescent="0.2">
      <c r="B2286" s="65" t="s">
        <v>316</v>
      </c>
      <c r="C2286" s="65" t="s">
        <v>317</v>
      </c>
      <c r="D2286" s="66" t="s">
        <v>4604</v>
      </c>
      <c r="E2286" s="66" t="s">
        <v>4605</v>
      </c>
      <c r="F2286" s="70">
        <v>2.87</v>
      </c>
      <c r="G2286" s="89"/>
      <c r="H2286" s="89"/>
    </row>
    <row r="2287" spans="1:8" x14ac:dyDescent="0.2">
      <c r="B2287" s="65" t="s">
        <v>318</v>
      </c>
      <c r="C2287" s="65" t="s">
        <v>319</v>
      </c>
      <c r="D2287" s="66" t="s">
        <v>4604</v>
      </c>
      <c r="E2287" s="66" t="s">
        <v>4605</v>
      </c>
      <c r="F2287" s="70">
        <v>3.17</v>
      </c>
      <c r="G2287" s="89"/>
      <c r="H2287" s="89"/>
    </row>
    <row r="2288" spans="1:8" x14ac:dyDescent="0.2">
      <c r="A2288" s="72" t="s">
        <v>320</v>
      </c>
      <c r="B2288" s="65" t="s">
        <v>321</v>
      </c>
      <c r="C2288" s="65" t="s">
        <v>322</v>
      </c>
      <c r="E2288" s="66"/>
      <c r="F2288" s="70"/>
      <c r="G2288" s="89"/>
      <c r="H2288" s="89"/>
    </row>
    <row r="2289" spans="1:8" x14ac:dyDescent="0.2">
      <c r="B2289" s="65" t="s">
        <v>323</v>
      </c>
      <c r="C2289" s="65" t="s">
        <v>323</v>
      </c>
      <c r="D2289" s="66" t="s">
        <v>4604</v>
      </c>
      <c r="E2289" s="66" t="s">
        <v>4605</v>
      </c>
      <c r="F2289" s="70">
        <v>18.52</v>
      </c>
      <c r="G2289" s="89"/>
      <c r="H2289" s="89"/>
    </row>
    <row r="2290" spans="1:8" x14ac:dyDescent="0.2">
      <c r="B2290" s="65" t="s">
        <v>324</v>
      </c>
      <c r="C2290" s="65" t="s">
        <v>324</v>
      </c>
      <c r="D2290" s="66" t="s">
        <v>4604</v>
      </c>
      <c r="E2290" s="66" t="s">
        <v>4605</v>
      </c>
      <c r="F2290" s="70">
        <v>26.61</v>
      </c>
      <c r="G2290" s="89"/>
      <c r="H2290" s="89"/>
    </row>
    <row r="2291" spans="1:8" x14ac:dyDescent="0.2">
      <c r="B2291" s="65" t="s">
        <v>325</v>
      </c>
      <c r="C2291" s="65" t="s">
        <v>325</v>
      </c>
      <c r="D2291" s="66" t="s">
        <v>4604</v>
      </c>
      <c r="E2291" s="66" t="s">
        <v>4605</v>
      </c>
      <c r="F2291" s="70">
        <v>35.51</v>
      </c>
      <c r="G2291" s="89"/>
      <c r="H2291" s="89"/>
    </row>
    <row r="2292" spans="1:8" x14ac:dyDescent="0.2">
      <c r="A2292" s="72" t="s">
        <v>326</v>
      </c>
      <c r="B2292" s="65" t="s">
        <v>327</v>
      </c>
      <c r="C2292" s="65" t="s">
        <v>328</v>
      </c>
      <c r="E2292" s="66"/>
      <c r="F2292" s="70"/>
      <c r="G2292" s="89"/>
      <c r="H2292" s="89"/>
    </row>
    <row r="2293" spans="1:8" x14ac:dyDescent="0.2">
      <c r="B2293" s="65" t="s">
        <v>329</v>
      </c>
      <c r="C2293" s="65" t="s">
        <v>329</v>
      </c>
      <c r="D2293" s="66" t="s">
        <v>4604</v>
      </c>
      <c r="E2293" s="66" t="s">
        <v>4605</v>
      </c>
      <c r="F2293" s="70">
        <v>134.47</v>
      </c>
      <c r="G2293" s="89"/>
      <c r="H2293" s="89"/>
    </row>
    <row r="2294" spans="1:8" x14ac:dyDescent="0.2">
      <c r="B2294" s="65" t="s">
        <v>330</v>
      </c>
      <c r="C2294" s="65" t="s">
        <v>330</v>
      </c>
      <c r="D2294" s="66" t="s">
        <v>4604</v>
      </c>
      <c r="E2294" s="66" t="s">
        <v>4605</v>
      </c>
      <c r="F2294" s="70">
        <v>166.51</v>
      </c>
      <c r="G2294" s="89"/>
      <c r="H2294" s="89"/>
    </row>
    <row r="2295" spans="1:8" x14ac:dyDescent="0.2">
      <c r="B2295" s="65" t="s">
        <v>331</v>
      </c>
      <c r="C2295" s="65" t="s">
        <v>331</v>
      </c>
      <c r="D2295" s="66" t="s">
        <v>4604</v>
      </c>
      <c r="E2295" s="66" t="s">
        <v>4605</v>
      </c>
      <c r="F2295" s="70">
        <v>235.79</v>
      </c>
      <c r="G2295" s="89"/>
      <c r="H2295" s="89"/>
    </row>
    <row r="2296" spans="1:8" s="76" customFormat="1" x14ac:dyDescent="0.2">
      <c r="A2296" s="73" t="s">
        <v>332</v>
      </c>
      <c r="B2296" s="60" t="s">
        <v>333</v>
      </c>
      <c r="C2296" s="60" t="s">
        <v>334</v>
      </c>
      <c r="D2296" s="61"/>
      <c r="E2296" s="61"/>
      <c r="F2296" s="70"/>
      <c r="G2296" s="89"/>
      <c r="H2296" s="89"/>
    </row>
    <row r="2297" spans="1:8" x14ac:dyDescent="0.2">
      <c r="A2297" s="72" t="s">
        <v>335</v>
      </c>
      <c r="B2297" s="65" t="s">
        <v>336</v>
      </c>
      <c r="C2297" s="65" t="s">
        <v>337</v>
      </c>
      <c r="E2297" s="66"/>
      <c r="F2297" s="70"/>
      <c r="G2297" s="89"/>
      <c r="H2297" s="89"/>
    </row>
    <row r="2298" spans="1:8" x14ac:dyDescent="0.2">
      <c r="B2298" s="65" t="s">
        <v>338</v>
      </c>
      <c r="C2298" s="65" t="s">
        <v>338</v>
      </c>
      <c r="D2298" s="66" t="s">
        <v>4237</v>
      </c>
      <c r="E2298" s="66" t="s">
        <v>4237</v>
      </c>
      <c r="F2298" s="70">
        <v>0.57999999999999996</v>
      </c>
      <c r="G2298" s="89"/>
      <c r="H2298" s="89"/>
    </row>
    <row r="2299" spans="1:8" x14ac:dyDescent="0.2">
      <c r="B2299" s="65" t="s">
        <v>339</v>
      </c>
      <c r="C2299" s="65" t="s">
        <v>339</v>
      </c>
      <c r="D2299" s="66" t="s">
        <v>4237</v>
      </c>
      <c r="E2299" s="66" t="s">
        <v>4237</v>
      </c>
      <c r="F2299" s="70">
        <v>0.87</v>
      </c>
      <c r="G2299" s="89"/>
      <c r="H2299" s="89"/>
    </row>
    <row r="2300" spans="1:8" x14ac:dyDescent="0.2">
      <c r="B2300" s="65" t="s">
        <v>340</v>
      </c>
      <c r="C2300" s="65" t="s">
        <v>340</v>
      </c>
      <c r="D2300" s="66" t="s">
        <v>4237</v>
      </c>
      <c r="E2300" s="66" t="s">
        <v>4237</v>
      </c>
      <c r="F2300" s="70">
        <v>1.2</v>
      </c>
      <c r="G2300" s="89"/>
      <c r="H2300" s="89"/>
    </row>
    <row r="2301" spans="1:8" x14ac:dyDescent="0.2">
      <c r="B2301" s="65" t="s">
        <v>341</v>
      </c>
      <c r="C2301" s="65" t="s">
        <v>341</v>
      </c>
      <c r="D2301" s="66" t="s">
        <v>4237</v>
      </c>
      <c r="E2301" s="66" t="s">
        <v>4237</v>
      </c>
      <c r="F2301" s="70">
        <v>1.52</v>
      </c>
      <c r="G2301" s="89"/>
      <c r="H2301" s="89"/>
    </row>
    <row r="2302" spans="1:8" x14ac:dyDescent="0.2">
      <c r="B2302" s="65" t="s">
        <v>342</v>
      </c>
      <c r="C2302" s="65" t="s">
        <v>342</v>
      </c>
      <c r="D2302" s="66" t="s">
        <v>4237</v>
      </c>
      <c r="E2302" s="66" t="s">
        <v>4237</v>
      </c>
      <c r="F2302" s="70">
        <v>2.0499999999999998</v>
      </c>
      <c r="G2302" s="89"/>
      <c r="H2302" s="89"/>
    </row>
    <row r="2303" spans="1:8" x14ac:dyDescent="0.2">
      <c r="B2303" s="65" t="s">
        <v>343</v>
      </c>
      <c r="C2303" s="65" t="s">
        <v>343</v>
      </c>
      <c r="D2303" s="66" t="s">
        <v>4237</v>
      </c>
      <c r="E2303" s="66" t="s">
        <v>4237</v>
      </c>
      <c r="F2303" s="70">
        <v>2.63</v>
      </c>
      <c r="G2303" s="89"/>
      <c r="H2303" s="89"/>
    </row>
    <row r="2304" spans="1:8" x14ac:dyDescent="0.2">
      <c r="A2304" s="72" t="s">
        <v>344</v>
      </c>
      <c r="B2304" s="65" t="s">
        <v>345</v>
      </c>
      <c r="C2304" s="65" t="s">
        <v>346</v>
      </c>
      <c r="E2304" s="66"/>
      <c r="F2304" s="70"/>
      <c r="G2304" s="89"/>
      <c r="H2304" s="89"/>
    </row>
    <row r="2305" spans="1:8" x14ac:dyDescent="0.2">
      <c r="B2305" s="65" t="s">
        <v>338</v>
      </c>
      <c r="C2305" s="65" t="s">
        <v>338</v>
      </c>
      <c r="D2305" s="66" t="s">
        <v>4237</v>
      </c>
      <c r="E2305" s="66" t="s">
        <v>4237</v>
      </c>
      <c r="F2305" s="70">
        <v>1.1299999999999999</v>
      </c>
      <c r="G2305" s="89"/>
      <c r="H2305" s="89"/>
    </row>
    <row r="2306" spans="1:8" x14ac:dyDescent="0.2">
      <c r="B2306" s="65" t="s">
        <v>339</v>
      </c>
      <c r="C2306" s="65" t="s">
        <v>339</v>
      </c>
      <c r="D2306" s="66" t="s">
        <v>4237</v>
      </c>
      <c r="E2306" s="66" t="s">
        <v>4237</v>
      </c>
      <c r="F2306" s="70">
        <v>1.43</v>
      </c>
      <c r="G2306" s="89"/>
      <c r="H2306" s="89"/>
    </row>
    <row r="2307" spans="1:8" x14ac:dyDescent="0.2">
      <c r="B2307" s="65" t="s">
        <v>347</v>
      </c>
      <c r="C2307" s="65" t="s">
        <v>347</v>
      </c>
      <c r="D2307" s="66" t="s">
        <v>4237</v>
      </c>
      <c r="E2307" s="66" t="s">
        <v>4237</v>
      </c>
      <c r="F2307" s="70">
        <v>1.77</v>
      </c>
      <c r="G2307" s="89"/>
      <c r="H2307" s="89"/>
    </row>
    <row r="2308" spans="1:8" x14ac:dyDescent="0.2">
      <c r="B2308" s="65" t="s">
        <v>348</v>
      </c>
      <c r="C2308" s="65" t="s">
        <v>348</v>
      </c>
      <c r="D2308" s="66" t="s">
        <v>4237</v>
      </c>
      <c r="E2308" s="66" t="s">
        <v>4237</v>
      </c>
      <c r="F2308" s="70">
        <v>2.23</v>
      </c>
      <c r="G2308" s="89"/>
      <c r="H2308" s="89"/>
    </row>
    <row r="2309" spans="1:8" x14ac:dyDescent="0.2">
      <c r="B2309" s="65" t="s">
        <v>342</v>
      </c>
      <c r="C2309" s="65" t="s">
        <v>342</v>
      </c>
      <c r="D2309" s="66" t="s">
        <v>4237</v>
      </c>
      <c r="E2309" s="66" t="s">
        <v>4237</v>
      </c>
      <c r="F2309" s="70">
        <v>2.72</v>
      </c>
      <c r="G2309" s="89"/>
      <c r="H2309" s="89"/>
    </row>
    <row r="2310" spans="1:8" x14ac:dyDescent="0.2">
      <c r="B2310" s="65" t="s">
        <v>343</v>
      </c>
      <c r="C2310" s="65" t="s">
        <v>343</v>
      </c>
      <c r="D2310" s="66" t="s">
        <v>4237</v>
      </c>
      <c r="E2310" s="66" t="s">
        <v>4237</v>
      </c>
      <c r="F2310" s="70">
        <v>3.27</v>
      </c>
      <c r="G2310" s="89"/>
      <c r="H2310" s="89"/>
    </row>
    <row r="2311" spans="1:8" x14ac:dyDescent="0.2">
      <c r="B2311" s="65" t="s">
        <v>349</v>
      </c>
      <c r="C2311" s="65" t="s">
        <v>349</v>
      </c>
      <c r="D2311" s="66" t="s">
        <v>4237</v>
      </c>
      <c r="E2311" s="66" t="s">
        <v>4237</v>
      </c>
      <c r="F2311" s="70">
        <v>4.4000000000000004</v>
      </c>
      <c r="G2311" s="89"/>
      <c r="H2311" s="89"/>
    </row>
    <row r="2312" spans="1:8" x14ac:dyDescent="0.2">
      <c r="B2312" s="65" t="s">
        <v>350</v>
      </c>
      <c r="C2312" s="65" t="s">
        <v>350</v>
      </c>
      <c r="D2312" s="66" t="s">
        <v>4237</v>
      </c>
      <c r="E2312" s="66" t="s">
        <v>4237</v>
      </c>
      <c r="F2312" s="70">
        <v>5.22</v>
      </c>
      <c r="G2312" s="89"/>
      <c r="H2312" s="89"/>
    </row>
    <row r="2313" spans="1:8" x14ac:dyDescent="0.2">
      <c r="B2313" s="65" t="s">
        <v>351</v>
      </c>
      <c r="C2313" s="65" t="s">
        <v>351</v>
      </c>
      <c r="D2313" s="66" t="s">
        <v>4237</v>
      </c>
      <c r="E2313" s="66" t="s">
        <v>4237</v>
      </c>
      <c r="F2313" s="70">
        <v>6.65</v>
      </c>
      <c r="G2313" s="89"/>
      <c r="H2313" s="89"/>
    </row>
    <row r="2314" spans="1:8" x14ac:dyDescent="0.2">
      <c r="B2314" s="65" t="s">
        <v>352</v>
      </c>
      <c r="C2314" s="65" t="s">
        <v>352</v>
      </c>
      <c r="D2314" s="66" t="s">
        <v>4237</v>
      </c>
      <c r="E2314" s="66" t="s">
        <v>4237</v>
      </c>
      <c r="F2314" s="70">
        <v>8.8000000000000007</v>
      </c>
      <c r="G2314" s="89"/>
      <c r="H2314" s="89"/>
    </row>
    <row r="2315" spans="1:8" x14ac:dyDescent="0.2">
      <c r="B2315" s="65" t="s">
        <v>353</v>
      </c>
      <c r="C2315" s="65" t="s">
        <v>353</v>
      </c>
      <c r="D2315" s="66" t="s">
        <v>4237</v>
      </c>
      <c r="E2315" s="66" t="s">
        <v>4237</v>
      </c>
      <c r="F2315" s="70">
        <v>10.85</v>
      </c>
      <c r="G2315" s="89"/>
      <c r="H2315" s="89"/>
    </row>
    <row r="2316" spans="1:8" x14ac:dyDescent="0.2">
      <c r="B2316" s="65" t="s">
        <v>354</v>
      </c>
      <c r="C2316" s="65" t="s">
        <v>354</v>
      </c>
      <c r="D2316" s="66" t="s">
        <v>4237</v>
      </c>
      <c r="E2316" s="66" t="s">
        <v>4237</v>
      </c>
      <c r="F2316" s="70">
        <v>13.3</v>
      </c>
      <c r="G2316" s="89"/>
      <c r="H2316" s="89"/>
    </row>
    <row r="2317" spans="1:8" x14ac:dyDescent="0.2">
      <c r="A2317" s="72" t="s">
        <v>355</v>
      </c>
      <c r="B2317" s="65" t="s">
        <v>356</v>
      </c>
      <c r="C2317" s="65" t="s">
        <v>357</v>
      </c>
      <c r="E2317" s="66"/>
      <c r="F2317" s="70"/>
      <c r="G2317" s="89"/>
      <c r="H2317" s="89"/>
    </row>
    <row r="2318" spans="1:8" x14ac:dyDescent="0.2">
      <c r="B2318" s="65" t="s">
        <v>358</v>
      </c>
      <c r="C2318" s="65" t="s">
        <v>358</v>
      </c>
      <c r="D2318" s="66" t="s">
        <v>4237</v>
      </c>
      <c r="E2318" s="66" t="s">
        <v>4237</v>
      </c>
      <c r="F2318" s="70">
        <v>2.0499999999999998</v>
      </c>
      <c r="G2318" s="89"/>
      <c r="H2318" s="89"/>
    </row>
    <row r="2319" spans="1:8" x14ac:dyDescent="0.2">
      <c r="B2319" s="65" t="s">
        <v>359</v>
      </c>
      <c r="C2319" s="65" t="s">
        <v>359</v>
      </c>
      <c r="D2319" s="66" t="s">
        <v>4237</v>
      </c>
      <c r="E2319" s="66" t="s">
        <v>4237</v>
      </c>
      <c r="F2319" s="70">
        <v>2.46</v>
      </c>
      <c r="G2319" s="89"/>
      <c r="H2319" s="89"/>
    </row>
    <row r="2320" spans="1:8" x14ac:dyDescent="0.2">
      <c r="B2320" s="65" t="s">
        <v>360</v>
      </c>
      <c r="C2320" s="65" t="s">
        <v>360</v>
      </c>
      <c r="D2320" s="66" t="s">
        <v>4237</v>
      </c>
      <c r="E2320" s="66" t="s">
        <v>4237</v>
      </c>
      <c r="F2320" s="70">
        <v>2.97</v>
      </c>
      <c r="G2320" s="89"/>
      <c r="H2320" s="89"/>
    </row>
    <row r="2321" spans="1:8" x14ac:dyDescent="0.2">
      <c r="B2321" s="65" t="s">
        <v>361</v>
      </c>
      <c r="C2321" s="65" t="s">
        <v>361</v>
      </c>
      <c r="D2321" s="66" t="s">
        <v>4237</v>
      </c>
      <c r="E2321" s="66" t="s">
        <v>4237</v>
      </c>
      <c r="F2321" s="70">
        <v>3.58</v>
      </c>
      <c r="G2321" s="89"/>
      <c r="H2321" s="89"/>
    </row>
    <row r="2322" spans="1:8" x14ac:dyDescent="0.2">
      <c r="B2322" s="65" t="s">
        <v>362</v>
      </c>
      <c r="C2322" s="65" t="s">
        <v>362</v>
      </c>
      <c r="D2322" s="66" t="s">
        <v>4237</v>
      </c>
      <c r="E2322" s="66" t="s">
        <v>4237</v>
      </c>
      <c r="F2322" s="70">
        <v>4.5</v>
      </c>
      <c r="G2322" s="89"/>
      <c r="H2322" s="89"/>
    </row>
    <row r="2323" spans="1:8" x14ac:dyDescent="0.2">
      <c r="B2323" s="65" t="s">
        <v>363</v>
      </c>
      <c r="C2323" s="65" t="s">
        <v>363</v>
      </c>
      <c r="D2323" s="66" t="s">
        <v>4237</v>
      </c>
      <c r="E2323" s="66" t="s">
        <v>4237</v>
      </c>
      <c r="F2323" s="70">
        <v>6.45</v>
      </c>
      <c r="G2323" s="89"/>
      <c r="H2323" s="89"/>
    </row>
    <row r="2324" spans="1:8" x14ac:dyDescent="0.2">
      <c r="B2324" s="65" t="s">
        <v>364</v>
      </c>
      <c r="C2324" s="65" t="s">
        <v>364</v>
      </c>
      <c r="D2324" s="66" t="s">
        <v>4237</v>
      </c>
      <c r="E2324" s="66" t="s">
        <v>4237</v>
      </c>
      <c r="F2324" s="70">
        <v>8.49</v>
      </c>
      <c r="G2324" s="89"/>
      <c r="H2324" s="89"/>
    </row>
    <row r="2325" spans="1:8" x14ac:dyDescent="0.2">
      <c r="B2325" s="65" t="s">
        <v>365</v>
      </c>
      <c r="C2325" s="65" t="s">
        <v>365</v>
      </c>
      <c r="D2325" s="66" t="s">
        <v>4237</v>
      </c>
      <c r="E2325" s="66" t="s">
        <v>4237</v>
      </c>
      <c r="F2325" s="70">
        <v>11.67</v>
      </c>
      <c r="G2325" s="89"/>
      <c r="H2325" s="89"/>
    </row>
    <row r="2326" spans="1:8" x14ac:dyDescent="0.2">
      <c r="A2326" s="72" t="s">
        <v>366</v>
      </c>
      <c r="B2326" s="65" t="s">
        <v>367</v>
      </c>
      <c r="C2326" s="65" t="s">
        <v>368</v>
      </c>
      <c r="E2326" s="66"/>
      <c r="F2326" s="70"/>
      <c r="G2326" s="89"/>
      <c r="H2326" s="89"/>
    </row>
    <row r="2327" spans="1:8" x14ac:dyDescent="0.2">
      <c r="B2327" s="65" t="s">
        <v>369</v>
      </c>
      <c r="C2327" s="65" t="s">
        <v>369</v>
      </c>
      <c r="D2327" s="66" t="s">
        <v>4237</v>
      </c>
      <c r="E2327" s="66" t="s">
        <v>4237</v>
      </c>
      <c r="F2327" s="70">
        <v>2.35</v>
      </c>
      <c r="G2327" s="89"/>
      <c r="H2327" s="89"/>
    </row>
    <row r="2328" spans="1:8" x14ac:dyDescent="0.2">
      <c r="B2328" s="65" t="s">
        <v>370</v>
      </c>
      <c r="C2328" s="65" t="s">
        <v>370</v>
      </c>
      <c r="D2328" s="66" t="s">
        <v>4237</v>
      </c>
      <c r="E2328" s="66" t="s">
        <v>4237</v>
      </c>
      <c r="F2328" s="70">
        <v>2.87</v>
      </c>
      <c r="G2328" s="89"/>
      <c r="H2328" s="89"/>
    </row>
    <row r="2329" spans="1:8" x14ac:dyDescent="0.2">
      <c r="B2329" s="65" t="s">
        <v>371</v>
      </c>
      <c r="C2329" s="65" t="s">
        <v>371</v>
      </c>
      <c r="D2329" s="66" t="s">
        <v>4237</v>
      </c>
      <c r="E2329" s="66" t="s">
        <v>4237</v>
      </c>
      <c r="F2329" s="70">
        <v>3.48</v>
      </c>
      <c r="G2329" s="89"/>
      <c r="H2329" s="89"/>
    </row>
    <row r="2330" spans="1:8" x14ac:dyDescent="0.2">
      <c r="B2330" s="65" t="s">
        <v>372</v>
      </c>
      <c r="C2330" s="65" t="s">
        <v>372</v>
      </c>
      <c r="D2330" s="66" t="s">
        <v>4237</v>
      </c>
      <c r="E2330" s="66" t="s">
        <v>4237</v>
      </c>
      <c r="F2330" s="70">
        <v>4.2</v>
      </c>
      <c r="G2330" s="89"/>
      <c r="H2330" s="89"/>
    </row>
    <row r="2331" spans="1:8" x14ac:dyDescent="0.2">
      <c r="B2331" s="65" t="s">
        <v>373</v>
      </c>
      <c r="C2331" s="65" t="s">
        <v>373</v>
      </c>
      <c r="D2331" s="66" t="s">
        <v>4237</v>
      </c>
      <c r="E2331" s="66" t="s">
        <v>4237</v>
      </c>
      <c r="F2331" s="70">
        <v>6.14</v>
      </c>
      <c r="G2331" s="89"/>
      <c r="H2331" s="89"/>
    </row>
    <row r="2332" spans="1:8" x14ac:dyDescent="0.2">
      <c r="B2332" s="65" t="s">
        <v>374</v>
      </c>
      <c r="C2332" s="65" t="s">
        <v>374</v>
      </c>
      <c r="D2332" s="66" t="s">
        <v>4237</v>
      </c>
      <c r="E2332" s="66" t="s">
        <v>4237</v>
      </c>
      <c r="F2332" s="70">
        <v>7.88</v>
      </c>
      <c r="G2332" s="89"/>
      <c r="H2332" s="89"/>
    </row>
    <row r="2333" spans="1:8" x14ac:dyDescent="0.2">
      <c r="B2333" s="65" t="s">
        <v>375</v>
      </c>
      <c r="C2333" s="65" t="s">
        <v>375</v>
      </c>
      <c r="D2333" s="66" t="s">
        <v>4237</v>
      </c>
      <c r="E2333" s="66" t="s">
        <v>4237</v>
      </c>
      <c r="F2333" s="70">
        <v>11.26</v>
      </c>
      <c r="G2333" s="89"/>
      <c r="H2333" s="89"/>
    </row>
    <row r="2334" spans="1:8" x14ac:dyDescent="0.2">
      <c r="B2334" s="65" t="s">
        <v>376</v>
      </c>
      <c r="C2334" s="65" t="s">
        <v>376</v>
      </c>
      <c r="D2334" s="66" t="s">
        <v>4237</v>
      </c>
      <c r="E2334" s="66" t="s">
        <v>4237</v>
      </c>
      <c r="F2334" s="70">
        <v>13.92</v>
      </c>
      <c r="G2334" s="89"/>
      <c r="H2334" s="89"/>
    </row>
    <row r="2335" spans="1:8" x14ac:dyDescent="0.2">
      <c r="A2335" s="72" t="s">
        <v>377</v>
      </c>
      <c r="B2335" s="65" t="s">
        <v>378</v>
      </c>
      <c r="C2335" s="65" t="s">
        <v>379</v>
      </c>
      <c r="E2335" s="66"/>
      <c r="F2335" s="70"/>
      <c r="G2335" s="89"/>
      <c r="H2335" s="89"/>
    </row>
    <row r="2336" spans="1:8" x14ac:dyDescent="0.2">
      <c r="B2336" s="65" t="s">
        <v>380</v>
      </c>
      <c r="C2336" s="65" t="s">
        <v>380</v>
      </c>
      <c r="D2336" s="66" t="s">
        <v>4237</v>
      </c>
      <c r="E2336" s="66" t="s">
        <v>4237</v>
      </c>
      <c r="F2336" s="70">
        <v>2.79</v>
      </c>
      <c r="G2336" s="89"/>
      <c r="H2336" s="89"/>
    </row>
    <row r="2337" spans="1:8" x14ac:dyDescent="0.2">
      <c r="B2337" s="65" t="s">
        <v>381</v>
      </c>
      <c r="C2337" s="65" t="s">
        <v>381</v>
      </c>
      <c r="D2337" s="66" t="s">
        <v>4237</v>
      </c>
      <c r="E2337" s="66" t="s">
        <v>4237</v>
      </c>
      <c r="F2337" s="70">
        <v>3.27</v>
      </c>
      <c r="G2337" s="89"/>
      <c r="H2337" s="89"/>
    </row>
    <row r="2338" spans="1:8" x14ac:dyDescent="0.2">
      <c r="B2338" s="65" t="s">
        <v>382</v>
      </c>
      <c r="C2338" s="65" t="s">
        <v>382</v>
      </c>
      <c r="D2338" s="66" t="s">
        <v>4237</v>
      </c>
      <c r="E2338" s="66" t="s">
        <v>4237</v>
      </c>
      <c r="F2338" s="70">
        <v>4.09</v>
      </c>
      <c r="G2338" s="89"/>
      <c r="H2338" s="89"/>
    </row>
    <row r="2339" spans="1:8" x14ac:dyDescent="0.2">
      <c r="B2339" s="65" t="s">
        <v>383</v>
      </c>
      <c r="C2339" s="65" t="s">
        <v>383</v>
      </c>
      <c r="D2339" s="66" t="s">
        <v>4237</v>
      </c>
      <c r="E2339" s="66" t="s">
        <v>4237</v>
      </c>
      <c r="F2339" s="70">
        <v>5.12</v>
      </c>
      <c r="G2339" s="89"/>
      <c r="H2339" s="89"/>
    </row>
    <row r="2340" spans="1:8" x14ac:dyDescent="0.2">
      <c r="B2340" s="65" t="s">
        <v>384</v>
      </c>
      <c r="C2340" s="65" t="s">
        <v>384</v>
      </c>
      <c r="D2340" s="66" t="s">
        <v>4237</v>
      </c>
      <c r="E2340" s="66" t="s">
        <v>4237</v>
      </c>
      <c r="F2340" s="70">
        <v>7.57</v>
      </c>
      <c r="G2340" s="89"/>
      <c r="H2340" s="89"/>
    </row>
    <row r="2341" spans="1:8" x14ac:dyDescent="0.2">
      <c r="B2341" s="65" t="s">
        <v>385</v>
      </c>
      <c r="C2341" s="65" t="s">
        <v>385</v>
      </c>
      <c r="D2341" s="66" t="s">
        <v>4237</v>
      </c>
      <c r="E2341" s="66" t="s">
        <v>4237</v>
      </c>
      <c r="F2341" s="70">
        <v>9.7200000000000006</v>
      </c>
      <c r="G2341" s="89"/>
      <c r="H2341" s="89"/>
    </row>
    <row r="2342" spans="1:8" x14ac:dyDescent="0.2">
      <c r="B2342" s="65" t="s">
        <v>386</v>
      </c>
      <c r="C2342" s="65" t="s">
        <v>386</v>
      </c>
      <c r="D2342" s="66" t="s">
        <v>4237</v>
      </c>
      <c r="E2342" s="66" t="s">
        <v>4237</v>
      </c>
      <c r="F2342" s="70">
        <v>13.64</v>
      </c>
      <c r="G2342" s="89"/>
      <c r="H2342" s="89"/>
    </row>
    <row r="2343" spans="1:8" x14ac:dyDescent="0.2">
      <c r="B2343" s="65" t="s">
        <v>387</v>
      </c>
      <c r="C2343" s="65" t="s">
        <v>387</v>
      </c>
      <c r="D2343" s="66" t="s">
        <v>4237</v>
      </c>
      <c r="E2343" s="66" t="s">
        <v>4237</v>
      </c>
      <c r="F2343" s="70">
        <v>16.2</v>
      </c>
      <c r="G2343" s="89"/>
      <c r="H2343" s="89"/>
    </row>
    <row r="2344" spans="1:8" x14ac:dyDescent="0.2">
      <c r="A2344" s="72" t="s">
        <v>388</v>
      </c>
      <c r="B2344" s="65" t="s">
        <v>389</v>
      </c>
      <c r="C2344" s="65" t="s">
        <v>390</v>
      </c>
      <c r="E2344" s="66"/>
      <c r="F2344" s="70"/>
      <c r="G2344" s="89"/>
      <c r="H2344" s="89"/>
    </row>
    <row r="2345" spans="1:8" x14ac:dyDescent="0.2">
      <c r="B2345" s="65" t="s">
        <v>391</v>
      </c>
      <c r="C2345" s="65" t="s">
        <v>391</v>
      </c>
      <c r="D2345" s="66" t="s">
        <v>4237</v>
      </c>
      <c r="E2345" s="66" t="s">
        <v>4237</v>
      </c>
      <c r="F2345" s="70">
        <v>3.29</v>
      </c>
      <c r="G2345" s="89"/>
      <c r="H2345" s="89"/>
    </row>
    <row r="2346" spans="1:8" x14ac:dyDescent="0.2">
      <c r="B2346" s="65" t="s">
        <v>392</v>
      </c>
      <c r="C2346" s="65" t="s">
        <v>392</v>
      </c>
      <c r="D2346" s="66" t="s">
        <v>4237</v>
      </c>
      <c r="E2346" s="66" t="s">
        <v>4237</v>
      </c>
      <c r="F2346" s="70">
        <v>3.87</v>
      </c>
      <c r="G2346" s="89"/>
      <c r="H2346" s="89"/>
    </row>
    <row r="2347" spans="1:8" x14ac:dyDescent="0.2">
      <c r="B2347" s="65" t="s">
        <v>393</v>
      </c>
      <c r="C2347" s="65" t="s">
        <v>393</v>
      </c>
      <c r="D2347" s="66" t="s">
        <v>4237</v>
      </c>
      <c r="E2347" s="66" t="s">
        <v>4237</v>
      </c>
      <c r="F2347" s="70">
        <v>4.9800000000000004</v>
      </c>
      <c r="G2347" s="89"/>
      <c r="H2347" s="89"/>
    </row>
    <row r="2348" spans="1:8" x14ac:dyDescent="0.2">
      <c r="B2348" s="65" t="s">
        <v>394</v>
      </c>
      <c r="C2348" s="65" t="s">
        <v>394</v>
      </c>
      <c r="D2348" s="66" t="s">
        <v>4237</v>
      </c>
      <c r="E2348" s="66" t="s">
        <v>4237</v>
      </c>
      <c r="F2348" s="70">
        <v>6.14</v>
      </c>
      <c r="G2348" s="89"/>
      <c r="H2348" s="89"/>
    </row>
    <row r="2349" spans="1:8" x14ac:dyDescent="0.2">
      <c r="B2349" s="65" t="s">
        <v>395</v>
      </c>
      <c r="C2349" s="65" t="s">
        <v>395</v>
      </c>
      <c r="D2349" s="66" t="s">
        <v>4237</v>
      </c>
      <c r="E2349" s="66" t="s">
        <v>4237</v>
      </c>
      <c r="F2349" s="70">
        <v>9.3699999999999992</v>
      </c>
      <c r="G2349" s="89"/>
      <c r="H2349" s="89"/>
    </row>
    <row r="2350" spans="1:8" x14ac:dyDescent="0.2">
      <c r="B2350" s="65" t="s">
        <v>396</v>
      </c>
      <c r="C2350" s="65" t="s">
        <v>396</v>
      </c>
      <c r="D2350" s="66" t="s">
        <v>4237</v>
      </c>
      <c r="E2350" s="66" t="s">
        <v>4237</v>
      </c>
      <c r="F2350" s="70">
        <v>12.37</v>
      </c>
      <c r="G2350" s="89"/>
      <c r="H2350" s="89"/>
    </row>
    <row r="2351" spans="1:8" x14ac:dyDescent="0.2">
      <c r="B2351" s="65" t="s">
        <v>397</v>
      </c>
      <c r="C2351" s="65" t="s">
        <v>397</v>
      </c>
      <c r="D2351" s="66" t="s">
        <v>4237</v>
      </c>
      <c r="E2351" s="66" t="s">
        <v>4237</v>
      </c>
      <c r="F2351" s="70">
        <v>16.78</v>
      </c>
      <c r="G2351" s="89"/>
      <c r="H2351" s="89"/>
    </row>
    <row r="2352" spans="1:8" x14ac:dyDescent="0.2">
      <c r="A2352" s="72" t="s">
        <v>398</v>
      </c>
      <c r="B2352" s="65" t="s">
        <v>399</v>
      </c>
      <c r="C2352" s="65" t="s">
        <v>400</v>
      </c>
      <c r="E2352" s="66"/>
      <c r="F2352" s="70"/>
      <c r="G2352" s="89"/>
      <c r="H2352" s="89"/>
    </row>
    <row r="2353" spans="1:8" x14ac:dyDescent="0.2">
      <c r="B2353" s="65" t="s">
        <v>401</v>
      </c>
      <c r="C2353" s="65" t="s">
        <v>402</v>
      </c>
      <c r="D2353" s="66" t="s">
        <v>4237</v>
      </c>
      <c r="E2353" s="66" t="s">
        <v>4237</v>
      </c>
      <c r="F2353" s="70">
        <v>2.44</v>
      </c>
      <c r="G2353" s="89"/>
      <c r="H2353" s="89"/>
    </row>
    <row r="2354" spans="1:8" x14ac:dyDescent="0.2">
      <c r="A2354" s="72" t="s">
        <v>403</v>
      </c>
      <c r="B2354" s="65" t="s">
        <v>404</v>
      </c>
      <c r="C2354" s="65" t="s">
        <v>405</v>
      </c>
      <c r="E2354" s="66"/>
      <c r="F2354" s="70"/>
      <c r="G2354" s="89"/>
      <c r="H2354" s="89"/>
    </row>
    <row r="2355" spans="1:8" x14ac:dyDescent="0.2">
      <c r="B2355" s="65" t="s">
        <v>406</v>
      </c>
      <c r="C2355" s="65" t="s">
        <v>407</v>
      </c>
      <c r="D2355" s="66" t="s">
        <v>4604</v>
      </c>
      <c r="E2355" s="66" t="s">
        <v>4605</v>
      </c>
      <c r="F2355" s="70">
        <v>29.72</v>
      </c>
      <c r="G2355" s="89"/>
      <c r="H2355" s="89"/>
    </row>
    <row r="2356" spans="1:8" s="76" customFormat="1" x14ac:dyDescent="0.2">
      <c r="A2356" s="73" t="s">
        <v>408</v>
      </c>
      <c r="B2356" s="60" t="s">
        <v>409</v>
      </c>
      <c r="C2356" s="60" t="s">
        <v>410</v>
      </c>
      <c r="D2356" s="61"/>
      <c r="E2356" s="61"/>
      <c r="F2356" s="70"/>
      <c r="G2356" s="89"/>
      <c r="H2356" s="89"/>
    </row>
    <row r="2357" spans="1:8" s="76" customFormat="1" x14ac:dyDescent="0.2">
      <c r="A2357" s="73" t="s">
        <v>411</v>
      </c>
      <c r="B2357" s="60" t="s">
        <v>412</v>
      </c>
      <c r="C2357" s="60" t="s">
        <v>413</v>
      </c>
      <c r="D2357" s="61"/>
      <c r="E2357" s="61"/>
      <c r="F2357" s="70"/>
      <c r="G2357" s="89"/>
      <c r="H2357" s="89"/>
    </row>
    <row r="2358" spans="1:8" x14ac:dyDescent="0.2">
      <c r="A2358" s="72" t="s">
        <v>414</v>
      </c>
      <c r="B2358" s="65" t="s">
        <v>415</v>
      </c>
      <c r="C2358" s="65" t="s">
        <v>416</v>
      </c>
      <c r="E2358" s="66"/>
      <c r="F2358" s="70"/>
      <c r="G2358" s="89"/>
      <c r="H2358" s="89"/>
    </row>
    <row r="2359" spans="1:8" x14ac:dyDescent="0.2">
      <c r="B2359" s="65" t="s">
        <v>417</v>
      </c>
      <c r="C2359" s="65" t="s">
        <v>418</v>
      </c>
      <c r="D2359" s="66" t="s">
        <v>4604</v>
      </c>
      <c r="E2359" s="66" t="s">
        <v>4605</v>
      </c>
      <c r="F2359" s="70">
        <v>1070.97</v>
      </c>
      <c r="G2359" s="89"/>
      <c r="H2359" s="89"/>
    </row>
    <row r="2360" spans="1:8" x14ac:dyDescent="0.2">
      <c r="A2360" s="72" t="s">
        <v>419</v>
      </c>
      <c r="B2360" s="65" t="s">
        <v>420</v>
      </c>
      <c r="C2360" s="65" t="s">
        <v>421</v>
      </c>
      <c r="E2360" s="66"/>
      <c r="F2360" s="70"/>
      <c r="G2360" s="89"/>
      <c r="H2360" s="89"/>
    </row>
    <row r="2361" spans="1:8" x14ac:dyDescent="0.2">
      <c r="B2361" s="65" t="s">
        <v>422</v>
      </c>
      <c r="C2361" s="65" t="s">
        <v>423</v>
      </c>
      <c r="D2361" s="66" t="s">
        <v>4604</v>
      </c>
      <c r="E2361" s="66" t="s">
        <v>4605</v>
      </c>
      <c r="F2361" s="70">
        <v>66.930000000000007</v>
      </c>
      <c r="G2361" s="89"/>
      <c r="H2361" s="89"/>
    </row>
    <row r="2362" spans="1:8" x14ac:dyDescent="0.2">
      <c r="B2362" s="65" t="s">
        <v>424</v>
      </c>
      <c r="C2362" s="65" t="s">
        <v>425</v>
      </c>
      <c r="D2362" s="66" t="s">
        <v>4604</v>
      </c>
      <c r="E2362" s="66" t="s">
        <v>4605</v>
      </c>
      <c r="F2362" s="70">
        <v>82.84</v>
      </c>
      <c r="G2362" s="89"/>
      <c r="H2362" s="89"/>
    </row>
    <row r="2363" spans="1:8" x14ac:dyDescent="0.2">
      <c r="B2363" s="65" t="s">
        <v>426</v>
      </c>
      <c r="C2363" s="65" t="s">
        <v>427</v>
      </c>
      <c r="D2363" s="66" t="s">
        <v>4604</v>
      </c>
      <c r="E2363" s="66" t="s">
        <v>4605</v>
      </c>
      <c r="F2363" s="70">
        <v>96.23</v>
      </c>
      <c r="G2363" s="89"/>
      <c r="H2363" s="89"/>
    </row>
    <row r="2364" spans="1:8" x14ac:dyDescent="0.2">
      <c r="B2364" s="65" t="s">
        <v>428</v>
      </c>
      <c r="C2364" s="65" t="s">
        <v>429</v>
      </c>
      <c r="D2364" s="66" t="s">
        <v>4604</v>
      </c>
      <c r="E2364" s="66" t="s">
        <v>4605</v>
      </c>
      <c r="F2364" s="70">
        <v>132.5</v>
      </c>
      <c r="G2364" s="89"/>
      <c r="H2364" s="89"/>
    </row>
    <row r="2365" spans="1:8" x14ac:dyDescent="0.2">
      <c r="B2365" s="65" t="s">
        <v>430</v>
      </c>
      <c r="C2365" s="65" t="s">
        <v>431</v>
      </c>
      <c r="D2365" s="66" t="s">
        <v>4604</v>
      </c>
      <c r="E2365" s="66" t="s">
        <v>4605</v>
      </c>
      <c r="F2365" s="70">
        <v>229.36</v>
      </c>
      <c r="G2365" s="89"/>
      <c r="H2365" s="89"/>
    </row>
    <row r="2366" spans="1:8" ht="25.5" x14ac:dyDescent="0.2">
      <c r="A2366" s="72" t="s">
        <v>432</v>
      </c>
      <c r="B2366" s="65" t="s">
        <v>433</v>
      </c>
      <c r="C2366" s="65" t="s">
        <v>434</v>
      </c>
      <c r="E2366" s="66"/>
      <c r="F2366" s="70"/>
      <c r="G2366" s="89"/>
      <c r="H2366" s="89"/>
    </row>
    <row r="2367" spans="1:8" x14ac:dyDescent="0.2">
      <c r="B2367" s="65" t="s">
        <v>435</v>
      </c>
      <c r="C2367" s="65" t="s">
        <v>436</v>
      </c>
      <c r="D2367" s="66" t="s">
        <v>4604</v>
      </c>
      <c r="E2367" s="66" t="s">
        <v>4605</v>
      </c>
      <c r="F2367" s="70">
        <v>14.96</v>
      </c>
      <c r="G2367" s="89"/>
      <c r="H2367" s="89"/>
    </row>
    <row r="2368" spans="1:8" x14ac:dyDescent="0.2">
      <c r="B2368" s="65" t="s">
        <v>437</v>
      </c>
      <c r="C2368" s="65" t="s">
        <v>438</v>
      </c>
      <c r="D2368" s="66" t="s">
        <v>4604</v>
      </c>
      <c r="E2368" s="66" t="s">
        <v>4605</v>
      </c>
      <c r="F2368" s="70">
        <v>33.47</v>
      </c>
      <c r="G2368" s="89"/>
      <c r="H2368" s="89"/>
    </row>
    <row r="2369" spans="1:8" ht="12.75" customHeight="1" x14ac:dyDescent="0.2">
      <c r="B2369" s="65" t="s">
        <v>439</v>
      </c>
      <c r="C2369" s="65" t="s">
        <v>440</v>
      </c>
      <c r="D2369" s="66" t="s">
        <v>4604</v>
      </c>
      <c r="E2369" s="66" t="s">
        <v>4605</v>
      </c>
      <c r="F2369" s="70">
        <v>46.12</v>
      </c>
      <c r="G2369" s="89"/>
      <c r="H2369" s="89"/>
    </row>
    <row r="2370" spans="1:8" x14ac:dyDescent="0.2">
      <c r="B2370" s="65" t="s">
        <v>441</v>
      </c>
      <c r="C2370" s="65" t="s">
        <v>442</v>
      </c>
      <c r="D2370" s="66" t="s">
        <v>4604</v>
      </c>
      <c r="E2370" s="66" t="s">
        <v>4605</v>
      </c>
      <c r="F2370" s="70">
        <v>67.83</v>
      </c>
      <c r="G2370" s="89"/>
      <c r="H2370" s="89"/>
    </row>
    <row r="2371" spans="1:8" x14ac:dyDescent="0.2">
      <c r="B2371" s="65" t="s">
        <v>443</v>
      </c>
      <c r="C2371" s="65" t="s">
        <v>444</v>
      </c>
      <c r="D2371" s="66" t="s">
        <v>4604</v>
      </c>
      <c r="E2371" s="66" t="s">
        <v>4605</v>
      </c>
      <c r="F2371" s="70">
        <v>97.22</v>
      </c>
      <c r="G2371" s="89"/>
      <c r="H2371" s="89"/>
    </row>
    <row r="2372" spans="1:8" x14ac:dyDescent="0.2">
      <c r="B2372" s="65" t="s">
        <v>445</v>
      </c>
      <c r="C2372" s="65" t="s">
        <v>446</v>
      </c>
      <c r="D2372" s="66" t="s">
        <v>4604</v>
      </c>
      <c r="E2372" s="66" t="s">
        <v>4605</v>
      </c>
      <c r="F2372" s="70">
        <v>149.37</v>
      </c>
      <c r="G2372" s="89"/>
      <c r="H2372" s="89"/>
    </row>
    <row r="2373" spans="1:8" ht="12.75" customHeight="1" x14ac:dyDescent="0.2">
      <c r="B2373" s="65" t="s">
        <v>447</v>
      </c>
      <c r="C2373" s="65" t="s">
        <v>448</v>
      </c>
      <c r="D2373" s="66" t="s">
        <v>4604</v>
      </c>
      <c r="E2373" s="66" t="s">
        <v>4605</v>
      </c>
      <c r="F2373" s="70">
        <v>200.06</v>
      </c>
      <c r="G2373" s="89"/>
      <c r="H2373" s="89"/>
    </row>
    <row r="2374" spans="1:8" x14ac:dyDescent="0.2">
      <c r="A2374" s="72" t="s">
        <v>449</v>
      </c>
      <c r="B2374" s="65" t="s">
        <v>450</v>
      </c>
      <c r="C2374" s="65" t="s">
        <v>451</v>
      </c>
      <c r="E2374" s="66"/>
      <c r="F2374" s="70"/>
      <c r="G2374" s="89"/>
      <c r="H2374" s="89"/>
    </row>
    <row r="2375" spans="1:8" x14ac:dyDescent="0.2">
      <c r="B2375" s="65" t="s">
        <v>435</v>
      </c>
      <c r="C2375" s="65" t="s">
        <v>436</v>
      </c>
      <c r="D2375" s="66" t="s">
        <v>4604</v>
      </c>
      <c r="E2375" s="66" t="s">
        <v>4605</v>
      </c>
      <c r="F2375" s="70">
        <v>31.09</v>
      </c>
      <c r="G2375" s="89"/>
      <c r="H2375" s="89"/>
    </row>
    <row r="2376" spans="1:8" x14ac:dyDescent="0.2">
      <c r="B2376" s="65" t="s">
        <v>437</v>
      </c>
      <c r="C2376" s="65" t="s">
        <v>438</v>
      </c>
      <c r="D2376" s="66" t="s">
        <v>4604</v>
      </c>
      <c r="E2376" s="66" t="s">
        <v>4605</v>
      </c>
      <c r="F2376" s="70">
        <v>41.73</v>
      </c>
      <c r="G2376" s="89"/>
      <c r="H2376" s="89"/>
    </row>
    <row r="2377" spans="1:8" s="76" customFormat="1" x14ac:dyDescent="0.2">
      <c r="A2377" s="73" t="s">
        <v>452</v>
      </c>
      <c r="B2377" s="60" t="s">
        <v>453</v>
      </c>
      <c r="C2377" s="60" t="s">
        <v>454</v>
      </c>
      <c r="D2377" s="61"/>
      <c r="E2377" s="61"/>
      <c r="F2377" s="70"/>
      <c r="G2377" s="89"/>
      <c r="H2377" s="89"/>
    </row>
    <row r="2378" spans="1:8" x14ac:dyDescent="0.2">
      <c r="A2378" s="72" t="s">
        <v>455</v>
      </c>
      <c r="B2378" s="65" t="s">
        <v>456</v>
      </c>
      <c r="C2378" s="65" t="s">
        <v>457</v>
      </c>
      <c r="E2378" s="66"/>
      <c r="F2378" s="70"/>
      <c r="G2378" s="89"/>
      <c r="H2378" s="89"/>
    </row>
    <row r="2379" spans="1:8" x14ac:dyDescent="0.2">
      <c r="B2379" s="65" t="s">
        <v>458</v>
      </c>
      <c r="C2379" s="65" t="s">
        <v>459</v>
      </c>
      <c r="D2379" s="66" t="s">
        <v>4604</v>
      </c>
      <c r="E2379" s="66" t="s">
        <v>4605</v>
      </c>
      <c r="F2379" s="70">
        <v>35.94</v>
      </c>
      <c r="G2379" s="89"/>
      <c r="H2379" s="89"/>
    </row>
    <row r="2380" spans="1:8" x14ac:dyDescent="0.2">
      <c r="B2380" s="65" t="s">
        <v>460</v>
      </c>
      <c r="C2380" s="65" t="s">
        <v>461</v>
      </c>
      <c r="D2380" s="66" t="s">
        <v>4604</v>
      </c>
      <c r="E2380" s="66" t="s">
        <v>4605</v>
      </c>
      <c r="F2380" s="70">
        <v>61.18</v>
      </c>
      <c r="G2380" s="89"/>
      <c r="H2380" s="89"/>
    </row>
    <row r="2381" spans="1:8" x14ac:dyDescent="0.2">
      <c r="B2381" s="65" t="s">
        <v>462</v>
      </c>
      <c r="C2381" s="65" t="s">
        <v>463</v>
      </c>
      <c r="D2381" s="66" t="s">
        <v>4604</v>
      </c>
      <c r="E2381" s="66" t="s">
        <v>4605</v>
      </c>
      <c r="F2381" s="70">
        <v>92.11</v>
      </c>
      <c r="G2381" s="89"/>
      <c r="H2381" s="89"/>
    </row>
    <row r="2382" spans="1:8" x14ac:dyDescent="0.2">
      <c r="A2382" s="72" t="s">
        <v>464</v>
      </c>
      <c r="B2382" s="65" t="s">
        <v>465</v>
      </c>
      <c r="C2382" s="65" t="s">
        <v>466</v>
      </c>
      <c r="E2382" s="66"/>
      <c r="F2382" s="70"/>
      <c r="G2382" s="89"/>
      <c r="H2382" s="89"/>
    </row>
    <row r="2383" spans="1:8" x14ac:dyDescent="0.2">
      <c r="B2383" s="65" t="s">
        <v>458</v>
      </c>
      <c r="C2383" s="65" t="s">
        <v>459</v>
      </c>
      <c r="D2383" s="66" t="s">
        <v>4604</v>
      </c>
      <c r="E2383" s="66" t="s">
        <v>4605</v>
      </c>
      <c r="F2383" s="70">
        <v>25.92</v>
      </c>
      <c r="G2383" s="89"/>
      <c r="H2383" s="89"/>
    </row>
    <row r="2384" spans="1:8" x14ac:dyDescent="0.2">
      <c r="B2384" s="65" t="s">
        <v>460</v>
      </c>
      <c r="C2384" s="65" t="s">
        <v>461</v>
      </c>
      <c r="D2384" s="66" t="s">
        <v>4604</v>
      </c>
      <c r="E2384" s="66" t="s">
        <v>4605</v>
      </c>
      <c r="F2384" s="70">
        <v>37.200000000000003</v>
      </c>
      <c r="G2384" s="89"/>
      <c r="H2384" s="89"/>
    </row>
    <row r="2385" spans="1:8" x14ac:dyDescent="0.2">
      <c r="B2385" s="65" t="s">
        <v>467</v>
      </c>
      <c r="C2385" s="65" t="s">
        <v>468</v>
      </c>
      <c r="D2385" s="66" t="s">
        <v>4604</v>
      </c>
      <c r="E2385" s="66" t="s">
        <v>4605</v>
      </c>
      <c r="F2385" s="70">
        <v>56.18</v>
      </c>
      <c r="G2385" s="89"/>
      <c r="H2385" s="89"/>
    </row>
    <row r="2386" spans="1:8" x14ac:dyDescent="0.2">
      <c r="A2386" s="72" t="s">
        <v>469</v>
      </c>
      <c r="B2386" s="65" t="s">
        <v>470</v>
      </c>
      <c r="C2386" s="65" t="s">
        <v>471</v>
      </c>
      <c r="E2386" s="66"/>
      <c r="F2386" s="70"/>
      <c r="G2386" s="89"/>
      <c r="H2386" s="89"/>
    </row>
    <row r="2387" spans="1:8" x14ac:dyDescent="0.2">
      <c r="B2387" s="65" t="s">
        <v>472</v>
      </c>
      <c r="C2387" s="65" t="s">
        <v>473</v>
      </c>
      <c r="D2387" s="66" t="s">
        <v>4604</v>
      </c>
      <c r="E2387" s="66" t="s">
        <v>4605</v>
      </c>
      <c r="F2387" s="70">
        <v>80.709999999999994</v>
      </c>
      <c r="G2387" s="89"/>
      <c r="H2387" s="89"/>
    </row>
    <row r="2388" spans="1:8" x14ac:dyDescent="0.2">
      <c r="B2388" s="65" t="s">
        <v>474</v>
      </c>
      <c r="C2388" s="65" t="s">
        <v>475</v>
      </c>
      <c r="D2388" s="66" t="s">
        <v>4604</v>
      </c>
      <c r="E2388" s="66" t="s">
        <v>4605</v>
      </c>
      <c r="F2388" s="70">
        <v>119.05</v>
      </c>
      <c r="G2388" s="89"/>
      <c r="H2388" s="89"/>
    </row>
    <row r="2389" spans="1:8" x14ac:dyDescent="0.2">
      <c r="B2389" s="65" t="s">
        <v>476</v>
      </c>
      <c r="C2389" s="65" t="s">
        <v>477</v>
      </c>
      <c r="D2389" s="66" t="s">
        <v>4604</v>
      </c>
      <c r="E2389" s="66" t="s">
        <v>4605</v>
      </c>
      <c r="F2389" s="70">
        <v>101.11</v>
      </c>
      <c r="G2389" s="89"/>
      <c r="H2389" s="89"/>
    </row>
    <row r="2390" spans="1:8" x14ac:dyDescent="0.2">
      <c r="B2390" s="65" t="s">
        <v>478</v>
      </c>
      <c r="C2390" s="65" t="s">
        <v>479</v>
      </c>
      <c r="D2390" s="66" t="s">
        <v>4604</v>
      </c>
      <c r="E2390" s="66" t="s">
        <v>4605</v>
      </c>
      <c r="F2390" s="70">
        <v>112.15</v>
      </c>
      <c r="G2390" s="89"/>
      <c r="H2390" s="89"/>
    </row>
    <row r="2391" spans="1:8" x14ac:dyDescent="0.2">
      <c r="A2391" s="72" t="s">
        <v>480</v>
      </c>
      <c r="B2391" s="65" t="s">
        <v>481</v>
      </c>
      <c r="C2391" s="65" t="s">
        <v>482</v>
      </c>
      <c r="E2391" s="66"/>
      <c r="F2391" s="70"/>
      <c r="G2391" s="89"/>
      <c r="H2391" s="89"/>
    </row>
    <row r="2392" spans="1:8" x14ac:dyDescent="0.2">
      <c r="B2392" s="65" t="s">
        <v>483</v>
      </c>
      <c r="C2392" s="65" t="s">
        <v>484</v>
      </c>
      <c r="D2392" s="66" t="s">
        <v>4604</v>
      </c>
      <c r="E2392" s="66" t="s">
        <v>4605</v>
      </c>
      <c r="F2392" s="70">
        <v>505.97</v>
      </c>
      <c r="G2392" s="89"/>
      <c r="H2392" s="89"/>
    </row>
    <row r="2393" spans="1:8" x14ac:dyDescent="0.2">
      <c r="A2393" s="72" t="s">
        <v>485</v>
      </c>
      <c r="B2393" s="65" t="s">
        <v>486</v>
      </c>
      <c r="C2393" s="65" t="s">
        <v>487</v>
      </c>
      <c r="E2393" s="66"/>
      <c r="F2393" s="70"/>
      <c r="G2393" s="89"/>
      <c r="H2393" s="89"/>
    </row>
    <row r="2394" spans="1:8" x14ac:dyDescent="0.2">
      <c r="B2394" s="65" t="s">
        <v>488</v>
      </c>
      <c r="C2394" s="65" t="s">
        <v>489</v>
      </c>
      <c r="D2394" s="66" t="s">
        <v>4604</v>
      </c>
      <c r="E2394" s="66" t="s">
        <v>4605</v>
      </c>
      <c r="F2394" s="70">
        <v>107.2</v>
      </c>
      <c r="G2394" s="89"/>
      <c r="H2394" s="89"/>
    </row>
    <row r="2395" spans="1:8" x14ac:dyDescent="0.2">
      <c r="B2395" s="65" t="s">
        <v>490</v>
      </c>
      <c r="C2395" s="65" t="s">
        <v>491</v>
      </c>
      <c r="D2395" s="66" t="s">
        <v>4604</v>
      </c>
      <c r="E2395" s="66" t="s">
        <v>4605</v>
      </c>
      <c r="F2395" s="70">
        <v>146.62</v>
      </c>
      <c r="G2395" s="89"/>
      <c r="H2395" s="89"/>
    </row>
    <row r="2396" spans="1:8" x14ac:dyDescent="0.2">
      <c r="A2396" s="72" t="s">
        <v>492</v>
      </c>
      <c r="B2396" s="65" t="s">
        <v>493</v>
      </c>
      <c r="C2396" s="65" t="s">
        <v>494</v>
      </c>
      <c r="D2396" s="66" t="s">
        <v>4604</v>
      </c>
      <c r="E2396" s="66" t="s">
        <v>4605</v>
      </c>
      <c r="F2396" s="70">
        <v>44.9</v>
      </c>
      <c r="G2396" s="89"/>
      <c r="H2396" s="89"/>
    </row>
    <row r="2397" spans="1:8" x14ac:dyDescent="0.2">
      <c r="A2397" s="72" t="s">
        <v>495</v>
      </c>
      <c r="B2397" s="65" t="s">
        <v>496</v>
      </c>
      <c r="C2397" s="65" t="s">
        <v>497</v>
      </c>
      <c r="D2397" s="66" t="s">
        <v>4604</v>
      </c>
      <c r="E2397" s="66" t="s">
        <v>4605</v>
      </c>
      <c r="F2397" s="70">
        <v>16.440000000000001</v>
      </c>
      <c r="G2397" s="89"/>
      <c r="H2397" s="89"/>
    </row>
    <row r="2398" spans="1:8" x14ac:dyDescent="0.2">
      <c r="A2398" s="72" t="s">
        <v>498</v>
      </c>
      <c r="B2398" s="65" t="s">
        <v>499</v>
      </c>
      <c r="C2398" s="65" t="s">
        <v>500</v>
      </c>
      <c r="D2398" s="66" t="s">
        <v>4604</v>
      </c>
      <c r="E2398" s="66" t="s">
        <v>4605</v>
      </c>
      <c r="F2398" s="70">
        <v>54.38</v>
      </c>
      <c r="G2398" s="89"/>
      <c r="H2398" s="89"/>
    </row>
    <row r="2399" spans="1:8" x14ac:dyDescent="0.2">
      <c r="A2399" s="72" t="s">
        <v>501</v>
      </c>
      <c r="B2399" s="65" t="s">
        <v>502</v>
      </c>
      <c r="C2399" s="65" t="s">
        <v>503</v>
      </c>
      <c r="D2399" s="66" t="s">
        <v>4604</v>
      </c>
      <c r="E2399" s="66" t="s">
        <v>4605</v>
      </c>
      <c r="F2399" s="70">
        <v>17.489999999999998</v>
      </c>
      <c r="G2399" s="89"/>
      <c r="H2399" s="89"/>
    </row>
    <row r="2400" spans="1:8" x14ac:dyDescent="0.2">
      <c r="A2400" s="72" t="s">
        <v>504</v>
      </c>
      <c r="B2400" s="65" t="s">
        <v>505</v>
      </c>
      <c r="C2400" s="65" t="s">
        <v>506</v>
      </c>
      <c r="D2400" s="66" t="s">
        <v>4604</v>
      </c>
      <c r="E2400" s="66" t="s">
        <v>4605</v>
      </c>
      <c r="F2400" s="70">
        <v>13.91</v>
      </c>
      <c r="G2400" s="89"/>
      <c r="H2400" s="89"/>
    </row>
    <row r="2401" spans="1:8" x14ac:dyDescent="0.2">
      <c r="A2401" s="72" t="s">
        <v>507</v>
      </c>
      <c r="B2401" s="65" t="s">
        <v>508</v>
      </c>
      <c r="C2401" s="65" t="s">
        <v>509</v>
      </c>
      <c r="D2401" s="66" t="s">
        <v>4604</v>
      </c>
      <c r="E2401" s="66" t="s">
        <v>4605</v>
      </c>
      <c r="F2401" s="70">
        <v>10.64</v>
      </c>
      <c r="G2401" s="89"/>
      <c r="H2401" s="89"/>
    </row>
    <row r="2402" spans="1:8" x14ac:dyDescent="0.2">
      <c r="A2402" s="72" t="s">
        <v>510</v>
      </c>
      <c r="B2402" s="65" t="s">
        <v>511</v>
      </c>
      <c r="C2402" s="65" t="s">
        <v>512</v>
      </c>
      <c r="D2402" s="66" t="s">
        <v>4604</v>
      </c>
      <c r="E2402" s="66" t="s">
        <v>4605</v>
      </c>
      <c r="F2402" s="70">
        <v>121.74</v>
      </c>
      <c r="G2402" s="89"/>
      <c r="H2402" s="89"/>
    </row>
    <row r="2403" spans="1:8" x14ac:dyDescent="0.2">
      <c r="A2403" s="72" t="s">
        <v>513</v>
      </c>
      <c r="B2403" s="65" t="s">
        <v>514</v>
      </c>
      <c r="C2403" s="65" t="s">
        <v>515</v>
      </c>
      <c r="D2403" s="66" t="s">
        <v>4604</v>
      </c>
      <c r="E2403" s="66" t="s">
        <v>4605</v>
      </c>
      <c r="F2403" s="70">
        <v>145.57</v>
      </c>
      <c r="G2403" s="89"/>
      <c r="H2403" s="89"/>
    </row>
    <row r="2404" spans="1:8" x14ac:dyDescent="0.2">
      <c r="A2404" s="72" t="s">
        <v>516</v>
      </c>
      <c r="B2404" s="65" t="s">
        <v>517</v>
      </c>
      <c r="C2404" s="65" t="s">
        <v>518</v>
      </c>
      <c r="D2404" s="66" t="s">
        <v>4604</v>
      </c>
      <c r="E2404" s="66" t="s">
        <v>4605</v>
      </c>
      <c r="F2404" s="70">
        <v>203.86</v>
      </c>
      <c r="G2404" s="89"/>
      <c r="H2404" s="89"/>
    </row>
    <row r="2405" spans="1:8" x14ac:dyDescent="0.2">
      <c r="A2405" s="72" t="s">
        <v>519</v>
      </c>
      <c r="B2405" s="65" t="s">
        <v>520</v>
      </c>
      <c r="C2405" s="65" t="s">
        <v>521</v>
      </c>
      <c r="E2405" s="66"/>
      <c r="F2405" s="70"/>
      <c r="G2405" s="89"/>
      <c r="H2405" s="89"/>
    </row>
    <row r="2406" spans="1:8" x14ac:dyDescent="0.2">
      <c r="B2406" s="65" t="s">
        <v>522</v>
      </c>
      <c r="C2406" s="65" t="s">
        <v>523</v>
      </c>
      <c r="D2406" s="66" t="s">
        <v>4604</v>
      </c>
      <c r="E2406" s="66" t="s">
        <v>4605</v>
      </c>
      <c r="F2406" s="70">
        <v>32.36</v>
      </c>
      <c r="G2406" s="89"/>
      <c r="H2406" s="89"/>
    </row>
    <row r="2407" spans="1:8" x14ac:dyDescent="0.2">
      <c r="B2407" s="65" t="s">
        <v>524</v>
      </c>
      <c r="C2407" s="65" t="s">
        <v>525</v>
      </c>
      <c r="D2407" s="66" t="s">
        <v>4604</v>
      </c>
      <c r="E2407" s="66" t="s">
        <v>4605</v>
      </c>
      <c r="F2407" s="70">
        <v>97.28</v>
      </c>
      <c r="G2407" s="89"/>
      <c r="H2407" s="89"/>
    </row>
    <row r="2408" spans="1:8" x14ac:dyDescent="0.2">
      <c r="A2408" s="72" t="s">
        <v>526</v>
      </c>
      <c r="B2408" s="65" t="s">
        <v>527</v>
      </c>
      <c r="C2408" s="65" t="s">
        <v>528</v>
      </c>
      <c r="E2408" s="66"/>
      <c r="F2408" s="70"/>
      <c r="G2408" s="89"/>
      <c r="H2408" s="89"/>
    </row>
    <row r="2409" spans="1:8" x14ac:dyDescent="0.2">
      <c r="B2409" s="65" t="s">
        <v>529</v>
      </c>
      <c r="C2409" s="65" t="s">
        <v>530</v>
      </c>
      <c r="D2409" s="66" t="s">
        <v>4604</v>
      </c>
      <c r="E2409" s="66" t="s">
        <v>4605</v>
      </c>
      <c r="F2409" s="70">
        <v>31.19</v>
      </c>
      <c r="G2409" s="89"/>
      <c r="H2409" s="89"/>
    </row>
    <row r="2410" spans="1:8" x14ac:dyDescent="0.2">
      <c r="B2410" s="65" t="s">
        <v>531</v>
      </c>
      <c r="C2410" s="65" t="s">
        <v>532</v>
      </c>
      <c r="D2410" s="66" t="s">
        <v>4604</v>
      </c>
      <c r="E2410" s="66" t="s">
        <v>4605</v>
      </c>
      <c r="F2410" s="70">
        <v>53.86</v>
      </c>
      <c r="G2410" s="89"/>
      <c r="H2410" s="89"/>
    </row>
    <row r="2411" spans="1:8" x14ac:dyDescent="0.2">
      <c r="A2411" s="72" t="s">
        <v>533</v>
      </c>
      <c r="B2411" s="65" t="s">
        <v>534</v>
      </c>
      <c r="C2411" s="65" t="s">
        <v>535</v>
      </c>
      <c r="D2411" s="66" t="s">
        <v>4604</v>
      </c>
      <c r="E2411" s="66" t="s">
        <v>4605</v>
      </c>
      <c r="F2411" s="70">
        <v>29.93</v>
      </c>
      <c r="G2411" s="89"/>
      <c r="H2411" s="89"/>
    </row>
    <row r="2412" spans="1:8" x14ac:dyDescent="0.2">
      <c r="A2412" s="72" t="s">
        <v>536</v>
      </c>
      <c r="B2412" s="65" t="s">
        <v>537</v>
      </c>
      <c r="C2412" s="65" t="s">
        <v>538</v>
      </c>
      <c r="D2412" s="66" t="s">
        <v>4604</v>
      </c>
      <c r="E2412" s="66" t="s">
        <v>4605</v>
      </c>
      <c r="F2412" s="70">
        <v>19.18</v>
      </c>
      <c r="G2412" s="89"/>
      <c r="H2412" s="89"/>
    </row>
    <row r="2413" spans="1:8" x14ac:dyDescent="0.2">
      <c r="A2413" s="72" t="s">
        <v>539</v>
      </c>
      <c r="B2413" s="65" t="s">
        <v>540</v>
      </c>
      <c r="C2413" s="65" t="s">
        <v>541</v>
      </c>
      <c r="E2413" s="66"/>
      <c r="F2413" s="70"/>
      <c r="G2413" s="89"/>
      <c r="H2413" s="89"/>
    </row>
    <row r="2414" spans="1:8" x14ac:dyDescent="0.2">
      <c r="B2414" s="65" t="s">
        <v>542</v>
      </c>
      <c r="C2414" s="65" t="s">
        <v>543</v>
      </c>
      <c r="D2414" s="66" t="s">
        <v>4604</v>
      </c>
      <c r="E2414" s="66" t="s">
        <v>4605</v>
      </c>
      <c r="F2414" s="70">
        <v>478.95</v>
      </c>
      <c r="G2414" s="89"/>
      <c r="H2414" s="89"/>
    </row>
    <row r="2415" spans="1:8" x14ac:dyDescent="0.2">
      <c r="B2415" s="65" t="s">
        <v>544</v>
      </c>
      <c r="C2415" s="65" t="s">
        <v>545</v>
      </c>
      <c r="D2415" s="66" t="s">
        <v>4604</v>
      </c>
      <c r="E2415" s="66" t="s">
        <v>4605</v>
      </c>
      <c r="F2415" s="70">
        <v>1096.27</v>
      </c>
      <c r="G2415" s="89"/>
      <c r="H2415" s="89"/>
    </row>
    <row r="2416" spans="1:8" x14ac:dyDescent="0.2">
      <c r="B2416" s="65" t="s">
        <v>546</v>
      </c>
      <c r="C2416" s="65" t="s">
        <v>547</v>
      </c>
      <c r="D2416" s="66" t="s">
        <v>4604</v>
      </c>
      <c r="E2416" s="66" t="s">
        <v>4605</v>
      </c>
      <c r="F2416" s="70">
        <v>141.99</v>
      </c>
      <c r="G2416" s="89"/>
      <c r="H2416" s="89"/>
    </row>
    <row r="2417" spans="1:8" x14ac:dyDescent="0.2">
      <c r="B2417" s="65" t="s">
        <v>548</v>
      </c>
      <c r="C2417" s="65" t="s">
        <v>549</v>
      </c>
      <c r="D2417" s="66" t="s">
        <v>4604</v>
      </c>
      <c r="E2417" s="66" t="s">
        <v>4605</v>
      </c>
      <c r="F2417" s="70">
        <v>241.91</v>
      </c>
      <c r="G2417" s="89"/>
      <c r="H2417" s="89"/>
    </row>
    <row r="2418" spans="1:8" x14ac:dyDescent="0.2">
      <c r="A2418" s="72" t="s">
        <v>550</v>
      </c>
      <c r="B2418" s="65" t="s">
        <v>551</v>
      </c>
      <c r="C2418" s="65" t="s">
        <v>552</v>
      </c>
      <c r="E2418" s="66"/>
      <c r="F2418" s="70"/>
      <c r="G2418" s="89"/>
      <c r="H2418" s="89"/>
    </row>
    <row r="2419" spans="1:8" x14ac:dyDescent="0.2">
      <c r="B2419" s="65" t="s">
        <v>553</v>
      </c>
      <c r="C2419" s="65" t="s">
        <v>554</v>
      </c>
      <c r="D2419" s="66" t="s">
        <v>4604</v>
      </c>
      <c r="E2419" s="66" t="s">
        <v>4605</v>
      </c>
      <c r="F2419" s="70">
        <v>49.33</v>
      </c>
      <c r="G2419" s="89"/>
      <c r="H2419" s="89"/>
    </row>
    <row r="2420" spans="1:8" x14ac:dyDescent="0.2">
      <c r="B2420" s="65" t="s">
        <v>555</v>
      </c>
      <c r="C2420" s="65" t="s">
        <v>556</v>
      </c>
      <c r="D2420" s="66" t="s">
        <v>4604</v>
      </c>
      <c r="E2420" s="66" t="s">
        <v>4605</v>
      </c>
      <c r="F2420" s="70">
        <v>50.38</v>
      </c>
      <c r="G2420" s="89"/>
      <c r="H2420" s="89"/>
    </row>
    <row r="2421" spans="1:8" x14ac:dyDescent="0.2">
      <c r="B2421" s="65" t="s">
        <v>557</v>
      </c>
      <c r="C2421" s="65" t="s">
        <v>558</v>
      </c>
      <c r="D2421" s="66" t="s">
        <v>4604</v>
      </c>
      <c r="E2421" s="66" t="s">
        <v>4605</v>
      </c>
      <c r="F2421" s="70">
        <v>58.28</v>
      </c>
      <c r="G2421" s="89"/>
      <c r="H2421" s="89"/>
    </row>
    <row r="2422" spans="1:8" x14ac:dyDescent="0.2">
      <c r="B2422" s="65" t="s">
        <v>559</v>
      </c>
      <c r="C2422" s="65" t="s">
        <v>560</v>
      </c>
      <c r="D2422" s="66" t="s">
        <v>4604</v>
      </c>
      <c r="E2422" s="66" t="s">
        <v>4605</v>
      </c>
      <c r="F2422" s="70">
        <v>58.28</v>
      </c>
      <c r="G2422" s="89"/>
      <c r="H2422" s="89"/>
    </row>
    <row r="2423" spans="1:8" x14ac:dyDescent="0.2">
      <c r="B2423" s="65" t="s">
        <v>561</v>
      </c>
      <c r="C2423" s="65" t="s">
        <v>562</v>
      </c>
      <c r="D2423" s="66" t="s">
        <v>4604</v>
      </c>
      <c r="E2423" s="66" t="s">
        <v>4605</v>
      </c>
      <c r="F2423" s="70">
        <v>71.150000000000006</v>
      </c>
      <c r="G2423" s="89"/>
      <c r="H2423" s="89"/>
    </row>
    <row r="2424" spans="1:8" s="76" customFormat="1" ht="25.5" x14ac:dyDescent="0.2">
      <c r="A2424" s="73" t="s">
        <v>563</v>
      </c>
      <c r="B2424" s="60" t="s">
        <v>564</v>
      </c>
      <c r="C2424" s="60" t="s">
        <v>565</v>
      </c>
      <c r="D2424" s="61"/>
      <c r="E2424" s="61"/>
      <c r="F2424" s="70"/>
      <c r="G2424" s="89"/>
      <c r="H2424" s="89"/>
    </row>
    <row r="2425" spans="1:8" s="76" customFormat="1" x14ac:dyDescent="0.2">
      <c r="A2425" s="73" t="s">
        <v>566</v>
      </c>
      <c r="B2425" s="60" t="s">
        <v>567</v>
      </c>
      <c r="C2425" s="60" t="s">
        <v>568</v>
      </c>
      <c r="D2425" s="61"/>
      <c r="E2425" s="61"/>
      <c r="F2425" s="70"/>
      <c r="G2425" s="89"/>
      <c r="H2425" s="89"/>
    </row>
    <row r="2426" spans="1:8" x14ac:dyDescent="0.2">
      <c r="A2426" s="72" t="s">
        <v>569</v>
      </c>
      <c r="B2426" s="65" t="s">
        <v>570</v>
      </c>
      <c r="C2426" s="65" t="s">
        <v>571</v>
      </c>
      <c r="E2426" s="66"/>
      <c r="F2426" s="70"/>
      <c r="G2426" s="89"/>
      <c r="H2426" s="89"/>
    </row>
    <row r="2427" spans="1:8" x14ac:dyDescent="0.2">
      <c r="B2427" s="65" t="s">
        <v>572</v>
      </c>
      <c r="C2427" s="65" t="s">
        <v>573</v>
      </c>
      <c r="D2427" s="66" t="s">
        <v>4604</v>
      </c>
      <c r="E2427" s="66" t="s">
        <v>4605</v>
      </c>
      <c r="F2427" s="70">
        <v>46.08</v>
      </c>
      <c r="G2427" s="89"/>
      <c r="H2427" s="89"/>
    </row>
    <row r="2428" spans="1:8" ht="12.75" customHeight="1" x14ac:dyDescent="0.2">
      <c r="B2428" s="65" t="s">
        <v>574</v>
      </c>
      <c r="C2428" s="65" t="s">
        <v>575</v>
      </c>
      <c r="D2428" s="66" t="s">
        <v>4604</v>
      </c>
      <c r="E2428" s="66" t="s">
        <v>4605</v>
      </c>
      <c r="F2428" s="70">
        <v>55.73</v>
      </c>
      <c r="G2428" s="89"/>
      <c r="H2428" s="89"/>
    </row>
    <row r="2429" spans="1:8" x14ac:dyDescent="0.2">
      <c r="B2429" s="65" t="s">
        <v>576</v>
      </c>
      <c r="C2429" s="65" t="s">
        <v>577</v>
      </c>
      <c r="D2429" s="66" t="s">
        <v>4604</v>
      </c>
      <c r="E2429" s="66" t="s">
        <v>4605</v>
      </c>
      <c r="F2429" s="70">
        <v>80.7</v>
      </c>
      <c r="G2429" s="89"/>
      <c r="H2429" s="89"/>
    </row>
    <row r="2430" spans="1:8" x14ac:dyDescent="0.2">
      <c r="B2430" s="65" t="s">
        <v>578</v>
      </c>
      <c r="C2430" s="65" t="s">
        <v>579</v>
      </c>
      <c r="D2430" s="66" t="s">
        <v>4604</v>
      </c>
      <c r="E2430" s="66" t="s">
        <v>4605</v>
      </c>
      <c r="F2430" s="70">
        <v>98.77</v>
      </c>
      <c r="G2430" s="89"/>
      <c r="H2430" s="89"/>
    </row>
    <row r="2431" spans="1:8" x14ac:dyDescent="0.2">
      <c r="B2431" s="65" t="s">
        <v>580</v>
      </c>
      <c r="C2431" s="65" t="s">
        <v>581</v>
      </c>
      <c r="D2431" s="66" t="s">
        <v>4604</v>
      </c>
      <c r="E2431" s="66" t="s">
        <v>4605</v>
      </c>
      <c r="F2431" s="70">
        <v>118.26</v>
      </c>
      <c r="G2431" s="89"/>
      <c r="H2431" s="89"/>
    </row>
    <row r="2432" spans="1:8" x14ac:dyDescent="0.2">
      <c r="B2432" s="65" t="s">
        <v>582</v>
      </c>
      <c r="C2432" s="65" t="s">
        <v>583</v>
      </c>
      <c r="D2432" s="66" t="s">
        <v>4604</v>
      </c>
      <c r="E2432" s="66" t="s">
        <v>4605</v>
      </c>
      <c r="F2432" s="70">
        <v>17.66</v>
      </c>
      <c r="G2432" s="89"/>
      <c r="H2432" s="89"/>
    </row>
    <row r="2433" spans="1:8" x14ac:dyDescent="0.2">
      <c r="B2433" s="65" t="s">
        <v>584</v>
      </c>
      <c r="C2433" s="65" t="s">
        <v>585</v>
      </c>
      <c r="D2433" s="66" t="s">
        <v>4604</v>
      </c>
      <c r="E2433" s="66" t="s">
        <v>4605</v>
      </c>
      <c r="F2433" s="70">
        <v>14.23</v>
      </c>
      <c r="G2433" s="89"/>
      <c r="H2433" s="89"/>
    </row>
    <row r="2434" spans="1:8" x14ac:dyDescent="0.2">
      <c r="A2434" s="72" t="s">
        <v>586</v>
      </c>
      <c r="B2434" s="65" t="s">
        <v>587</v>
      </c>
      <c r="C2434" s="65" t="s">
        <v>588</v>
      </c>
      <c r="E2434" s="66"/>
      <c r="F2434" s="70"/>
      <c r="G2434" s="89"/>
      <c r="H2434" s="89"/>
    </row>
    <row r="2435" spans="1:8" x14ac:dyDescent="0.2">
      <c r="B2435" s="65" t="s">
        <v>589</v>
      </c>
      <c r="C2435" s="65" t="s">
        <v>573</v>
      </c>
      <c r="D2435" s="66" t="s">
        <v>4604</v>
      </c>
      <c r="E2435" s="66" t="s">
        <v>4605</v>
      </c>
      <c r="F2435" s="70">
        <v>61.98</v>
      </c>
      <c r="G2435" s="89"/>
      <c r="H2435" s="89"/>
    </row>
    <row r="2436" spans="1:8" x14ac:dyDescent="0.2">
      <c r="B2436" s="65" t="s">
        <v>574</v>
      </c>
      <c r="C2436" s="65" t="s">
        <v>575</v>
      </c>
      <c r="D2436" s="66" t="s">
        <v>4604</v>
      </c>
      <c r="E2436" s="66" t="s">
        <v>4605</v>
      </c>
      <c r="F2436" s="70">
        <v>69.88</v>
      </c>
      <c r="G2436" s="89"/>
      <c r="H2436" s="89"/>
    </row>
    <row r="2437" spans="1:8" x14ac:dyDescent="0.2">
      <c r="B2437" s="65" t="s">
        <v>576</v>
      </c>
      <c r="C2437" s="65" t="s">
        <v>577</v>
      </c>
      <c r="D2437" s="66" t="s">
        <v>4604</v>
      </c>
      <c r="E2437" s="66" t="s">
        <v>4605</v>
      </c>
      <c r="F2437" s="70">
        <v>85.69</v>
      </c>
      <c r="G2437" s="89"/>
      <c r="H2437" s="89"/>
    </row>
    <row r="2438" spans="1:8" x14ac:dyDescent="0.2">
      <c r="B2438" s="65" t="s">
        <v>578</v>
      </c>
      <c r="C2438" s="65" t="s">
        <v>579</v>
      </c>
      <c r="D2438" s="66" t="s">
        <v>4604</v>
      </c>
      <c r="E2438" s="66" t="s">
        <v>4605</v>
      </c>
      <c r="F2438" s="70">
        <v>107.72</v>
      </c>
      <c r="G2438" s="89"/>
      <c r="H2438" s="89"/>
    </row>
    <row r="2439" spans="1:8" x14ac:dyDescent="0.2">
      <c r="B2439" s="65" t="s">
        <v>580</v>
      </c>
      <c r="C2439" s="65" t="s">
        <v>581</v>
      </c>
      <c r="D2439" s="66" t="s">
        <v>4604</v>
      </c>
      <c r="E2439" s="66" t="s">
        <v>4605</v>
      </c>
      <c r="F2439" s="70">
        <v>112.26</v>
      </c>
      <c r="G2439" s="89"/>
      <c r="H2439" s="89"/>
    </row>
    <row r="2440" spans="1:8" x14ac:dyDescent="0.2">
      <c r="B2440" s="65" t="s">
        <v>582</v>
      </c>
      <c r="C2440" s="65" t="s">
        <v>583</v>
      </c>
      <c r="D2440" s="66" t="s">
        <v>4604</v>
      </c>
      <c r="E2440" s="66" t="s">
        <v>4605</v>
      </c>
      <c r="F2440" s="70">
        <v>18.760000000000002</v>
      </c>
      <c r="G2440" s="89"/>
      <c r="H2440" s="89"/>
    </row>
    <row r="2441" spans="1:8" x14ac:dyDescent="0.2">
      <c r="B2441" s="65" t="s">
        <v>590</v>
      </c>
      <c r="C2441" s="65" t="s">
        <v>591</v>
      </c>
      <c r="D2441" s="66" t="s">
        <v>4604</v>
      </c>
      <c r="E2441" s="66" t="s">
        <v>4605</v>
      </c>
      <c r="F2441" s="70">
        <v>4.0999999999999996</v>
      </c>
      <c r="G2441" s="89"/>
      <c r="H2441" s="89"/>
    </row>
    <row r="2442" spans="1:8" x14ac:dyDescent="0.2">
      <c r="B2442" s="65" t="s">
        <v>592</v>
      </c>
      <c r="C2442" s="65" t="s">
        <v>593</v>
      </c>
      <c r="D2442" s="66" t="s">
        <v>4604</v>
      </c>
      <c r="E2442" s="66" t="s">
        <v>4605</v>
      </c>
      <c r="F2442" s="70">
        <v>14.23</v>
      </c>
      <c r="G2442" s="89"/>
      <c r="H2442" s="89"/>
    </row>
    <row r="2443" spans="1:8" s="76" customFormat="1" x14ac:dyDescent="0.2">
      <c r="A2443" s="73" t="s">
        <v>594</v>
      </c>
      <c r="B2443" s="60" t="s">
        <v>595</v>
      </c>
      <c r="C2443" s="60" t="s">
        <v>596</v>
      </c>
      <c r="D2443" s="61"/>
      <c r="E2443" s="61"/>
      <c r="F2443" s="70"/>
      <c r="G2443" s="89"/>
      <c r="H2443" s="89"/>
    </row>
    <row r="2444" spans="1:8" x14ac:dyDescent="0.2">
      <c r="A2444" s="72" t="s">
        <v>597</v>
      </c>
      <c r="B2444" s="65" t="s">
        <v>598</v>
      </c>
      <c r="C2444" s="65" t="s">
        <v>599</v>
      </c>
      <c r="E2444" s="66"/>
      <c r="F2444" s="70"/>
      <c r="G2444" s="89"/>
      <c r="H2444" s="89"/>
    </row>
    <row r="2445" spans="1:8" x14ac:dyDescent="0.2">
      <c r="B2445" s="65" t="s">
        <v>600</v>
      </c>
      <c r="C2445" s="65" t="s">
        <v>601</v>
      </c>
      <c r="D2445" s="66" t="s">
        <v>4604</v>
      </c>
      <c r="E2445" s="66" t="s">
        <v>4605</v>
      </c>
      <c r="F2445" s="70">
        <v>48.69</v>
      </c>
      <c r="G2445" s="89"/>
      <c r="H2445" s="89"/>
    </row>
    <row r="2446" spans="1:8" x14ac:dyDescent="0.2">
      <c r="A2446" s="72" t="s">
        <v>602</v>
      </c>
      <c r="B2446" s="65" t="s">
        <v>603</v>
      </c>
      <c r="C2446" s="65" t="s">
        <v>604</v>
      </c>
      <c r="E2446" s="66"/>
      <c r="F2446" s="70"/>
      <c r="G2446" s="89"/>
      <c r="H2446" s="89"/>
    </row>
    <row r="2447" spans="1:8" x14ac:dyDescent="0.2">
      <c r="B2447" s="65" t="s">
        <v>600</v>
      </c>
      <c r="C2447" s="65" t="s">
        <v>601</v>
      </c>
      <c r="D2447" s="66" t="s">
        <v>4604</v>
      </c>
      <c r="E2447" s="66" t="s">
        <v>4605</v>
      </c>
      <c r="F2447" s="70">
        <v>59.13</v>
      </c>
      <c r="G2447" s="89"/>
      <c r="H2447" s="89"/>
    </row>
    <row r="2448" spans="1:8" s="76" customFormat="1" x14ac:dyDescent="0.2">
      <c r="A2448" s="73" t="s">
        <v>605</v>
      </c>
      <c r="B2448" s="60" t="s">
        <v>606</v>
      </c>
      <c r="C2448" s="60" t="s">
        <v>607</v>
      </c>
      <c r="D2448" s="61"/>
      <c r="E2448" s="61"/>
      <c r="F2448" s="70"/>
      <c r="G2448" s="89"/>
      <c r="H2448" s="89"/>
    </row>
    <row r="2449" spans="1:8" x14ac:dyDescent="0.2">
      <c r="A2449" s="72" t="s">
        <v>608</v>
      </c>
      <c r="B2449" s="65" t="s">
        <v>609</v>
      </c>
      <c r="C2449" s="65" t="s">
        <v>610</v>
      </c>
      <c r="D2449" s="66" t="s">
        <v>4604</v>
      </c>
      <c r="E2449" s="66" t="s">
        <v>4605</v>
      </c>
      <c r="F2449" s="70">
        <v>111.3</v>
      </c>
      <c r="G2449" s="89"/>
      <c r="H2449" s="89"/>
    </row>
    <row r="2450" spans="1:8" x14ac:dyDescent="0.2">
      <c r="A2450" s="72" t="s">
        <v>611</v>
      </c>
      <c r="B2450" s="65" t="s">
        <v>612</v>
      </c>
      <c r="C2450" s="65" t="s">
        <v>613</v>
      </c>
      <c r="D2450" s="66" t="s">
        <v>4604</v>
      </c>
      <c r="E2450" s="66" t="s">
        <v>4605</v>
      </c>
      <c r="F2450" s="70">
        <v>61.34</v>
      </c>
      <c r="G2450" s="89"/>
      <c r="H2450" s="89"/>
    </row>
    <row r="2451" spans="1:8" x14ac:dyDescent="0.2">
      <c r="A2451" s="72" t="s">
        <v>614</v>
      </c>
      <c r="B2451" s="65" t="s">
        <v>615</v>
      </c>
      <c r="C2451" s="65" t="s">
        <v>616</v>
      </c>
      <c r="D2451" s="66" t="s">
        <v>4604</v>
      </c>
      <c r="E2451" s="66" t="s">
        <v>4605</v>
      </c>
      <c r="F2451" s="70">
        <v>20.78</v>
      </c>
      <c r="G2451" s="89"/>
      <c r="H2451" s="89"/>
    </row>
    <row r="2452" spans="1:8" x14ac:dyDescent="0.2">
      <c r="A2452" s="72" t="s">
        <v>617</v>
      </c>
      <c r="B2452" s="65" t="s">
        <v>618</v>
      </c>
      <c r="C2452" s="65" t="s">
        <v>619</v>
      </c>
      <c r="D2452" s="66" t="s">
        <v>4604</v>
      </c>
      <c r="E2452" s="66" t="s">
        <v>4605</v>
      </c>
      <c r="F2452" s="70">
        <v>35.520000000000003</v>
      </c>
      <c r="G2452" s="89"/>
      <c r="H2452" s="89"/>
    </row>
    <row r="2453" spans="1:8" x14ac:dyDescent="0.2">
      <c r="A2453" s="72" t="s">
        <v>620</v>
      </c>
      <c r="B2453" s="65" t="s">
        <v>621</v>
      </c>
      <c r="C2453" s="65" t="s">
        <v>622</v>
      </c>
      <c r="D2453" s="66" t="s">
        <v>4604</v>
      </c>
      <c r="E2453" s="66" t="s">
        <v>4605</v>
      </c>
      <c r="F2453" s="70">
        <v>64.349999999999994</v>
      </c>
      <c r="G2453" s="89"/>
      <c r="H2453" s="89"/>
    </row>
    <row r="2454" spans="1:8" x14ac:dyDescent="0.2">
      <c r="A2454" s="72" t="s">
        <v>623</v>
      </c>
      <c r="B2454" s="65" t="s">
        <v>624</v>
      </c>
      <c r="C2454" s="65" t="s">
        <v>625</v>
      </c>
      <c r="D2454" s="66" t="s">
        <v>4604</v>
      </c>
      <c r="E2454" s="66" t="s">
        <v>4605</v>
      </c>
      <c r="F2454" s="70">
        <v>28.88</v>
      </c>
      <c r="G2454" s="89"/>
      <c r="H2454" s="89"/>
    </row>
    <row r="2455" spans="1:8" x14ac:dyDescent="0.2">
      <c r="A2455" s="72" t="s">
        <v>626</v>
      </c>
      <c r="B2455" s="65" t="s">
        <v>627</v>
      </c>
      <c r="C2455" s="65" t="s">
        <v>628</v>
      </c>
      <c r="E2455" s="66"/>
      <c r="F2455" s="70"/>
      <c r="G2455" s="89"/>
      <c r="H2455" s="89"/>
    </row>
    <row r="2456" spans="1:8" x14ac:dyDescent="0.2">
      <c r="B2456" s="65" t="s">
        <v>629</v>
      </c>
      <c r="C2456" s="65" t="s">
        <v>630</v>
      </c>
      <c r="D2456" s="66" t="s">
        <v>4604</v>
      </c>
      <c r="E2456" s="66" t="s">
        <v>4605</v>
      </c>
      <c r="F2456" s="70">
        <v>44.06</v>
      </c>
      <c r="G2456" s="89"/>
      <c r="H2456" s="89"/>
    </row>
    <row r="2457" spans="1:8" x14ac:dyDescent="0.2">
      <c r="B2457" s="65" t="s">
        <v>631</v>
      </c>
      <c r="C2457" s="65" t="s">
        <v>632</v>
      </c>
      <c r="D2457" s="66" t="s">
        <v>4604</v>
      </c>
      <c r="E2457" s="66" t="s">
        <v>4605</v>
      </c>
      <c r="F2457" s="70">
        <v>20.97</v>
      </c>
      <c r="G2457" s="89"/>
      <c r="H2457" s="89"/>
    </row>
    <row r="2458" spans="1:8" x14ac:dyDescent="0.2">
      <c r="A2458" s="72" t="s">
        <v>633</v>
      </c>
      <c r="B2458" s="65" t="s">
        <v>634</v>
      </c>
      <c r="C2458" s="65" t="s">
        <v>635</v>
      </c>
      <c r="E2458" s="66"/>
      <c r="F2458" s="70"/>
      <c r="G2458" s="89"/>
      <c r="H2458" s="89"/>
    </row>
    <row r="2459" spans="1:8" x14ac:dyDescent="0.2">
      <c r="B2459" s="65" t="s">
        <v>636</v>
      </c>
      <c r="C2459" s="65" t="s">
        <v>637</v>
      </c>
      <c r="D2459" s="66" t="s">
        <v>4604</v>
      </c>
      <c r="E2459" s="66" t="s">
        <v>4605</v>
      </c>
      <c r="F2459" s="70">
        <v>61.98</v>
      </c>
      <c r="G2459" s="89"/>
      <c r="H2459" s="89"/>
    </row>
    <row r="2460" spans="1:8" x14ac:dyDescent="0.2">
      <c r="B2460" s="65" t="s">
        <v>638</v>
      </c>
      <c r="C2460" s="65" t="s">
        <v>639</v>
      </c>
      <c r="D2460" s="66" t="s">
        <v>4604</v>
      </c>
      <c r="E2460" s="66" t="s">
        <v>4605</v>
      </c>
      <c r="F2460" s="70">
        <v>20.97</v>
      </c>
      <c r="G2460" s="89"/>
      <c r="H2460" s="89"/>
    </row>
    <row r="2461" spans="1:8" s="76" customFormat="1" ht="25.5" x14ac:dyDescent="0.2">
      <c r="A2461" s="73" t="s">
        <v>640</v>
      </c>
      <c r="B2461" s="60" t="s">
        <v>641</v>
      </c>
      <c r="C2461" s="60" t="s">
        <v>642</v>
      </c>
      <c r="D2461" s="61"/>
      <c r="E2461" s="61"/>
      <c r="F2461" s="70"/>
      <c r="G2461" s="89"/>
      <c r="H2461" s="89"/>
    </row>
    <row r="2462" spans="1:8" x14ac:dyDescent="0.2">
      <c r="B2462" s="65" t="s">
        <v>643</v>
      </c>
      <c r="C2462" s="65" t="s">
        <v>644</v>
      </c>
      <c r="D2462" s="66" t="s">
        <v>4604</v>
      </c>
      <c r="E2462" s="66" t="s">
        <v>4605</v>
      </c>
      <c r="F2462" s="70">
        <v>508.6</v>
      </c>
      <c r="G2462" s="89"/>
      <c r="H2462" s="89"/>
    </row>
    <row r="2463" spans="1:8" x14ac:dyDescent="0.2">
      <c r="B2463" s="65" t="s">
        <v>645</v>
      </c>
      <c r="C2463" s="65" t="s">
        <v>646</v>
      </c>
      <c r="D2463" s="66" t="s">
        <v>4604</v>
      </c>
      <c r="E2463" s="66" t="s">
        <v>4605</v>
      </c>
      <c r="F2463" s="70">
        <v>633.82000000000005</v>
      </c>
      <c r="G2463" s="89"/>
      <c r="H2463" s="89"/>
    </row>
    <row r="2464" spans="1:8" x14ac:dyDescent="0.2">
      <c r="B2464" s="65" t="s">
        <v>647</v>
      </c>
      <c r="C2464" s="65" t="s">
        <v>648</v>
      </c>
      <c r="D2464" s="66" t="s">
        <v>4604</v>
      </c>
      <c r="E2464" s="66" t="s">
        <v>4605</v>
      </c>
      <c r="F2464" s="70">
        <v>132.6</v>
      </c>
      <c r="G2464" s="89"/>
      <c r="H2464" s="89"/>
    </row>
    <row r="2465" spans="1:8" x14ac:dyDescent="0.2">
      <c r="B2465" s="65" t="s">
        <v>649</v>
      </c>
      <c r="C2465" s="65" t="s">
        <v>650</v>
      </c>
      <c r="D2465" s="66" t="s">
        <v>4604</v>
      </c>
      <c r="E2465" s="66" t="s">
        <v>4605</v>
      </c>
      <c r="F2465" s="70">
        <v>92.11</v>
      </c>
      <c r="G2465" s="89"/>
      <c r="H2465" s="89"/>
    </row>
    <row r="2466" spans="1:8" x14ac:dyDescent="0.2">
      <c r="B2466" s="65" t="s">
        <v>651</v>
      </c>
      <c r="C2466" s="65" t="s">
        <v>652</v>
      </c>
      <c r="D2466" s="66" t="s">
        <v>4604</v>
      </c>
      <c r="E2466" s="66" t="s">
        <v>4605</v>
      </c>
      <c r="F2466" s="70">
        <v>71.459999999999994</v>
      </c>
      <c r="G2466" s="89"/>
      <c r="H2466" s="89"/>
    </row>
    <row r="2467" spans="1:8" s="76" customFormat="1" x14ac:dyDescent="0.2">
      <c r="A2467" s="73" t="s">
        <v>653</v>
      </c>
      <c r="B2467" s="60" t="s">
        <v>654</v>
      </c>
      <c r="C2467" s="60" t="s">
        <v>655</v>
      </c>
      <c r="D2467" s="61"/>
      <c r="E2467" s="61"/>
      <c r="F2467" s="70"/>
      <c r="G2467" s="89"/>
      <c r="H2467" s="89"/>
    </row>
    <row r="2468" spans="1:8" x14ac:dyDescent="0.2">
      <c r="A2468" s="72" t="s">
        <v>656</v>
      </c>
      <c r="B2468" s="65" t="s">
        <v>657</v>
      </c>
      <c r="C2468" s="65" t="s">
        <v>658</v>
      </c>
      <c r="E2468" s="66"/>
      <c r="F2468" s="70"/>
      <c r="G2468" s="89"/>
      <c r="H2468" s="89"/>
    </row>
    <row r="2469" spans="1:8" x14ac:dyDescent="0.2">
      <c r="B2469" s="65" t="s">
        <v>659</v>
      </c>
      <c r="C2469" s="65" t="s">
        <v>660</v>
      </c>
      <c r="D2469" s="66" t="s">
        <v>4604</v>
      </c>
      <c r="E2469" s="66" t="s">
        <v>4605</v>
      </c>
      <c r="F2469" s="70">
        <v>72.42</v>
      </c>
      <c r="G2469" s="89"/>
      <c r="H2469" s="89"/>
    </row>
    <row r="2470" spans="1:8" x14ac:dyDescent="0.2">
      <c r="B2470" s="65" t="s">
        <v>661</v>
      </c>
      <c r="C2470" s="65" t="s">
        <v>662</v>
      </c>
      <c r="D2470" s="66" t="s">
        <v>4604</v>
      </c>
      <c r="E2470" s="66" t="s">
        <v>4605</v>
      </c>
      <c r="F2470" s="70">
        <v>80</v>
      </c>
      <c r="G2470" s="89"/>
      <c r="H2470" s="89"/>
    </row>
    <row r="2471" spans="1:8" x14ac:dyDescent="0.2">
      <c r="A2471" s="72" t="s">
        <v>663</v>
      </c>
      <c r="B2471" s="65" t="s">
        <v>664</v>
      </c>
      <c r="C2471" s="65" t="s">
        <v>665</v>
      </c>
      <c r="E2471" s="66"/>
      <c r="F2471" s="70"/>
      <c r="G2471" s="89"/>
      <c r="H2471" s="89"/>
    </row>
    <row r="2472" spans="1:8" x14ac:dyDescent="0.2">
      <c r="B2472" s="65" t="s">
        <v>666</v>
      </c>
      <c r="C2472" s="65" t="s">
        <v>667</v>
      </c>
      <c r="D2472" s="66" t="s">
        <v>4604</v>
      </c>
      <c r="E2472" s="66" t="s">
        <v>4605</v>
      </c>
      <c r="F2472" s="70">
        <v>61.03</v>
      </c>
      <c r="G2472" s="89"/>
      <c r="H2472" s="89"/>
    </row>
    <row r="2473" spans="1:8" x14ac:dyDescent="0.2">
      <c r="B2473" s="65" t="s">
        <v>668</v>
      </c>
      <c r="C2473" s="65" t="s">
        <v>669</v>
      </c>
      <c r="D2473" s="66" t="s">
        <v>4604</v>
      </c>
      <c r="E2473" s="66" t="s">
        <v>4605</v>
      </c>
      <c r="F2473" s="70">
        <v>64.92</v>
      </c>
      <c r="G2473" s="89"/>
      <c r="H2473" s="89"/>
    </row>
    <row r="2474" spans="1:8" x14ac:dyDescent="0.2">
      <c r="B2474" s="65" t="s">
        <v>670</v>
      </c>
      <c r="C2474" s="65" t="s">
        <v>671</v>
      </c>
      <c r="D2474" s="66" t="s">
        <v>4604</v>
      </c>
      <c r="E2474" s="66" t="s">
        <v>4605</v>
      </c>
      <c r="F2474" s="70">
        <v>76.42</v>
      </c>
      <c r="G2474" s="89"/>
      <c r="H2474" s="89"/>
    </row>
    <row r="2475" spans="1:8" x14ac:dyDescent="0.2">
      <c r="A2475" s="72" t="s">
        <v>672</v>
      </c>
      <c r="B2475" s="65" t="s">
        <v>673</v>
      </c>
      <c r="C2475" s="65" t="s">
        <v>674</v>
      </c>
      <c r="E2475" s="66"/>
      <c r="F2475" s="70"/>
      <c r="G2475" s="89"/>
      <c r="H2475" s="89"/>
    </row>
    <row r="2476" spans="1:8" x14ac:dyDescent="0.2">
      <c r="B2476" s="65" t="s">
        <v>659</v>
      </c>
      <c r="C2476" s="65" t="s">
        <v>660</v>
      </c>
      <c r="D2476" s="66" t="s">
        <v>4604</v>
      </c>
      <c r="E2476" s="66" t="s">
        <v>4605</v>
      </c>
      <c r="F2476" s="70">
        <v>22.14</v>
      </c>
      <c r="G2476" s="89"/>
      <c r="H2476" s="89"/>
    </row>
    <row r="2477" spans="1:8" x14ac:dyDescent="0.2">
      <c r="B2477" s="65" t="s">
        <v>661</v>
      </c>
      <c r="C2477" s="65" t="s">
        <v>662</v>
      </c>
      <c r="D2477" s="66" t="s">
        <v>4604</v>
      </c>
      <c r="E2477" s="66" t="s">
        <v>4605</v>
      </c>
      <c r="F2477" s="70">
        <v>25.82</v>
      </c>
      <c r="G2477" s="89"/>
      <c r="H2477" s="89"/>
    </row>
    <row r="2478" spans="1:8" x14ac:dyDescent="0.2">
      <c r="A2478" s="72" t="s">
        <v>675</v>
      </c>
      <c r="B2478" s="65" t="s">
        <v>676</v>
      </c>
      <c r="C2478" s="65" t="s">
        <v>677</v>
      </c>
      <c r="E2478" s="66"/>
      <c r="F2478" s="70"/>
      <c r="G2478" s="89"/>
      <c r="H2478" s="89"/>
    </row>
    <row r="2479" spans="1:8" x14ac:dyDescent="0.2">
      <c r="B2479" s="65" t="s">
        <v>659</v>
      </c>
      <c r="C2479" s="65" t="s">
        <v>660</v>
      </c>
      <c r="D2479" s="66" t="s">
        <v>4604</v>
      </c>
      <c r="E2479" s="66" t="s">
        <v>4605</v>
      </c>
      <c r="F2479" s="70">
        <v>56.6</v>
      </c>
      <c r="G2479" s="89"/>
      <c r="H2479" s="89"/>
    </row>
    <row r="2480" spans="1:8" x14ac:dyDescent="0.2">
      <c r="B2480" s="65" t="s">
        <v>661</v>
      </c>
      <c r="C2480" s="65" t="s">
        <v>662</v>
      </c>
      <c r="D2480" s="66" t="s">
        <v>4604</v>
      </c>
      <c r="E2480" s="66" t="s">
        <v>4605</v>
      </c>
      <c r="F2480" s="70">
        <v>82.74</v>
      </c>
      <c r="G2480" s="89"/>
      <c r="H2480" s="89"/>
    </row>
    <row r="2481" spans="1:8" x14ac:dyDescent="0.2">
      <c r="B2481" s="65" t="s">
        <v>678</v>
      </c>
      <c r="C2481" s="65" t="s">
        <v>679</v>
      </c>
      <c r="D2481" s="66" t="s">
        <v>4604</v>
      </c>
      <c r="E2481" s="66" t="s">
        <v>4605</v>
      </c>
      <c r="F2481" s="70">
        <v>86.01</v>
      </c>
      <c r="G2481" s="89"/>
      <c r="H2481" s="89"/>
    </row>
    <row r="2482" spans="1:8" x14ac:dyDescent="0.2">
      <c r="B2482" s="65" t="s">
        <v>680</v>
      </c>
      <c r="C2482" s="65" t="s">
        <v>681</v>
      </c>
      <c r="D2482" s="66" t="s">
        <v>4604</v>
      </c>
      <c r="E2482" s="66" t="s">
        <v>4605</v>
      </c>
      <c r="F2482" s="70">
        <v>65.349999999999994</v>
      </c>
      <c r="G2482" s="89"/>
      <c r="H2482" s="89"/>
    </row>
    <row r="2483" spans="1:8" x14ac:dyDescent="0.2">
      <c r="B2483" s="65" t="s">
        <v>682</v>
      </c>
      <c r="C2483" s="65" t="s">
        <v>683</v>
      </c>
      <c r="D2483" s="66" t="s">
        <v>4604</v>
      </c>
      <c r="E2483" s="66" t="s">
        <v>4605</v>
      </c>
      <c r="F2483" s="70">
        <v>86.44</v>
      </c>
      <c r="G2483" s="89"/>
      <c r="H2483" s="89"/>
    </row>
    <row r="2484" spans="1:8" x14ac:dyDescent="0.2">
      <c r="B2484" s="65" t="s">
        <v>684</v>
      </c>
      <c r="C2484" s="65" t="s">
        <v>685</v>
      </c>
      <c r="D2484" s="66" t="s">
        <v>4604</v>
      </c>
      <c r="E2484" s="66" t="s">
        <v>4605</v>
      </c>
      <c r="F2484" s="70">
        <v>102.34</v>
      </c>
      <c r="G2484" s="89"/>
      <c r="H2484" s="89"/>
    </row>
    <row r="2485" spans="1:8" x14ac:dyDescent="0.2">
      <c r="A2485" s="72" t="s">
        <v>686</v>
      </c>
      <c r="B2485" s="65" t="s">
        <v>687</v>
      </c>
      <c r="C2485" s="65" t="s">
        <v>688</v>
      </c>
      <c r="E2485" s="66"/>
      <c r="F2485" s="70"/>
      <c r="G2485" s="89"/>
      <c r="H2485" s="89"/>
    </row>
    <row r="2486" spans="1:8" x14ac:dyDescent="0.2">
      <c r="B2486" s="65" t="s">
        <v>689</v>
      </c>
      <c r="C2486" s="65" t="s">
        <v>690</v>
      </c>
      <c r="D2486" s="66" t="s">
        <v>4604</v>
      </c>
      <c r="E2486" s="66" t="s">
        <v>4605</v>
      </c>
      <c r="F2486" s="70">
        <v>943.42</v>
      </c>
      <c r="G2486" s="89"/>
      <c r="H2486" s="89"/>
    </row>
    <row r="2487" spans="1:8" s="76" customFormat="1" x14ac:dyDescent="0.2">
      <c r="A2487" s="73" t="s">
        <v>691</v>
      </c>
      <c r="B2487" s="60" t="s">
        <v>692</v>
      </c>
      <c r="C2487" s="60" t="s">
        <v>693</v>
      </c>
      <c r="D2487" s="61"/>
      <c r="E2487" s="61"/>
      <c r="F2487" s="70"/>
      <c r="G2487" s="89"/>
      <c r="H2487" s="89"/>
    </row>
    <row r="2488" spans="1:8" x14ac:dyDescent="0.2">
      <c r="A2488" s="72" t="s">
        <v>694</v>
      </c>
      <c r="B2488" s="65" t="s">
        <v>695</v>
      </c>
      <c r="C2488" s="65" t="s">
        <v>696</v>
      </c>
      <c r="E2488" s="66"/>
      <c r="F2488" s="70"/>
      <c r="G2488" s="89"/>
      <c r="H2488" s="89"/>
    </row>
    <row r="2489" spans="1:8" x14ac:dyDescent="0.2">
      <c r="B2489" s="65" t="s">
        <v>697</v>
      </c>
      <c r="C2489" s="65" t="s">
        <v>698</v>
      </c>
      <c r="D2489" s="66" t="s">
        <v>4604</v>
      </c>
      <c r="E2489" s="66" t="s">
        <v>4605</v>
      </c>
      <c r="F2489" s="70">
        <v>22.87</v>
      </c>
      <c r="G2489" s="89"/>
      <c r="H2489" s="89"/>
    </row>
    <row r="2490" spans="1:8" x14ac:dyDescent="0.2">
      <c r="B2490" s="65" t="s">
        <v>699</v>
      </c>
      <c r="C2490" s="65" t="s">
        <v>700</v>
      </c>
      <c r="D2490" s="66" t="s">
        <v>4604</v>
      </c>
      <c r="E2490" s="66" t="s">
        <v>4605</v>
      </c>
      <c r="F2490" s="70">
        <v>38.68</v>
      </c>
      <c r="G2490" s="89"/>
      <c r="H2490" s="89"/>
    </row>
    <row r="2491" spans="1:8" x14ac:dyDescent="0.2">
      <c r="A2491" s="72" t="s">
        <v>701</v>
      </c>
      <c r="B2491" s="65" t="s">
        <v>702</v>
      </c>
      <c r="C2491" s="65" t="s">
        <v>703</v>
      </c>
      <c r="E2491" s="66"/>
      <c r="F2491" s="70"/>
      <c r="G2491" s="89"/>
      <c r="H2491" s="89"/>
    </row>
    <row r="2492" spans="1:8" x14ac:dyDescent="0.2">
      <c r="B2492" s="65" t="s">
        <v>659</v>
      </c>
      <c r="C2492" s="65" t="s">
        <v>660</v>
      </c>
      <c r="D2492" s="66" t="s">
        <v>4604</v>
      </c>
      <c r="E2492" s="66" t="s">
        <v>4605</v>
      </c>
      <c r="F2492" s="70">
        <v>153.41</v>
      </c>
      <c r="G2492" s="89"/>
      <c r="H2492" s="89"/>
    </row>
    <row r="2493" spans="1:8" x14ac:dyDescent="0.2">
      <c r="B2493" s="65" t="s">
        <v>704</v>
      </c>
      <c r="C2493" s="65" t="s">
        <v>705</v>
      </c>
      <c r="D2493" s="66" t="s">
        <v>4604</v>
      </c>
      <c r="E2493" s="66" t="s">
        <v>4605</v>
      </c>
      <c r="F2493" s="70">
        <v>166.71</v>
      </c>
      <c r="G2493" s="89"/>
      <c r="H2493" s="89"/>
    </row>
    <row r="2494" spans="1:8" s="76" customFormat="1" x14ac:dyDescent="0.2">
      <c r="A2494" s="73" t="s">
        <v>706</v>
      </c>
      <c r="B2494" s="60" t="s">
        <v>707</v>
      </c>
      <c r="C2494" s="60" t="s">
        <v>708</v>
      </c>
      <c r="D2494" s="61"/>
      <c r="E2494" s="61"/>
      <c r="F2494" s="70"/>
      <c r="G2494" s="89"/>
      <c r="H2494" s="89"/>
    </row>
    <row r="2495" spans="1:8" x14ac:dyDescent="0.2">
      <c r="A2495" s="72" t="s">
        <v>709</v>
      </c>
      <c r="B2495" s="65" t="s">
        <v>710</v>
      </c>
      <c r="C2495" s="65" t="s">
        <v>199</v>
      </c>
      <c r="D2495" s="66" t="s">
        <v>4604</v>
      </c>
      <c r="E2495" s="66" t="s">
        <v>4605</v>
      </c>
      <c r="F2495" s="70">
        <v>134.71</v>
      </c>
      <c r="G2495" s="89"/>
      <c r="H2495" s="89"/>
    </row>
    <row r="2496" spans="1:8" x14ac:dyDescent="0.2">
      <c r="A2496" s="72" t="s">
        <v>711</v>
      </c>
      <c r="B2496" s="65" t="s">
        <v>712</v>
      </c>
      <c r="C2496" s="65" t="s">
        <v>713</v>
      </c>
      <c r="D2496" s="66" t="s">
        <v>4604</v>
      </c>
      <c r="E2496" s="66" t="s">
        <v>4605</v>
      </c>
      <c r="F2496" s="70">
        <v>206.49</v>
      </c>
      <c r="G2496" s="89"/>
      <c r="H2496" s="89"/>
    </row>
    <row r="2497" spans="1:8" x14ac:dyDescent="0.2">
      <c r="A2497" s="72" t="s">
        <v>714</v>
      </c>
      <c r="B2497" s="65" t="s">
        <v>715</v>
      </c>
      <c r="C2497" s="65" t="s">
        <v>716</v>
      </c>
      <c r="D2497" s="66" t="s">
        <v>4604</v>
      </c>
      <c r="E2497" s="66" t="s">
        <v>4605</v>
      </c>
      <c r="F2497" s="70">
        <v>381.27</v>
      </c>
      <c r="G2497" s="89"/>
      <c r="H2497" s="89"/>
    </row>
    <row r="2498" spans="1:8" x14ac:dyDescent="0.2">
      <c r="A2498" s="72" t="s">
        <v>717</v>
      </c>
      <c r="B2498" s="65" t="s">
        <v>718</v>
      </c>
      <c r="C2498" s="65" t="s">
        <v>719</v>
      </c>
      <c r="D2498" s="66" t="s">
        <v>4604</v>
      </c>
      <c r="E2498" s="66" t="s">
        <v>4605</v>
      </c>
      <c r="F2498" s="70">
        <v>164.12</v>
      </c>
      <c r="G2498" s="89"/>
      <c r="H2498" s="89"/>
    </row>
    <row r="2499" spans="1:8" x14ac:dyDescent="0.2">
      <c r="A2499" s="72" t="s">
        <v>720</v>
      </c>
      <c r="B2499" s="65" t="s">
        <v>721</v>
      </c>
      <c r="C2499" s="65" t="s">
        <v>722</v>
      </c>
      <c r="D2499" s="66" t="s">
        <v>4604</v>
      </c>
      <c r="E2499" s="66" t="s">
        <v>4605</v>
      </c>
      <c r="F2499" s="70">
        <v>139.13999999999999</v>
      </c>
      <c r="G2499" s="89"/>
      <c r="H2499" s="89"/>
    </row>
    <row r="2500" spans="1:8" x14ac:dyDescent="0.2">
      <c r="A2500" s="72" t="s">
        <v>723</v>
      </c>
      <c r="B2500" s="65" t="s">
        <v>724</v>
      </c>
      <c r="C2500" s="65" t="s">
        <v>725</v>
      </c>
      <c r="D2500" s="66" t="s">
        <v>4604</v>
      </c>
      <c r="E2500" s="66" t="s">
        <v>4605</v>
      </c>
      <c r="F2500" s="70">
        <v>691.82</v>
      </c>
      <c r="G2500" s="89"/>
      <c r="H2500" s="89"/>
    </row>
    <row r="2501" spans="1:8" x14ac:dyDescent="0.2">
      <c r="A2501" s="72" t="s">
        <v>726</v>
      </c>
      <c r="B2501" s="65" t="s">
        <v>727</v>
      </c>
      <c r="C2501" s="65" t="s">
        <v>727</v>
      </c>
      <c r="E2501" s="66"/>
      <c r="F2501" s="70"/>
      <c r="G2501" s="89"/>
      <c r="H2501" s="89"/>
    </row>
    <row r="2502" spans="1:8" x14ac:dyDescent="0.2">
      <c r="B2502" s="65" t="s">
        <v>728</v>
      </c>
      <c r="C2502" s="65" t="s">
        <v>729</v>
      </c>
      <c r="D2502" s="66" t="s">
        <v>4604</v>
      </c>
      <c r="E2502" s="66" t="s">
        <v>4605</v>
      </c>
      <c r="F2502" s="70">
        <v>432.81</v>
      </c>
      <c r="G2502" s="89"/>
      <c r="H2502" s="89"/>
    </row>
    <row r="2503" spans="1:8" x14ac:dyDescent="0.2">
      <c r="B2503" s="65" t="s">
        <v>730</v>
      </c>
      <c r="C2503" s="65" t="s">
        <v>731</v>
      </c>
      <c r="D2503" s="66" t="s">
        <v>4604</v>
      </c>
      <c r="E2503" s="66" t="s">
        <v>4605</v>
      </c>
      <c r="F2503" s="70">
        <v>538.01</v>
      </c>
      <c r="G2503" s="89"/>
      <c r="H2503" s="89"/>
    </row>
    <row r="2504" spans="1:8" x14ac:dyDescent="0.2">
      <c r="B2504" s="65" t="s">
        <v>732</v>
      </c>
      <c r="C2504" s="65" t="s">
        <v>733</v>
      </c>
      <c r="D2504" s="66" t="s">
        <v>4604</v>
      </c>
      <c r="E2504" s="66" t="s">
        <v>4605</v>
      </c>
      <c r="F2504" s="70">
        <v>643.72</v>
      </c>
      <c r="G2504" s="89"/>
      <c r="H2504" s="89"/>
    </row>
    <row r="2505" spans="1:8" s="76" customFormat="1" x14ac:dyDescent="0.2">
      <c r="A2505" s="73" t="s">
        <v>734</v>
      </c>
      <c r="B2505" s="60" t="s">
        <v>735</v>
      </c>
      <c r="C2505" s="60" t="s">
        <v>736</v>
      </c>
      <c r="D2505" s="61"/>
      <c r="E2505" s="61"/>
      <c r="F2505" s="70"/>
      <c r="G2505" s="89"/>
      <c r="H2505" s="89"/>
    </row>
    <row r="2506" spans="1:8" x14ac:dyDescent="0.2">
      <c r="A2506" s="72" t="s">
        <v>737</v>
      </c>
      <c r="B2506" s="65" t="s">
        <v>738</v>
      </c>
      <c r="C2506" s="65" t="s">
        <v>739</v>
      </c>
      <c r="D2506" s="66" t="s">
        <v>4604</v>
      </c>
      <c r="E2506" s="66" t="s">
        <v>4605</v>
      </c>
      <c r="F2506" s="70">
        <v>37.869999999999997</v>
      </c>
      <c r="G2506" s="89"/>
      <c r="H2506" s="89"/>
    </row>
    <row r="2507" spans="1:8" x14ac:dyDescent="0.2">
      <c r="A2507" s="72" t="s">
        <v>740</v>
      </c>
      <c r="B2507" s="65" t="s">
        <v>741</v>
      </c>
      <c r="C2507" s="65" t="s">
        <v>742</v>
      </c>
      <c r="D2507" s="66" t="s">
        <v>4604</v>
      </c>
      <c r="E2507" s="66" t="s">
        <v>4605</v>
      </c>
      <c r="F2507" s="70">
        <v>5.27</v>
      </c>
      <c r="G2507" s="89"/>
      <c r="H2507" s="89"/>
    </row>
    <row r="2508" spans="1:8" x14ac:dyDescent="0.2">
      <c r="A2508" s="72" t="s">
        <v>743</v>
      </c>
      <c r="B2508" s="65" t="s">
        <v>744</v>
      </c>
      <c r="C2508" s="65" t="s">
        <v>745</v>
      </c>
      <c r="D2508" s="66" t="s">
        <v>4604</v>
      </c>
      <c r="E2508" s="66" t="s">
        <v>4605</v>
      </c>
      <c r="F2508" s="70">
        <v>68.569999999999993</v>
      </c>
      <c r="G2508" s="89"/>
      <c r="H2508" s="89"/>
    </row>
    <row r="2509" spans="1:8" x14ac:dyDescent="0.2">
      <c r="A2509" s="72" t="s">
        <v>746</v>
      </c>
      <c r="B2509" s="65" t="s">
        <v>747</v>
      </c>
      <c r="C2509" s="65" t="s">
        <v>748</v>
      </c>
      <c r="D2509" s="66" t="s">
        <v>4604</v>
      </c>
      <c r="E2509" s="66" t="s">
        <v>4605</v>
      </c>
      <c r="F2509" s="70">
        <v>68.569999999999993</v>
      </c>
      <c r="G2509" s="89"/>
      <c r="H2509" s="89"/>
    </row>
    <row r="2510" spans="1:8" x14ac:dyDescent="0.2">
      <c r="A2510" s="72" t="s">
        <v>749</v>
      </c>
      <c r="B2510" s="65" t="s">
        <v>750</v>
      </c>
      <c r="C2510" s="65" t="s">
        <v>751</v>
      </c>
      <c r="E2510" s="66"/>
      <c r="F2510" s="70"/>
      <c r="G2510" s="89"/>
      <c r="H2510" s="89"/>
    </row>
    <row r="2511" spans="1:8" x14ac:dyDescent="0.2">
      <c r="B2511" s="65" t="s">
        <v>752</v>
      </c>
      <c r="C2511" s="65" t="s">
        <v>753</v>
      </c>
      <c r="D2511" s="66" t="s">
        <v>4604</v>
      </c>
      <c r="E2511" s="66" t="s">
        <v>4605</v>
      </c>
      <c r="F2511" s="70">
        <v>157.6</v>
      </c>
      <c r="G2511" s="89"/>
      <c r="H2511" s="89"/>
    </row>
    <row r="2512" spans="1:8" x14ac:dyDescent="0.2">
      <c r="B2512" s="65" t="s">
        <v>754</v>
      </c>
      <c r="C2512" s="65" t="s">
        <v>755</v>
      </c>
      <c r="D2512" s="66" t="s">
        <v>4604</v>
      </c>
      <c r="E2512" s="66" t="s">
        <v>4605</v>
      </c>
      <c r="F2512" s="70">
        <v>179.1</v>
      </c>
      <c r="G2512" s="89"/>
      <c r="H2512" s="89"/>
    </row>
    <row r="2513" spans="1:8" x14ac:dyDescent="0.2">
      <c r="B2513" s="65" t="s">
        <v>756</v>
      </c>
      <c r="C2513" s="65" t="s">
        <v>757</v>
      </c>
      <c r="D2513" s="66" t="s">
        <v>4604</v>
      </c>
      <c r="E2513" s="66" t="s">
        <v>4605</v>
      </c>
      <c r="F2513" s="70">
        <v>200.59</v>
      </c>
      <c r="G2513" s="89"/>
      <c r="H2513" s="89"/>
    </row>
    <row r="2514" spans="1:8" x14ac:dyDescent="0.2">
      <c r="B2514" s="65" t="s">
        <v>758</v>
      </c>
      <c r="C2514" s="65" t="s">
        <v>759</v>
      </c>
      <c r="D2514" s="66" t="s">
        <v>4604</v>
      </c>
      <c r="E2514" s="66" t="s">
        <v>4605</v>
      </c>
      <c r="F2514" s="70">
        <v>210.82</v>
      </c>
      <c r="G2514" s="89"/>
      <c r="H2514" s="89"/>
    </row>
    <row r="2515" spans="1:8" x14ac:dyDescent="0.2">
      <c r="B2515" s="65" t="s">
        <v>760</v>
      </c>
      <c r="C2515" s="65" t="s">
        <v>761</v>
      </c>
      <c r="D2515" s="66" t="s">
        <v>4604</v>
      </c>
      <c r="E2515" s="66" t="s">
        <v>4605</v>
      </c>
      <c r="F2515" s="70">
        <v>271.2</v>
      </c>
      <c r="G2515" s="89"/>
      <c r="H2515" s="89"/>
    </row>
    <row r="2516" spans="1:8" ht="25.5" x14ac:dyDescent="0.2">
      <c r="A2516" s="72" t="s">
        <v>762</v>
      </c>
      <c r="B2516" s="65" t="s">
        <v>763</v>
      </c>
      <c r="C2516" s="65" t="s">
        <v>764</v>
      </c>
      <c r="D2516" s="66" t="s">
        <v>4604</v>
      </c>
      <c r="E2516" s="66" t="s">
        <v>4605</v>
      </c>
      <c r="F2516" s="70">
        <v>21.08</v>
      </c>
      <c r="G2516" s="89"/>
      <c r="H2516" s="89"/>
    </row>
    <row r="2517" spans="1:8" ht="25.5" x14ac:dyDescent="0.2">
      <c r="A2517" s="72" t="s">
        <v>765</v>
      </c>
      <c r="B2517" s="65" t="s">
        <v>766</v>
      </c>
      <c r="C2517" s="65" t="s">
        <v>767</v>
      </c>
      <c r="D2517" s="66" t="s">
        <v>4604</v>
      </c>
      <c r="E2517" s="66" t="s">
        <v>4605</v>
      </c>
      <c r="F2517" s="70">
        <v>31.73</v>
      </c>
      <c r="G2517" s="89"/>
      <c r="H2517" s="89"/>
    </row>
    <row r="2518" spans="1:8" s="76" customFormat="1" x14ac:dyDescent="0.2">
      <c r="A2518" s="73">
        <v>16</v>
      </c>
      <c r="B2518" s="60" t="s">
        <v>768</v>
      </c>
      <c r="C2518" s="60" t="s">
        <v>4272</v>
      </c>
      <c r="D2518" s="61"/>
      <c r="E2518" s="61"/>
      <c r="F2518" s="70"/>
      <c r="G2518" s="89"/>
      <c r="H2518" s="89"/>
    </row>
    <row r="2519" spans="1:8" s="76" customFormat="1" x14ac:dyDescent="0.2">
      <c r="A2519" s="73" t="s">
        <v>769</v>
      </c>
      <c r="B2519" s="60" t="s">
        <v>4273</v>
      </c>
      <c r="C2519" s="60" t="s">
        <v>4274</v>
      </c>
      <c r="D2519" s="61"/>
      <c r="E2519" s="61"/>
      <c r="F2519" s="70"/>
      <c r="G2519" s="89"/>
      <c r="H2519" s="89"/>
    </row>
    <row r="2520" spans="1:8" x14ac:dyDescent="0.2">
      <c r="A2520" s="72" t="s">
        <v>770</v>
      </c>
      <c r="B2520" s="65" t="s">
        <v>4275</v>
      </c>
      <c r="C2520" s="65" t="s">
        <v>4276</v>
      </c>
      <c r="D2520" s="66" t="s">
        <v>4604</v>
      </c>
      <c r="E2520" s="66" t="s">
        <v>4605</v>
      </c>
      <c r="F2520" s="70">
        <v>27120.1</v>
      </c>
      <c r="G2520" s="89"/>
      <c r="H2520" s="89"/>
    </row>
    <row r="2521" spans="1:8" x14ac:dyDescent="0.2">
      <c r="A2521" s="72" t="s">
        <v>771</v>
      </c>
      <c r="B2521" s="65" t="s">
        <v>4277</v>
      </c>
      <c r="C2521" s="65" t="s">
        <v>4278</v>
      </c>
      <c r="D2521" s="66" t="s">
        <v>4604</v>
      </c>
      <c r="E2521" s="66" t="s">
        <v>4605</v>
      </c>
      <c r="F2521" s="70">
        <v>25380.32</v>
      </c>
      <c r="G2521" s="89"/>
      <c r="H2521" s="89"/>
    </row>
    <row r="2522" spans="1:8" s="76" customFormat="1" x14ac:dyDescent="0.2">
      <c r="A2522" s="73" t="s">
        <v>772</v>
      </c>
      <c r="B2522" s="60" t="s">
        <v>4279</v>
      </c>
      <c r="C2522" s="60" t="s">
        <v>4280</v>
      </c>
      <c r="D2522" s="61"/>
      <c r="E2522" s="61"/>
      <c r="F2522" s="70"/>
      <c r="G2522" s="89"/>
      <c r="H2522" s="89"/>
    </row>
    <row r="2523" spans="1:8" x14ac:dyDescent="0.2">
      <c r="A2523" s="72" t="s">
        <v>773</v>
      </c>
      <c r="B2523" s="65" t="s">
        <v>4281</v>
      </c>
      <c r="C2523" s="65" t="s">
        <v>4282</v>
      </c>
      <c r="D2523" s="66" t="s">
        <v>4604</v>
      </c>
      <c r="E2523" s="66" t="s">
        <v>4605</v>
      </c>
      <c r="F2523" s="70">
        <v>23435.86</v>
      </c>
      <c r="G2523" s="89"/>
      <c r="H2523" s="89"/>
    </row>
    <row r="2524" spans="1:8" x14ac:dyDescent="0.2">
      <c r="A2524" s="72" t="s">
        <v>774</v>
      </c>
      <c r="B2524" s="65" t="s">
        <v>4283</v>
      </c>
      <c r="C2524" s="65" t="s">
        <v>4284</v>
      </c>
      <c r="D2524" s="66" t="s">
        <v>4604</v>
      </c>
      <c r="E2524" s="66" t="s">
        <v>4605</v>
      </c>
      <c r="F2524" s="70">
        <v>24254.58</v>
      </c>
      <c r="G2524" s="89"/>
      <c r="H2524" s="89"/>
    </row>
    <row r="2525" spans="1:8" s="76" customFormat="1" ht="38.25" x14ac:dyDescent="0.2">
      <c r="A2525" s="73" t="s">
        <v>775</v>
      </c>
      <c r="B2525" s="60" t="s">
        <v>776</v>
      </c>
      <c r="C2525" s="60" t="s">
        <v>4285</v>
      </c>
      <c r="D2525" s="61"/>
      <c r="E2525" s="61"/>
      <c r="F2525" s="70"/>
      <c r="G2525" s="89"/>
      <c r="H2525" s="89"/>
    </row>
    <row r="2526" spans="1:8" x14ac:dyDescent="0.2">
      <c r="A2526" s="72" t="s">
        <v>777</v>
      </c>
      <c r="B2526" s="65" t="s">
        <v>4286</v>
      </c>
      <c r="C2526" s="65" t="s">
        <v>4287</v>
      </c>
      <c r="D2526" s="66" t="s">
        <v>4604</v>
      </c>
      <c r="E2526" s="66" t="s">
        <v>4605</v>
      </c>
      <c r="F2526" s="70">
        <v>2302.65</v>
      </c>
      <c r="G2526" s="89"/>
      <c r="H2526" s="89"/>
    </row>
    <row r="2527" spans="1:8" x14ac:dyDescent="0.2">
      <c r="A2527" s="72" t="s">
        <v>778</v>
      </c>
      <c r="B2527" s="65" t="s">
        <v>4288</v>
      </c>
      <c r="C2527" s="65" t="s">
        <v>4289</v>
      </c>
      <c r="D2527" s="66" t="s">
        <v>4604</v>
      </c>
      <c r="E2527" s="66" t="s">
        <v>4605</v>
      </c>
      <c r="F2527" s="70">
        <v>2302.65</v>
      </c>
      <c r="G2527" s="89"/>
      <c r="H2527" s="89"/>
    </row>
    <row r="2528" spans="1:8" x14ac:dyDescent="0.2">
      <c r="A2528" s="72" t="s">
        <v>779</v>
      </c>
      <c r="B2528" s="65" t="s">
        <v>4290</v>
      </c>
      <c r="C2528" s="65" t="s">
        <v>4291</v>
      </c>
      <c r="D2528" s="66" t="s">
        <v>4604</v>
      </c>
      <c r="E2528" s="66" t="s">
        <v>4605</v>
      </c>
      <c r="F2528" s="70">
        <v>2302.65</v>
      </c>
      <c r="G2528" s="89"/>
      <c r="H2528" s="89"/>
    </row>
    <row r="2529" spans="1:8" ht="12.75" customHeight="1" x14ac:dyDescent="0.2">
      <c r="A2529" s="72" t="s">
        <v>780</v>
      </c>
      <c r="B2529" s="65" t="s">
        <v>4292</v>
      </c>
      <c r="C2529" s="65" t="s">
        <v>781</v>
      </c>
      <c r="D2529" s="66" t="s">
        <v>4604</v>
      </c>
      <c r="E2529" s="66" t="s">
        <v>4605</v>
      </c>
      <c r="F2529" s="70">
        <v>2302.65</v>
      </c>
      <c r="G2529" s="89"/>
      <c r="H2529" s="89"/>
    </row>
    <row r="2530" spans="1:8" s="76" customFormat="1" x14ac:dyDescent="0.2">
      <c r="A2530" s="73" t="s">
        <v>782</v>
      </c>
      <c r="B2530" s="60" t="s">
        <v>783</v>
      </c>
      <c r="C2530" s="60" t="s">
        <v>784</v>
      </c>
      <c r="D2530" s="61"/>
      <c r="E2530" s="61"/>
      <c r="F2530" s="70"/>
      <c r="G2530" s="89"/>
      <c r="H2530" s="89"/>
    </row>
    <row r="2531" spans="1:8" x14ac:dyDescent="0.2">
      <c r="A2531" s="72" t="s">
        <v>785</v>
      </c>
      <c r="B2531" s="65" t="s">
        <v>786</v>
      </c>
      <c r="C2531" s="65" t="s">
        <v>786</v>
      </c>
      <c r="D2531" s="66" t="s">
        <v>4604</v>
      </c>
      <c r="E2531" s="66" t="s">
        <v>4605</v>
      </c>
      <c r="F2531" s="70">
        <v>685.68</v>
      </c>
      <c r="G2531" s="89"/>
      <c r="H2531" s="89"/>
    </row>
    <row r="2532" spans="1:8" s="76" customFormat="1" x14ac:dyDescent="0.2">
      <c r="A2532" s="73" t="s">
        <v>787</v>
      </c>
      <c r="B2532" s="60" t="s">
        <v>788</v>
      </c>
      <c r="C2532" s="60" t="s">
        <v>789</v>
      </c>
      <c r="D2532" s="66" t="s">
        <v>4604</v>
      </c>
      <c r="E2532" s="66" t="s">
        <v>4605</v>
      </c>
      <c r="F2532" s="70">
        <v>2302.65</v>
      </c>
      <c r="G2532" s="89"/>
      <c r="H2532" s="89"/>
    </row>
    <row r="2533" spans="1:8" x14ac:dyDescent="0.2">
      <c r="E2533" s="78"/>
    </row>
    <row r="2534" spans="1:8" x14ac:dyDescent="0.2">
      <c r="E2534" s="79"/>
    </row>
    <row r="2535" spans="1:8" x14ac:dyDescent="0.2">
      <c r="E2535" s="79"/>
    </row>
  </sheetData>
  <conditionalFormatting sqref="H1:H1048576">
    <cfRule type="cellIs" dxfId="10" priority="1" operator="lessThan">
      <formula>-0.2</formula>
    </cfRule>
    <cfRule type="cellIs" dxfId="9" priority="2" operator="greaterThan">
      <formula>0.2</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2:H38"/>
  <sheetViews>
    <sheetView view="pageBreakPreview" topLeftCell="A28" zoomScale="80" zoomScaleNormal="70" zoomScaleSheetLayoutView="80" workbookViewId="0">
      <selection activeCell="C47" sqref="C47"/>
    </sheetView>
  </sheetViews>
  <sheetFormatPr defaultColWidth="11.42578125" defaultRowHeight="12.75" x14ac:dyDescent="0.2"/>
  <cols>
    <col min="1" max="1" width="11.7109375" style="72" customWidth="1"/>
    <col min="2" max="3" width="91.5703125" style="65" customWidth="1"/>
    <col min="4" max="4" width="7.42578125" style="66" customWidth="1"/>
    <col min="5" max="5" width="11" style="67" customWidth="1"/>
    <col min="6" max="6" width="10.7109375" style="67" customWidth="1"/>
    <col min="7" max="16384" width="11.42578125" style="75"/>
  </cols>
  <sheetData>
    <row r="2" spans="1:8" ht="23.25" x14ac:dyDescent="0.2">
      <c r="A2" s="103"/>
      <c r="B2" s="87" t="s">
        <v>4692</v>
      </c>
      <c r="C2" s="87" t="s">
        <v>4685</v>
      </c>
      <c r="D2" s="104"/>
      <c r="E2" s="105"/>
      <c r="F2" s="105"/>
    </row>
    <row r="4" spans="1:8" s="100" customFormat="1" ht="36" customHeight="1" x14ac:dyDescent="0.25">
      <c r="A4" s="97"/>
      <c r="B4" s="138" t="s">
        <v>4697</v>
      </c>
      <c r="C4" s="138" t="s">
        <v>4698</v>
      </c>
      <c r="D4" s="98"/>
      <c r="E4" s="99"/>
      <c r="F4" s="99"/>
    </row>
    <row r="5" spans="1:8" s="100" customFormat="1" ht="15.75" x14ac:dyDescent="0.25">
      <c r="A5" s="97"/>
      <c r="B5" s="138" t="s">
        <v>4696</v>
      </c>
      <c r="C5" s="138" t="s">
        <v>4699</v>
      </c>
      <c r="D5" s="98"/>
      <c r="E5" s="99"/>
      <c r="F5" s="99"/>
    </row>
    <row r="6" spans="1:8" s="100" customFormat="1" ht="15.75" x14ac:dyDescent="0.25">
      <c r="A6" s="97"/>
      <c r="B6" s="139" t="s">
        <v>4700</v>
      </c>
      <c r="C6" s="139" t="s">
        <v>4710</v>
      </c>
      <c r="D6" s="98"/>
      <c r="E6" s="99"/>
      <c r="F6" s="99"/>
    </row>
    <row r="7" spans="1:8" s="100" customFormat="1" ht="15.75" x14ac:dyDescent="0.25">
      <c r="A7" s="97"/>
      <c r="B7" s="139" t="s">
        <v>4701</v>
      </c>
      <c r="C7" s="139" t="s">
        <v>4705</v>
      </c>
      <c r="D7" s="98"/>
      <c r="E7" s="99"/>
      <c r="F7" s="99"/>
    </row>
    <row r="8" spans="1:8" s="100" customFormat="1" ht="15.75" x14ac:dyDescent="0.25">
      <c r="A8" s="97"/>
      <c r="B8" s="139" t="s">
        <v>4702</v>
      </c>
      <c r="C8" s="139" t="s">
        <v>4706</v>
      </c>
      <c r="D8" s="98"/>
      <c r="E8" s="99"/>
      <c r="F8" s="99"/>
    </row>
    <row r="9" spans="1:8" s="100" customFormat="1" ht="15.75" x14ac:dyDescent="0.25">
      <c r="A9" s="97"/>
      <c r="B9" s="139" t="s">
        <v>4703</v>
      </c>
      <c r="C9" s="139" t="s">
        <v>4707</v>
      </c>
      <c r="D9" s="98"/>
      <c r="E9" s="99"/>
      <c r="F9" s="99"/>
    </row>
    <row r="10" spans="1:8" s="100" customFormat="1" ht="33.75" customHeight="1" x14ac:dyDescent="0.25">
      <c r="A10" s="97"/>
      <c r="B10" s="140" t="s">
        <v>4704</v>
      </c>
      <c r="C10" s="141" t="s">
        <v>4708</v>
      </c>
      <c r="D10" s="98"/>
      <c r="E10" s="99"/>
      <c r="F10" s="99"/>
    </row>
    <row r="11" spans="1:8" ht="14.25" x14ac:dyDescent="0.2">
      <c r="C11" s="90"/>
    </row>
    <row r="12" spans="1:8" s="102" customFormat="1" ht="21" x14ac:dyDescent="0.35">
      <c r="A12" s="106"/>
      <c r="B12" s="101" t="s">
        <v>4695</v>
      </c>
      <c r="C12" s="101" t="s">
        <v>4693</v>
      </c>
      <c r="D12" s="107"/>
      <c r="E12" s="108"/>
      <c r="F12" s="108"/>
    </row>
    <row r="13" spans="1:8" s="63" customFormat="1" x14ac:dyDescent="0.2">
      <c r="A13" s="109" t="s">
        <v>4303</v>
      </c>
      <c r="B13" s="110" t="s">
        <v>4116</v>
      </c>
      <c r="C13" s="110" t="s">
        <v>4117</v>
      </c>
      <c r="D13" s="111"/>
      <c r="E13" s="111"/>
      <c r="F13" s="112"/>
    </row>
    <row r="14" spans="1:8" s="63" customFormat="1" x14ac:dyDescent="0.2">
      <c r="A14" s="113" t="s">
        <v>4304</v>
      </c>
      <c r="B14" s="114" t="s">
        <v>4118</v>
      </c>
      <c r="C14" s="114" t="s">
        <v>4119</v>
      </c>
      <c r="D14" s="115"/>
      <c r="E14" s="115"/>
      <c r="F14" s="116"/>
    </row>
    <row r="15" spans="1:8" s="96" customFormat="1" x14ac:dyDescent="0.2">
      <c r="A15" s="117" t="s">
        <v>4305</v>
      </c>
      <c r="B15" s="118" t="s">
        <v>4120</v>
      </c>
      <c r="C15" s="118" t="s">
        <v>4121</v>
      </c>
      <c r="D15" s="119"/>
      <c r="E15" s="119"/>
      <c r="F15" s="120"/>
    </row>
    <row r="16" spans="1:8" s="68" customFormat="1" x14ac:dyDescent="0.2">
      <c r="A16" s="121"/>
      <c r="B16" s="122" t="s">
        <v>4122</v>
      </c>
      <c r="C16" s="122" t="s">
        <v>4123</v>
      </c>
      <c r="D16" s="123" t="s">
        <v>4124</v>
      </c>
      <c r="E16" s="123" t="s">
        <v>4124</v>
      </c>
      <c r="F16" s="124">
        <v>7.68</v>
      </c>
      <c r="G16" s="89"/>
      <c r="H16" s="89"/>
    </row>
    <row r="17" spans="1:8" s="68" customFormat="1" x14ac:dyDescent="0.2">
      <c r="A17" s="121"/>
      <c r="B17" s="122" t="s">
        <v>4306</v>
      </c>
      <c r="C17" s="122" t="s">
        <v>4125</v>
      </c>
      <c r="D17" s="123" t="s">
        <v>4124</v>
      </c>
      <c r="E17" s="123" t="s">
        <v>4124</v>
      </c>
      <c r="F17" s="124">
        <v>7.68</v>
      </c>
      <c r="G17" s="89"/>
      <c r="H17" s="89"/>
    </row>
    <row r="18" spans="1:8" s="68" customFormat="1" ht="25.5" x14ac:dyDescent="0.2">
      <c r="A18" s="121"/>
      <c r="B18" s="122" t="s">
        <v>4307</v>
      </c>
      <c r="C18" s="122" t="s">
        <v>4126</v>
      </c>
      <c r="D18" s="123" t="s">
        <v>4124</v>
      </c>
      <c r="E18" s="123" t="s">
        <v>4124</v>
      </c>
      <c r="F18" s="124">
        <v>8.6</v>
      </c>
      <c r="G18" s="89"/>
      <c r="H18" s="89"/>
    </row>
    <row r="19" spans="1:8" s="68" customFormat="1" ht="25.5" x14ac:dyDescent="0.2">
      <c r="A19" s="121"/>
      <c r="B19" s="122" t="s">
        <v>4308</v>
      </c>
      <c r="C19" s="122" t="s">
        <v>4309</v>
      </c>
      <c r="D19" s="123" t="s">
        <v>4124</v>
      </c>
      <c r="E19" s="123" t="s">
        <v>4124</v>
      </c>
      <c r="F19" s="124">
        <v>9.2100000000000009</v>
      </c>
      <c r="G19" s="89"/>
      <c r="H19" s="89"/>
    </row>
    <row r="20" spans="1:8" s="94" customFormat="1" x14ac:dyDescent="0.2">
      <c r="A20" s="125"/>
      <c r="B20" s="126" t="s">
        <v>4689</v>
      </c>
      <c r="C20" s="127" t="s">
        <v>4690</v>
      </c>
      <c r="D20" s="128" t="s">
        <v>4124</v>
      </c>
      <c r="E20" s="128" t="s">
        <v>4124</v>
      </c>
      <c r="F20" s="129" t="s">
        <v>4691</v>
      </c>
    </row>
    <row r="21" spans="1:8" s="94" customFormat="1" x14ac:dyDescent="0.2">
      <c r="A21" s="93"/>
      <c r="C21" s="95"/>
      <c r="D21" s="91"/>
      <c r="E21" s="91"/>
      <c r="F21" s="92"/>
    </row>
    <row r="22" spans="1:8" s="63" customFormat="1" x14ac:dyDescent="0.2">
      <c r="A22" s="59"/>
      <c r="C22" s="60"/>
      <c r="D22" s="61"/>
      <c r="E22" s="61"/>
      <c r="F22" s="62"/>
    </row>
    <row r="23" spans="1:8" s="102" customFormat="1" ht="21" x14ac:dyDescent="0.35">
      <c r="A23" s="106"/>
      <c r="B23" s="101" t="s">
        <v>4688</v>
      </c>
      <c r="C23" s="101" t="s">
        <v>4694</v>
      </c>
      <c r="D23" s="107"/>
      <c r="E23" s="108"/>
      <c r="F23" s="108"/>
    </row>
    <row r="24" spans="1:8" s="76" customFormat="1" x14ac:dyDescent="0.2">
      <c r="A24" s="130" t="s">
        <v>2106</v>
      </c>
      <c r="B24" s="110" t="s">
        <v>2107</v>
      </c>
      <c r="C24" s="110" t="s">
        <v>2108</v>
      </c>
      <c r="D24" s="111"/>
      <c r="E24" s="111"/>
      <c r="F24" s="131"/>
      <c r="G24" s="89"/>
      <c r="H24" s="89"/>
    </row>
    <row r="25" spans="1:8" s="76" customFormat="1" x14ac:dyDescent="0.2">
      <c r="A25" s="132" t="s">
        <v>2200</v>
      </c>
      <c r="B25" s="114" t="s">
        <v>2201</v>
      </c>
      <c r="C25" s="114" t="s">
        <v>2202</v>
      </c>
      <c r="D25" s="115"/>
      <c r="E25" s="115"/>
      <c r="F25" s="124"/>
      <c r="G25" s="89"/>
      <c r="H25" s="89"/>
    </row>
    <row r="26" spans="1:8" x14ac:dyDescent="0.2">
      <c r="A26" s="133" t="s">
        <v>2203</v>
      </c>
      <c r="B26" s="122" t="s">
        <v>2204</v>
      </c>
      <c r="C26" s="122" t="s">
        <v>2205</v>
      </c>
      <c r="D26" s="123"/>
      <c r="E26" s="123"/>
      <c r="F26" s="124"/>
      <c r="G26" s="89"/>
      <c r="H26" s="89"/>
    </row>
    <row r="27" spans="1:8" x14ac:dyDescent="0.2">
      <c r="A27" s="133"/>
      <c r="B27" s="122" t="s">
        <v>2206</v>
      </c>
      <c r="C27" s="122" t="s">
        <v>2207</v>
      </c>
      <c r="D27" s="123" t="s">
        <v>4604</v>
      </c>
      <c r="E27" s="123" t="s">
        <v>4605</v>
      </c>
      <c r="F27" s="124">
        <v>337.72</v>
      </c>
      <c r="G27" s="89"/>
      <c r="H27" s="89"/>
    </row>
    <row r="28" spans="1:8" x14ac:dyDescent="0.2">
      <c r="A28" s="133"/>
      <c r="B28" s="122" t="s">
        <v>2208</v>
      </c>
      <c r="C28" s="122" t="s">
        <v>2209</v>
      </c>
      <c r="D28" s="123" t="s">
        <v>4604</v>
      </c>
      <c r="E28" s="123" t="s">
        <v>4605</v>
      </c>
      <c r="F28" s="124">
        <v>368.42</v>
      </c>
      <c r="G28" s="89"/>
      <c r="H28" s="89"/>
    </row>
    <row r="29" spans="1:8" x14ac:dyDescent="0.2">
      <c r="A29" s="133"/>
      <c r="B29" s="122" t="s">
        <v>2210</v>
      </c>
      <c r="C29" s="122" t="s">
        <v>2211</v>
      </c>
      <c r="D29" s="123" t="s">
        <v>4604</v>
      </c>
      <c r="E29" s="123" t="s">
        <v>4605</v>
      </c>
      <c r="F29" s="124">
        <v>368.42</v>
      </c>
      <c r="G29" s="89"/>
      <c r="H29" s="89"/>
    </row>
    <row r="30" spans="1:8" x14ac:dyDescent="0.2">
      <c r="A30" s="133" t="s">
        <v>2212</v>
      </c>
      <c r="B30" s="122" t="s">
        <v>2213</v>
      </c>
      <c r="C30" s="122" t="s">
        <v>2214</v>
      </c>
      <c r="D30" s="123"/>
      <c r="E30" s="123"/>
      <c r="F30" s="124"/>
      <c r="G30" s="89"/>
      <c r="H30" s="89"/>
    </row>
    <row r="31" spans="1:8" x14ac:dyDescent="0.2">
      <c r="A31" s="133"/>
      <c r="B31" s="122" t="s">
        <v>2206</v>
      </c>
      <c r="C31" s="122" t="s">
        <v>2207</v>
      </c>
      <c r="D31" s="123" t="s">
        <v>4604</v>
      </c>
      <c r="E31" s="123" t="s">
        <v>4605</v>
      </c>
      <c r="F31" s="124">
        <v>757.32</v>
      </c>
      <c r="G31" s="89"/>
      <c r="H31" s="89"/>
    </row>
    <row r="32" spans="1:8" x14ac:dyDescent="0.2">
      <c r="A32" s="133"/>
      <c r="B32" s="122" t="s">
        <v>2208</v>
      </c>
      <c r="C32" s="122" t="s">
        <v>2209</v>
      </c>
      <c r="D32" s="123" t="s">
        <v>4604</v>
      </c>
      <c r="E32" s="123" t="s">
        <v>4605</v>
      </c>
      <c r="F32" s="124">
        <v>777.78</v>
      </c>
      <c r="G32" s="89"/>
      <c r="H32" s="89"/>
    </row>
    <row r="33" spans="1:8" x14ac:dyDescent="0.2">
      <c r="A33" s="133"/>
      <c r="B33" s="122" t="s">
        <v>2210</v>
      </c>
      <c r="C33" s="122" t="s">
        <v>2211</v>
      </c>
      <c r="D33" s="123" t="s">
        <v>4604</v>
      </c>
      <c r="E33" s="123" t="s">
        <v>4605</v>
      </c>
      <c r="F33" s="124">
        <v>777.78</v>
      </c>
      <c r="G33" s="89"/>
      <c r="H33" s="89"/>
    </row>
    <row r="34" spans="1:8" x14ac:dyDescent="0.2">
      <c r="A34" s="133" t="s">
        <v>2215</v>
      </c>
      <c r="B34" s="122" t="s">
        <v>2216</v>
      </c>
      <c r="C34" s="122" t="s">
        <v>2217</v>
      </c>
      <c r="D34" s="123"/>
      <c r="E34" s="123"/>
      <c r="F34" s="124"/>
      <c r="G34" s="89"/>
      <c r="H34" s="89"/>
    </row>
    <row r="35" spans="1:8" x14ac:dyDescent="0.2">
      <c r="A35" s="133"/>
      <c r="B35" s="122" t="s">
        <v>2218</v>
      </c>
      <c r="C35" s="122" t="s">
        <v>2219</v>
      </c>
      <c r="D35" s="123" t="s">
        <v>4133</v>
      </c>
      <c r="E35" s="123" t="s">
        <v>4133</v>
      </c>
      <c r="F35" s="124">
        <v>15.35</v>
      </c>
      <c r="G35" s="89"/>
      <c r="H35" s="89"/>
    </row>
    <row r="36" spans="1:8" x14ac:dyDescent="0.2">
      <c r="A36" s="133"/>
      <c r="B36" s="122" t="s">
        <v>2220</v>
      </c>
      <c r="C36" s="122" t="s">
        <v>2221</v>
      </c>
      <c r="D36" s="123" t="s">
        <v>4133</v>
      </c>
      <c r="E36" s="123" t="s">
        <v>4133</v>
      </c>
      <c r="F36" s="124">
        <v>20.47</v>
      </c>
      <c r="G36" s="89"/>
      <c r="H36" s="89"/>
    </row>
    <row r="37" spans="1:8" x14ac:dyDescent="0.2">
      <c r="A37" s="133" t="s">
        <v>2222</v>
      </c>
      <c r="B37" s="122" t="s">
        <v>2223</v>
      </c>
      <c r="C37" s="122" t="s">
        <v>2224</v>
      </c>
      <c r="D37" s="123" t="s">
        <v>4604</v>
      </c>
      <c r="E37" s="123" t="s">
        <v>4605</v>
      </c>
      <c r="F37" s="124">
        <v>135.09</v>
      </c>
      <c r="G37" s="89"/>
      <c r="H37" s="89"/>
    </row>
    <row r="38" spans="1:8" ht="189" customHeight="1" x14ac:dyDescent="0.2">
      <c r="A38" s="134" t="s">
        <v>4686</v>
      </c>
      <c r="B38" s="127" t="s">
        <v>4687</v>
      </c>
      <c r="C38" s="127" t="s">
        <v>4709</v>
      </c>
      <c r="D38" s="135" t="s">
        <v>4604</v>
      </c>
      <c r="E38" s="136" t="s">
        <v>4605</v>
      </c>
      <c r="F38" s="137">
        <v>99</v>
      </c>
    </row>
  </sheetData>
  <conditionalFormatting sqref="H38:H1048576 H20:H22">
    <cfRule type="cellIs" dxfId="8" priority="7" operator="lessThan">
      <formula>-0.2</formula>
    </cfRule>
    <cfRule type="cellIs" dxfId="7" priority="8" operator="greaterThan">
      <formula>0.2</formula>
    </cfRule>
  </conditionalFormatting>
  <conditionalFormatting sqref="H24">
    <cfRule type="cellIs" dxfId="6" priority="5" operator="lessThan">
      <formula>-0.2</formula>
    </cfRule>
    <cfRule type="cellIs" dxfId="5" priority="6" operator="greaterThan">
      <formula>0.2</formula>
    </cfRule>
  </conditionalFormatting>
  <conditionalFormatting sqref="H25:H37">
    <cfRule type="cellIs" dxfId="4" priority="3" operator="lessThan">
      <formula>-0.2</formula>
    </cfRule>
    <cfRule type="cellIs" dxfId="3" priority="4" operator="greaterThan">
      <formula>0.2</formula>
    </cfRule>
  </conditionalFormatting>
  <conditionalFormatting sqref="H13:H19">
    <cfRule type="cellIs" dxfId="2" priority="1" operator="lessThan">
      <formula>-0.2</formula>
    </cfRule>
    <cfRule type="cellIs" dxfId="1" priority="2" operator="greaterThan">
      <formula>0.2</formula>
    </cfRule>
  </conditionalFormatting>
  <pageMargins left="0.7" right="0.7" top="0.78740157499999996" bottom="0.78740157499999996"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7</vt:i4>
      </vt:variant>
    </vt:vector>
  </HeadingPairs>
  <TitlesOfParts>
    <vt:vector size="13" baseType="lpstr">
      <vt:lpstr>Offerta it dt </vt:lpstr>
      <vt:lpstr>Impresa_Info_Firma </vt:lpstr>
      <vt:lpstr>in</vt:lpstr>
      <vt:lpstr>Prog_Info_Planer</vt:lpstr>
      <vt:lpstr>Prezzario IPES_Preisver WOBI_14</vt:lpstr>
      <vt:lpstr>voce agg_Zusatzpos</vt:lpstr>
      <vt:lpstr>_RT123</vt:lpstr>
      <vt:lpstr>'Impresa_Info_Firma '!Area_stampa</vt:lpstr>
      <vt:lpstr>'Offerta it dt '!Area_stampa</vt:lpstr>
      <vt:lpstr>Prog_Info_Planer!Area_stampa</vt:lpstr>
      <vt:lpstr>'Offerta it dt '!Titoli_stampa</vt:lpstr>
      <vt:lpstr>ZP_pa</vt:lpstr>
      <vt:lpstr>Zusatz</vt:lpstr>
    </vt:vector>
  </TitlesOfParts>
  <Company>Wobi Ipes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Klaus PIRCHER</dc:creator>
  <cp:lastModifiedBy>Andrea SANTINI</cp:lastModifiedBy>
  <cp:lastPrinted>2013-01-23T08:22:12Z</cp:lastPrinted>
  <dcterms:created xsi:type="dcterms:W3CDTF">2011-01-28T12:48:16Z</dcterms:created>
  <dcterms:modified xsi:type="dcterms:W3CDTF">2016-01-12T08:37:35Z</dcterms:modified>
</cp:coreProperties>
</file>