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386" windowWidth="27675" windowHeight="13230" activeTab="0"/>
  </bookViews>
  <sheets>
    <sheet name="DE" sheetId="1" r:id="rId1"/>
  </sheets>
  <definedNames/>
  <calcPr fullCalcOnLoad="1"/>
</workbook>
</file>

<file path=xl/sharedStrings.xml><?xml version="1.0" encoding="utf-8"?>
<sst xmlns="http://schemas.openxmlformats.org/spreadsheetml/2006/main" count="3777" uniqueCount="2489">
  <si>
    <t xml:space="preserve">Costi per le misure di sicurezza
Costi per le misure di sicurezza consistenti in:
a) esecuzione della recinzione e regolamento del cantiere, l'esecuzione degli accessi e delle segnalazioni, del cartello di cantiere;
b) protezioni o misure di sicurezza contro i possibili rischi provenienti dall'ambiente esterno o dall'interno del cantiere; fornitura, messa a disposizione, asporto a regola d'arte della protezione stradale con elementi in c.a. tipo New Yersey o equivalente, qualsiasi protezione durante i lavori di scavo e sbancamento; protezioni robuste contro possibili movimenti di materiale dal cantiere verso l' esterno; ogni tipo di misurazione per gli scavi
c) ufficio, servizi igienico-assistenziali; locali sanitari; provvedimenti per il primo soccorso
d) protezioni o misure di sicurezza connesse alla presenza nell'area del cantiere di linee acree e condutture sotterranee;
e) viabilità principale di cantiere; illuminazione
f) impianti di alimentazione e reti principali di elettricità, acqua, gas ed energia di qualsiasi tipo; provvedimento acqua antincendio; estintori omologati
g) impianti di terra e di protezione contro le scariche atmosferiche;
h) misure generali di protezione contro il rischio di seppellimento da adottare negli scavi;
tutti i provvedimenti per la messa in sicurezza del cantiere
i) misure generali da adottare contro il rischio di annegamento; tutti i provvedimenti per 
tenere asciutto il cantiere durante tutto il tempo di costruzione
l) misure generali di protezione da adottare contro il rischio di caduta dall'alto / fornitura,
montaggio, messa a disposizione, smontaggio di ponteggi, gallerie di lavoro,
 predisposizioni di fissaggio ed altre predisposioni necessarie;
m) misure generali per garantire aria sana durante i lavori sotto terra;
n) misure per assicurare la stabilità del terreno, delle pareti, dei solai, pilastri, travi ecc.
 e della volta nei lavori in galleria;
o) misure generali di sicurezza da adottare nel caso di estese demolizioni o
manutenzioni, ove le modalità tecniche di attuazione siano definite in fase di progetto;
p) misure di sicurezza contro i possibili rischi di incendio o esplosione connessi con
 lavorazioni e materiali pericolosi utilizzati in cantiere;
q) adempimento di indicazioni generali da parte del Coordinatore di Sicurezza
r) misure generali di protezione da adottare contro gli sbalzi eccessivi di temperatura
s) dispositivi di protezione speciali contro materiali cancerogeni
t) dispositivi generali di protezione individuale ai sensi del decreto legislativo nr. 626 
del 19.09.1994, decreto legislativo n. 207 del 19.11.2007 e modifiche
u) adempimento di indicazioni da parte del medico 
v) disposizioni per dare attuazione a quanto previsto nel piano di sicurezza operativo 
presentato da ogni singolo appaltatore
w) adempimento di tutte le prevenzioni di sicurezza secondo DPR del 03.07.2003, 
Nr.222,  D.lgs. n.81 del 09.04.2008, D.lgs. nr.106 del 03.08.2009
Tutte le prevenzioni di scurezza vanno prestate per tutto il tempo di costruzione 
nonchè ai sensi norma.
</t>
  </si>
  <si>
    <t>Somma: Costi per le misure di sicurezza</t>
  </si>
  <si>
    <t>Impermeabilizzazioni di coperture</t>
  </si>
  <si>
    <t>Coperture continue</t>
  </si>
  <si>
    <t>Guaina bitum. 2x: poliestere/poliestere</t>
  </si>
  <si>
    <t>Raccordi, bordi</t>
  </si>
  <si>
    <t>Raccordo tubaz.: oltre ø 80-150mm</t>
  </si>
  <si>
    <t>Drenaggi, canalizzazioni, fognature e pavimentazioni stradali</t>
  </si>
  <si>
    <t>Tubi di drenaggio</t>
  </si>
  <si>
    <t>Condotto drenante PVC: DN 100mm</t>
  </si>
  <si>
    <t>Condotto drenante PVC: DN 150mm</t>
  </si>
  <si>
    <t>Condotto drenante PVC: DN 200mm</t>
  </si>
  <si>
    <t>Strati filtranti</t>
  </si>
  <si>
    <t>Parete filtr. in blocchi cls: spess. 10cm</t>
  </si>
  <si>
    <t>Pozzetti</t>
  </si>
  <si>
    <t>Pozzetti in conglomerato cem. non armato, rettangolari 40x40</t>
  </si>
  <si>
    <t>Chiusini, caditoie e minuteria</t>
  </si>
  <si>
    <t>Chiusino in ghisa: 400x400mm, 20-30kg</t>
  </si>
  <si>
    <t>Canaletto di scolo:</t>
  </si>
  <si>
    <t>Strade, vialetti, piazze</t>
  </si>
  <si>
    <t>Sottofondo ghiaioso: spess. 30cm</t>
  </si>
  <si>
    <t>Conglomerato bituminoso a caldo per strati di collegamento (binder): per ogni m2 e ogni cm di spessore finito</t>
  </si>
  <si>
    <t>Conglomerato bituminoso per strati di usura: spessore finito &lt;cm&gt;: 3</t>
  </si>
  <si>
    <t>Pavimentaz. Cubetti granito: pezz. 8/10cm</t>
  </si>
  <si>
    <t>Binderi granito: dim. 8x12x25cm</t>
  </si>
  <si>
    <t>Opere da giardiniere</t>
  </si>
  <si>
    <t>Superfici erbose</t>
  </si>
  <si>
    <t>Terra da coltivo: stendimento meccanico</t>
  </si>
  <si>
    <t>Tappeto erboso</t>
  </si>
  <si>
    <t>Sistema per inverdimento pensile</t>
  </si>
  <si>
    <t>Sistema anticaduta Sistema di sicurezza anticaduta con fissaggio di più punti</t>
  </si>
  <si>
    <t>Assistenze murarie</t>
  </si>
  <si>
    <t>Assistenze murarie per l'impianto di riscaldamento</t>
  </si>
  <si>
    <t>Assist.mur.imp. Riscald. Sanitario e ventilazione</t>
  </si>
  <si>
    <t>Assistenze murarie per impianti elettrici</t>
  </si>
  <si>
    <t>Assist.mur.imp.elettr.: edilizia non civile</t>
  </si>
  <si>
    <t>SOMMA Opere da impresario - costruttore</t>
  </si>
  <si>
    <t>Opere da fabbro</t>
  </si>
  <si>
    <t>Carpenteria in metallo</t>
  </si>
  <si>
    <t>Edifici completi ed elementi strutturali</t>
  </si>
  <si>
    <t>Strutture di acciaio: bullonate,saldate</t>
  </si>
  <si>
    <t>Rivestimenti pareti, rivestimenti parapetti con vetro di sicurezza accoppiato</t>
  </si>
  <si>
    <t>Copertura vetrata tripla, costruzione a montanti e traverse sec.disegni</t>
  </si>
  <si>
    <t>Costruzione di montanti-traverse  secondo disegno</t>
  </si>
  <si>
    <t>Costruzione a montanti e traversi secondo disegno; verticale, obliquo, palco,</t>
  </si>
  <si>
    <t>Chiusini, grigliati</t>
  </si>
  <si>
    <t>Grigliati</t>
  </si>
  <si>
    <t>Griglia a maglia: 33x33mm (24,67 kg/m2)</t>
  </si>
  <si>
    <t>Corrimano, parapetti, inferriate, recinzioni</t>
  </si>
  <si>
    <t>Corrimano</t>
  </si>
  <si>
    <t>Corrimano acciaio: scala rettilinea</t>
  </si>
  <si>
    <t>Parapetti</t>
  </si>
  <si>
    <t>Ringhiera scala rettilinea</t>
  </si>
  <si>
    <t>Scale</t>
  </si>
  <si>
    <t>Scale rettilinee</t>
  </si>
  <si>
    <t>Scala rettilinea: scala (17 gradini)</t>
  </si>
  <si>
    <t>Scala rettilinea: zincatura</t>
  </si>
  <si>
    <t>Porte</t>
  </si>
  <si>
    <t>Porte tagliafuoco</t>
  </si>
  <si>
    <t>Porta tagliafuoco acciaio: 1300x2000mm REI 60'</t>
  </si>
  <si>
    <t>Porta tagliafuoco acciaio: 1300x2000mm REI 120'</t>
  </si>
  <si>
    <t>Porta tagliafuoco acciaio: 2000x2000mm REI 120'</t>
  </si>
  <si>
    <t>SOMMA Opere da fabbro</t>
  </si>
  <si>
    <t>Opere da pittore e opere di costruttore a secco</t>
  </si>
  <si>
    <t>Lavorazioni su supporti di agglomerati edili e di cartongesso</t>
  </si>
  <si>
    <t>Pitturazione di supporti in agglomerato edile per interni</t>
  </si>
  <si>
    <t>Pittura a calce: impr. + 1 mano</t>
  </si>
  <si>
    <t>Idropittura: airless</t>
  </si>
  <si>
    <t>Lavori da costruttore a secco</t>
  </si>
  <si>
    <t>Controsoffitti</t>
  </si>
  <si>
    <t>Controsoff. lastre cartongesso: spess. 12,5mm</t>
  </si>
  <si>
    <t>Rivestimento resistente al fuoco per strutture in acciaio: R 60</t>
  </si>
  <si>
    <t>Lavorazioni finali</t>
  </si>
  <si>
    <t>Esecuzione di fori nel cartongesso fori rettangolari fino a 30 cm</t>
  </si>
  <si>
    <t>Botola d'ispezione 40 x 40 cm</t>
  </si>
  <si>
    <t>Botola d'ispezione REI 120 40 x 40 cm</t>
  </si>
  <si>
    <t>SOMMA Opere da pittore e opere di costruttore a secco</t>
  </si>
  <si>
    <t>Opere in piastrelle e in lastre di ceramica</t>
  </si>
  <si>
    <t>Pavimenti in ceramica</t>
  </si>
  <si>
    <t>Pavimenti in ceramica in letto di impasto adesivo</t>
  </si>
  <si>
    <t>Pavim. piastr. grès porcell.: 20x20cm graniti</t>
  </si>
  <si>
    <t>Pavim. piastr. grès porcell.: 20x20cm graniti antisdr.</t>
  </si>
  <si>
    <t>Rivestimenti in ceramica</t>
  </si>
  <si>
    <t>Rivestimenti in ceramica in letto di impasto adesivo</t>
  </si>
  <si>
    <t>Rivestimento in grés porcellanato, spessore &lt;3,5mm: 45x45cm</t>
  </si>
  <si>
    <t>SOMMA Opere in piastrelle e in lastre di ceramica</t>
  </si>
  <si>
    <t>Pavimenti caldi</t>
  </si>
  <si>
    <t>Preparazione del sottofondo</t>
  </si>
  <si>
    <t>Pretrattamento</t>
  </si>
  <si>
    <t>Spolvero massetto</t>
  </si>
  <si>
    <t>Pavimenti in legno</t>
  </si>
  <si>
    <t>Parquet</t>
  </si>
  <si>
    <t>Listone M/F spess.21mm: rovere</t>
  </si>
  <si>
    <t>Zoccolini</t>
  </si>
  <si>
    <t>Legno</t>
  </si>
  <si>
    <t>Zoccolino 10x75(H)mm: rovere</t>
  </si>
  <si>
    <t>Trattamento delle superfici</t>
  </si>
  <si>
    <t>Pavimenti in parquet</t>
  </si>
  <si>
    <t>Verniciatura: 3 x vernice poliuret.</t>
  </si>
  <si>
    <t>SOMMA Pavimenti caldi</t>
  </si>
  <si>
    <t>Opere di carpenteria in legno e per la copertura di tetti a falda</t>
  </si>
  <si>
    <t>Opere di carpenteria in legno</t>
  </si>
  <si>
    <t>Coibentazioni</t>
  </si>
  <si>
    <t>Panelli cuneiformi in lana di roccia: spess.240mm</t>
  </si>
  <si>
    <t>Fibre di cellulosa: spess.54cm</t>
  </si>
  <si>
    <t>Protezioni impermeabili, barriere antivapore</t>
  </si>
  <si>
    <t>Barriera antivapore: Sd ca. 2m</t>
  </si>
  <si>
    <t>Costruzioni in legno per pareti portanti</t>
  </si>
  <si>
    <t>Pareti con costruzione in legno: abete</t>
  </si>
  <si>
    <t>Solai in legno massiccio</t>
  </si>
  <si>
    <t>Solaio in tavole di compensato: spessore: 100 mm</t>
  </si>
  <si>
    <t>SOMMA Opere di carpenteria in legno e per la copertura di tetti a falda</t>
  </si>
  <si>
    <t>Opere da lattoniere</t>
  </si>
  <si>
    <t>Lamiera di acciaio zincato a caldo e preverniciato</t>
  </si>
  <si>
    <t>Coperture</t>
  </si>
  <si>
    <t>Copertura tetto: lam. zinc. prev. 800mm</t>
  </si>
  <si>
    <t>lamiera grecata</t>
  </si>
  <si>
    <t>Scossaline, converse, copertine</t>
  </si>
  <si>
    <t>Scossalina lam. zinc. prev.: 40cm</t>
  </si>
  <si>
    <t>Rivest. davanzale lam. zinc. prev.: 20-33cm</t>
  </si>
  <si>
    <t>Zoccolo in lam. zinc. prev. elem. emerg. tetto:</t>
  </si>
  <si>
    <t>Conversa in lam. zinc. prev. elem. emerg. tetto in lam.: oltre 1m2  fino 2,5m2</t>
  </si>
  <si>
    <t>SOMMA Opere da lattoniere</t>
  </si>
  <si>
    <t>Opere da falegname</t>
  </si>
  <si>
    <t>Finestre</t>
  </si>
  <si>
    <t>Telai in legno-alluminio</t>
  </si>
  <si>
    <t>Finestra telai legno-allum. Casa clima A</t>
  </si>
  <si>
    <t>Porte a doppia battuta, porte interne, porte tagliafuoco</t>
  </si>
  <si>
    <t>Porte interne</t>
  </si>
  <si>
    <t>Porta interna con cassa e mostra o con telaio fisso: larice</t>
  </si>
  <si>
    <t>Porte tagliafuoco (in legno)</t>
  </si>
  <si>
    <t>Porta tagliafuoco con telaio murale: REI 60'</t>
  </si>
  <si>
    <t>Porta tagliafuoco con telaio murale: REI 120'</t>
  </si>
  <si>
    <t>Schermature solari</t>
  </si>
  <si>
    <t>Motorizzazioni elettriche</t>
  </si>
  <si>
    <t>Avvolgibili oscuranti con contrappeso</t>
  </si>
  <si>
    <t>Pareti divisorie</t>
  </si>
  <si>
    <t>Pareti divisorie prefabbricate</t>
  </si>
  <si>
    <t>Parete divisoria: rivest. laminato melamminico</t>
  </si>
  <si>
    <t>Parete scorrevole a soffietto</t>
  </si>
  <si>
    <t>Pareti divisorie con porta per servizi/docce</t>
  </si>
  <si>
    <t>Parete scorrevole a soffietto, mobile con isolamento acustico;</t>
  </si>
  <si>
    <t>SOMMA Opere da falegname</t>
  </si>
  <si>
    <t>Opere in pietra naturale, opere in pietra di conglomerato cementizio</t>
  </si>
  <si>
    <t>Pavimenti esterni</t>
  </si>
  <si>
    <t>Pavimento: granito Bressanone su cls drenante</t>
  </si>
  <si>
    <t>SOMMA Opere in pietra naturale, opere in pietra di conglomerato cementizio</t>
  </si>
  <si>
    <t>POZZETTI PREFABBRICATI</t>
  </si>
  <si>
    <t>POZZETTI IN CONGLOMERATO CEMENTIZIO ARMATO, CIRCOLARI.</t>
  </si>
  <si>
    <t>POZZETTI PER AMBIENTE NON AGGRESSIVO</t>
  </si>
  <si>
    <t>Pozzetto, a tenuta d'acqua 0,50 bar DN 1000 mm</t>
  </si>
  <si>
    <t>POZZETTI PER AMBIENTE ALTAMENTE AGGRESSIVO (FOGNATURA)</t>
  </si>
  <si>
    <t>CANALETTE DI SCORRIMENTO E MANICOTTI</t>
  </si>
  <si>
    <t>CANALETTE DI SCORRIMENTO TOTALMENTE PREFABBRICATE</t>
  </si>
  <si>
    <t>Punto per impianto rivelazione incendio, secondo UNI 9795-2010 per rivelatori d´incendio, sistema Bus</t>
  </si>
  <si>
    <t>Punto per impianto rivelazione incendio, secondo UNI 9795-2010 per pulsante manuale d´incendio, sistema Bus</t>
  </si>
  <si>
    <t>Punto per impianto rivelazione incendio, secondo UNI 9795-2010 per apparecchi decentralizzati</t>
  </si>
  <si>
    <t>Punto per impianto rivelazione incendio, secondo UNI 9795-2010 per controllo remoto</t>
  </si>
  <si>
    <t>Punto per impianto rivelazione incendio, secondo UNI 9795-2010 per sirena interna</t>
  </si>
  <si>
    <t>Punto per impianto rivelazione incendio, secondo UNI 9795-2010 per sirena esterna con lampada segnaletica</t>
  </si>
  <si>
    <t>Punto per impianto rivelazione incendio, secondo UNI 9795-2010 per fermo magnetico</t>
  </si>
  <si>
    <t>Punto per impianto rivelazione incendio, secondo UNI 9795-2010  per serranda tagliafuoco</t>
  </si>
  <si>
    <t>centrale rivelazione incendio per un massimo di 4 loop a 126 partecipanti</t>
  </si>
  <si>
    <t>Interfaccia 1 loop per installazione nella centrale di rivelazione incendio</t>
  </si>
  <si>
    <t>Scheda 4 uscite controllate per l'installazione nella centrale di rivelazione incendio</t>
  </si>
  <si>
    <t>Interfaccia Vigili del Fuoco per l'installazione nella centrale di rivelazione incendio</t>
  </si>
  <si>
    <t>Moduli decentralizzati, modulo ingressi uscite  Bitbus</t>
  </si>
  <si>
    <t>Scheda di trasmissione (comb.tel) per l'installazione nella centrale di rivelazione incendio</t>
  </si>
  <si>
    <t>Rivelatore incendio ottico, design in vetro, con separatore e zoccolo, per sistema Bus</t>
  </si>
  <si>
    <t>Rivelatore incendio ottico con zoccolo, per sistema Bus</t>
  </si>
  <si>
    <t xml:space="preserve">Sovraprezzo per zoccolo adattatore o una scatola per montaggio entro calcestruzzo
</t>
  </si>
  <si>
    <t>Pulsante manuale d´incendio rosso ABS, per sistema Bus</t>
  </si>
  <si>
    <t>Panello remoto rivelazione incendio a LCD con 4x20 caratteri</t>
  </si>
  <si>
    <t>Avvisatore acustico IP42 (IP65)</t>
  </si>
  <si>
    <t>Avvisatore combinato, acustico e ottico, IP54 (IP65)</t>
  </si>
  <si>
    <t>Modulo Input-/Output con isolatore</t>
  </si>
  <si>
    <t>Fermo magnetico per porte tagliafuoco</t>
  </si>
  <si>
    <t>Somma: IMPIANTO RIVELAZIONE INCENDIO</t>
  </si>
  <si>
    <t>IMPIANTO ANTINTRUSIONE</t>
  </si>
  <si>
    <t>Realizzazione di punto di derivazione per impianto antintrusione con tubo vuoto, sotto intonaco punto con tubo vuoto diametro 25mm</t>
  </si>
  <si>
    <t>Punto per impianto allarme e antiintrusione, per contatti magnetici standard</t>
  </si>
  <si>
    <t>Contatto magnetico per montaggio a incasso o a vista</t>
  </si>
  <si>
    <t>Somma: IMPIANTO DI CONTROLLO VIDEO</t>
  </si>
  <si>
    <t>IMPIANTO DI CONTROLLO VIDEO</t>
  </si>
  <si>
    <t>Realizzazione di punto di derivazione per impianto controllo video con tubo vuoto, sotto intonaco punto con tubo vuoto diametro 25mm</t>
  </si>
  <si>
    <t>Somma: IMPIANTO ANTINTRUSIONE</t>
  </si>
  <si>
    <t>VISUALIZZAZIONE</t>
  </si>
  <si>
    <t>FacilityServer KNX per supervisione, montaggio rack</t>
  </si>
  <si>
    <t>Visualizzazione e programmazione</t>
  </si>
  <si>
    <t>KNX Touchpanel 19" processore Intel Atom 1,2 GHz, con licenze per visualizzazione</t>
  </si>
  <si>
    <t>PC, Quadcore 2,66 GHz, con accessori</t>
  </si>
  <si>
    <t>Accessori per PC, tastiere, Mouse, ecc.,</t>
  </si>
  <si>
    <t>Monitor per PC  - TFT - Monitor 19"</t>
  </si>
  <si>
    <t>Licenze software, interfacce per integrazione di tutti impianti sul server di supervisione</t>
  </si>
  <si>
    <t xml:space="preserve">Software / licenze per fare funzionare la visualizzazione su PC, Server Client </t>
  </si>
  <si>
    <t>Somma: VISUALIZZAZIONE</t>
  </si>
  <si>
    <t>IMPIANTO SUSSIDIARI</t>
  </si>
  <si>
    <t>Gruppo statico di continuitá, potenza nominale 7kVA (4,9kW), autonomia 31 minuti (100%), in versione RACK</t>
  </si>
  <si>
    <t>Somma: IMPIANTO SUSSIDIARI</t>
  </si>
  <si>
    <t>IMPIANTO CONTROLLO ACCESSI</t>
  </si>
  <si>
    <t>Realizzazione di punto di derivazione per impianto controllo accessi con tubo vuoto, sotto intonaco punto con tubo vuoto diametro 25mm</t>
  </si>
  <si>
    <t>Punto per controllo accessi e alla serratura elettrica</t>
  </si>
  <si>
    <t>Alimentatore per montaggio su quadro, 12V o 24V DC - 5A, 120W</t>
  </si>
  <si>
    <t>Centrale antintrusione ad uso controllo accessi, con sistema di visualizzazione</t>
  </si>
  <si>
    <t>Scheda di trasmissione (comb.tel) per l'installazione nella centrale antintrusione</t>
  </si>
  <si>
    <t>Modulo porta per controllo accesso, per il collegamento alla centrale anitintrusione</t>
  </si>
  <si>
    <t>Lettore RF per il controllo accessi, con copertura e cornice secondo serie degli interruttori</t>
  </si>
  <si>
    <t>Chiave transponder RF per controllo accessi</t>
  </si>
  <si>
    <t>Somma: IMPIANTO CONTROLLO ACCESSI</t>
  </si>
  <si>
    <t>SOMMA ONERI SENZA ONERI DI SICUREZZA</t>
  </si>
  <si>
    <t>RIEPILOGO IMPIANTO ELETTRICO</t>
  </si>
  <si>
    <t>Importo a base d'asta senza oneri di sicurezza</t>
  </si>
  <si>
    <t>Ribasso d'asta in %</t>
  </si>
  <si>
    <t>Oneri di sicurezza</t>
  </si>
  <si>
    <t>Importo Lavori a MISURA</t>
  </si>
  <si>
    <t>Importo Lavori a CORPO</t>
  </si>
  <si>
    <t>IMPORTO TOTALE offerto per lavori a corpo e/o ad misura SENZA ONERI DI SICUREZZA</t>
  </si>
  <si>
    <t>IMPORTO COMPLESSIVO DEI LAVORI CON GLI ONERI DI SICUREZZA</t>
  </si>
  <si>
    <t xml:space="preserve">Data: </t>
  </si>
  <si>
    <r>
      <t xml:space="preserve">Firma digitale rappresentante legale dell'impresa </t>
    </r>
    <r>
      <rPr>
        <b/>
        <sz val="9"/>
        <rFont val="Arial"/>
        <family val="2"/>
      </rPr>
      <t>singola</t>
    </r>
  </si>
  <si>
    <r>
      <t xml:space="preserve">Firma digitale rappresentante legale della </t>
    </r>
    <r>
      <rPr>
        <b/>
        <sz val="9"/>
        <rFont val="Arial"/>
        <family val="2"/>
      </rPr>
      <t>capogruppo</t>
    </r>
  </si>
  <si>
    <r>
      <t xml:space="preserve">Firma digitale rappresentante legale </t>
    </r>
    <r>
      <rPr>
        <b/>
        <sz val="9"/>
        <rFont val="Arial"/>
        <family val="2"/>
      </rPr>
      <t>mandante/cooptata</t>
    </r>
  </si>
  <si>
    <t>Estintore a polvere portatile, capacità estinguente: 55 A - 233 BC, contenuto: 6 kg</t>
  </si>
  <si>
    <t>Estintore a CO2 portatile, capacità estinguente: 113 B, contenuto: 5 kg</t>
  </si>
  <si>
    <t>Cassetta per estintore</t>
  </si>
  <si>
    <t>Cassetta per estintore, dimensione: 310 x 645 x 215 mm</t>
  </si>
  <si>
    <t>Cassetta per estintore, dimensione: 330 x 830 x 170 mm</t>
  </si>
  <si>
    <t>Coperta antifiamma</t>
  </si>
  <si>
    <t>Attacco motopompa</t>
  </si>
  <si>
    <t>Attacco motopompa, STORZ B x 2"1/2</t>
  </si>
  <si>
    <t>Cassetta ad incasso</t>
  </si>
  <si>
    <t>Cassetta ad incasso, dimensione: 800 x 600 x 300 mm</t>
  </si>
  <si>
    <t>Cartello per la segnaletica di sicurezza</t>
  </si>
  <si>
    <t>SOMMA Attrezzature antincendio ed accessori</t>
  </si>
  <si>
    <t>Saracinesca a cuneo</t>
  </si>
  <si>
    <t>Saracinesca a cuneo, dimensione: DN 65</t>
  </si>
  <si>
    <t>Saracinesca a cuneo, dimensione: DN 80</t>
  </si>
  <si>
    <t>Disconnettore con flange:</t>
  </si>
  <si>
    <t>Filtro d´impurità con flange:</t>
  </si>
  <si>
    <t>Tubo in polietilene alta densità, dimensione: 50 x 4,6</t>
  </si>
  <si>
    <t>Tubo in polietilene alta densità, dimensione: 90 x 8,2</t>
  </si>
  <si>
    <t>Isolazione delle tubazioni correnti in vista con mantello in lamiera di alluminio</t>
  </si>
  <si>
    <t>Isolazione delle tubazioni correnti in vista con mantello in lamiera di alluminio, dimensione: 1"1/2</t>
  </si>
  <si>
    <t>Isolazione delle tubazioni correnti nel canale a pavimento, dimensione: 1"1/2</t>
  </si>
  <si>
    <t>Isolazione delle tubazioni correnti nel canale a pavimento, dimensione: 2"1/2</t>
  </si>
  <si>
    <t>tubo DN 40 - 6/4"</t>
  </si>
  <si>
    <t>tubo DN 65 - 2 1/2"</t>
  </si>
  <si>
    <t>Cavo scaldante autoregolante</t>
  </si>
  <si>
    <t>SOMMA IMPIANTO ANTINCENDIO</t>
  </si>
  <si>
    <t>IMPIANTO DI ESTRAZIONE ARIA LOCALI</t>
  </si>
  <si>
    <t>Apparecchi ed accessori</t>
  </si>
  <si>
    <t>Ventilatore di estrazione</t>
  </si>
  <si>
    <t>Ventilatore di estrazione, portata d´aria: 100 m³/h</t>
  </si>
  <si>
    <t>Ventilatore di estrazione con manicotto aspirazione WC, portata d´aria: 100 m³/h</t>
  </si>
  <si>
    <t>Tubazione HT per l´estrazione dell´aria d´ambiente</t>
  </si>
  <si>
    <t>Tubazione HT, dimensione: DN 50</t>
  </si>
  <si>
    <t>Tubazione HT, dimensione: DN 75</t>
  </si>
  <si>
    <t>Allacciamenti elettrici, messa in funzione e taratura</t>
  </si>
  <si>
    <t>Collare antifuoco</t>
  </si>
  <si>
    <t>Collare antifuoco, dimensione: 50 mm</t>
  </si>
  <si>
    <t>SOMMA Apparecchi ed accessori</t>
  </si>
  <si>
    <t>Tubo in polietilene alta densità, dimensione: 63 x 5,8</t>
  </si>
  <si>
    <t>Tubo in polietilene alta densità, dimensione: 110 x 10,0</t>
  </si>
  <si>
    <t>Tubo in polietilene alta densità, dimensione: 140 x 12,7</t>
  </si>
  <si>
    <t>Tubo d´acciaio - pressfitting :</t>
  </si>
  <si>
    <t>Tubo d´acciaio zincato senza saldatura:</t>
  </si>
  <si>
    <t>Isolamento di tubazioni con poliuretano, spessore 30 mm:</t>
  </si>
  <si>
    <t>tubo DN 15 - 1/2"</t>
  </si>
  <si>
    <t>tubo DN 20 - 3/4"</t>
  </si>
  <si>
    <t>tubo DN 25 - 1"</t>
  </si>
  <si>
    <t>tubo DN 32 - 5/4"</t>
  </si>
  <si>
    <t>Isolamento di tubazioni con poliuretano, spessore 40 mm:</t>
  </si>
  <si>
    <t>tubo DN 50 - 2"</t>
  </si>
  <si>
    <t>tubo DN 80 - 3"</t>
  </si>
  <si>
    <t>Isolazione delle tubazioni correnti nel canale a pavimento</t>
  </si>
  <si>
    <t>Isolazione delle tubazioni correnti nel canale a pavimento, dimensione: 2"</t>
  </si>
  <si>
    <t>Isolazione delle tubazioni correnti nel canale a pavimento, dimensione: 3"</t>
  </si>
  <si>
    <t>Isolazione delle tubazioni correnti nel canale a pavimento, dimensione: 5"</t>
  </si>
  <si>
    <t>Isolamento di tubazioni con polietilene, spessore 6 mm:</t>
  </si>
  <si>
    <t>Isolamento di tubazioni con polietilene, spessore 9 mm:</t>
  </si>
  <si>
    <t>Tubazioni di scarico e di sfiato ed accessori</t>
  </si>
  <si>
    <t>Tubazione di scarico in polipropilene</t>
  </si>
  <si>
    <t>Tubazione di scarico in polipropilene, dimensione: DN 110</t>
  </si>
  <si>
    <t>Tubazione di scarico in polipropilene, dimensione: DN 125</t>
  </si>
  <si>
    <t>Tubo di scarico in ghisa</t>
  </si>
  <si>
    <t>Tubo di scarico in ghisa, dimensione: DN 100</t>
  </si>
  <si>
    <t>Portina d´ispezione</t>
  </si>
  <si>
    <t>Portina d´ispezione, dimensione: 150 x 150 mm</t>
  </si>
  <si>
    <t>Tubazione di scarico in polipropilene copolimero a tre strati</t>
  </si>
  <si>
    <t>Tubazione di scarico in polipropilene copolimero a tre strati, dimensione: DN 50</t>
  </si>
  <si>
    <t>Tubazione di scarico in polipropilene copolimero a tre strati, dimensione: DN 70</t>
  </si>
  <si>
    <t>Tubazione di scarico in polipropilene copolimero a tre strati, dimensione: DN 90</t>
  </si>
  <si>
    <t>Tubazione HT</t>
  </si>
  <si>
    <t>Tubazione HT, dimensione: DN 90</t>
  </si>
  <si>
    <t>SOMMA Tubazioni di scarico e di sfiato ed accessori</t>
  </si>
  <si>
    <t>SOMMA IMPIANTO IDRICO SANITARIO</t>
  </si>
  <si>
    <t>IMPIANTO ANTINCENDIO</t>
  </si>
  <si>
    <t>Attrezzature antincendio ed accessori</t>
  </si>
  <si>
    <t>Cassetta antincendio idrante per montaggio ad incasso a parete, uso interno, con vano porta estintore da 6 kg</t>
  </si>
  <si>
    <t>Cassetta antincendio naspo per montaggio ad incasso o in vista a parete, con vano porta estintore da 6 kg</t>
  </si>
  <si>
    <t>Estintore a polvere portatile</t>
  </si>
  <si>
    <t>cm</t>
  </si>
  <si>
    <t>02.16.08</t>
  </si>
  <si>
    <t>02.16.08.01.b</t>
  </si>
  <si>
    <t>02.16.08.03.*</t>
  </si>
  <si>
    <t>02.16.09</t>
  </si>
  <si>
    <t>02.16.09.01.d</t>
  </si>
  <si>
    <t>02.16.09.07.a</t>
  </si>
  <si>
    <t>02.16.09.08.a</t>
  </si>
  <si>
    <t>02.16.09.24.c*</t>
  </si>
  <si>
    <t>02.16.09.25.a*</t>
  </si>
  <si>
    <t>02.17</t>
  </si>
  <si>
    <t>02.17.01</t>
  </si>
  <si>
    <t>02.17.01.01.b*</t>
  </si>
  <si>
    <t>02.17.01.02</t>
  </si>
  <si>
    <t>02.17.04</t>
  </si>
  <si>
    <t>02.17.04.09.a*</t>
  </si>
  <si>
    <t>02.18</t>
  </si>
  <si>
    <t>02.18.09</t>
  </si>
  <si>
    <t>02.18.09.01.*</t>
  </si>
  <si>
    <t>%</t>
  </si>
  <si>
    <t>02.18.12</t>
  </si>
  <si>
    <t>02.18.12.01.b</t>
  </si>
  <si>
    <t>03</t>
  </si>
  <si>
    <t>03.01</t>
  </si>
  <si>
    <t>03.01.01</t>
  </si>
  <si>
    <t>03.01.01.01.a*</t>
  </si>
  <si>
    <t>03.01.01.21.a*</t>
  </si>
  <si>
    <t>03.01.01.22.a*</t>
  </si>
  <si>
    <t>03.01.01.23.a*</t>
  </si>
  <si>
    <t>03.01.01.23.c*</t>
  </si>
  <si>
    <t>03.02</t>
  </si>
  <si>
    <t>03.02.02</t>
  </si>
  <si>
    <t>03.02.02.01.c</t>
  </si>
  <si>
    <t>03.03</t>
  </si>
  <si>
    <t>03.03.01</t>
  </si>
  <si>
    <t>03.03.01.01.a</t>
  </si>
  <si>
    <t>03.03.02</t>
  </si>
  <si>
    <t>03.03.02.01.a</t>
  </si>
  <si>
    <t>03.04</t>
  </si>
  <si>
    <t>03.04.01</t>
  </si>
  <si>
    <t>03.04.01.01.a</t>
  </si>
  <si>
    <t>03.04.01.01.c</t>
  </si>
  <si>
    <t>03.06</t>
  </si>
  <si>
    <t>03.06.03</t>
  </si>
  <si>
    <t>03.06.03.01.e</t>
  </si>
  <si>
    <t>03.06.03.01.f</t>
  </si>
  <si>
    <t>03.06.03.01.j*</t>
  </si>
  <si>
    <t>04</t>
  </si>
  <si>
    <t>04.01</t>
  </si>
  <si>
    <t>04.01.03</t>
  </si>
  <si>
    <t>04.01.03.01.a</t>
  </si>
  <si>
    <t>04.01.03.05.d</t>
  </si>
  <si>
    <t>04.05</t>
  </si>
  <si>
    <t>04.05.01</t>
  </si>
  <si>
    <t>04.05.01.02.a</t>
  </si>
  <si>
    <t>04.05.01.22.b</t>
  </si>
  <si>
    <t>04.05.04</t>
  </si>
  <si>
    <t>04.05.04.02.b</t>
  </si>
  <si>
    <t>04.05.04.05.b</t>
  </si>
  <si>
    <t>04.05.04.06.a</t>
  </si>
  <si>
    <t>05</t>
  </si>
  <si>
    <t>05.01</t>
  </si>
  <si>
    <t>05.01.02</t>
  </si>
  <si>
    <t>05.01.02.05.a</t>
  </si>
  <si>
    <t>05.01.02.05.c</t>
  </si>
  <si>
    <t>05.02</t>
  </si>
  <si>
    <t>05.02.02</t>
  </si>
  <si>
    <t>05.02.02.20.a</t>
  </si>
  <si>
    <t>06</t>
  </si>
  <si>
    <t>06.01</t>
  </si>
  <si>
    <t>06.01.01</t>
  </si>
  <si>
    <t>06.01.01.01</t>
  </si>
  <si>
    <t>06.03</t>
  </si>
  <si>
    <t>06.03.02</t>
  </si>
  <si>
    <t>06.03.02.01.a</t>
  </si>
  <si>
    <t>06.06</t>
  </si>
  <si>
    <t>06.06.01</t>
  </si>
  <si>
    <t>06.06.01.01.c</t>
  </si>
  <si>
    <t>06.08</t>
  </si>
  <si>
    <t>06.08.01</t>
  </si>
  <si>
    <t>06.08.01.01.c</t>
  </si>
  <si>
    <t>07</t>
  </si>
  <si>
    <t>07.01</t>
  </si>
  <si>
    <t>07.01.04</t>
  </si>
  <si>
    <t>07.01.04.03.h</t>
  </si>
  <si>
    <t>07.01.04.13.i*</t>
  </si>
  <si>
    <t>07.01.05</t>
  </si>
  <si>
    <t>07.01.05.01.a</t>
  </si>
  <si>
    <t>07.01.10</t>
  </si>
  <si>
    <t>07.01.10.01.a*</t>
  </si>
  <si>
    <t>07.01.12</t>
  </si>
  <si>
    <t>07.01.12.01.a</t>
  </si>
  <si>
    <t>08</t>
  </si>
  <si>
    <t>08.02</t>
  </si>
  <si>
    <t>08.02.01</t>
  </si>
  <si>
    <t>08.02.01.01.c</t>
  </si>
  <si>
    <t>08.02.01.02.*</t>
  </si>
  <si>
    <t>08.02.04</t>
  </si>
  <si>
    <t>08.02.04.01.e</t>
  </si>
  <si>
    <t>08.02.04.05.a</t>
  </si>
  <si>
    <t>08.02.04.06</t>
  </si>
  <si>
    <t>08.02.04.07.b</t>
  </si>
  <si>
    <t>09</t>
  </si>
  <si>
    <t>09.01</t>
  </si>
  <si>
    <t>09.01.04</t>
  </si>
  <si>
    <t>09.01.04.01.*</t>
  </si>
  <si>
    <t>09.03</t>
  </si>
  <si>
    <t>09.03.02</t>
  </si>
  <si>
    <t>09.03.02.03.d</t>
  </si>
  <si>
    <t>09.03.04</t>
  </si>
  <si>
    <t>09.03.04.01.b</t>
  </si>
  <si>
    <t>09.03.04.01.c</t>
  </si>
  <si>
    <t>09.04</t>
  </si>
  <si>
    <t>09.04.05</t>
  </si>
  <si>
    <t>09.04.05.05.a*</t>
  </si>
  <si>
    <t>09.07</t>
  </si>
  <si>
    <t>09.07.01</t>
  </si>
  <si>
    <t>09.07.01.15.a*</t>
  </si>
  <si>
    <t>09.07.01.18.*</t>
  </si>
  <si>
    <t>09.07.01.19.*</t>
  </si>
  <si>
    <t>09.07.01.20.*</t>
  </si>
  <si>
    <t>10</t>
  </si>
  <si>
    <t>10.02</t>
  </si>
  <si>
    <t>10.02.01</t>
  </si>
  <si>
    <t>10.02.01.01.c*</t>
  </si>
  <si>
    <t>77</t>
  </si>
  <si>
    <t>77.12</t>
  </si>
  <si>
    <t>77.12.01</t>
  </si>
  <si>
    <t>77.12.01.11.b</t>
  </si>
  <si>
    <t>77.12.02</t>
  </si>
  <si>
    <t>77.12.02.11.b</t>
  </si>
  <si>
    <t>77.50</t>
  </si>
  <si>
    <t>77.50.01</t>
  </si>
  <si>
    <t>77.50.01.01.b</t>
  </si>
  <si>
    <t>78</t>
  </si>
  <si>
    <t>78.01</t>
  </si>
  <si>
    <t>78.01.01</t>
  </si>
  <si>
    <t>78.01.01.01.b</t>
  </si>
  <si>
    <t>78.01.90</t>
  </si>
  <si>
    <t>78.01.90.01.a</t>
  </si>
  <si>
    <t>01</t>
  </si>
  <si>
    <t>01.01</t>
  </si>
  <si>
    <t>01.01.10</t>
  </si>
  <si>
    <t>Pauschal</t>
  </si>
  <si>
    <t>01.01.300</t>
  </si>
  <si>
    <t>01.01.300.d</t>
  </si>
  <si>
    <t>105 l</t>
  </si>
  <si>
    <t>01.01.330</t>
  </si>
  <si>
    <t>01.01.330.f</t>
  </si>
  <si>
    <t>øe/øi 219/207 mm</t>
  </si>
  <si>
    <t>01.01.340</t>
  </si>
  <si>
    <t>01.01.340.g</t>
  </si>
  <si>
    <t>01.01.380</t>
  </si>
  <si>
    <t>01.01.380.ba</t>
  </si>
  <si>
    <t>01.01.380.bb</t>
  </si>
  <si>
    <t>01.01.380.bc</t>
  </si>
  <si>
    <t>01.01.380.f</t>
  </si>
  <si>
    <t>01.01.380.m</t>
  </si>
  <si>
    <t>01.01.400</t>
  </si>
  <si>
    <t/>
  </si>
  <si>
    <t>01.02</t>
  </si>
  <si>
    <t>01.02.20</t>
  </si>
  <si>
    <t>01.02.20.c</t>
  </si>
  <si>
    <t>DN 20 - 3/4"</t>
  </si>
  <si>
    <t>01.02.20.d</t>
  </si>
  <si>
    <t>DN 25 - 1"</t>
  </si>
  <si>
    <t>01.02.20.e</t>
  </si>
  <si>
    <t>DN 32 - 5/4"</t>
  </si>
  <si>
    <t>01.02.20.f</t>
  </si>
  <si>
    <t>DN 40 - 6/4"</t>
  </si>
  <si>
    <t>01.02.20.g</t>
  </si>
  <si>
    <t>DN 50 - 2"</t>
  </si>
  <si>
    <t>01.02.20.h</t>
  </si>
  <si>
    <t>DN 65 - 2 1/2"</t>
  </si>
  <si>
    <t>01.02.50</t>
  </si>
  <si>
    <t>01.02.50.e</t>
  </si>
  <si>
    <t>01.02.50.f</t>
  </si>
  <si>
    <t>01.02.50.g</t>
  </si>
  <si>
    <t>01.02.100</t>
  </si>
  <si>
    <t>01.02.140</t>
  </si>
  <si>
    <t>01.02.140.b</t>
  </si>
  <si>
    <t>01.02.180</t>
  </si>
  <si>
    <t>01.02.180.c</t>
  </si>
  <si>
    <t>01.02.280</t>
  </si>
  <si>
    <t>01.02.280.h</t>
  </si>
  <si>
    <t>01.02.300</t>
  </si>
  <si>
    <t>01.02.300.a</t>
  </si>
  <si>
    <t>DN 10 - 3/8"</t>
  </si>
  <si>
    <t>01.02.330</t>
  </si>
  <si>
    <t>01.02.330.b</t>
  </si>
  <si>
    <t>1/2"</t>
  </si>
  <si>
    <t>01.02.340</t>
  </si>
  <si>
    <t>01.02.340.a</t>
  </si>
  <si>
    <t>01.02.350</t>
  </si>
  <si>
    <t>01.03</t>
  </si>
  <si>
    <t>01.03.10</t>
  </si>
  <si>
    <t>m²</t>
  </si>
  <si>
    <t>01.03.10.b</t>
  </si>
  <si>
    <t>01.03.10.c</t>
  </si>
  <si>
    <t>01.03.10.d</t>
  </si>
  <si>
    <t>01.03.10.f</t>
  </si>
  <si>
    <t>01.03.60</t>
  </si>
  <si>
    <t>01.03.60.b</t>
  </si>
  <si>
    <t>ø 1/2"</t>
  </si>
  <si>
    <t>01.03.90</t>
  </si>
  <si>
    <t>01.03.90.d</t>
  </si>
  <si>
    <t>01.03.90.e</t>
  </si>
  <si>
    <t>01.03.90.f</t>
  </si>
  <si>
    <t>01.03.90.g</t>
  </si>
  <si>
    <t>01.03.90.h</t>
  </si>
  <si>
    <t>01.03.90.j</t>
  </si>
  <si>
    <t>01.03.140</t>
  </si>
  <si>
    <t>01.03.200</t>
  </si>
  <si>
    <t>01.04</t>
  </si>
  <si>
    <t>01.04.70</t>
  </si>
  <si>
    <t>01.04.70.c</t>
  </si>
  <si>
    <t>01.04.70.d</t>
  </si>
  <si>
    <t>01.04.70.e</t>
  </si>
  <si>
    <t>01.04.70.f</t>
  </si>
  <si>
    <t>01.04.70.g</t>
  </si>
  <si>
    <t>01.04.70.h</t>
  </si>
  <si>
    <t>01.04.200</t>
  </si>
  <si>
    <t>01.04.200.b</t>
  </si>
  <si>
    <t>ø 3/4"</t>
  </si>
  <si>
    <t>01.04.200.c</t>
  </si>
  <si>
    <t>ø 1"</t>
  </si>
  <si>
    <t>01.04.200.d</t>
  </si>
  <si>
    <t>ø 5/4"</t>
  </si>
  <si>
    <t>01.04.210</t>
  </si>
  <si>
    <t>01.04.210.a</t>
  </si>
  <si>
    <t>ø 6/4"</t>
  </si>
  <si>
    <t>01.04.210.b</t>
  </si>
  <si>
    <t>ø 2"</t>
  </si>
  <si>
    <t>01.04.210.c</t>
  </si>
  <si>
    <t>ø 2 1/2"</t>
  </si>
  <si>
    <t>01.04.240</t>
  </si>
  <si>
    <t>01.04.240.c</t>
  </si>
  <si>
    <t>01.04.240.d</t>
  </si>
  <si>
    <t>01.04.240.e</t>
  </si>
  <si>
    <t>01.04.245</t>
  </si>
  <si>
    <t>01.04.245.e</t>
  </si>
  <si>
    <t>02.01</t>
  </si>
  <si>
    <t>02.01.80</t>
  </si>
  <si>
    <t>02.01.200</t>
  </si>
  <si>
    <t>02.01.240</t>
  </si>
  <si>
    <t>02.01.240.d</t>
  </si>
  <si>
    <t>02.01.250</t>
  </si>
  <si>
    <t>02.01.250.a</t>
  </si>
  <si>
    <t>02.01.430</t>
  </si>
  <si>
    <t>02.01.450</t>
  </si>
  <si>
    <t>02.01.450.c</t>
  </si>
  <si>
    <t>02.01.460</t>
  </si>
  <si>
    <t>02.02</t>
  </si>
  <si>
    <t>02.02.35</t>
  </si>
  <si>
    <t>02.02.35.a</t>
  </si>
  <si>
    <t>DN 15 - 1/2"</t>
  </si>
  <si>
    <t>02.02.35.b</t>
  </si>
  <si>
    <t>02.02.35.c</t>
  </si>
  <si>
    <t>02.02.35.d</t>
  </si>
  <si>
    <t>02.02.35.f</t>
  </si>
  <si>
    <t>02.02.35.h</t>
  </si>
  <si>
    <t>DN 80 - 3"</t>
  </si>
  <si>
    <t>02.02.38</t>
  </si>
  <si>
    <t>02.02.38.c</t>
  </si>
  <si>
    <t>02.02.38.g</t>
  </si>
  <si>
    <t>02.02.40</t>
  </si>
  <si>
    <t>02.02.40.a</t>
  </si>
  <si>
    <t>02.02.40.b</t>
  </si>
  <si>
    <t>02.02.50</t>
  </si>
  <si>
    <t>02.02.50.a</t>
  </si>
  <si>
    <t>02.02.70</t>
  </si>
  <si>
    <t>02.02.70.a</t>
  </si>
  <si>
    <t>02.02.70.f</t>
  </si>
  <si>
    <t>02.02.90</t>
  </si>
  <si>
    <t>02.02.90.d</t>
  </si>
  <si>
    <t>DN 50 - 2" - 17 m3/h</t>
  </si>
  <si>
    <t>02.02.110</t>
  </si>
  <si>
    <t>02.02.110.f</t>
  </si>
  <si>
    <t>02.02.140</t>
  </si>
  <si>
    <t>02.02.140.f</t>
  </si>
  <si>
    <t>DN 50 - 2" - 290 l/min</t>
  </si>
  <si>
    <t>5.009</t>
  </si>
  <si>
    <t>15.14.02.02.D</t>
  </si>
  <si>
    <t>5.010</t>
  </si>
  <si>
    <t>15.14.02.03</t>
  </si>
  <si>
    <t>5.011</t>
  </si>
  <si>
    <t>*F0.01.00.90.A</t>
  </si>
  <si>
    <t>6</t>
  </si>
  <si>
    <t>6.001</t>
  </si>
  <si>
    <t>6.002</t>
  </si>
  <si>
    <t>*H0.10.00.01.A</t>
  </si>
  <si>
    <t>6.003</t>
  </si>
  <si>
    <t>6.004</t>
  </si>
  <si>
    <t>*H0.10.BI.01</t>
  </si>
  <si>
    <t>6.005</t>
  </si>
  <si>
    <t>*H0.10.BI.10.A</t>
  </si>
  <si>
    <t>6.006</t>
  </si>
  <si>
    <t>*H0.10.BI.10.B</t>
  </si>
  <si>
    <t>6.007</t>
  </si>
  <si>
    <t>*H0.10.BI.14</t>
  </si>
  <si>
    <t>6.008</t>
  </si>
  <si>
    <t>*H0.10.BI.20.B</t>
  </si>
  <si>
    <t>6.009</t>
  </si>
  <si>
    <t>*O0.04.AA.10.B</t>
  </si>
  <si>
    <t>6.010</t>
  </si>
  <si>
    <t>*H0.10.BI.30</t>
  </si>
  <si>
    <t>6.011</t>
  </si>
  <si>
    <t>*H0.10.BI.32</t>
  </si>
  <si>
    <t>6.012</t>
  </si>
  <si>
    <t>*H0.10.BI.35</t>
  </si>
  <si>
    <t>6.013</t>
  </si>
  <si>
    <t>*H0.10.BI.37</t>
  </si>
  <si>
    <t>6.014</t>
  </si>
  <si>
    <t>*H0.10.BI.50</t>
  </si>
  <si>
    <t>6.015</t>
  </si>
  <si>
    <t>*H0.10.BI.56</t>
  </si>
  <si>
    <t>6.016</t>
  </si>
  <si>
    <t>*D0.30.01.20.A</t>
  </si>
  <si>
    <t>7</t>
  </si>
  <si>
    <t>7.001</t>
  </si>
  <si>
    <t>15.11.11.01.A</t>
  </si>
  <si>
    <t>7.002</t>
  </si>
  <si>
    <t>15.11.11.01.B</t>
  </si>
  <si>
    <t>7.003</t>
  </si>
  <si>
    <t>15.11.11.01.C</t>
  </si>
  <si>
    <t>7.004</t>
  </si>
  <si>
    <t>8</t>
  </si>
  <si>
    <t>8.001</t>
  </si>
  <si>
    <t>*15.11.11.01.C</t>
  </si>
  <si>
    <t>8.002</t>
  </si>
  <si>
    <t>8.003</t>
  </si>
  <si>
    <t>*W0.01.03.03.D</t>
  </si>
  <si>
    <t>8.004</t>
  </si>
  <si>
    <t>Costi per le misure di sicurezza</t>
  </si>
  <si>
    <t>COSTI PER LE MISURE DI SICUREZZA</t>
  </si>
  <si>
    <t>18.00.00.00</t>
  </si>
  <si>
    <t>*18.01.01.01</t>
  </si>
  <si>
    <t>Valvola di ventilazione per ripresa in esecuzione circolare, dimensione: 100 mm</t>
  </si>
  <si>
    <t>Valvola di ventilazione per ripresa in esecuzione circolare, dimensione: 200 mm</t>
  </si>
  <si>
    <t>Plenum di raccordo bocchetta</t>
  </si>
  <si>
    <t>Plenum di raccordo bocchetta, lunghezza: 500 mm, altezza: 300 mm</t>
  </si>
  <si>
    <t>SOMMA Impianto di ventilazione foyer</t>
  </si>
  <si>
    <t>Impianto di ventilazione cucina</t>
  </si>
  <si>
    <t>Unità trattamento aria di mandata</t>
  </si>
  <si>
    <t>Unità trattamento aria di ripresa</t>
  </si>
  <si>
    <t>Canale d´aria di sezione rettangolare, in lamiera di acciaio inossidabile</t>
  </si>
  <si>
    <t>Grigila parapioggia in alluminio</t>
  </si>
  <si>
    <t>Grigila parapioggia, larghezza: 1800 mm, altezza: 345 mm</t>
  </si>
  <si>
    <t>Sovraprezzo colore RAL grigila parapioggia, larghezza: 1800 mm, altezza: 345 mm</t>
  </si>
  <si>
    <t>Torretta di presa aria esterna o di espulsione in lamiera di acciaio zincato</t>
  </si>
  <si>
    <t>Torretta di presa aria esterna o di espulsione, larghezza: 500 mm, lunghezza: 500 mm</t>
  </si>
  <si>
    <t>Diffusore a soffitto in esecuzione quadrata o rettangolare, larghezza: 873 mm, altezza: 364 mm</t>
  </si>
  <si>
    <t>Cappa per montaggio a soffitto sopra piano di cottura</t>
  </si>
  <si>
    <t>Cappa per montaggio a parete sopra forno a vapore (steamer)</t>
  </si>
  <si>
    <t>Cappa per montaggio a parete sopra lavastoviglie</t>
  </si>
  <si>
    <t>SOMMA Impianto di ventilazione cucina</t>
  </si>
  <si>
    <t>Presa aria esterna comune</t>
  </si>
  <si>
    <t>Grigila parapioggia, larghezza: 800 mm, altezza: 1320 mm</t>
  </si>
  <si>
    <t>Sovraprezzo colore RAL grigila parapioggia, larghezza: 800 mm, altezza: 1320 mm</t>
  </si>
  <si>
    <t>SOMMA Presa aria esterna comune</t>
  </si>
  <si>
    <t>SOMMA IMPIANTI DI VENTILAZIONE</t>
  </si>
  <si>
    <t>IMPIANTO DI ASPIRAPOLVERE</t>
  </si>
  <si>
    <t>Gruppo aspirapolvere centralizzato</t>
  </si>
  <si>
    <t>Gruppo aspirapolvere centralizzato per 3 operatori</t>
  </si>
  <si>
    <t>Presa aspirante</t>
  </si>
  <si>
    <t>Presa aspirante per mobili (battiscopa)</t>
  </si>
  <si>
    <t>Set accessori d´aspirazione</t>
  </si>
  <si>
    <t>Tubazione in PVC grigio rigido</t>
  </si>
  <si>
    <t>Tubazione in PVC grigio rigido antistatico, dimensione: DN 50</t>
  </si>
  <si>
    <t>Tubazione in PVC grigio rigido antistatico, dimensione: DN 63</t>
  </si>
  <si>
    <t>SOMMA IMPIANTO DI ASPIRAPOLVERE</t>
  </si>
  <si>
    <t>IMPIANTO DI REGOLAZIONE ED ELETTRICO</t>
  </si>
  <si>
    <t>Organi di regolazione ed accessori sottostazione</t>
  </si>
  <si>
    <t>Sonda di temperatura esterna</t>
  </si>
  <si>
    <t>Sonda di temperatura ad asta</t>
  </si>
  <si>
    <t>Sonda di temperatura a cavo</t>
  </si>
  <si>
    <t>Termostato universale</t>
  </si>
  <si>
    <t>Valvole a tre vie</t>
  </si>
  <si>
    <t>Valvole a tre vie, dimensione: DN 40, valore Kvs: 18,0 m³/h</t>
  </si>
  <si>
    <t>Servocomando compatto</t>
  </si>
  <si>
    <t>SOMMA Organi di regolazione ed accessori sottostazione</t>
  </si>
  <si>
    <t>Organi di regolazione ed accessori UTA Sala</t>
  </si>
  <si>
    <t>Servocomando con ritorno a molla, ON / OFF</t>
  </si>
  <si>
    <t>Servocomando modulante con molla di ritorno</t>
  </si>
  <si>
    <t>Servocomando per serrande</t>
  </si>
  <si>
    <t>Termostato antigelo</t>
  </si>
  <si>
    <t>Pressostato differenziale</t>
  </si>
  <si>
    <t>Sonda per la misurazione di pressioni differenziali</t>
  </si>
  <si>
    <t>Sonda ambiente qualità d´aria CO2</t>
  </si>
  <si>
    <t>Termosonda per canale d´aria</t>
  </si>
  <si>
    <t>Valvole a tre vie, dimensione: DN 32, valore Kvs: 13 m³/h</t>
  </si>
  <si>
    <t>Valvola a sfera a due vie</t>
  </si>
  <si>
    <t>Valvola a sfera a due vie, dimensione: 1/2"</t>
  </si>
  <si>
    <t>Valvola a sfera a due vie, dimensione: 1"</t>
  </si>
  <si>
    <t>SOMMA Organi di regolazione ed accessori UTA Sala</t>
  </si>
  <si>
    <t>Organi di regolazione ed accessori UTA Foyer</t>
  </si>
  <si>
    <t>Valvole a tre vie, dimensione: DN 25, valore Kvs: 10 m³/h</t>
  </si>
  <si>
    <t>SOMMA Organi di regolazione ed accessori UTA Foyer</t>
  </si>
  <si>
    <t>Organi di regolazione ed accessori UTA cucina</t>
  </si>
  <si>
    <t>Sonda temperatura ambiente</t>
  </si>
  <si>
    <t>SOMMA Organi di regolazione ed accessori UTA cucina</t>
  </si>
  <si>
    <t>Impianto elettrico sottostazione riscaldamento-ventilazione ed accessori</t>
  </si>
  <si>
    <t>Quadro elettrico di comando ad armadio compatto</t>
  </si>
  <si>
    <t>Sottostazione DDC</t>
  </si>
  <si>
    <t>SOMMA Impianto elettrico sottostazione riscaldamento-ventilazione ed accessori</t>
  </si>
  <si>
    <t>Impianto elettrico impianto di ventilazione cucina ed accessori</t>
  </si>
  <si>
    <t>SOMMA Impianto elettrico impianto di ventilazione cucina ed accessori</t>
  </si>
  <si>
    <t>SOMMA IMPIANTO DI REGOLAZIONE ED ELETTRICO</t>
  </si>
  <si>
    <t>LAVORI COMPLEMENTARI</t>
  </si>
  <si>
    <t>Lavori complementari</t>
  </si>
  <si>
    <t>Eleborazione di uno schema cavi</t>
  </si>
  <si>
    <t>Redazione di tutte le dichiarazioni, disegni revisionati, manuale di istruzione, manuale di manutenzione e programma di manutenzione</t>
  </si>
  <si>
    <t>SOMMA Lavori complementari</t>
  </si>
  <si>
    <t>SOMMA LAVORI COMPLEMENTARI</t>
  </si>
  <si>
    <t>RIEPILOGO TERMO-TERMOSANITARIO</t>
  </si>
  <si>
    <t>IMPIANTO ELETTRICO</t>
  </si>
  <si>
    <t>Apparecchiature per il comando delle circuitazioni e la segnalazione dei servizio spia luminosa con lampada al neon o led</t>
  </si>
  <si>
    <t>Apparecchiature per il comando delle circuitazioni e la segnalazione dei servizio apparecchio di segnalazione con 3 lampade al neon 250V</t>
  </si>
  <si>
    <t>Apparecchiature per l'inserimento o il disinserimento di circuitazioni contattore bipolare 20 A</t>
  </si>
  <si>
    <t>Apparecchiature per l'inserimento o il disinserimento di circuitazioni contattore quadripolare 40 A</t>
  </si>
  <si>
    <t>Indicatore multifunzione, con interfaccia KNX.</t>
  </si>
  <si>
    <t>Trasformatore corrente primaria fino a 400 A</t>
  </si>
  <si>
    <t>Alimentatore per montaggio su quadro, 24V DC - 5A, 120W</t>
  </si>
  <si>
    <t>limitatore tipo 1 quadripolare TT, con contatto di segnalazione</t>
  </si>
  <si>
    <t>Limitatore tipo 2 bipolare TT, con contatto di segnalazione.</t>
  </si>
  <si>
    <t>Limitatore tipo 2 quadripolare TN, con contatto di segnalazione.</t>
  </si>
  <si>
    <t>Somma: QUADRI ELETTRICI</t>
  </si>
  <si>
    <t>QUADRI ELETTRICI</t>
  </si>
  <si>
    <t>Quadri elettrici per la distribuzione in bassa tensione con In&lt;125 A, installazione incassata unità modulari: 120</t>
  </si>
  <si>
    <t>Quadri elettrici per la distribuzione in bassa tensione con In&lt;125 A, installazione incassata unità modulari: 144</t>
  </si>
  <si>
    <t>Quadri elettrici per la distribuzione in bassa tensione con In&lt;125 A, installazione incassata unità modulari: 180</t>
  </si>
  <si>
    <t>Quadri elettrici per la distribuzione in bassa tensione con In&lt;630 A, a pavimento completo di zoccolo 1600x550x250mm</t>
  </si>
  <si>
    <t>Quadri elettrici per la distribuzione in bassa tensione con In&lt;630 A, a pavimento completo di zoccolo 2000x550x250mm</t>
  </si>
  <si>
    <t>Quadri elettrici per la distribuzione in bassa tensione con In&lt;630 A, componibile, a pavimento completo di zoccolo 2000x600x400mm</t>
  </si>
  <si>
    <t>Quadretto stagno in materiale plastico con In&lt;63 A, installazione a parete unità modulari: 24</t>
  </si>
  <si>
    <t>Quadri elettrici per esterno costruiti in vetroresina Dimensioni indicative (hxbxp) 1250x700x250 mm</t>
  </si>
  <si>
    <t>Interruttore di manovra - sezionatore corrente nominale 2x63 A</t>
  </si>
  <si>
    <t>Interruttore di manovra - sezionatore corrente nominale 4x25 A</t>
  </si>
  <si>
    <t>Interruttore di manovra - sezionatore corrente nominale 4x40 A</t>
  </si>
  <si>
    <t>Interruttore di manovra - sezionatore corrente nominale 4x63 A</t>
  </si>
  <si>
    <t>03.03.210</t>
  </si>
  <si>
    <t>03.03.210.f</t>
  </si>
  <si>
    <t>03.03.220</t>
  </si>
  <si>
    <t>03.03.220.f</t>
  </si>
  <si>
    <t>03.03.220.g</t>
  </si>
  <si>
    <t>03.03.220.i</t>
  </si>
  <si>
    <t>03.03.240</t>
  </si>
  <si>
    <t>03.03.240.f</t>
  </si>
  <si>
    <t>03.03.240.g</t>
  </si>
  <si>
    <t>03.03.240.h</t>
  </si>
  <si>
    <t>03.03.400</t>
  </si>
  <si>
    <t>03.03.400.a</t>
  </si>
  <si>
    <t>03.03.400.b</t>
  </si>
  <si>
    <t>03.03.400.c</t>
  </si>
  <si>
    <t>03.03.400.d</t>
  </si>
  <si>
    <t>04.01.10</t>
  </si>
  <si>
    <t>04.01.10.a</t>
  </si>
  <si>
    <t>04.01.10.b</t>
  </si>
  <si>
    <t>04.01.100</t>
  </si>
  <si>
    <t>04.01.100.b</t>
  </si>
  <si>
    <t>04.01.100.c</t>
  </si>
  <si>
    <t>04.01.140</t>
  </si>
  <si>
    <t>04.01.1800</t>
  </si>
  <si>
    <t>04.01.1800.f</t>
  </si>
  <si>
    <t>05.01.10</t>
  </si>
  <si>
    <t>05.01.140</t>
  </si>
  <si>
    <t>05.01.140.a</t>
  </si>
  <si>
    <t>05.01.200</t>
  </si>
  <si>
    <t>05.01.200.a</t>
  </si>
  <si>
    <t>05.01.230</t>
  </si>
  <si>
    <t>05.01.240</t>
  </si>
  <si>
    <t>05.01.1800</t>
  </si>
  <si>
    <t>05.01.1800.f</t>
  </si>
  <si>
    <t>06.01.10</t>
  </si>
  <si>
    <t>06.01.200</t>
  </si>
  <si>
    <t>06.01.200.a</t>
  </si>
  <si>
    <t>06.01.210</t>
  </si>
  <si>
    <t>06.01.210.g</t>
  </si>
  <si>
    <t>06.01.230</t>
  </si>
  <si>
    <t>06.01.240</t>
  </si>
  <si>
    <t>06.01.260</t>
  </si>
  <si>
    <t>06.01.260.g</t>
  </si>
  <si>
    <t>06.01.270</t>
  </si>
  <si>
    <t>06.01.270.l</t>
  </si>
  <si>
    <t>06.01.270.zh</t>
  </si>
  <si>
    <t>06.01.290</t>
  </si>
  <si>
    <t>06.01.290.bo</t>
  </si>
  <si>
    <t>06.01.290.bp</t>
  </si>
  <si>
    <t>06.01.290.da</t>
  </si>
  <si>
    <t>06.01.290.eh</t>
  </si>
  <si>
    <t>06.01.290.es</t>
  </si>
  <si>
    <t>06.01.290.ew</t>
  </si>
  <si>
    <t>06.01.320</t>
  </si>
  <si>
    <t>06.01.320.a</t>
  </si>
  <si>
    <t>06.01.320.b</t>
  </si>
  <si>
    <t>06.01.320.c</t>
  </si>
  <si>
    <t>06.01.320.d</t>
  </si>
  <si>
    <t>06.01.370</t>
  </si>
  <si>
    <t>06.01.370.bk</t>
  </si>
  <si>
    <t>06.01.372</t>
  </si>
  <si>
    <t>06.01.372.bk</t>
  </si>
  <si>
    <t>06.01.375</t>
  </si>
  <si>
    <t>06.01.375.bk</t>
  </si>
  <si>
    <t>06.01.380</t>
  </si>
  <si>
    <t>06.01.380.c</t>
  </si>
  <si>
    <t>06.01.385</t>
  </si>
  <si>
    <t>06.01.385.c</t>
  </si>
  <si>
    <t>06.01.440</t>
  </si>
  <si>
    <t>06.01.440.ax</t>
  </si>
  <si>
    <t>06.01.440.bc</t>
  </si>
  <si>
    <t>06.01.510</t>
  </si>
  <si>
    <t>06.01.510.ba</t>
  </si>
  <si>
    <t>06.01.520</t>
  </si>
  <si>
    <t>06.01.520.ak</t>
  </si>
  <si>
    <t>06.01.630</t>
  </si>
  <si>
    <t>06.02</t>
  </si>
  <si>
    <t>06.02.10</t>
  </si>
  <si>
    <t>06.02.200</t>
  </si>
  <si>
    <t>06.02.200.a</t>
  </si>
  <si>
    <t>06.02.230</t>
  </si>
  <si>
    <t>06.02.240</t>
  </si>
  <si>
    <t>06.02.260</t>
  </si>
  <si>
    <t>06.02.260.b</t>
  </si>
  <si>
    <t>06.02.260.c</t>
  </si>
  <si>
    <t>06.02.260.e</t>
  </si>
  <si>
    <t>06.02.260.g</t>
  </si>
  <si>
    <t>06.02.270</t>
  </si>
  <si>
    <t>06.02.270.d</t>
  </si>
  <si>
    <t>06.02.270.i</t>
  </si>
  <si>
    <t>06.02.270.j</t>
  </si>
  <si>
    <t>06.02.290</t>
  </si>
  <si>
    <t>06.02.290.aa</t>
  </si>
  <si>
    <t>06.02.290.ag</t>
  </si>
  <si>
    <t>Aufzugsanlagen</t>
  </si>
  <si>
    <t>16.01.01.01*</t>
  </si>
  <si>
    <t>16.01.01.02*</t>
  </si>
  <si>
    <t>3.012</t>
  </si>
  <si>
    <t>15.05.04.05.E</t>
  </si>
  <si>
    <t>3.013</t>
  </si>
  <si>
    <t>15.05.04.05.F</t>
  </si>
  <si>
    <t>3.014</t>
  </si>
  <si>
    <t>15.05.04.05.G</t>
  </si>
  <si>
    <t>3.015</t>
  </si>
  <si>
    <t>15.05.02.02.A</t>
  </si>
  <si>
    <t>3.016</t>
  </si>
  <si>
    <t>15.05.02.02.B</t>
  </si>
  <si>
    <t>3.017</t>
  </si>
  <si>
    <t>15.05.02.03.A</t>
  </si>
  <si>
    <t>3.018</t>
  </si>
  <si>
    <t>15.05.02.04.A</t>
  </si>
  <si>
    <t>3.019</t>
  </si>
  <si>
    <t>15.05.02.04.B</t>
  </si>
  <si>
    <t>3.020</t>
  </si>
  <si>
    <t>15.05.05.03.B</t>
  </si>
  <si>
    <t>3.021</t>
  </si>
  <si>
    <t>15.05.06.02.A</t>
  </si>
  <si>
    <t>3.022</t>
  </si>
  <si>
    <t>15.05.06.03.A</t>
  </si>
  <si>
    <t>3.023</t>
  </si>
  <si>
    <t>15.05.06.04.A</t>
  </si>
  <si>
    <t>3.024</t>
  </si>
  <si>
    <t>15.05.11.24</t>
  </si>
  <si>
    <t>3.025</t>
  </si>
  <si>
    <t>*D0.30.34.10.B</t>
  </si>
  <si>
    <t>4</t>
  </si>
  <si>
    <t>4.001</t>
  </si>
  <si>
    <t>*15.08.01.31.A</t>
  </si>
  <si>
    <t>4.002</t>
  </si>
  <si>
    <t>*15.08.01.51.A</t>
  </si>
  <si>
    <t>4.003</t>
  </si>
  <si>
    <t>*15.08.01.55.A</t>
  </si>
  <si>
    <t>4.004</t>
  </si>
  <si>
    <t>15.08.01.55.B</t>
  </si>
  <si>
    <t>4.005</t>
  </si>
  <si>
    <t>*15.08.01.32.B</t>
  </si>
  <si>
    <t>4.006</t>
  </si>
  <si>
    <t>*15.08.01.52.B</t>
  </si>
  <si>
    <t>4.007</t>
  </si>
  <si>
    <t>*15.08.01.56.D</t>
  </si>
  <si>
    <t>4.008</t>
  </si>
  <si>
    <t>*15.11.11.01.B</t>
  </si>
  <si>
    <t>4.009</t>
  </si>
  <si>
    <t>*E0.01.00.20.A</t>
  </si>
  <si>
    <t>4.010</t>
  </si>
  <si>
    <t>*E0.01.00.05.M</t>
  </si>
  <si>
    <t>4.011</t>
  </si>
  <si>
    <t>*E0.01.00.01.O</t>
  </si>
  <si>
    <t>4.012</t>
  </si>
  <si>
    <t>*E0.01.00.05.P</t>
  </si>
  <si>
    <t>4.013</t>
  </si>
  <si>
    <t>*E0.01.00.05.R</t>
  </si>
  <si>
    <t>4.014</t>
  </si>
  <si>
    <t>*E0.01.00.05.S</t>
  </si>
  <si>
    <t>4.015</t>
  </si>
  <si>
    <t>*E0.01.00.05.U</t>
  </si>
  <si>
    <t>4.016</t>
  </si>
  <si>
    <t>*E0.01.00.05.V</t>
  </si>
  <si>
    <t>4.017</t>
  </si>
  <si>
    <t>*E0.01.00.01.W</t>
  </si>
  <si>
    <t>4.018</t>
  </si>
  <si>
    <t>*E0.01.00.11.G</t>
  </si>
  <si>
    <t>4.019</t>
  </si>
  <si>
    <t>*E0.01.00.11.J</t>
  </si>
  <si>
    <t>4.020</t>
  </si>
  <si>
    <t>*E0.01.00.11.K</t>
  </si>
  <si>
    <t>4.021</t>
  </si>
  <si>
    <t>*E0.01.00.11.Q</t>
  </si>
  <si>
    <t>4.022</t>
  </si>
  <si>
    <t>*E0.01.00.12.A</t>
  </si>
  <si>
    <t>4.023</t>
  </si>
  <si>
    <t>*E0.01.00.12.B</t>
  </si>
  <si>
    <t>4.024</t>
  </si>
  <si>
    <t>*E0.01.00.12.G</t>
  </si>
  <si>
    <t>4.025</t>
  </si>
  <si>
    <t>*E0.01.00.12.H</t>
  </si>
  <si>
    <t>4.026</t>
  </si>
  <si>
    <t>*E0.01.00.15.B</t>
  </si>
  <si>
    <t>4.027</t>
  </si>
  <si>
    <t>*E0.01.00.15.A</t>
  </si>
  <si>
    <t>4.028</t>
  </si>
  <si>
    <t>*15.08.01.61.B</t>
  </si>
  <si>
    <t>4.029</t>
  </si>
  <si>
    <t>*L0.01.47.12.C</t>
  </si>
  <si>
    <t>4.030</t>
  </si>
  <si>
    <t>*L0.01.47.12.D</t>
  </si>
  <si>
    <t>4.031</t>
  </si>
  <si>
    <t>*L0.01.47.10.R</t>
  </si>
  <si>
    <t>4.032</t>
  </si>
  <si>
    <t>*L0.01.47.10.S</t>
  </si>
  <si>
    <t>4.033</t>
  </si>
  <si>
    <t>*L0.01.47.11.F</t>
  </si>
  <si>
    <t>4.034</t>
  </si>
  <si>
    <t>*L0.01.47.11.H</t>
  </si>
  <si>
    <t>4.035</t>
  </si>
  <si>
    <t>*L0.01.47.11.I</t>
  </si>
  <si>
    <t>4.036</t>
  </si>
  <si>
    <t>*L0.01.47.10.A</t>
  </si>
  <si>
    <t>4.037</t>
  </si>
  <si>
    <t>*L0.01.47.10.C</t>
  </si>
  <si>
    <t>4.038</t>
  </si>
  <si>
    <t>*L0.01.47.10.F</t>
  </si>
  <si>
    <t>4.039</t>
  </si>
  <si>
    <t>*L0.01.48.01</t>
  </si>
  <si>
    <t>4.040</t>
  </si>
  <si>
    <t>*L0.01.95.01</t>
  </si>
  <si>
    <t>4.041</t>
  </si>
  <si>
    <t>*E0.10.47.02.A</t>
  </si>
  <si>
    <t>4.042</t>
  </si>
  <si>
    <t>*E0.10.47.02.B</t>
  </si>
  <si>
    <t>4.043</t>
  </si>
  <si>
    <t>*E0.10.47.02.F</t>
  </si>
  <si>
    <t>4.044</t>
  </si>
  <si>
    <t>*E0.10.05.02.D</t>
  </si>
  <si>
    <t>4.045</t>
  </si>
  <si>
    <t>*E0.10.05.02.E</t>
  </si>
  <si>
    <t>4.046</t>
  </si>
  <si>
    <t>*C0.08.05.07.F</t>
  </si>
  <si>
    <t>4.047</t>
  </si>
  <si>
    <t>*91500.12</t>
  </si>
  <si>
    <t>4.048</t>
  </si>
  <si>
    <t>*91500.13</t>
  </si>
  <si>
    <t>4.049</t>
  </si>
  <si>
    <t>*91500.14</t>
  </si>
  <si>
    <t>4.050</t>
  </si>
  <si>
    <t>*E0.10.41.04.B</t>
  </si>
  <si>
    <t>4.051</t>
  </si>
  <si>
    <t>*91500.15</t>
  </si>
  <si>
    <t>4.052</t>
  </si>
  <si>
    <t>*91500.18</t>
  </si>
  <si>
    <t>4.053</t>
  </si>
  <si>
    <t>*91500.19</t>
  </si>
  <si>
    <t>4.054</t>
  </si>
  <si>
    <t>*91500.20</t>
  </si>
  <si>
    <t>4.055</t>
  </si>
  <si>
    <t>*91500.21</t>
  </si>
  <si>
    <t>4.056</t>
  </si>
  <si>
    <t>*91500.23</t>
  </si>
  <si>
    <t>4.057</t>
  </si>
  <si>
    <t>*E0.10.05.51.D</t>
  </si>
  <si>
    <t>4.058</t>
  </si>
  <si>
    <t>*E0.20.05.11.E</t>
  </si>
  <si>
    <t>4.059</t>
  </si>
  <si>
    <t>*E0.20.05.11.R</t>
  </si>
  <si>
    <t>4.060</t>
  </si>
  <si>
    <t>*E0.20.05.11.N</t>
  </si>
  <si>
    <t>4.061</t>
  </si>
  <si>
    <t>*15.10.02.11.B</t>
  </si>
  <si>
    <t>4.062</t>
  </si>
  <si>
    <t>14.09.11.07.A</t>
  </si>
  <si>
    <t>4.063</t>
  </si>
  <si>
    <t>*L0.01.40.01.A</t>
  </si>
  <si>
    <t>4.064</t>
  </si>
  <si>
    <t>*L0.01.40.01.E</t>
  </si>
  <si>
    <t>4.065</t>
  </si>
  <si>
    <t>*L0.01.40.01.F</t>
  </si>
  <si>
    <t>4.066</t>
  </si>
  <si>
    <t>*L0.01.40.01.M</t>
  </si>
  <si>
    <t>4.067</t>
  </si>
  <si>
    <t>*L0.01.40.02.A</t>
  </si>
  <si>
    <t>4.068</t>
  </si>
  <si>
    <t>*L0.01.40.02.B</t>
  </si>
  <si>
    <t>4.069</t>
  </si>
  <si>
    <t>*L0.01.41.02.C</t>
  </si>
  <si>
    <t>4.070</t>
  </si>
  <si>
    <t>*L0.01.40.03.A</t>
  </si>
  <si>
    <t>4.071</t>
  </si>
  <si>
    <t>*L0.01.40.03.B</t>
  </si>
  <si>
    <t>4.072</t>
  </si>
  <si>
    <t>*L0.01.40.03.C</t>
  </si>
  <si>
    <t>4.073</t>
  </si>
  <si>
    <t>*L0.01.40.03.D</t>
  </si>
  <si>
    <t>4.074</t>
  </si>
  <si>
    <t>*L0.01.40.03.G</t>
  </si>
  <si>
    <t>4.075</t>
  </si>
  <si>
    <t>*L0.01.40.03.H</t>
  </si>
  <si>
    <t>4.076</t>
  </si>
  <si>
    <t>*L0.01.41.03.N</t>
  </si>
  <si>
    <t>4.077</t>
  </si>
  <si>
    <t>*L0.01.40.03.O</t>
  </si>
  <si>
    <t>4.078</t>
  </si>
  <si>
    <t>*L0.01.41.03.L</t>
  </si>
  <si>
    <t>4.079</t>
  </si>
  <si>
    <t>*91500.24</t>
  </si>
  <si>
    <t>4.080</t>
  </si>
  <si>
    <t>*91500.25</t>
  </si>
  <si>
    <t>4.081</t>
  </si>
  <si>
    <t>*L0.01.40.05.A</t>
  </si>
  <si>
    <t>4.082</t>
  </si>
  <si>
    <t>*L0.10.00.01.A</t>
  </si>
  <si>
    <t>4.083</t>
  </si>
  <si>
    <t>*L0.10.00.01.B</t>
  </si>
  <si>
    <t>5</t>
  </si>
  <si>
    <t>5.001</t>
  </si>
  <si>
    <t>15.14.01.01</t>
  </si>
  <si>
    <t>5.002</t>
  </si>
  <si>
    <t>*F0.01.00.02.B</t>
  </si>
  <si>
    <t>5.003</t>
  </si>
  <si>
    <t>*F0.01.00.04.B</t>
  </si>
  <si>
    <t>5.004</t>
  </si>
  <si>
    <t>*F0.01.00.04.C</t>
  </si>
  <si>
    <t>5.005</t>
  </si>
  <si>
    <t>*F0.01.50.20.D</t>
  </si>
  <si>
    <t>5.006</t>
  </si>
  <si>
    <t>15.14.01.03.A</t>
  </si>
  <si>
    <t>5.007</t>
  </si>
  <si>
    <t>15.14.02.01</t>
  </si>
  <si>
    <t>5.008</t>
  </si>
  <si>
    <t>15.14.02.02.A</t>
  </si>
  <si>
    <t>m2</t>
  </si>
  <si>
    <t>m</t>
  </si>
  <si>
    <t>m3</t>
  </si>
  <si>
    <t>00</t>
  </si>
  <si>
    <t>00.01</t>
  </si>
  <si>
    <t>00.01.01</t>
  </si>
  <si>
    <t>02</t>
  </si>
  <si>
    <t>02.04</t>
  </si>
  <si>
    <t>02.04.01</t>
  </si>
  <si>
    <t>02.04.01.02.b</t>
  </si>
  <si>
    <t>02.04.02</t>
  </si>
  <si>
    <t>02.04.02.02.b</t>
  </si>
  <si>
    <t>02.04.03</t>
  </si>
  <si>
    <t>02.04.03.01.a</t>
  </si>
  <si>
    <t>02.04.03.03.a</t>
  </si>
  <si>
    <t>02.04.04</t>
  </si>
  <si>
    <t>02.04.04.01.a</t>
  </si>
  <si>
    <t>02.04.05</t>
  </si>
  <si>
    <t>02.04.05.01.a</t>
  </si>
  <si>
    <t>02.04.05.03.a</t>
  </si>
  <si>
    <t>02.04.07</t>
  </si>
  <si>
    <t>02.04.07.01.a</t>
  </si>
  <si>
    <t>02.04.07.02.a</t>
  </si>
  <si>
    <t>02.04.10</t>
  </si>
  <si>
    <t>02.04.10.01.b</t>
  </si>
  <si>
    <t>02.04.10.05.c</t>
  </si>
  <si>
    <t>02.04.10.05.d</t>
  </si>
  <si>
    <t>02.04.10.05.h</t>
  </si>
  <si>
    <t>02.04.20</t>
  </si>
  <si>
    <t>02.04.20.01.b</t>
  </si>
  <si>
    <t>02.04.20.03.b</t>
  </si>
  <si>
    <t>02.05</t>
  </si>
  <si>
    <t>02.05.01</t>
  </si>
  <si>
    <t>02.05.01.01.c</t>
  </si>
  <si>
    <t>kg</t>
  </si>
  <si>
    <t>02.05.02</t>
  </si>
  <si>
    <t>02.05.02.01.a</t>
  </si>
  <si>
    <t>02.07</t>
  </si>
  <si>
    <t>02.07.01</t>
  </si>
  <si>
    <t>02.07.01.04.a</t>
  </si>
  <si>
    <t>02.07.03</t>
  </si>
  <si>
    <t>02.07.03.03.a</t>
  </si>
  <si>
    <t>02.07.04</t>
  </si>
  <si>
    <t>02.07.04.01.d*</t>
  </si>
  <si>
    <t>02.09</t>
  </si>
  <si>
    <t>02.09.01</t>
  </si>
  <si>
    <t>02.09.01.03.a*</t>
  </si>
  <si>
    <t>02.09.01.04.b*</t>
  </si>
  <si>
    <t>02.10</t>
  </si>
  <si>
    <t>02.10.01</t>
  </si>
  <si>
    <t>02.10.01.01.c</t>
  </si>
  <si>
    <t>02.10.02</t>
  </si>
  <si>
    <t>02.10.02.03.b</t>
  </si>
  <si>
    <t>02.10.02.05</t>
  </si>
  <si>
    <t>02.10.03</t>
  </si>
  <si>
    <t>02.10.03.05</t>
  </si>
  <si>
    <t>02.10.03.06</t>
  </si>
  <si>
    <t>02.10.04</t>
  </si>
  <si>
    <t>02.10.04.02.b</t>
  </si>
  <si>
    <t>02.11</t>
  </si>
  <si>
    <t>02.11.01</t>
  </si>
  <si>
    <t>02.11.01.02.a</t>
  </si>
  <si>
    <t>02.11.02</t>
  </si>
  <si>
    <t>02.11.02.01.d</t>
  </si>
  <si>
    <t>02.11.03</t>
  </si>
  <si>
    <t>02.11.03.03.b</t>
  </si>
  <si>
    <t>02.11.03.04.a</t>
  </si>
  <si>
    <t>02.11.04</t>
  </si>
  <si>
    <t>02.11.04.01.d*</t>
  </si>
  <si>
    <t>02.11.04.01.h</t>
  </si>
  <si>
    <t>02.11.04.03.*</t>
  </si>
  <si>
    <t>02.11.07</t>
  </si>
  <si>
    <t>02.11.07.01.a</t>
  </si>
  <si>
    <t>02.11.08</t>
  </si>
  <si>
    <t>02.11.08.02.a</t>
  </si>
  <si>
    <t>02.12</t>
  </si>
  <si>
    <t>02.12.01</t>
  </si>
  <si>
    <t>02.12.01.07.g</t>
  </si>
  <si>
    <t>02.12.01.07.o</t>
  </si>
  <si>
    <t>02.12.01.07.t</t>
  </si>
  <si>
    <t>02.12.01.09.r</t>
  </si>
  <si>
    <t>02.12.01.16.b</t>
  </si>
  <si>
    <t>02.12.01.16.e</t>
  </si>
  <si>
    <t>02.12.01.17.e</t>
  </si>
  <si>
    <t>02.12.02</t>
  </si>
  <si>
    <t>02.12.02.01.d</t>
  </si>
  <si>
    <t>02.12.02.03.e</t>
  </si>
  <si>
    <t>02.12.02.08.b</t>
  </si>
  <si>
    <t>02.15</t>
  </si>
  <si>
    <t>02.15.01</t>
  </si>
  <si>
    <t>02.15.01.03.a</t>
  </si>
  <si>
    <t>02.15.02</t>
  </si>
  <si>
    <t>02.15.02.07.b</t>
  </si>
  <si>
    <t>02.16</t>
  </si>
  <si>
    <t>02.16.01</t>
  </si>
  <si>
    <t>02.16.01.02.a</t>
  </si>
  <si>
    <t>02.16.01.02.b</t>
  </si>
  <si>
    <t>02.16.01.02.c</t>
  </si>
  <si>
    <t>02.16.02</t>
  </si>
  <si>
    <t>02.16.02.01.a</t>
  </si>
  <si>
    <t>02.16.07</t>
  </si>
  <si>
    <t>02.16.07.01.b</t>
  </si>
  <si>
    <t>Impianti elevatori</t>
  </si>
  <si>
    <t>Ascensori</t>
  </si>
  <si>
    <t>Ascensori ad azionamento elettrico</t>
  </si>
  <si>
    <t>Ascensore panoramico a fune 630kg, 3 ferm. + 3 serv.</t>
  </si>
  <si>
    <t>impianto</t>
  </si>
  <si>
    <t>Produzione, fornitura e montaggio di 1 piattaforma elevatrice</t>
  </si>
  <si>
    <t>SOMMA Impianti elevatori</t>
  </si>
  <si>
    <t>16.00.00.00*</t>
  </si>
  <si>
    <t>16.01.00.00*</t>
  </si>
  <si>
    <t>16.01.01.00*</t>
  </si>
  <si>
    <t>Linee unipolari con cavi flessibili in rame FG7OM1 0,6/1KV 1x16 mm2</t>
  </si>
  <si>
    <t>Linee unipolari con cavi flessibili in rame FG7OM1 0,6/1KV 1x35 mm2</t>
  </si>
  <si>
    <t>Linee unipolari con cavi flessibili in rame FG7OM1 0,6/1KV 1x70 mm2</t>
  </si>
  <si>
    <t>Linee unipolari con cavi flessibili in rame FG7OM1 0,6/1KV 1x95 mm2</t>
  </si>
  <si>
    <t>Linee unipolari con cavi flessibili in rame FG7OM1 0,6/1KV 1x185 mm2</t>
  </si>
  <si>
    <t>Linee tripolari con cavi flessibili in rame FG7OM1 0,6/1KV 3x4 mm2</t>
  </si>
  <si>
    <t>Linee tripolari con cavi flessibili in rame FG7OM1 0,6/1KV 3x6 mm2</t>
  </si>
  <si>
    <t>Linee tripolari con cavi flessibili in rame FG7OM1 0,6/1KV 3x10 mm2</t>
  </si>
  <si>
    <t>Linee pentapolari con cavi flessibili in rame FG7OM1 0,6/1KV 5x2,5 mm2</t>
  </si>
  <si>
    <t>Linee pentapolari con cavi flessibili in rame FG7OM1 0,6/1KV 5x4 mm2</t>
  </si>
  <si>
    <t>Linee pentapolari con cavi flessibili in rame FG7OM1 0,6/1KV 5x6 mm2</t>
  </si>
  <si>
    <t>Linee pentapolari con cavi flessibili in rame FG7OM1 0,6/1KV 5x10 mm2</t>
  </si>
  <si>
    <t>Linee pentapolari con cavi flessibili in rame FG7OM1 0,6/1KV 5x16 mm2</t>
  </si>
  <si>
    <t>Linee pentapolari con cavi flessibili in rame FG7OM1 0,6/1KV 5x25 mm2</t>
  </si>
  <si>
    <t>Linee con cavi flessibili, tripolari FROR 450/750V 3x1,5 mm2</t>
  </si>
  <si>
    <t>Linee con cavi flessibili, tripolari FROR 450/750V 3x2,5 mm2</t>
  </si>
  <si>
    <t>Linee con cavi flessibili, quadripolari FROR 450/750V 4x1,5 mm2</t>
  </si>
  <si>
    <t>Linee con cavi flessibili, pentapolari FROR 450/750V 5x1,5 mm2</t>
  </si>
  <si>
    <t>Linee con cavi flessibili, pentapolari FROR 450/750V 5x2,5 mm2</t>
  </si>
  <si>
    <t>Linee tripolari con cavi flessibili in rame FTG10OM1 0,6/1KV 3x2,5 mm2</t>
  </si>
  <si>
    <t>Linee bipolari con cavi schermati flessibili in rame FROH2R 450/750V 2x1,5 mm2</t>
  </si>
  <si>
    <t>Linee tripolari con cavi schermati flessibili in rame FROH2R 450/750V 3x1,5 mm2</t>
  </si>
  <si>
    <t>Linee quadripolari con cavi schermati flessibili in rame FROH2R 450/750V 4x1,5 mm2</t>
  </si>
  <si>
    <t>Cavo bus schermato 2x2x0,8 mm2</t>
  </si>
  <si>
    <t>Cavo antincendio, con mantenimento dell´esercizio, rosso sezione 2x1 mm²</t>
  </si>
  <si>
    <t>Somma: LINEE PRINCIPALI E DI COMANDO</t>
  </si>
  <si>
    <t>INSTALLAZIONE LUCE E FORZA</t>
  </si>
  <si>
    <t>Nelle tubazioni vuote sono da calcolare anche scatole speciali (dove necessario) come scatole a tenota d'aria per casa clima A, scatole resistenti al fuoco e scatole per incasso entro calcestruzzo.</t>
  </si>
  <si>
    <t>Punto luce con comando centralizzato in esecuzione sotto intonaco Punto luce con comando centralizzato, sotto intonaco IP40</t>
  </si>
  <si>
    <t>Punto luce in parallelo comandato in loco o centralizzato in esecuzione sotto intonaco Punto luce in parallelo esecuzione sotto intonaco - IP40</t>
  </si>
  <si>
    <t>Sovrapprezzo per punti luce comandati in loco o centralizzati in esecuzione sottointonaco sovrapprezzo per lunghezza tra 20m e 40m, IP40</t>
  </si>
  <si>
    <t>Sovrapprezzo per punti luce comandati in loco o centralizzati in esecuzione sottointonaco sovrapprezzo per lunghezza tra 20m e 60m, IP40</t>
  </si>
  <si>
    <t>Punto luce con comando centralizzato in esecuzione a vista Punto luce con comando centralizzato a parete IP44 - linea FG7OR0,6/1kV</t>
  </si>
  <si>
    <t>Punto luce in parallelo comandato in loco o centralizzato in esecuzione a vista Punto luce in parallelo in esecuzione a vista  - IP44 - linea FG7OR0,6/1kV</t>
  </si>
  <si>
    <t>Sovrapprezzo per punti luce comandati in loco o centralizzati in esecuzione a vista sovrapprezzo per lunghezza tra 20m e 40m, IP44</t>
  </si>
  <si>
    <t>Realizzazione di punto di derivazione per apparecchi KNX con tubo vuoto, sotto intonaco punto con tubo vuoto diametro 25mm</t>
  </si>
  <si>
    <t>Punto KNX, con linea dal quadro, senza tubazione vuota, punto per apparecchio di comando KNX (sensore unico o sensore KNX multiplo=1 punto, attuatori decentralizzati KNX) ecc.</t>
  </si>
  <si>
    <t>Tubazione vuota, tubazione sotto intonaco e scatola terminale, tubazione vuota per regolazione luce (per linea di comado al reattore elettronico)</t>
  </si>
  <si>
    <t>Tubazione vuota, tubazione sotto intonaco e scatola terminale, tubazione vuota per ventilatore</t>
  </si>
  <si>
    <t>Tubazione vuota, tubazione sotto intonaco e scatola terminale, tubazione vuota per chiamata di emergenza WC handicappato</t>
  </si>
  <si>
    <t>Tubazione vuota, tubazione sotto intonaco e scatola terminale, tubazione vuota per tapparelle, finestre el. e schermo elettrificato</t>
  </si>
  <si>
    <t>Tubazione vuota, tubazione sotto intonaco e scatola terminale, tubazione vuota per proiettore/Beamer</t>
  </si>
  <si>
    <t>Tubazione vuota, tubazione sotto intonaco e scatola terminale, tubazione vuota 230V</t>
  </si>
  <si>
    <t>Tubazione vuota, tubazione sotto intonaco e scatola terminale, tubazione vuota per punto fm 230V, direttamente dal quadro</t>
  </si>
  <si>
    <t>Tubazione vuota, tubazione sotto intonaco e scatola terminale, tubazione vuota per punto fm 400V, direttamente dal quadro</t>
  </si>
  <si>
    <t xml:space="preserve">Punto 1,5 mm², con linea dal quadro, senza tubazione vuota, punto per regolazione luce (linea di comando al reattore elettronico)
</t>
  </si>
  <si>
    <t>Punto 1,5 mm², con linea dal quadro, senza tubazione vuota, punto per ventilatore</t>
  </si>
  <si>
    <t>Punto 1,5 mm², con linea dal quadro, senza tubazione vuota, punto per chiamata di emergenza WC handicappato</t>
  </si>
  <si>
    <t>Punto 1,5 mm², con linea dal quadro, senza tubazione vuota, punto per tapparelle, finestre el. e schermo elettrificato</t>
  </si>
  <si>
    <t>Punto fm, con linea dal quadro,senza tubazione vuota, punto 230V</t>
  </si>
  <si>
    <t>Punto fm, con linea dal quadro,senza tubazione vuota, punto 230V con linea direttamente dal quadro</t>
  </si>
  <si>
    <t>Punto fm, con linea dal quadro,senza tubazione vuota, punto 400V,16A,  (presa)</t>
  </si>
  <si>
    <t>Punto fm, con linea dal quadro,senza tubazione vuota, punto 400V, 16A, direttamente dal quadro</t>
  </si>
  <si>
    <t>Punto riscaldamento/ventilazione/climatizzazione, con linea da centrale, senza tubazione vuota, punto termostato d'ambiente/sonda</t>
  </si>
  <si>
    <t>Punto riscaldamento/ventilazione/climatizzazione, con linea da centrale, senza tubazione vuota, punto quadro di distribuzione riscaldamento</t>
  </si>
  <si>
    <t>Fornitura e posa di contenitori da incasso in calcestruzzo in opera, sovrapprezzo su relativo punto luce o punto apparecchio, con apertura 60 mm</t>
  </si>
  <si>
    <t>Pulsante da incasso KNX, con copritasto e placca, pulsante-accopiatore (BA), semplice, con una posizione di comando</t>
  </si>
  <si>
    <t>Pulsante da incasso KNX, con copritasto e placca, pulsante-accopiatore (BA), doppio, con una posizione di comando</t>
  </si>
  <si>
    <t>Pulsante da incasso KNX, con copertura centrale e cornice, regolatore di oggetti -termostato, con interfaccia pulsanti 4 ingressi</t>
  </si>
  <si>
    <t>Pulsante da incasso KNX, con copertura centrale e cornice, regolatore di oggetti, sensore CO2, umidità e temperatura locale</t>
  </si>
  <si>
    <t>Apparecchio di comando da incasso KNX con elemento centrale e cornice, pulsante sensore, semplice</t>
  </si>
  <si>
    <t>Apparecchio di comando da incasso KNX con elemento centrale e cornice, pulsante sensore, triplo KNX</t>
  </si>
  <si>
    <t>Apparecchio di comando da incasso KNX con elemento centrale e cornice, pulsante sensore, quadruplo</t>
  </si>
  <si>
    <t>Diversi apparecchi da incasso KNX, accoppiatore bus da incasso KNX</t>
  </si>
  <si>
    <t>Diversi apparecchi da incasso KNX, ingresso binario da incasso doppio</t>
  </si>
  <si>
    <t>Diversi apparecchi da incasso KNX, sensore di movimento 180° KNX, con sensore di luminosità regolabile</t>
  </si>
  <si>
    <t>Sensore di presenza 360° KNX, sensore a incasso, campo diametro 12m, IP55</t>
  </si>
  <si>
    <t>Touchpanel 7" con display capacitivo a colori, su sistema Android</t>
  </si>
  <si>
    <t>Interruttore magnetotermico 1+N 6kA C corrente nominale 1x6 A+N - 1 unità modulare</t>
  </si>
  <si>
    <t>Interruttore magnetotermico 1+N 6kA C corrente nominale 1x10 A+N - 1 unità modulare</t>
  </si>
  <si>
    <t>Interruttore magnetotermico 1+N 6kA C corrente nominale 1x16 A+N - 1 unità modulare</t>
  </si>
  <si>
    <t>Interruttore magnetotermico 2 poli 6kA C corrente nominale 2x10 A - 2 unità modulari</t>
  </si>
  <si>
    <t>Interruttore magnetotermico 2 poli 6kA C corrente nominale 2x16 A - 2 unità modulari</t>
  </si>
  <si>
    <t>Interruttore magnetotermico 3+N 6 kA C corrente nominale 3x16 A + N - 3 unità modulari</t>
  </si>
  <si>
    <t>Interruttore magnetotermico 3+N 6 kA C corrente nominale 3x20 A + N - 3 unità modulari</t>
  </si>
  <si>
    <t>Interruttore magnetotermico 4 poli 6 kA C corrente nominale 4x16 A - 4 unità modulari</t>
  </si>
  <si>
    <t>Interruttore magnetotermico 4 poli 6 kA C corrente nominale 4x25 A - 4 unità modulari</t>
  </si>
  <si>
    <t>Interruttore magnetotermico 4 poli 6 kA C corrente nominale 4x32 A - 4 unità modulari</t>
  </si>
  <si>
    <t>Interruttore magnetotermico 4 poli 6 kA C corrente nominale 4x40 A - 4 unità modulari</t>
  </si>
  <si>
    <t>Interruttore magnetotermico 4 poli 10 kA C corrente nominale 4x16 A - 4 unità modulari</t>
  </si>
  <si>
    <t>Interruttore magnetotermico 4 poli 10 kA "D" corrente nominale 4x32 A - 4 unità modulari</t>
  </si>
  <si>
    <t>Interruttore differenziale 2 poli 0,03A - A corrente nominale 2x25A, Idn 0,03A - 2 unità modulari</t>
  </si>
  <si>
    <t>Interruttore differenziale 4 poli 0,03A - A corrente nominale 4x25A, Idn 0,03A - 4 unità modulari</t>
  </si>
  <si>
    <t>Blocco differenziale per interruttori automatici modulari, classe A, 3+N, 30mA, per In=fino 25A, 3 um.</t>
  </si>
  <si>
    <t>Blocco differenziale per interruttori automatici modulari, classe A, "si" 1 polo + N, 30mA, per In=fino 25A</t>
  </si>
  <si>
    <t>Blocco differenziale per interruttori automatici modulari, classe A 1 polo + N, 300mA, per In=fino 25A</t>
  </si>
  <si>
    <t>Blocco differenziale per interruttori automatici modulari, classe A, 4 poli, 300mA, per In=fino 25A</t>
  </si>
  <si>
    <t>Blocco differenziale per interruttori automatici modulari, classe A, 4 poli, 300mA, per In=fino 63A</t>
  </si>
  <si>
    <t>Blocco differenziale per interruttori automatici modulari, classe A, "si"
 4 poli, 30mA, per In=fino 25A</t>
  </si>
  <si>
    <t>Contatto segnalazione guasto con contatto di scambio, per montaggio su organi di comando</t>
  </si>
  <si>
    <t xml:space="preserve">contatto ausiliario per montaggio su organi di comando tipo modulare
</t>
  </si>
  <si>
    <t>Interruttore magnetotermico 4 poli 16kA corrente nominale 4x25 A, adatto per il montaggio modulare su guida DIN.</t>
  </si>
  <si>
    <t>Interruttore magnetotermico 4 poli 16kA corrente nominale 4x32-40 A, adatto per il montaggio modulare su guida DIN.</t>
  </si>
  <si>
    <t>Interruttore magnetotermico 4 poli 16kA corrente nominale 4x50-63 A, adatto per il montaggio modulare su guida DIN.</t>
  </si>
  <si>
    <t>Interruttore magnetotermico 4 poli 16kA corrente nominale 4x80-100 A, adatto per il montaggio modulare su guida DIN.</t>
  </si>
  <si>
    <t>Interruttore magnetotermico 4 poli 16kA corrente nominale 4x125-160 A</t>
  </si>
  <si>
    <t>Interruttore magnetotermico 4 poli 40kA corrente nominale 4x315-400 A, con sganciatore elettronco</t>
  </si>
  <si>
    <t>Interrutore sezionatore 4 poli corrente nominale 160 A</t>
  </si>
  <si>
    <t>Interrutore sezionatore 4 poli corrente nominale 400 A</t>
  </si>
  <si>
    <t xml:space="preserve">Blocco differinziale per interruttori fino 4x125 A, adatto per il montaggio modulare su guida DIN.
</t>
  </si>
  <si>
    <t>Relé differenziale in esecuzione modulare, classe A, con preallarme</t>
  </si>
  <si>
    <t>Torroide per relé differenziali, esecuzione chiusa, tipo A, 
 120mm</t>
  </si>
  <si>
    <t>Interrutore sezionatore 4 poli Base portafusibili a due poli fino a 25 A</t>
  </si>
  <si>
    <t>Interrutore sezionatore 4 poli Base portafusibili a quattro poli fino a 25 A</t>
  </si>
  <si>
    <t>Apparecchiature per il comando delle circuitazioni e la segnalazione dei servizio commutatore a tre posizioni 16 A</t>
  </si>
  <si>
    <t>SISTEMA DI POSA</t>
  </si>
  <si>
    <t>Tubazioni flessibili in PVC: D=25 mm</t>
  </si>
  <si>
    <t>Tubazioni flessibili in PVC: D=32 mm</t>
  </si>
  <si>
    <t>Tubazioni flessibili in PVC: D=40 mm</t>
  </si>
  <si>
    <t>Tubazioni flessibili in PVC: D=50 mm</t>
  </si>
  <si>
    <t>Tubazioni rigide in PVC, 750N: D=25 mm - 750 N</t>
  </si>
  <si>
    <t>Tubazioni rigide in PVC, 750N: D=32 mm - 750 N</t>
  </si>
  <si>
    <t>Tubo in PVC flessibile, autoestinguente, per posa entro calcestruzzo ø 20 mm</t>
  </si>
  <si>
    <t>Tubo in PVC flessibile, autoestinguente, per posa entro calcestruzzo ø 25 mm</t>
  </si>
  <si>
    <t>Tubo in PVC flessibile, autoestinguente, per posa entro calcestruzzo ø 32 mm</t>
  </si>
  <si>
    <t>Tubazioni in polietilene D=63 mm</t>
  </si>
  <si>
    <t>Tubazioni in polietilene D=90 mm</t>
  </si>
  <si>
    <t>Tubazioni in polietilene D=110 mm</t>
  </si>
  <si>
    <t>Cassette di derivazione 200/250x150/200x50/70 mm</t>
  </si>
  <si>
    <t>Cassette di derivazione 350/400x150/200x50/70 mm</t>
  </si>
  <si>
    <t>Cassette di derivazione 500/550x250/300x80/100 mm</t>
  </si>
  <si>
    <t>Cassette di derivazione PVC 100/120x80/100x50/70 mm</t>
  </si>
  <si>
    <t>Cassette di derivazione PVC 150/200x100/150x70/100 mm</t>
  </si>
  <si>
    <t>Cassette di derivazione PVC 200/250x150/200x70/100 mm</t>
  </si>
  <si>
    <t>Cassette di derivazione PVC 300/350x250/300x100/120 mm</t>
  </si>
  <si>
    <t>Canali di distribuzione in lamiera zincata, rettilinei Canale rettilineo 100x50/75 mm</t>
  </si>
  <si>
    <t>Canali di distribuzione in lamiera zincata, rettilinei Canale rettilineo 200x50/75 mm</t>
  </si>
  <si>
    <t>Canali di distribuzione in lamiera zincata, rettilinei Canale rettilineo 300x50/75 mm</t>
  </si>
  <si>
    <t>Canali di distribuzione: coperchi larghezza 200 mm</t>
  </si>
  <si>
    <t>Canali di distribuzione: coperchi larghezza 300 mm</t>
  </si>
  <si>
    <t>Canali di distribuzione: separatore altezza 50/75/100 mm</t>
  </si>
  <si>
    <t>Passerelle di distribuzione in filo d'acciaio dimensioni (bxh) 200x54/80 mm</t>
  </si>
  <si>
    <t>Passerelle di distribuzione in filo d'acciaio dimensioni (bxh) 400x54/80 mm</t>
  </si>
  <si>
    <t>Sovrapprezzo per canale o passerella griliata e accessori di montaggio con mantenimento della funzione in caso di incendio E90 fino 300 mm</t>
  </si>
  <si>
    <t>Canali in PVC dimensioni (bxh) 40x40 mm</t>
  </si>
  <si>
    <t>Canali in PVC dimensioni (bxh) 80x40 mm</t>
  </si>
  <si>
    <t>Canali in PVC dimensioni (bxh) 60x60 mm</t>
  </si>
  <si>
    <t>Canali in PVC dimensioni (bxh) 120x60 mm</t>
  </si>
  <si>
    <t>Canali a bancale in PVC dimensioni (bxh) 130x70 mm</t>
  </si>
  <si>
    <t>Canali a bancale in alluminio anodizzato dimensioni (bxh) 130x70 mm</t>
  </si>
  <si>
    <t>Scatola di derivazione, di tiraggio o portaapparecchi per posa sotto pavimento, per cassetta e coperchio a pavimento fino 9 moduli apparecchi</t>
  </si>
  <si>
    <t>Cassetta portaapparecchi con coperchio in Inox V2A, per scatola a pavimento o montaggio entro pavimento sopraelevato, con 9 unità moduli con scatola per apparecchi, forma quadrata, per pavimenti trattati a umido</t>
  </si>
  <si>
    <t>Sacchetti per barriera tagliafuoco 250 gr</t>
  </si>
  <si>
    <t>Sacchetti per barriera tagliafuoco 400 gr</t>
  </si>
  <si>
    <t>Sacchetti per barriera tagliafuoco 720 gr</t>
  </si>
  <si>
    <t>Isolamento antincendio in lastre: REI120</t>
  </si>
  <si>
    <t>Pozzetto ispez. allacc. elettr.: 60x60x50(H)x5cm</t>
  </si>
  <si>
    <t>Chiusino in ghisa: 600x600mm, 110-120kg</t>
  </si>
  <si>
    <t>Somma: SISTEMA DI POSA</t>
  </si>
  <si>
    <t>LINEE PRINCIPALI E DI COMANDO</t>
  </si>
  <si>
    <t>15.06.58.01.A</t>
  </si>
  <si>
    <t>1.043</t>
  </si>
  <si>
    <t>15.06.58.01.C</t>
  </si>
  <si>
    <t>1.044</t>
  </si>
  <si>
    <t>*15.06.55.01</t>
  </si>
  <si>
    <t>1.045</t>
  </si>
  <si>
    <t>*B0.32.02.01.M</t>
  </si>
  <si>
    <t>1.046</t>
  </si>
  <si>
    <t>*B0.32.02.11.C</t>
  </si>
  <si>
    <t>1.047</t>
  </si>
  <si>
    <t>15.06.61.01.A</t>
  </si>
  <si>
    <t>1.048</t>
  </si>
  <si>
    <t>15.06.61.01.B</t>
  </si>
  <si>
    <t>1.049</t>
  </si>
  <si>
    <t>*15.06.71.01.F</t>
  </si>
  <si>
    <t>1.050</t>
  </si>
  <si>
    <t>15.06.71.01.K</t>
  </si>
  <si>
    <t>1.051</t>
  </si>
  <si>
    <t>15.06.71.01.L</t>
  </si>
  <si>
    <t>1.052</t>
  </si>
  <si>
    <t>15.06.71.11.F</t>
  </si>
  <si>
    <t>1.053</t>
  </si>
  <si>
    <t>15.06.71.11.I</t>
  </si>
  <si>
    <t>1.054</t>
  </si>
  <si>
    <t>*15.06.72.04</t>
  </si>
  <si>
    <t>1.055</t>
  </si>
  <si>
    <t>15.06.72.05.C</t>
  </si>
  <si>
    <t>1.056</t>
  </si>
  <si>
    <t>*B0.40.02.42.I</t>
  </si>
  <si>
    <t>1.057</t>
  </si>
  <si>
    <t>*15.06.81.03</t>
  </si>
  <si>
    <t>1.058</t>
  </si>
  <si>
    <t>*15.06.81.11</t>
  </si>
  <si>
    <t>1.059</t>
  </si>
  <si>
    <t>*15.06.81.13</t>
  </si>
  <si>
    <t>2</t>
  </si>
  <si>
    <t>2.001</t>
  </si>
  <si>
    <t>15.04.01.01.A</t>
  </si>
  <si>
    <t>2.002</t>
  </si>
  <si>
    <t>15.04.01.01.B</t>
  </si>
  <si>
    <t>2.003</t>
  </si>
  <si>
    <t>15.04.01.01.C</t>
  </si>
  <si>
    <t>2.004</t>
  </si>
  <si>
    <t>15.04.01.01.D</t>
  </si>
  <si>
    <t>2.005</t>
  </si>
  <si>
    <t>15.04.02.01.A</t>
  </si>
  <si>
    <t>2.006</t>
  </si>
  <si>
    <t>15.04.02.01.B</t>
  </si>
  <si>
    <t>2.007</t>
  </si>
  <si>
    <t>*C0.01.22.15.B</t>
  </si>
  <si>
    <t>2.008</t>
  </si>
  <si>
    <t>*C0.01.22.15.C</t>
  </si>
  <si>
    <t>2.009</t>
  </si>
  <si>
    <t>*C0.01.22.15.D</t>
  </si>
  <si>
    <t>2.010</t>
  </si>
  <si>
    <t>15.04.03.01.C</t>
  </si>
  <si>
    <t>2.011</t>
  </si>
  <si>
    <t>15.04.03.01.E</t>
  </si>
  <si>
    <t>2.012</t>
  </si>
  <si>
    <t>15.04.03.01.F</t>
  </si>
  <si>
    <t>2.013</t>
  </si>
  <si>
    <t>15.04.05.01.B</t>
  </si>
  <si>
    <t>2.014</t>
  </si>
  <si>
    <t>15.04.05.01.D</t>
  </si>
  <si>
    <t>2.015</t>
  </si>
  <si>
    <t>15.04.05.01.G</t>
  </si>
  <si>
    <t>2.016</t>
  </si>
  <si>
    <t>15.04.05.21.B</t>
  </si>
  <si>
    <t>2.017</t>
  </si>
  <si>
    <t>15.04.05.21.D</t>
  </si>
  <si>
    <t>2.018</t>
  </si>
  <si>
    <t>15.04.05.21.E</t>
  </si>
  <si>
    <t>2.019</t>
  </si>
  <si>
    <t>15.04.05.21.G</t>
  </si>
  <si>
    <t>2.020</t>
  </si>
  <si>
    <t>15.04.06.01.B</t>
  </si>
  <si>
    <t>2.021</t>
  </si>
  <si>
    <t>15.04.06.01.D</t>
  </si>
  <si>
    <t>2.022</t>
  </si>
  <si>
    <t>15.04.06.01.E</t>
  </si>
  <si>
    <t>2.023</t>
  </si>
  <si>
    <t>15.04.06.03.D</t>
  </si>
  <si>
    <t>2.024</t>
  </si>
  <si>
    <t>15.04.06.03.E</t>
  </si>
  <si>
    <t>2.025</t>
  </si>
  <si>
    <t>15.04.06.04.A</t>
  </si>
  <si>
    <t>2.026</t>
  </si>
  <si>
    <t>15.04.07.01.C</t>
  </si>
  <si>
    <t>2.027</t>
  </si>
  <si>
    <t>15.04.07.01.E</t>
  </si>
  <si>
    <t>2.028</t>
  </si>
  <si>
    <t>*C0.10.35.01.C</t>
  </si>
  <si>
    <t>2.029</t>
  </si>
  <si>
    <t>15.04.09.01.A</t>
  </si>
  <si>
    <t>2.030</t>
  </si>
  <si>
    <t>15.04.09.01.C</t>
  </si>
  <si>
    <t>2.031</t>
  </si>
  <si>
    <t>*15.04.09.01.E</t>
  </si>
  <si>
    <t>2.032</t>
  </si>
  <si>
    <t>15.04.09.01.G</t>
  </si>
  <si>
    <t>2.033</t>
  </si>
  <si>
    <t>15.04.10.01.A</t>
  </si>
  <si>
    <t>2.034</t>
  </si>
  <si>
    <t>*15.04.10.11.A</t>
  </si>
  <si>
    <t>2.035</t>
  </si>
  <si>
    <t>*C0.18.35.14</t>
  </si>
  <si>
    <t>2.036</t>
  </si>
  <si>
    <t>*C0.18.35.24</t>
  </si>
  <si>
    <t>2.037</t>
  </si>
  <si>
    <t>*C0.20.20.50.A</t>
  </si>
  <si>
    <t>2.038</t>
  </si>
  <si>
    <t>*C0.20.20.50.B</t>
  </si>
  <si>
    <t>2.039</t>
  </si>
  <si>
    <t>*C0.20.20.50.C</t>
  </si>
  <si>
    <t>2.040</t>
  </si>
  <si>
    <t>*13.05.06.01.D</t>
  </si>
  <si>
    <t>2.041</t>
  </si>
  <si>
    <t>02.16.07.05.C</t>
  </si>
  <si>
    <t>2.042</t>
  </si>
  <si>
    <t>02.16.08.01.D</t>
  </si>
  <si>
    <t>3</t>
  </si>
  <si>
    <t>3.001</t>
  </si>
  <si>
    <t>*15.05.04.01.A</t>
  </si>
  <si>
    <t>3.002</t>
  </si>
  <si>
    <t>15.05.04.01.B</t>
  </si>
  <si>
    <t>3.003</t>
  </si>
  <si>
    <t>15.05.04.01.D</t>
  </si>
  <si>
    <t>3.004</t>
  </si>
  <si>
    <t>15.05.04.01.E</t>
  </si>
  <si>
    <t>3.005</t>
  </si>
  <si>
    <t>15.05.04.01.H</t>
  </si>
  <si>
    <t>3.006</t>
  </si>
  <si>
    <t>15.05.04.03.C</t>
  </si>
  <si>
    <t>3.007</t>
  </si>
  <si>
    <t>15.05.04.03.D</t>
  </si>
  <si>
    <t>3.008</t>
  </si>
  <si>
    <t>15.05.04.03.E</t>
  </si>
  <si>
    <t>3.009</t>
  </si>
  <si>
    <t>15.05.04.05.B</t>
  </si>
  <si>
    <t>3.010</t>
  </si>
  <si>
    <t>15.05.04.05.C</t>
  </si>
  <si>
    <t>3.011</t>
  </si>
  <si>
    <t>15.05.04.05.D</t>
  </si>
  <si>
    <t xml:space="preserve">
ALLEGATO 1 
LISTA DELLE CATEGORIE DI LAVORAZIONE E FORNITURE
OFFERTA CON PREZZI UNITARI
</t>
  </si>
  <si>
    <t xml:space="preserve">
Centro comunale Velturno
</t>
  </si>
  <si>
    <t>No.</t>
  </si>
  <si>
    <t>Pos.n.</t>
  </si>
  <si>
    <t>Denominazione</t>
  </si>
  <si>
    <t>Unità di misura</t>
  </si>
  <si>
    <t>Quantità</t>
  </si>
  <si>
    <t>Prezzo unitario</t>
  </si>
  <si>
    <t>Prezzo totale (quantità per prezzo unitario)</t>
  </si>
  <si>
    <t>Prescrizioni generali</t>
  </si>
  <si>
    <t>Sistemazione cantiere</t>
  </si>
  <si>
    <t>Sistemazione ed organizazione del cantiere</t>
  </si>
  <si>
    <t>SOMMA Prescrizioni generali</t>
  </si>
  <si>
    <t>Opere da impresario - costruttore</t>
  </si>
  <si>
    <t>Opere in conglomerato cementizio armato e non armato, casseforme e prefabbricati</t>
  </si>
  <si>
    <t>Casseforme per strutture poggianti sul terreno, sottomurazioni</t>
  </si>
  <si>
    <t>Casseratura laterale per fondazioni per struttura superficiale S2</t>
  </si>
  <si>
    <t>Casseforme per muri e pareti</t>
  </si>
  <si>
    <t>Casseratura per muri e pareti diritte: per struttura superficiale S2</t>
  </si>
  <si>
    <t>Casseforme per solette, mensole, scale</t>
  </si>
  <si>
    <t>Casseratura di solette, solette a sbalzo: per struttura superficiale S2</t>
  </si>
  <si>
    <t>Casseratura di solette per scale, pianerottoli, gradini per struttura superficiale S2</t>
  </si>
  <si>
    <t>Casseforme per strutture orizzontali (travi)</t>
  </si>
  <si>
    <t>Casseratura di travi rettilinee: per struttura superficiale S2</t>
  </si>
  <si>
    <t>Casseforme per pilastri</t>
  </si>
  <si>
    <t>Casseratura di pilastri a sezione poligonale fino a 4 spigoli per struttura superficiale S2</t>
  </si>
  <si>
    <t>Casseratura per pilastri a sezione circolare per struttura superficiale S2</t>
  </si>
  <si>
    <t>Opere di sostegno, piani di lavoro H&gt;3,50m</t>
  </si>
  <si>
    <t>Opere di sostegno per solette, mensole, scale, H &gt; 3,5 m H oltre 3,5 fino a 6,0 m</t>
  </si>
  <si>
    <t>Opere di sostegno per travi, H &gt; 3,5 m H oltre 3,5 fino a 6,0 m</t>
  </si>
  <si>
    <t>Conglomerato cementizio per manufatti armati e non armati</t>
  </si>
  <si>
    <t>Conglomerato cementizio per sottofondi, spianamenti e riempimenti classe C 12/15</t>
  </si>
  <si>
    <t>Conglomerato cementizio per manufatti di qualunque ubicazione, forma e dimensione classe C 20/25</t>
  </si>
  <si>
    <t>Conglomerato cementizio per manufatti di qualunque ubicazione, forma e dimensione classe C 25/30</t>
  </si>
  <si>
    <t>Conglomerato cementizio per manufatti di qualunque ubicazione, forma e dimensione classe C 30/37</t>
  </si>
  <si>
    <t>Sovrapprezzi per conglomerato cementizio per manufatti armati e non armati</t>
  </si>
  <si>
    <t>classe di esposizione XC XC4 con penetrazione acqua 15 mm</t>
  </si>
  <si>
    <t>classe di esposizione XF XF2</t>
  </si>
  <si>
    <t>Acciaio per c. a.</t>
  </si>
  <si>
    <t>Acciaio in barre</t>
  </si>
  <si>
    <t>Acciaio tondo: acciaio ad aderenza migl. B450C</t>
  </si>
  <si>
    <t>Reti elettrosaldate</t>
  </si>
  <si>
    <t>Rete elettrosaldata: acciaio ad aderenza migl., B450C</t>
  </si>
  <si>
    <t>Murature in pietra artificiale (blocchi, laterizi)</t>
  </si>
  <si>
    <t>Murature</t>
  </si>
  <si>
    <t>Murat. blocchi lat. multif. alv.: con malta cl M2,5</t>
  </si>
  <si>
    <t>Tramezze, rivestimenti</t>
  </si>
  <si>
    <t>Tramezza forati spess. 12cm: con malta emin. idr.</t>
  </si>
  <si>
    <t>Cassonetti per avvolgibili</t>
  </si>
  <si>
    <t>Cassonetto avvolg.:  spess25-35cm</t>
  </si>
  <si>
    <t>Intonaci</t>
  </si>
  <si>
    <t>Intonaco civile 3 mani: rinzaffo+calce idrata+grassello</t>
  </si>
  <si>
    <t>Intonaco esterno 2 mani: rinzaffo+malta emin. idr.</t>
  </si>
  <si>
    <t>Vespai e sottofondi</t>
  </si>
  <si>
    <t>Vespai</t>
  </si>
  <si>
    <t>Ossatura di sottofondo con pietrame: spess. 40-50cm</t>
  </si>
  <si>
    <t>Massetti di sottofondo</t>
  </si>
  <si>
    <t>Massetto livellante spess. 5cm: cemento cellulare</t>
  </si>
  <si>
    <t>Sovrappr. voce .03 b) magg. spess. 1cm</t>
  </si>
  <si>
    <t>Massetti galleggianti</t>
  </si>
  <si>
    <t>Massetto gallegg. in anidride spess. 4cm</t>
  </si>
  <si>
    <t>Sovrappr. voce .05 per magg. spess.</t>
  </si>
  <si>
    <t>Pavimenti in cemento</t>
  </si>
  <si>
    <t>Pav. industr. spess. 15cm: superf. frattazzo mecc.</t>
  </si>
  <si>
    <t>Impermeabilizzazioni</t>
  </si>
  <si>
    <t>Impermeabilizzazione orizzontale sotto pareti</t>
  </si>
  <si>
    <t>Imperm. orizz.: malta imperm. 2000g/m2</t>
  </si>
  <si>
    <t>Impermeabilizzazione verticale di pareti</t>
  </si>
  <si>
    <t>Imperm. vertic.: 1 spalm. pittura bitum. freddo 250 g/m2</t>
  </si>
  <si>
    <t>Impermeabilizzazione di sottofondi</t>
  </si>
  <si>
    <t>Imperm. sottof. membr. bituminose Membrana bituminosa prefabbricata 4 mm</t>
  </si>
  <si>
    <t>Massa bituminosa sintetica Massa bituminosa sintetica bicomponente</t>
  </si>
  <si>
    <t>Strati separatori, strati protettivi</t>
  </si>
  <si>
    <t>Strato separatore: strato polipropilene 450g/m2</t>
  </si>
  <si>
    <t>Strato separatore: polietilene 0,30mm</t>
  </si>
  <si>
    <t>Geocomposito con funzione di separatore</t>
  </si>
  <si>
    <t>Gusci di raccordo</t>
  </si>
  <si>
    <t>Guscio di raccordo: raccordo fondomuro-fondazione</t>
  </si>
  <si>
    <t>Impermeabilizzazione di tetti</t>
  </si>
  <si>
    <t>Imperm. di tetti in polimetilmetacrilato, per tetti verdi: spessore 2,0mm</t>
  </si>
  <si>
    <t>Isolamenti</t>
  </si>
  <si>
    <t>Isolamenti termici</t>
  </si>
  <si>
    <t>Lana di roccia: materassini, 80kg/m3, spess. 4cm</t>
  </si>
  <si>
    <t>Lana di roccia: pannello in fibra minerale rivestito su un lato, 90kg/m3, 150kg/m3, spess. 10cm</t>
  </si>
  <si>
    <t>Lana di roccia: pannello in fibra minerale rivestito su un lato, 90kg/m3, 150kg/m3, spess. 20cm</t>
  </si>
  <si>
    <t>Polistirolo espanso estruso EPS: pareti con sist. di isol. term., spess. 20cm</t>
  </si>
  <si>
    <t>pannelli termoisolanti di polistirene estruso XPS: pannelli in XPS, spess. 12,0 cm</t>
  </si>
  <si>
    <t>pannelli termoisolanti di polistirene estruso XPS: pannelli in XPS, spess. 20,0 cm</t>
  </si>
  <si>
    <t>pannelli in vetro cellulare per solaio, 130-140 kg/m3: pannelli in vetro cellulare, spess. 12,0 cm</t>
  </si>
  <si>
    <t>Isolamenti acustici</t>
  </si>
  <si>
    <t>Isolam. acust. largh. 12-20cm: granulato di gomma</t>
  </si>
  <si>
    <t>Isolam. anticalpestio, pannelli in fibra di legno, carico 5 kN/m2: pannelli in fibra di legno, spessore 21-20mm</t>
  </si>
  <si>
    <t>Isolam. anticalpestio, EPS-T, carico 5 kN/m2: spessore 30-2mm</t>
  </si>
  <si>
    <t>Presa da incasso, con elemento centrale e cornice, presa Schuko 16 A</t>
  </si>
  <si>
    <t>Presa da incasso, con elemento centrale e cornice, Presa Schuko UPS, 16 A</t>
  </si>
  <si>
    <t>Presa da incasso, con elemento centrale e cornice, presa Schuko 16 A, IP44 con coperchio</t>
  </si>
  <si>
    <t>Presa da incasso modulare, con cornice, presa Schuko 2x10/16A+PE</t>
  </si>
  <si>
    <t>Presa da incasso modulare, con cornice, presa Schuko UPS, 2x10/16A+PE</t>
  </si>
  <si>
    <t>Scatola frutto in materiale plastico, modulare, 18 unitá modulari</t>
  </si>
  <si>
    <t>Presa per cassette a pavimento, con cornice, presa Schuko 2x16A+T</t>
  </si>
  <si>
    <t>Presa da incasso modulare, con cornice, presa Schuko 2x16A+T, UPS arancione</t>
  </si>
  <si>
    <t>Diversi apparecchi da incasso con inserto, piastra centrale e cornice, copertura cieca</t>
  </si>
  <si>
    <t>Diversi apparecchi da incasso con inserto, piastra centrale e cornice, cornice per montaggio a vista, semplice</t>
  </si>
  <si>
    <t>Diversi apparecchi da incasso con inserto, piastra centrale e cornice, rivelatore di movimento 180°, Comfort, con regolazione della luminositá e  tempo con soglia variabile, IP44</t>
  </si>
  <si>
    <t>Rivelatore di presenza 360° sensore a incasso, campo diametro 8m, IP55</t>
  </si>
  <si>
    <t>Set di chiamata WC handicappati, 2 pulsanti a tirante con led di tranquillizzazione, pulsante di tacitazione, segnale luminoso e ronzatore</t>
  </si>
  <si>
    <t>Sovraprezzo per apparecchi da incasso in diversi versioni e/o colori, alluminio o altri colori disponibili</t>
  </si>
  <si>
    <t>Apparecchio di comando per montaggio a vista, IP44, pulsante-BA singolo KNX, con LED di localizzazione</t>
  </si>
  <si>
    <t>Presa per montaggio a vista,  IP44, presa Schuko 16 A, con coperchio</t>
  </si>
  <si>
    <t>Cassetta per interruttore di emergenza con vetro, pulsante d´emergenza a vista, illuminata</t>
  </si>
  <si>
    <t>Presa CEE compatta con interruttore di blocco integrato, IP44/IP55, incassato o a vista, 3x16A+N+PE, IP44, 400V</t>
  </si>
  <si>
    <t>Presa CEE compatta con interruttore di blocco integrato, IP44/IP55, incassato o a vista, casetta da incasso singola</t>
  </si>
  <si>
    <t>Presa CEE compatta con interruttore di blocco integrato, IP44/IP55, incassato o a vista, 3x32A+N+PE, IP55, 400V</t>
  </si>
  <si>
    <t>Assemblaggio, installazione e collegamento di quadretto prese, in vista quadretto prese in vista, IP44</t>
  </si>
  <si>
    <t>Asciugamani elettrico: 1400 W - 30 l/s</t>
  </si>
  <si>
    <t>Apparecchi di sistema KNX per montaggio modulare, alimentatore 640mA</t>
  </si>
  <si>
    <t>Apparecchi di sistema KNX per montaggio modulare, accoppiatore REG</t>
  </si>
  <si>
    <t>Apparecchi di sistema KNX per montaggio modulare, interfaccia dati USB</t>
  </si>
  <si>
    <t>Apparecchi di sistema KNX per montaggio modulare, IP-Router</t>
  </si>
  <si>
    <t>Apparecchi d´ingresso KNX (sensori) per montaggio modulare, ingresso binario 4x230V</t>
  </si>
  <si>
    <t>Apparecchi d´ingresso KNX (sensori) per montaggio modulare, ingresso binario 8x230V</t>
  </si>
  <si>
    <t>Apparecchi d´ingresso KNX (sensori) per montaggio modulare, Ingresso analogico, quadrupla</t>
  </si>
  <si>
    <t>Apparecchi d´uscita KNX (attuatori) per montaggio modulare, attuatore  4x16A-230V</t>
  </si>
  <si>
    <t>Apparecchi d´uscita KNX (attuatori) per montaggio modulare, attuatore  8x16A-230V</t>
  </si>
  <si>
    <t>Apparecchi d´uscita KNX (attuatori) per montaggio modulare, attuatore normale/veneziane 8x16A-230V</t>
  </si>
  <si>
    <t>Apparecchi d´uscita KNX (attuatori) per montaggio modulare, attuatore normale/veneziane 16x16A-230V</t>
  </si>
  <si>
    <t>Apparecchi d´uscita KNX (attuatori) per montaggio modulare, attuatore veneziane, 4x6A - 230V o 2x 12-48V DC</t>
  </si>
  <si>
    <t>Apparecchi d´uscita KNX (attuatori) per montaggio modulare, attuatore veneziane, 8x6A - 230V o 4x 12-48V DC</t>
  </si>
  <si>
    <t>Apparecchi d´uscita KNX (attuatore) per montaggio modulare, attuatore per comando riscaldamento, 6x24V, con uscite elettroniche mass.1A</t>
  </si>
  <si>
    <t>Apparecchi d´uscita KNX (attuatori) per montaggio modulare, DALI-Gateway, REG, per il comando di 64 apparecchi DALI, attraverso interfaccia KNX</t>
  </si>
  <si>
    <t>Apparecchi d´uscita KNX (attuatori) per montaggio modulare, attuatore dimmer doppio, 20-300W</t>
  </si>
  <si>
    <t>Diversi apparecchi/moduli KNX  per montaggio modulare, stazione meteorologica, multifunzionale</t>
  </si>
  <si>
    <t>Diversi apparecchi/moduli KNX per montaggio modulare, sensore multifunzionale (8 valori e ricevitore DCF-77), IP65, con accessori di montaggio</t>
  </si>
  <si>
    <t>Gateway universale per collegamento Bus KNX al Modbus  (comando riscaldamento, ventilazione), Server 500 punti dati</t>
  </si>
  <si>
    <t>Parametraggio KNX, indirizzo fisico</t>
  </si>
  <si>
    <t>Parametraggio KNX, indirizzo a gruppi</t>
  </si>
  <si>
    <t>Somma: INSTALLAZIONE LUCE E FORZA</t>
  </si>
  <si>
    <t>IMPINATO DI TERRA ED EQUIPOTENZIALE</t>
  </si>
  <si>
    <t>Piattina acciaio zinc.</t>
  </si>
  <si>
    <t>Piattina posata entro scavo predisposto, in acciaio Inox (Inox-V4A)</t>
  </si>
  <si>
    <t>Piattina di collegamento in inox per calata parafulmine a vista</t>
  </si>
  <si>
    <t>Piattina di collegamento in inox per sbarra di equipotenzialitá</t>
  </si>
  <si>
    <t>08.03.90.f</t>
  </si>
  <si>
    <t>08.03.100</t>
  </si>
  <si>
    <t>08.03.1370</t>
  </si>
  <si>
    <t>08.03.1370.a</t>
  </si>
  <si>
    <t>08.03.1370.c</t>
  </si>
  <si>
    <t>08.04</t>
  </si>
  <si>
    <t>08.04.10</t>
  </si>
  <si>
    <t>08.04.40</t>
  </si>
  <si>
    <t>08.04.50</t>
  </si>
  <si>
    <t>08.04.60</t>
  </si>
  <si>
    <t>08.04.80</t>
  </si>
  <si>
    <t>08.04.90</t>
  </si>
  <si>
    <t>08.04.90.f</t>
  </si>
  <si>
    <t>08.04.100</t>
  </si>
  <si>
    <t>08.05</t>
  </si>
  <si>
    <t>08.05.100</t>
  </si>
  <si>
    <t>08.05.200</t>
  </si>
  <si>
    <t>08.05.500</t>
  </si>
  <si>
    <t>08.05.600</t>
  </si>
  <si>
    <t>08.06</t>
  </si>
  <si>
    <t>08.06.100</t>
  </si>
  <si>
    <t>08.06.200</t>
  </si>
  <si>
    <t>08.06.500</t>
  </si>
  <si>
    <t>08.06.600</t>
  </si>
  <si>
    <t>09.01.1400</t>
  </si>
  <si>
    <t>09.01.1500</t>
  </si>
  <si>
    <t>1</t>
  </si>
  <si>
    <t>1.001</t>
  </si>
  <si>
    <t>*15.06.02.01.E</t>
  </si>
  <si>
    <t>1.002</t>
  </si>
  <si>
    <t>15.06.02.01.F</t>
  </si>
  <si>
    <t>1.003</t>
  </si>
  <si>
    <t>15.06.02.01.H</t>
  </si>
  <si>
    <t>1.004</t>
  </si>
  <si>
    <t>*15.06.04.01.A</t>
  </si>
  <si>
    <t>1.005</t>
  </si>
  <si>
    <t>15.06.04.01.B</t>
  </si>
  <si>
    <t>1.006</t>
  </si>
  <si>
    <t>15.06.04.02.B</t>
  </si>
  <si>
    <t>1.007</t>
  </si>
  <si>
    <t>15.06.01.03.B</t>
  </si>
  <si>
    <t>1.008</t>
  </si>
  <si>
    <t>15.06.07.01.A</t>
  </si>
  <si>
    <t>1.009</t>
  </si>
  <si>
    <t>15.06.10.01.C</t>
  </si>
  <si>
    <t>1.010</t>
  </si>
  <si>
    <t>15.06.10.01.D</t>
  </si>
  <si>
    <t>1.011</t>
  </si>
  <si>
    <t>15.06.10.01.E</t>
  </si>
  <si>
    <t>1.012</t>
  </si>
  <si>
    <t>15.06.10.01.F</t>
  </si>
  <si>
    <t>1.013</t>
  </si>
  <si>
    <t>15.06.21.01.A</t>
  </si>
  <si>
    <t>1.014</t>
  </si>
  <si>
    <t>15.06.21.01.B</t>
  </si>
  <si>
    <t>1.015</t>
  </si>
  <si>
    <t>15.06.21.01.C</t>
  </si>
  <si>
    <t>1.016</t>
  </si>
  <si>
    <t>15.06.21.02.B</t>
  </si>
  <si>
    <t>1.017</t>
  </si>
  <si>
    <t>15.06.21.02.C</t>
  </si>
  <si>
    <t>1.018</t>
  </si>
  <si>
    <t>*15.06.21.04.B</t>
  </si>
  <si>
    <t>1.019</t>
  </si>
  <si>
    <t>*15.06.21.04.D</t>
  </si>
  <si>
    <t>1.020</t>
  </si>
  <si>
    <t>15.06.21.04.C</t>
  </si>
  <si>
    <t>1.021</t>
  </si>
  <si>
    <t>15.06.21.04.E</t>
  </si>
  <si>
    <t>1.022</t>
  </si>
  <si>
    <t>15.06.21.04.F</t>
  </si>
  <si>
    <t>1.023</t>
  </si>
  <si>
    <t>15.06.21.04.G</t>
  </si>
  <si>
    <t>1.024</t>
  </si>
  <si>
    <t>15.06.22.04.C</t>
  </si>
  <si>
    <t>1.025</t>
  </si>
  <si>
    <t>*15.06.22.04.F</t>
  </si>
  <si>
    <t>1.026</t>
  </si>
  <si>
    <t>15.06.41.02.A</t>
  </si>
  <si>
    <t>1.027</t>
  </si>
  <si>
    <t>*15.06.41.04.A</t>
  </si>
  <si>
    <t>1.028</t>
  </si>
  <si>
    <t>*B0.29.02.11.N</t>
  </si>
  <si>
    <t>1.029</t>
  </si>
  <si>
    <t>*B0.29.02.02.E</t>
  </si>
  <si>
    <t>1.030</t>
  </si>
  <si>
    <t>*B0.29.02.01.F</t>
  </si>
  <si>
    <t>1.031</t>
  </si>
  <si>
    <t>*B0.29.02.11.M</t>
  </si>
  <si>
    <t>1.032</t>
  </si>
  <si>
    <t>*B0.29.02.11.O</t>
  </si>
  <si>
    <t>1.033</t>
  </si>
  <si>
    <t>*B0.29.02.12.L</t>
  </si>
  <si>
    <t>1.034</t>
  </si>
  <si>
    <t>*15.06.91.11</t>
  </si>
  <si>
    <t>1.035</t>
  </si>
  <si>
    <t>1.036</t>
  </si>
  <si>
    <t>*15.06.51.01.A</t>
  </si>
  <si>
    <t>1.037</t>
  </si>
  <si>
    <t>*15.06.51.01.B</t>
  </si>
  <si>
    <t>1.038</t>
  </si>
  <si>
    <t>*15.06.51.01.C</t>
  </si>
  <si>
    <t>1.039</t>
  </si>
  <si>
    <t>*15.06.51.01.D</t>
  </si>
  <si>
    <t>1.040</t>
  </si>
  <si>
    <t>*15.06.51.01.E</t>
  </si>
  <si>
    <t>1.041</t>
  </si>
  <si>
    <t>*15.06.52.02.G</t>
  </si>
  <si>
    <t>1.042</t>
  </si>
  <si>
    <t>Canaletta di scorrimento in pozzetti DN 1000 DN 200</t>
  </si>
  <si>
    <t>SOMMA POZZETTI PREFABBRICATI</t>
  </si>
  <si>
    <t>CHIUSINI, CADITOIE, GRIGLIE, CANALETTE PREFABBRICATE, ACCESSORI PER POZZETTI</t>
  </si>
  <si>
    <t>CHIUSINI IN GHISA</t>
  </si>
  <si>
    <t>CHIUSINI TOTALMENTE IN GHISA</t>
  </si>
  <si>
    <t>Chiusino circolare carico 250 kN  peso 140/150 kg</t>
  </si>
  <si>
    <t>ACCESSORI PER CHIUSINI</t>
  </si>
  <si>
    <t>Piatti raccoglitori ø 60 cm, tipo leggero (ca. 6,0 kg)</t>
  </si>
  <si>
    <t>SOMMA CHIUSINI, CADITOIE, GRIGLIE, CANALETTE PREFABBRICATE, ACCESSORI PER POZZETTI</t>
  </si>
  <si>
    <t>SOMMA LAVORI SENZA ONERI DI SICUREZZA</t>
  </si>
  <si>
    <t>RIEPILOGO</t>
  </si>
  <si>
    <t>a forfait</t>
  </si>
  <si>
    <t>cad</t>
  </si>
  <si>
    <t>mq</t>
  </si>
  <si>
    <t>metri</t>
  </si>
  <si>
    <t>nr</t>
  </si>
  <si>
    <t>TERMO-TERMOSANITARIO</t>
  </si>
  <si>
    <t>IMPIANTO DI RISCALDAMENTO</t>
  </si>
  <si>
    <t>Stazione di consegna ed accessori</t>
  </si>
  <si>
    <t>Allacciamento della stazione di consegna fornita dal gestore di teleriscaldamento</t>
  </si>
  <si>
    <t>a corpo</t>
  </si>
  <si>
    <t>Vaso d´espansione a membrana con collaudo:</t>
  </si>
  <si>
    <t>pz</t>
  </si>
  <si>
    <t>Collettore per impianti di riscaldamento:</t>
  </si>
  <si>
    <t>Isolazione del collettore di andata e ritorno</t>
  </si>
  <si>
    <t>Isolazione del collettore di andata e ritorno, dimensione: DN 200</t>
  </si>
  <si>
    <t>Pompa di circolazione</t>
  </si>
  <si>
    <t>Pompa di circolazione, circuito: UTA FOYER</t>
  </si>
  <si>
    <t>Pompa di circolazione, circuito: UTA CUCINA</t>
  </si>
  <si>
    <t>Pompa di circolazione, circuito: CARICO BOILER</t>
  </si>
  <si>
    <t>Pompa di circolazione, circuito: UTA SALA</t>
  </si>
  <si>
    <t>Pompa di circolazione, circuito: PAVIMENTO RADIANTE</t>
  </si>
  <si>
    <t>Quadretto portadocumenti</t>
  </si>
  <si>
    <t>SOMMA Stazione di consegna ed accessori</t>
  </si>
  <si>
    <t>Apparecchiature ed accessori</t>
  </si>
  <si>
    <t>Valvola d´intercettazione a sfera:</t>
  </si>
  <si>
    <t>Valvola di non ritorno a clapet:</t>
  </si>
  <si>
    <t>Separatore ciclonico</t>
  </si>
  <si>
    <t>Separatore d´aria esecuzione flangiata:</t>
  </si>
  <si>
    <t>Limitatore della temperatura di ritorno</t>
  </si>
  <si>
    <t>Limitatore della temperatura di ritorno, dimensione: 1"</t>
  </si>
  <si>
    <t>Valvola di bilanciamento</t>
  </si>
  <si>
    <t>Valvola di bilanciamento, portata: 50 ÷ 200 l/min, dimensione: 2"</t>
  </si>
  <si>
    <t>Valvola automatica per sfogo aria:</t>
  </si>
  <si>
    <t>Rubinetto di carico e scarico: 1/2"</t>
  </si>
  <si>
    <t>Termometro bimetallico:</t>
  </si>
  <si>
    <t>Targhetta</t>
  </si>
  <si>
    <t>SOMMA Apparecchiature ed accessori</t>
  </si>
  <si>
    <t>Pannelli radianti a pavimento ed accessori</t>
  </si>
  <si>
    <t>Sistema di riscaldamento a pavimento</t>
  </si>
  <si>
    <t>Sistema di riscaldamento a pavimento, interasse tubi: 10 cm</t>
  </si>
  <si>
    <t>Sistema di riscaldamento a pavimento, interasse tubi: 15 cm</t>
  </si>
  <si>
    <t>Sistema di riscaldamento a pavimento, interasse tubi: 20 cm</t>
  </si>
  <si>
    <t>Sistema di riscaldamento a pavimento, interasse tubi: 30 cm</t>
  </si>
  <si>
    <t>Isolamento termico in polietilene spess. 9:</t>
  </si>
  <si>
    <t>Collettore premontato</t>
  </si>
  <si>
    <t>Collettore premontato, attacchi: 5</t>
  </si>
  <si>
    <t>Collettore premontato, attacchi: 6</t>
  </si>
  <si>
    <t>Collettore premontato, attacchi: 7</t>
  </si>
  <si>
    <t>Collettore premontato, attacchi: 8</t>
  </si>
  <si>
    <t>Collettore premontato, attacchi: 9</t>
  </si>
  <si>
    <t>Collettore premontato, attacchi: 11</t>
  </si>
  <si>
    <t>Servomotore</t>
  </si>
  <si>
    <t>Pannello isolante</t>
  </si>
  <si>
    <t>SOMMA Pannelli radianti a pavimento ed accessori</t>
  </si>
  <si>
    <t>Tubazioni ed accessori</t>
  </si>
  <si>
    <t>Tubo in acciaio</t>
  </si>
  <si>
    <t>Tubo in acciaio, dimensione: 22 x 1,5</t>
  </si>
  <si>
    <t>Tubo in acciaio, dimensione: 28 x 1,5</t>
  </si>
  <si>
    <t>Tubo in acciaio, dimensione: 35 x 1,5</t>
  </si>
  <si>
    <t>Tubo in acciaio, dimensione: 42 x 1,5</t>
  </si>
  <si>
    <t>Tubo in acciaio, dimensione: 54 x 1,5</t>
  </si>
  <si>
    <t>Tubo in acciaio, dimensione: 64 x 2,0</t>
  </si>
  <si>
    <t>Isolamento termico in poliuretano spess. 30:</t>
  </si>
  <si>
    <t>Isolamento termico in poliuretano spess. 40:</t>
  </si>
  <si>
    <t>Isolamento termico in polietilene spess. 13:</t>
  </si>
  <si>
    <t>SOMMA Tubazioni ed accessori</t>
  </si>
  <si>
    <t>SOMMA IMPIANTO DI RISCALDAMENTO</t>
  </si>
  <si>
    <t>IMPIANTO IDRICO SANITARIO</t>
  </si>
  <si>
    <t>Centrale idrica ed accessori</t>
  </si>
  <si>
    <t>Sistema di carico d´acqua sanitaria con serbatoio d´accumulo in acciaio inossidabile</t>
  </si>
  <si>
    <t>Pompa di circolazione ad alta efficienza</t>
  </si>
  <si>
    <t>Vaso di espansione per boiler sanitario</t>
  </si>
  <si>
    <t>Vaso di espansione per boiler sanitario, contenuto: 25 l</t>
  </si>
  <si>
    <t>Valvola di sicurezza a membrana</t>
  </si>
  <si>
    <t>Valvola di sicurezza a membrana, dimensione: 1/2" x 3/4", pressione: 6,0 bar</t>
  </si>
  <si>
    <t>Bombola addolcitore portatile</t>
  </si>
  <si>
    <t>Contenitore con condizionante protettivo</t>
  </si>
  <si>
    <t>Contenitore con condizionante protettivo, contenuto: 5 kg</t>
  </si>
  <si>
    <t>Stazione di dosaggio</t>
  </si>
  <si>
    <t>SOMMA Centrale idrica ed accessori</t>
  </si>
  <si>
    <t>Valvola a manicotto con sede inclinata:</t>
  </si>
  <si>
    <t>Valvola di regolazione ricircolo</t>
  </si>
  <si>
    <t>Valvola di regolazione ricircolo, dimensione: 1/2"</t>
  </si>
  <si>
    <t>Valvola di regolazione ricircolo, dimensione: 3/4"</t>
  </si>
  <si>
    <t>Gruppo di riempimento automatico:</t>
  </si>
  <si>
    <t>Disconnettore di rete a manicotto:</t>
  </si>
  <si>
    <t>Filtro d´acqua a controlavaggio a manicotto:</t>
  </si>
  <si>
    <t>Riduttore di pressione a manicotto:</t>
  </si>
  <si>
    <t>Miscelatore elettronico in esecuzione compatta:</t>
  </si>
  <si>
    <t>Contatore di acqua fredda per piccole portate:</t>
  </si>
  <si>
    <t>Montaggio del contatore di acqua fredda principale</t>
  </si>
  <si>
    <t>Manometro</t>
  </si>
  <si>
    <t>Manometro, scala: 0 ÷ 16 bar</t>
  </si>
  <si>
    <t>Apparecchi sanitari</t>
  </si>
  <si>
    <t>Set esterno per gruppo vaso a sedere</t>
  </si>
  <si>
    <t>Set esterno per gruppo vaso a sedere per disabili</t>
  </si>
  <si>
    <t>Set da incasso per gruppo vaso a sedere</t>
  </si>
  <si>
    <t>Lavabo per mobile</t>
  </si>
  <si>
    <t>Lavabo per mobile, dimensione: 60 x 47 cm</t>
  </si>
  <si>
    <t>Lavabo per disabili</t>
  </si>
  <si>
    <t>Lavabo per disabili, dimensione: 70 x 56 cm</t>
  </si>
  <si>
    <t>Lavabo multiuso</t>
  </si>
  <si>
    <t>Lavabo multiuso, dimensione: 55 x 45 x 23 cm</t>
  </si>
  <si>
    <t>Dotazione per lavabo</t>
  </si>
  <si>
    <t>Dotazione per lavabo per disabili</t>
  </si>
  <si>
    <t>Dotazione per lavabo multiuso con miscelatore monocomando</t>
  </si>
  <si>
    <t>Orinatoio</t>
  </si>
  <si>
    <t>Set da incasso per gruppo orinatoio</t>
  </si>
  <si>
    <t>Dotazione per orinatoio con dispositivo elettronico per risciaquo ad infrarossi</t>
  </si>
  <si>
    <t>Vuotatoio a parete</t>
  </si>
  <si>
    <t>Dotazione per vuotatoio a parete con miscelatore monocomando e cassetta di risciacquo ad incasso</t>
  </si>
  <si>
    <t>Attacchi in cucina, foyer ed esterno per acqua fredda</t>
  </si>
  <si>
    <t>Attacchi in cucina, foyer ed esterno per acqua calda</t>
  </si>
  <si>
    <t>Attacchi in cucina, foyer ed esterno per scarico</t>
  </si>
  <si>
    <t>Pozzetto di scarico per cantina</t>
  </si>
  <si>
    <t>Canaletta di scarico</t>
  </si>
  <si>
    <t>Canaletta di scarico, lunghezza: 115 cm</t>
  </si>
  <si>
    <t>SOMMA Apparecchi sanitari</t>
  </si>
  <si>
    <t>Accessori bagno</t>
  </si>
  <si>
    <t>Distributore di carta igienica per rotoli grandi</t>
  </si>
  <si>
    <t>Rotoli grandi di carta igienica</t>
  </si>
  <si>
    <t>Erogatore di sapone liquido:</t>
  </si>
  <si>
    <t>contenuto 500 ml</t>
  </si>
  <si>
    <t>Erogatore di asciugamani di carta:</t>
  </si>
  <si>
    <t>asciugamani di carta</t>
  </si>
  <si>
    <t>Cestino:</t>
  </si>
  <si>
    <t>Spazzola per WC</t>
  </si>
  <si>
    <t>Portacarta per WC</t>
  </si>
  <si>
    <t>Portasapone</t>
  </si>
  <si>
    <t>Elemento divisorio per orinatoi</t>
  </si>
  <si>
    <t>Gancio doppio</t>
  </si>
  <si>
    <t>Barra di sicurezza</t>
  </si>
  <si>
    <t>Barra di sicurezza, lunghezza: 90 cm</t>
  </si>
  <si>
    <t>Barra di sicurezza, lunghezza: 110 cm</t>
  </si>
  <si>
    <t>Maniglione ribaltabile</t>
  </si>
  <si>
    <t>Impugnatura angolare</t>
  </si>
  <si>
    <t>Specchio inclinabile, dimensione: 70 x 54 cm</t>
  </si>
  <si>
    <t>SOMMA Accessori bagno</t>
  </si>
  <si>
    <t>Tubazione per teleriscaldamento preisolata</t>
  </si>
  <si>
    <t>Tubazione per teleriscaldamento preisolata, dimensione: DN 16</t>
  </si>
  <si>
    <t>Tubazione per teleriscaldamento preisolata, dimensione: DN 20</t>
  </si>
  <si>
    <t>Tubo in polietilene alta densità</t>
  </si>
  <si>
    <t>Tubo in polietilene alta densità, dimensione: 25 x 2,3</t>
  </si>
  <si>
    <t>Punto fisso di messa a terra, piastra in NIRO diametro 45mm, con anello in materiale plastico colore giallo</t>
  </si>
  <si>
    <t>Conduttore terra con filo rame isol.: 16mm2</t>
  </si>
  <si>
    <t>Barra equipotenzialità</t>
  </si>
  <si>
    <t>Colleg. equipotenz.: centr. termica</t>
  </si>
  <si>
    <t>Colleg. equipotenz.: vano ascensore</t>
  </si>
  <si>
    <t>Collegamento equipotenz. bagno</t>
  </si>
  <si>
    <t>Misurazione della resistenza di terra misurazione di terra</t>
  </si>
  <si>
    <t>Somma: IMPINATO DI TERRA ED EQUIPOTENZIALE</t>
  </si>
  <si>
    <t>ILLUMINAZIONE DI SICUREZZA</t>
  </si>
  <si>
    <t>Realizzazione di punto di derivazione per illuminazione di sicurezza centralizzata con tubo vuoto, sotto intonaco punto con tubo vuoto diametro 25mm</t>
  </si>
  <si>
    <t>Punto sicurezza centralizzata, punto luce</t>
  </si>
  <si>
    <t>Soccorritore per illuminazione di sicurezza centralizzata in funzionamento permanente e emergenza, batterie 27,8Ah</t>
  </si>
  <si>
    <t>Modulo di commutazione 4x2A</t>
  </si>
  <si>
    <t>Modulo di commutazione 2x4A</t>
  </si>
  <si>
    <t>Modulo comando interruttori a 8 canali con controllo fasi, collegamento bus</t>
  </si>
  <si>
    <t>Modulo di controllo luci di emergenza  5-120W</t>
  </si>
  <si>
    <t>Downlight da incasso, IP44,  16W LED 930</t>
  </si>
  <si>
    <t>Apparecchio LED 4x1W a fascio largo per illuminazione di sicurezza, rotondo, esecuzione a incasso o a vista</t>
  </si>
  <si>
    <t>Apparecchio LED 2x2W con fascio asimmetrico per illuminazione di sicurezza, rotondo, esecuzione a incasso o a vista</t>
  </si>
  <si>
    <t>Apparecchio a vista per illuminazione di sicurezza LED 4x1W IP65, in acciaio inox</t>
  </si>
  <si>
    <t>Apparecchio da parete per illuminazione di sicurezza LED 3x1W IP65</t>
  </si>
  <si>
    <t>Apparecchio LED- per segnaletica di sicurezza a incasso,  parete o a soffitto esecuzione a vista, distanza di visibilitá 22m.</t>
  </si>
  <si>
    <t>Apparecchio LED-indicazione estintori a incasso,  parete o a soffitto esecuzione a vista, distanza di visibilitá 22m.</t>
  </si>
  <si>
    <t>Cavetto BUS JY(ST)Y 4x2x0,8mm, RS485</t>
  </si>
  <si>
    <t>Somma: ILLUMINAZIONE DI SICUREZZA</t>
  </si>
  <si>
    <t>TUBAZIONI VUOTE</t>
  </si>
  <si>
    <t>Realizzazione di punto di derivazione con tubo vuoto, sotto intonaco punto con tubo vuoto diametro 20 mm</t>
  </si>
  <si>
    <t>Realizzazione di punto di derivazione con tubo vuoto, sotto intonaco punto con tubo vuoto diametro 25mm</t>
  </si>
  <si>
    <t>Realizzazione di punto di derivazione con tubo vuoto, sotto intonaco punto con tubo vuoto diametro 32mm</t>
  </si>
  <si>
    <t>Subtotale: TUBAZIONI VUOTE</t>
  </si>
  <si>
    <t>RETE DATI STRUTTURATA</t>
  </si>
  <si>
    <t>Realizzazione di punto di derivazione per rete dati strutturata con tubo vuoto, sotto intonaco punto con tubo vuoto diametro fino 32mm</t>
  </si>
  <si>
    <t>Presa per dati e telefono, a incasso, RJ45, categoria 6, FTP, schermata</t>
  </si>
  <si>
    <t>Presa per dati e telefono, a incasso, presa doppia RJ45, categoria 6, FTP, schermata</t>
  </si>
  <si>
    <t>Cavo dati di categoria 6, con coppie schermate</t>
  </si>
  <si>
    <t>Cavo multipolare a 20 coppie per impianti telefonici</t>
  </si>
  <si>
    <t>Pannello di permutatore RJ45 incluso prese con 24 prese, categoria 6, FTP</t>
  </si>
  <si>
    <t>Cordoni patch RJ45, categoria 3, UTP, lunghezza secondo  necessitá 0,5-2m</t>
  </si>
  <si>
    <t>Cordoni patch RJ45, categoria 6, FTP, lunghezza secondo  necessitá 0,5-2m</t>
  </si>
  <si>
    <t>Permutatore telefonico con 5 moduli 10 x RJ45/u, categoria 3, non schermato, 1u.a.</t>
  </si>
  <si>
    <t>Quadro permutatore, esecuzione a pavimento 42 unitá d'altezza, larghezza quadro 800mm</t>
  </si>
  <si>
    <t>Box terminale per cavo fibra ottica, IP64 per montaggio a parete, 12 fibre con conettori SC</t>
  </si>
  <si>
    <t>Cavo in fibra ottica, per posa interna e esterna con 12 fibre, Singlemode</t>
  </si>
  <si>
    <t>Box di giunzione per fibre ottiche, per 12+12 fibre ottiche singlemode, 6+6x SC Duplex Singlemode, PC, ceramica</t>
  </si>
  <si>
    <t>Cordoni di permutazione per fibre ottiche, Duplex SC-SC, Singlemode, lunghezza fino 3 m</t>
  </si>
  <si>
    <t>Somma: RETE DATI STRUTTURATA</t>
  </si>
  <si>
    <t>IMPIANTO VIDEO-CITOFONICO</t>
  </si>
  <si>
    <t>Punto citofono (video-2 fili)</t>
  </si>
  <si>
    <t>Posto citofonico esterno in inox V2A, esecuzione antivandalismo, con 4 pulsanti di chiamata, bus a 2 fili</t>
  </si>
  <si>
    <t>Videocitofono interno vivavoce in versione da parete o da tavolo, con monitor a colori 2", uguale alla serie degli interruttori, bus a 2 fili</t>
  </si>
  <si>
    <t>Alimentatori per impianto videocitofonico, bus a 2 fili</t>
  </si>
  <si>
    <t>Apparecchi aggiuntivi per impianti videocitofonici, multiplexer o distributore segnale video</t>
  </si>
  <si>
    <t>IP gateway di intercomunicante porta con 10 licenze</t>
  </si>
  <si>
    <t>Suoneria a vista, 26V DC, uguale alla serie degli interruttori, bus a 2 fili</t>
  </si>
  <si>
    <t>Somma: IMPIANTO VIDEO-CITOFONICO</t>
  </si>
  <si>
    <t>IMPIANTO DI TERRA ED EQUIPOTENZIALE</t>
  </si>
  <si>
    <t>IMPIANTO ANTENNA TV</t>
  </si>
  <si>
    <t>Realizzazione di punto di derivazione per impianto antenna TV con tubo vuoto, sotto intonaco punto con tubo vuoto diametro 25mm</t>
  </si>
  <si>
    <t>Punto presa antenna</t>
  </si>
  <si>
    <t>Palo sostegno antenna</t>
  </si>
  <si>
    <t>Antenne ricez. radio e progr. TV</t>
  </si>
  <si>
    <t>Antenna parabolica posiz. fissa: Astra + Eutelsat + 2 LNC con 4 uscite separate</t>
  </si>
  <si>
    <t>Messa a terra palo</t>
  </si>
  <si>
    <t>Centralina di testa per sistema in cascata, con 8 ingressi IF-SAT + 1 ingresso terrestre, 9 uscite passanti e 8 uscite derivanti, con alimentatore switching</t>
  </si>
  <si>
    <t>Multiswitch in cascata, con 8 ingressi IF-SAT + 1 ingresso terrestre, 9 uscite passanti e 8 uscite derivanti</t>
  </si>
  <si>
    <t>Amplificatore multibanda TV terrestre analogico e digitale, con 5 ingressi, 10 gruppi UHF programmabili</t>
  </si>
  <si>
    <t>Quadro da parete sporgente in poliestre, con porta, IP65, 800x600x300mm</t>
  </si>
  <si>
    <t>Messa in funzione, programmazione messa a punto dell'impianto TV, documentazione e misure</t>
  </si>
  <si>
    <t>Somma: IMPIANTO ANTENNA TV</t>
  </si>
  <si>
    <t>IMPIANTO ALTOPARLANTI</t>
  </si>
  <si>
    <t>Realizzazione di punto di derivazione per impianto altoparlanti con tubo vuoto, sotto intonaco punto con tubo vuoto diametro 25mm</t>
  </si>
  <si>
    <t>Punto per impianto ELA, per altoparlante, linea con mantenimento di funzione in caso di incendio</t>
  </si>
  <si>
    <t>Punto per impianto ELA, per posto microfonico</t>
  </si>
  <si>
    <t>Sistema compatto per la realizzazione di un sistemi di evacuazione elettro-acustico, secondo norma CEI EN 60849 e EN54-16</t>
  </si>
  <si>
    <t>Amplificatore di potenza 4x250W per sistema di evacuazione elettro-acustico, secondo norma EN54-16</t>
  </si>
  <si>
    <t>Base microfonica di sicurezza, con 12 pulsanti e tuochpanel, secondo EN 54-16</t>
  </si>
  <si>
    <t>Posto microfonico di emergenza, in custodia a incasso o a vista</t>
  </si>
  <si>
    <t>Altoparlante da incasso,  forma rotondo, potenza 4W 100W, d=132mm, secondo EN54-24</t>
  </si>
  <si>
    <t>Altoparlante da incasso,  forma rotondo, potenza 6W 100W, d=189mm, secondo EN54-24</t>
  </si>
  <si>
    <t>Altoparlante da incasso, forma rotondo, potenza 6W 100W, d=239mm, secondo EN54-24</t>
  </si>
  <si>
    <t>Scatola incasso calcestruzzo per altoparlante 6W</t>
  </si>
  <si>
    <t>Messa in funzione e regolazione dell'intero impianto altoparlanti</t>
  </si>
  <si>
    <t>Somma: IMPIANTO ALTOPARLANTI</t>
  </si>
  <si>
    <t>ILLUMINAZIONE LOCALI TECNICI</t>
  </si>
  <si>
    <t>Apparecchio stagno in esecuzione stagna  IP65, con chiusure Inox V2A, con reattore elettronico, tubo fluorescente  1x49W T16</t>
  </si>
  <si>
    <t>Apparecchio stagno in esecuzione stagna  IP65, con chiusure Inox V2A, con reattore elettronico, tubo fluorescente  2x49W T16</t>
  </si>
  <si>
    <t>Somma: ILLUMINAZIONE LOCALI TECNICI</t>
  </si>
  <si>
    <t>IMPIANTO RIVELAZIONE INCENDIO</t>
  </si>
  <si>
    <t>Realizzazione di punto di derivazione per impianto rivelazione incendio con tubo vuoto, sotto intonaco punto con tubo vuoto diametro 25mm</t>
  </si>
  <si>
    <t>Codice CIG: 4881516270</t>
  </si>
  <si>
    <t>*W0.01.03.03.F</t>
  </si>
  <si>
    <t>8.005</t>
  </si>
  <si>
    <t>15.05.11.23</t>
  </si>
  <si>
    <t>8.006</t>
  </si>
  <si>
    <t>15.05.11.12</t>
  </si>
  <si>
    <t>8.007</t>
  </si>
  <si>
    <t>*W0.01.03.10.H</t>
  </si>
  <si>
    <t>8.008</t>
  </si>
  <si>
    <t>*W0.01.03.15.A</t>
  </si>
  <si>
    <t>8.009</t>
  </si>
  <si>
    <t>*W0.01.03.15.D</t>
  </si>
  <si>
    <t>8.010</t>
  </si>
  <si>
    <t>*W0.01.03.20.B</t>
  </si>
  <si>
    <t>8.011</t>
  </si>
  <si>
    <t>*W0.01.02.11.D</t>
  </si>
  <si>
    <t>8.012</t>
  </si>
  <si>
    <t>*W0.01.03.30.C</t>
  </si>
  <si>
    <t>8.013</t>
  </si>
  <si>
    <t>*W0.01.03.02.D</t>
  </si>
  <si>
    <t>8.014</t>
  </si>
  <si>
    <t>*W0.01.03.30.B</t>
  </si>
  <si>
    <t>8.015</t>
  </si>
  <si>
    <t>*W0.01.03.22.F</t>
  </si>
  <si>
    <t>9</t>
  </si>
  <si>
    <t>9.001</t>
  </si>
  <si>
    <t>*15.16.02.04</t>
  </si>
  <si>
    <t>9.002</t>
  </si>
  <si>
    <t>9.003</t>
  </si>
  <si>
    <t>*91500.36</t>
  </si>
  <si>
    <t>9.004</t>
  </si>
  <si>
    <t>*91500.37</t>
  </si>
  <si>
    <t>9.005</t>
  </si>
  <si>
    <t>*91500.38</t>
  </si>
  <si>
    <t>9.006</t>
  </si>
  <si>
    <t>*NEU</t>
  </si>
  <si>
    <t>9.007</t>
  </si>
  <si>
    <t>*92300</t>
  </si>
  <si>
    <t>9.008</t>
  </si>
  <si>
    <t>*91500.39</t>
  </si>
  <si>
    <t>10.001</t>
  </si>
  <si>
    <t>10.002</t>
  </si>
  <si>
    <t>10.003</t>
  </si>
  <si>
    <t>*15.17.03.01</t>
  </si>
  <si>
    <t>10.004</t>
  </si>
  <si>
    <t>15.17.01.01</t>
  </si>
  <si>
    <t>10.005</t>
  </si>
  <si>
    <t>15.17.01.02</t>
  </si>
  <si>
    <t>10.006</t>
  </si>
  <si>
    <t>*15.17.01.03.D</t>
  </si>
  <si>
    <t>10.007</t>
  </si>
  <si>
    <t>15.17.01.05</t>
  </si>
  <si>
    <t>10.008</t>
  </si>
  <si>
    <t>*M0.10.67.01</t>
  </si>
  <si>
    <t>10.009</t>
  </si>
  <si>
    <t>*M0.10.67.10</t>
  </si>
  <si>
    <t>10.010</t>
  </si>
  <si>
    <t>*91500.41</t>
  </si>
  <si>
    <t>10.011</t>
  </si>
  <si>
    <t>*91500.42</t>
  </si>
  <si>
    <t>10.012</t>
  </si>
  <si>
    <t>*91500.43</t>
  </si>
  <si>
    <t>11</t>
  </si>
  <si>
    <t>11.001</t>
  </si>
  <si>
    <t>11.002</t>
  </si>
  <si>
    <t>11.003</t>
  </si>
  <si>
    <t>*M0.30.00.01.C</t>
  </si>
  <si>
    <t>11.004</t>
  </si>
  <si>
    <t>*M0.30.00.01.F</t>
  </si>
  <si>
    <t>11.005</t>
  </si>
  <si>
    <t>*M0.30.89.01</t>
  </si>
  <si>
    <t>11.006</t>
  </si>
  <si>
    <t>*M0.30.89.02</t>
  </si>
  <si>
    <t>11.007</t>
  </si>
  <si>
    <t>*M0.30.89.08</t>
  </si>
  <si>
    <t>11.008</t>
  </si>
  <si>
    <t>*M0.30.89.11</t>
  </si>
  <si>
    <t>11.009</t>
  </si>
  <si>
    <t>*M0.30.89.20</t>
  </si>
  <si>
    <t>11.010</t>
  </si>
  <si>
    <t>*M0.30.89.21</t>
  </si>
  <si>
    <t>11.011</t>
  </si>
  <si>
    <t>*M0.30.89.22</t>
  </si>
  <si>
    <t>11.012</t>
  </si>
  <si>
    <t>*M0.30.29.08</t>
  </si>
  <si>
    <t>11.013</t>
  </si>
  <si>
    <t>*M0.30.89.90</t>
  </si>
  <si>
    <t>12</t>
  </si>
  <si>
    <t>12.001</t>
  </si>
  <si>
    <t>*O0.01.AA.10.C</t>
  </si>
  <si>
    <t>12.002</t>
  </si>
  <si>
    <t>*O0.01.AA.10.E</t>
  </si>
  <si>
    <t>13</t>
  </si>
  <si>
    <t>13.001</t>
  </si>
  <si>
    <t>13.002</t>
  </si>
  <si>
    <t>13.003</t>
  </si>
  <si>
    <t>*P0.01.00.01.A</t>
  </si>
  <si>
    <t>13.004</t>
  </si>
  <si>
    <t>*P0.01.00.01.B</t>
  </si>
  <si>
    <t>13.005</t>
  </si>
  <si>
    <t>*P0.01.00.01.C</t>
  </si>
  <si>
    <t>13.006</t>
  </si>
  <si>
    <t>*P0.01.00.01.E</t>
  </si>
  <si>
    <t>13.007</t>
  </si>
  <si>
    <t>*P0.01.00.01.G</t>
  </si>
  <si>
    <t>13.008</t>
  </si>
  <si>
    <t>*P0.01.00.01.H</t>
  </si>
  <si>
    <t>13.009</t>
  </si>
  <si>
    <t>*P0.01.00.01.M</t>
  </si>
  <si>
    <t>13.010</t>
  </si>
  <si>
    <t>*P0.01.00.01.O</t>
  </si>
  <si>
    <t>13.011</t>
  </si>
  <si>
    <t>*P0.01.78.01</t>
  </si>
  <si>
    <t>13.012</t>
  </si>
  <si>
    <t>*P0.01.78.02</t>
  </si>
  <si>
    <t>13.013</t>
  </si>
  <si>
    <t>*P0.01.78.03</t>
  </si>
  <si>
    <t>13.014</t>
  </si>
  <si>
    <t>*P0.01.78.04</t>
  </si>
  <si>
    <t>13.015</t>
  </si>
  <si>
    <t>*P0.01.78.06</t>
  </si>
  <si>
    <t>13.016</t>
  </si>
  <si>
    <t>*P0.01.78.08</t>
  </si>
  <si>
    <t>13.017</t>
  </si>
  <si>
    <t>*P0.01.78.10</t>
  </si>
  <si>
    <t>13.018</t>
  </si>
  <si>
    <t>*P0.01.78.13</t>
  </si>
  <si>
    <t>13.019</t>
  </si>
  <si>
    <t>*P0.01.78.18</t>
  </si>
  <si>
    <t>13.020</t>
  </si>
  <si>
    <t>*P0.01.78.20</t>
  </si>
  <si>
    <t>13.021</t>
  </si>
  <si>
    <t>*P0.01.78.25</t>
  </si>
  <si>
    <t>13.022</t>
  </si>
  <si>
    <t>*P0.01.78.30</t>
  </si>
  <si>
    <t>13.023</t>
  </si>
  <si>
    <t>*P0.01.78.32</t>
  </si>
  <si>
    <t>13.024</t>
  </si>
  <si>
    <t>*P0.01.78.60</t>
  </si>
  <si>
    <t>13.025</t>
  </si>
  <si>
    <t>*P0.01.71.40</t>
  </si>
  <si>
    <t>13.026</t>
  </si>
  <si>
    <t>14</t>
  </si>
  <si>
    <t>14.001</t>
  </si>
  <si>
    <t>14.002</t>
  </si>
  <si>
    <t>14.003</t>
  </si>
  <si>
    <t>*P0.20.00.01.B</t>
  </si>
  <si>
    <t>14.004</t>
  </si>
  <si>
    <t>*P0.20.78.35</t>
  </si>
  <si>
    <t>15</t>
  </si>
  <si>
    <t>15.001</t>
  </si>
  <si>
    <t>15.002</t>
  </si>
  <si>
    <t>16</t>
  </si>
  <si>
    <t>16.001</t>
  </si>
  <si>
    <t>*K0.01.47.01</t>
  </si>
  <si>
    <t>16.002</t>
  </si>
  <si>
    <t>*K0.10.00.01</t>
  </si>
  <si>
    <t>16.003</t>
  </si>
  <si>
    <t>*K0.01.95.01</t>
  </si>
  <si>
    <t>16.004</t>
  </si>
  <si>
    <t>*91500.56</t>
  </si>
  <si>
    <t>16.005</t>
  </si>
  <si>
    <t>*91500.57</t>
  </si>
  <si>
    <t>16.006</t>
  </si>
  <si>
    <t>*91500.58</t>
  </si>
  <si>
    <t>16.007</t>
  </si>
  <si>
    <t>*K0.10.00.02</t>
  </si>
  <si>
    <t>16.008</t>
  </si>
  <si>
    <t>*91500.59</t>
  </si>
  <si>
    <t>17</t>
  </si>
  <si>
    <t>17.001</t>
  </si>
  <si>
    <t>*92700</t>
  </si>
  <si>
    <t>18</t>
  </si>
  <si>
    <t>18.001</t>
  </si>
  <si>
    <t>18.002</t>
  </si>
  <si>
    <t>18.003</t>
  </si>
  <si>
    <t>*91500.61</t>
  </si>
  <si>
    <t>18.004</t>
  </si>
  <si>
    <t>18.005</t>
  </si>
  <si>
    <t>*P0.20.78.01</t>
  </si>
  <si>
    <t>18.006</t>
  </si>
  <si>
    <t>*P0.20.78.02</t>
  </si>
  <si>
    <t>18.007</t>
  </si>
  <si>
    <t>*P0.20.78.05</t>
  </si>
  <si>
    <t>18.008</t>
  </si>
  <si>
    <t>*Q0.10.78.10</t>
  </si>
  <si>
    <t>18.009</t>
  </si>
  <si>
    <t>*Q0.10.78.11</t>
  </si>
  <si>
    <t>18.010</t>
  </si>
  <si>
    <t>*Q0.10.78.20</t>
  </si>
  <si>
    <t>06.02.290.ah</t>
  </si>
  <si>
    <t>06.02.290.bp</t>
  </si>
  <si>
    <t>06.02.290.bq</t>
  </si>
  <si>
    <t>06.02.290.bs</t>
  </si>
  <si>
    <t>06.02.320</t>
  </si>
  <si>
    <t>06.02.320.a</t>
  </si>
  <si>
    <t>06.02.320.b</t>
  </si>
  <si>
    <t>06.02.320.c</t>
  </si>
  <si>
    <t>06.02.370</t>
  </si>
  <si>
    <t>06.02.370.an</t>
  </si>
  <si>
    <t>06.02.370.aq</t>
  </si>
  <si>
    <t>06.02.370.ax</t>
  </si>
  <si>
    <t>06.02.375</t>
  </si>
  <si>
    <t>06.02.375.an</t>
  </si>
  <si>
    <t>06.02.375.ax</t>
  </si>
  <si>
    <t>06.02.377</t>
  </si>
  <si>
    <t>06.02.377.an</t>
  </si>
  <si>
    <t>06.02.377.aq</t>
  </si>
  <si>
    <t>06.02.377.ax</t>
  </si>
  <si>
    <t>06.02.380</t>
  </si>
  <si>
    <t>06.02.380.a</t>
  </si>
  <si>
    <t>06.02.380.b</t>
  </si>
  <si>
    <t>06.02.385</t>
  </si>
  <si>
    <t>06.02.385.a</t>
  </si>
  <si>
    <t>06.02.385.b</t>
  </si>
  <si>
    <t>06.02.400</t>
  </si>
  <si>
    <t>06.02.400.a</t>
  </si>
  <si>
    <t>06.02.405</t>
  </si>
  <si>
    <t>06.02.405.a</t>
  </si>
  <si>
    <t>06.02.530</t>
  </si>
  <si>
    <t>06.02.530.d</t>
  </si>
  <si>
    <t>06.02.530.j</t>
  </si>
  <si>
    <t>06.02.530.k</t>
  </si>
  <si>
    <t>06.02.535</t>
  </si>
  <si>
    <t>06.02.535.d</t>
  </si>
  <si>
    <t>06.02.535.j</t>
  </si>
  <si>
    <t>06.02.535.k</t>
  </si>
  <si>
    <t>06.02.550</t>
  </si>
  <si>
    <t>06.02.550.a</t>
  </si>
  <si>
    <t>06.02.550.d</t>
  </si>
  <si>
    <t>06.02.560</t>
  </si>
  <si>
    <t>06.02.560.an</t>
  </si>
  <si>
    <t>06.02.630</t>
  </si>
  <si>
    <t>06.03.55</t>
  </si>
  <si>
    <t>06.03.60</t>
  </si>
  <si>
    <t>06.03.200</t>
  </si>
  <si>
    <t>06.03.200.a</t>
  </si>
  <si>
    <t>06.03.200.b</t>
  </si>
  <si>
    <t>06.03.230</t>
  </si>
  <si>
    <t>06.03.240</t>
  </si>
  <si>
    <t>06.03.290</t>
  </si>
  <si>
    <t>06.03.290.bp</t>
  </si>
  <si>
    <t>06.03.350</t>
  </si>
  <si>
    <t>06.03.350.ah</t>
  </si>
  <si>
    <t>06.03.355</t>
  </si>
  <si>
    <t>06.03.355.ah</t>
  </si>
  <si>
    <t>06.03.360</t>
  </si>
  <si>
    <t>06.03.360.ah</t>
  </si>
  <si>
    <t>06.03.400</t>
  </si>
  <si>
    <t>06.03.400.i</t>
  </si>
  <si>
    <t>06.03.580</t>
  </si>
  <si>
    <t>06.03.590</t>
  </si>
  <si>
    <t>06.03.600</t>
  </si>
  <si>
    <t>06.03.630</t>
  </si>
  <si>
    <t>06.04</t>
  </si>
  <si>
    <t>06.04.200</t>
  </si>
  <si>
    <t>06.04.200.a</t>
  </si>
  <si>
    <t>06.04.240</t>
  </si>
  <si>
    <t>06.04.350</t>
  </si>
  <si>
    <t>06.04.350.ce</t>
  </si>
  <si>
    <t>06.04.355</t>
  </si>
  <si>
    <t>06.04.355.ce</t>
  </si>
  <si>
    <t>07.01.10.b</t>
  </si>
  <si>
    <t>07.01.90</t>
  </si>
  <si>
    <t>07.01.98</t>
  </si>
  <si>
    <t>07.01.110</t>
  </si>
  <si>
    <t>07.01.130</t>
  </si>
  <si>
    <t>07.01.130.a</t>
  </si>
  <si>
    <t>07.01.130.b</t>
  </si>
  <si>
    <t>07.01.140</t>
  </si>
  <si>
    <t>07.01.150</t>
  </si>
  <si>
    <t>08.01</t>
  </si>
  <si>
    <t>08.01.10</t>
  </si>
  <si>
    <t>08.01.20</t>
  </si>
  <si>
    <t>08.01.30</t>
  </si>
  <si>
    <t>08.01.40</t>
  </si>
  <si>
    <t>08.01.90</t>
  </si>
  <si>
    <t>08.01.90.h</t>
  </si>
  <si>
    <t>08.01.100</t>
  </si>
  <si>
    <t>08.02.10</t>
  </si>
  <si>
    <t>08.02.20</t>
  </si>
  <si>
    <t>08.02.30</t>
  </si>
  <si>
    <t>08.02.40</t>
  </si>
  <si>
    <t>08.02.50</t>
  </si>
  <si>
    <t>08.02.60</t>
  </si>
  <si>
    <t>08.02.70</t>
  </si>
  <si>
    <t>08.02.80</t>
  </si>
  <si>
    <t>08.02.90</t>
  </si>
  <si>
    <t>08.02.90.g</t>
  </si>
  <si>
    <t>08.02.100</t>
  </si>
  <si>
    <t>08.02.1370</t>
  </si>
  <si>
    <t>08.02.1370.a</t>
  </si>
  <si>
    <t>08.02.1370.c</t>
  </si>
  <si>
    <t>08.03</t>
  </si>
  <si>
    <t>08.03.10</t>
  </si>
  <si>
    <t>08.03.20</t>
  </si>
  <si>
    <t>08.03.30</t>
  </si>
  <si>
    <t>08.03.40</t>
  </si>
  <si>
    <t>08.03.50</t>
  </si>
  <si>
    <t>08.03.60</t>
  </si>
  <si>
    <t>08.03.80</t>
  </si>
  <si>
    <t>08.03.90</t>
  </si>
  <si>
    <t>02.02.160</t>
  </si>
  <si>
    <t>02.02.160.b</t>
  </si>
  <si>
    <t>DN 15 - 1/2" - 1 m3/h</t>
  </si>
  <si>
    <t>02.02.190</t>
  </si>
  <si>
    <t>02.02.330</t>
  </si>
  <si>
    <t>02.02.330.b</t>
  </si>
  <si>
    <t>02.02.340</t>
  </si>
  <si>
    <t>02.02.340.a</t>
  </si>
  <si>
    <t>02.02.345</t>
  </si>
  <si>
    <t>02.02.345.c</t>
  </si>
  <si>
    <t>02.02.350</t>
  </si>
  <si>
    <t>02.03</t>
  </si>
  <si>
    <t>02.03.10</t>
  </si>
  <si>
    <t>02.03.20</t>
  </si>
  <si>
    <t>02.03.50</t>
  </si>
  <si>
    <t>02.03.100</t>
  </si>
  <si>
    <t>02.03.100.a</t>
  </si>
  <si>
    <t>02.03.120</t>
  </si>
  <si>
    <t>02.03.120.b</t>
  </si>
  <si>
    <t>02.03.210</t>
  </si>
  <si>
    <t>02.03.210.a</t>
  </si>
  <si>
    <t>02.03.220</t>
  </si>
  <si>
    <t>02.03.240</t>
  </si>
  <si>
    <t>02.03.320</t>
  </si>
  <si>
    <t>02.03.390</t>
  </si>
  <si>
    <t>02.03.410</t>
  </si>
  <si>
    <t>02.03.420</t>
  </si>
  <si>
    <t>02.03.470</t>
  </si>
  <si>
    <t>02.03.490</t>
  </si>
  <si>
    <t>02.03.810</t>
  </si>
  <si>
    <t>02.03.820</t>
  </si>
  <si>
    <t>02.03.830</t>
  </si>
  <si>
    <t>02.03.950</t>
  </si>
  <si>
    <t>02.03.960</t>
  </si>
  <si>
    <t>02.03.960.d</t>
  </si>
  <si>
    <t>02.04.260</t>
  </si>
  <si>
    <t>02.04.270</t>
  </si>
  <si>
    <t>02.04.280</t>
  </si>
  <si>
    <t>02.04.280.a</t>
  </si>
  <si>
    <t>02.04.320</t>
  </si>
  <si>
    <t>02.04.320.a</t>
  </si>
  <si>
    <t>02.04.340</t>
  </si>
  <si>
    <t>02.04.430</t>
  </si>
  <si>
    <t>02.04.440</t>
  </si>
  <si>
    <t>02.04.470</t>
  </si>
  <si>
    <t>02.04.525</t>
  </si>
  <si>
    <t>02.04.590</t>
  </si>
  <si>
    <t>02.04.660</t>
  </si>
  <si>
    <t>02.04.660.b</t>
  </si>
  <si>
    <t>02.04.660.c</t>
  </si>
  <si>
    <t>02.04.680</t>
  </si>
  <si>
    <t>02.04.710</t>
  </si>
  <si>
    <t>02.04.730</t>
  </si>
  <si>
    <t>02.05.10</t>
  </si>
  <si>
    <t>02.05.10.a</t>
  </si>
  <si>
    <t>02.05.10.b</t>
  </si>
  <si>
    <t>02.05.40</t>
  </si>
  <si>
    <t>02.05.40.b</t>
  </si>
  <si>
    <t>02.05.40.f</t>
  </si>
  <si>
    <t>02.05.40.i</t>
  </si>
  <si>
    <t>02.05.40.k</t>
  </si>
  <si>
    <t>02.05.60</t>
  </si>
  <si>
    <t>02.05.60.b</t>
  </si>
  <si>
    <t>DN 15 - ø 18x1,0</t>
  </si>
  <si>
    <t>02.05.60.c</t>
  </si>
  <si>
    <t>DN 20 - ø 22x1,2</t>
  </si>
  <si>
    <t>02.05.60.d</t>
  </si>
  <si>
    <t>DN 25 - ø 28x1,2</t>
  </si>
  <si>
    <t>02.05.60.e</t>
  </si>
  <si>
    <t>DN 32 - ø 35x1,5</t>
  </si>
  <si>
    <t>02.05.60.g</t>
  </si>
  <si>
    <t>DN 50 - ø 54x1,5</t>
  </si>
  <si>
    <t>02.05.110</t>
  </si>
  <si>
    <t>02.05.110.i</t>
  </si>
  <si>
    <t>02.05.200</t>
  </si>
  <si>
    <t>02.05.200.a</t>
  </si>
  <si>
    <t>02.05.200.b</t>
  </si>
  <si>
    <t>02.05.200.c</t>
  </si>
  <si>
    <t>02.05.200.d</t>
  </si>
  <si>
    <t>02.05.205</t>
  </si>
  <si>
    <t>02.05.205.b</t>
  </si>
  <si>
    <t>02.05.205.d</t>
  </si>
  <si>
    <t>02.05.220</t>
  </si>
  <si>
    <t>02.05.220.g</t>
  </si>
  <si>
    <t>02.05.220.j</t>
  </si>
  <si>
    <t>02.05.220.o</t>
  </si>
  <si>
    <t>02.05.240</t>
  </si>
  <si>
    <t>02.05.240.b</t>
  </si>
  <si>
    <t>02.05.240.c</t>
  </si>
  <si>
    <t>02.05.245</t>
  </si>
  <si>
    <t>02.05.245.d</t>
  </si>
  <si>
    <t>02.05.245.e</t>
  </si>
  <si>
    <t>02.05.245.g</t>
  </si>
  <si>
    <t>02.06</t>
  </si>
  <si>
    <t>02.06.30</t>
  </si>
  <si>
    <t>02.06.30.a</t>
  </si>
  <si>
    <t>02.06.30.b</t>
  </si>
  <si>
    <t>02.06.40</t>
  </si>
  <si>
    <t>02.06.40.c</t>
  </si>
  <si>
    <t>02.06.45</t>
  </si>
  <si>
    <t>02.06.45.a</t>
  </si>
  <si>
    <t>02.06.80</t>
  </si>
  <si>
    <t>02.06.80.c</t>
  </si>
  <si>
    <t>02.06.80.d</t>
  </si>
  <si>
    <t>02.06.80.e</t>
  </si>
  <si>
    <t>02.06.100</t>
  </si>
  <si>
    <t>02.06.100.d</t>
  </si>
  <si>
    <t>03.01.50</t>
  </si>
  <si>
    <t>03.01.70</t>
  </si>
  <si>
    <t>03.01.80</t>
  </si>
  <si>
    <t>03.01.80.b</t>
  </si>
  <si>
    <t>03.01.80.f</t>
  </si>
  <si>
    <t>03.01.90</t>
  </si>
  <si>
    <t>03.01.90.a</t>
  </si>
  <si>
    <t>03.01.90.c</t>
  </si>
  <si>
    <t>03.01.100</t>
  </si>
  <si>
    <t>03.01.120</t>
  </si>
  <si>
    <t>03.01.120.b</t>
  </si>
  <si>
    <t>03.01.130</t>
  </si>
  <si>
    <t>03.01.130.b</t>
  </si>
  <si>
    <t>03.01.150</t>
  </si>
  <si>
    <t>03.02.10</t>
  </si>
  <si>
    <t>03.02.10.b</t>
  </si>
  <si>
    <t>03.02.10.c</t>
  </si>
  <si>
    <t>03.02.20</t>
  </si>
  <si>
    <t>03.02.20.h</t>
  </si>
  <si>
    <t>03.02.38</t>
  </si>
  <si>
    <t>03.02.38.h</t>
  </si>
  <si>
    <t>03.02.70</t>
  </si>
  <si>
    <t>03.02.70.c</t>
  </si>
  <si>
    <t>03.02.90</t>
  </si>
  <si>
    <t>03.02.90.e</t>
  </si>
  <si>
    <t>03.02.330</t>
  </si>
  <si>
    <t>03.02.330.b</t>
  </si>
  <si>
    <t>03.02.345</t>
  </si>
  <si>
    <t>03.02.345.c</t>
  </si>
  <si>
    <t>03.02.350</t>
  </si>
  <si>
    <t>03.03.40</t>
  </si>
  <si>
    <t>03.03.40.e</t>
  </si>
  <si>
    <t>03.03.40.f</t>
  </si>
  <si>
    <t>03.03.40.h</t>
  </si>
  <si>
    <t>03.03.110</t>
  </si>
  <si>
    <t>03.03.110.f</t>
  </si>
  <si>
    <t>03.03.110.g</t>
  </si>
  <si>
    <t>03.03.110.h</t>
  </si>
  <si>
    <t>SOMMA IMPIANTO DI ESTRAZIONE ARIA LOCALI</t>
  </si>
  <si>
    <t>IMPIANTO DI CONDIZIONAMENTO</t>
  </si>
  <si>
    <t>Impianto di condizionamento autonomo ed accessori</t>
  </si>
  <si>
    <t>Climatizzatore tipo "monovolume"</t>
  </si>
  <si>
    <t>Linea frigorifera in doppio tubo di rame</t>
  </si>
  <si>
    <t>Linea frigorifera in doppio tubo di rame, dimensione: 6,35 - 9,52 mm</t>
  </si>
  <si>
    <t>Tubazione HT, dimensione: DN 40</t>
  </si>
  <si>
    <t>Linee elettriche</t>
  </si>
  <si>
    <t>Carica dei tubi in rame con gas refrigerante R410A, allacciamenti elettrici, messa in funzione e taratura nonché l´istruzione del personale</t>
  </si>
  <si>
    <t>Collare antifuoco, dimensione: 200 mm</t>
  </si>
  <si>
    <t>SOMMA Impianto di condizionamento autonomo ed accessori</t>
  </si>
  <si>
    <t>SOMMA IMPIANTO DI CONDIZIONAMENTO</t>
  </si>
  <si>
    <t>IMPIANTI DI VENTILAZIONE</t>
  </si>
  <si>
    <t>Impianto di ventilazione sala</t>
  </si>
  <si>
    <t>Unità trattamento aria</t>
  </si>
  <si>
    <t>Canale d´aria di sezione rettangolare</t>
  </si>
  <si>
    <t>Canale d´aria di sezione rettangolare, in lamiera di acciaio zincato</t>
  </si>
  <si>
    <t>Canale d´aria di sezione circolare, in lamiera di acciaio zincato</t>
  </si>
  <si>
    <t>Canale d´aria di sezione circolare, in lamiera di acciaio zincato, dimensione: 250 mm</t>
  </si>
  <si>
    <t>Termometro bimetallico</t>
  </si>
  <si>
    <t>Rivestimento termoacustico esterno del canale d´aria</t>
  </si>
  <si>
    <t>Condotto d´aria flessibile di sezione circolare in alluminio</t>
  </si>
  <si>
    <t>Condotto d´aria flessibile di sezione circolare in alluminio, dimensione: 203 mm</t>
  </si>
  <si>
    <t>Silenziatore con coulisse</t>
  </si>
  <si>
    <t>Silenziatore con coulisse, lunghezza: 1.500 mm, larghezza: 800 mm, altezza: 600 mm</t>
  </si>
  <si>
    <t>Silenziatore con coulisse, lunghezza: 1.500 mm, larghezza: 400 mm, altezza: 1.500 mm</t>
  </si>
  <si>
    <t>Serranda tagliafuoco con servocomando</t>
  </si>
  <si>
    <t>Serranda tagliafuoco, larghezza: 500 mm, altezza: 300 mm</t>
  </si>
  <si>
    <t>Serranda tagliafuoco, larghezza: 600 mm, altezza: 300 mm</t>
  </si>
  <si>
    <t>Serranda tagliafuoco, larghezza: 900 mm, altezza: 400 mm</t>
  </si>
  <si>
    <t>Serranda tagliafuoco, larghezza: 1200 mm, altezza: 500 mm</t>
  </si>
  <si>
    <t>Serranda tagliafuoco, larghezza: 800 mm, altezza: 600 mm</t>
  </si>
  <si>
    <t>Serranda tagliafuoco, larghezza: 1200 mm, altezza: 600 mm</t>
  </si>
  <si>
    <t>Serranda di regolazione</t>
  </si>
  <si>
    <t>Serranda di regolazione, larghezza: 500 mm, altezza: 150 mm</t>
  </si>
  <si>
    <t>Serranda di regolazione, larghezza: 500 mm, altezza: 200 mm</t>
  </si>
  <si>
    <t>Serranda di regolazione, larghezza: 900 mm, altezza: 250 mm</t>
  </si>
  <si>
    <t>Serranda di regolazione, larghezza: 500 mm, altezza: 300 mm</t>
  </si>
  <si>
    <t>Diffusore lineare a feritoie</t>
  </si>
  <si>
    <t>Diffusore lineare a feritoie, numero di feritoie: 3, larghezza frontale: 35 mm, lunghezza: 1500 mm</t>
  </si>
  <si>
    <t>Diffusore lineare a feritoie con camera di raccordo</t>
  </si>
  <si>
    <t>Diffusore lineare a feritoie con camera di raccordo, numero di feritoie: 3, larghezza frontale: 35 mm, lunghezza: 1500 mm</t>
  </si>
  <si>
    <t>Sovraprezzo colore RAL</t>
  </si>
  <si>
    <t>Sovraprezzo colore RAL diffusore lineare a feritoie, numero di feritoie: 3, larghezza frontale: 35 mm, lunghezza: 1500 mm</t>
  </si>
  <si>
    <t>Elementi terminali</t>
  </si>
  <si>
    <t>Sovraprezzo colore RAL elementi terminali</t>
  </si>
  <si>
    <t>Bocchetta di mandata in lamiera di acciaio profilata con alette verticali</t>
  </si>
  <si>
    <t>Bocchetta di mandata in lamiera di acciaio profilata con alette verticali, lunghezza: 1225 mm, altezza: 225 mm</t>
  </si>
  <si>
    <t>Bocchetta di mandata in lamiera di acciaio profilata con alette verticali, lunghezza: 825 mm, altezza: 325 mm</t>
  </si>
  <si>
    <t>Bocchetta di ripresa in lamiera di acciaio profilata con alette verticali</t>
  </si>
  <si>
    <t>Bocchetta di ripresa in lamiera di acciaio profilata con alette verticali, lunghezza: 525 mm, altezza: 325 mm</t>
  </si>
  <si>
    <t>Bocchetta di ripresa rettangolare per canali circolari in lamiera di acciaio zincato</t>
  </si>
  <si>
    <t>Bocchetta di ripresa rettangolare per canali circolari in lamiera di acciaio zincato, lunghezza: 425 mm, altezza: 125 mm</t>
  </si>
  <si>
    <t>Messa in funzione e taratura</t>
  </si>
  <si>
    <t>SOMMA Impianto di ventilazione sala</t>
  </si>
  <si>
    <t>Impianto di ventilazione foyer</t>
  </si>
  <si>
    <t>Condotto d´aria flessibile di sezione circolare in alluminio, dimensione: 102 mm</t>
  </si>
  <si>
    <t>Condotto d´aria flessibile di sezione circolare in alluminio, dimensione: 127 mm</t>
  </si>
  <si>
    <t>Condotto d´aria flessibile di sezione circolare in alluminio, dimensione: 160 mm</t>
  </si>
  <si>
    <t>Silenziatore con coulisse, lunghezza: 1.500 mm, larghezza: 800 mm, altezza: 300 mm</t>
  </si>
  <si>
    <t>Silenziatore con coulisse, lunghezza: 1.500 mm, larghezza: 200 mm, altezza: 600 mm</t>
  </si>
  <si>
    <t>Silenziatore con coulisse, lunghezza: 1.500 mm, larghezza: 400 mm, altezza: 600 mm</t>
  </si>
  <si>
    <t>Serranda tagliafuoco, larghezza: 200 mm, altezza: 200 mm</t>
  </si>
  <si>
    <t>Serranda tagliafuoco, larghezza: 500 mm, altezza: 200 mm</t>
  </si>
  <si>
    <t>Serranda tagliafuoco, larghezza: 600 mm, altezza: 200 mm</t>
  </si>
  <si>
    <t>Serranda tagliafuoco, larghezza: 700 mm, altezza: 300 mm</t>
  </si>
  <si>
    <t>Serranda tagliafuoco, larghezza: 900 mm, altezza: 300 mm</t>
  </si>
  <si>
    <t>Serranda di regolazione con servocomando</t>
  </si>
  <si>
    <t>Serranda di regolazione, larghezza: 350 mm, altezza: 150 mm</t>
  </si>
  <si>
    <t>Serranda di regolazione, larghezza: 600 mm, altezza: 200 mm</t>
  </si>
  <si>
    <t>Diffusore lineare a feritoie, numero di feritoie: 1, larghezza frontale: 35 mm, lunghezza: 1050 mm</t>
  </si>
  <si>
    <t>Diffusore lineare a feritoie, numero di feritoie: 1, larghezza frontale: 35 mm, lunghezza: 1500 mm</t>
  </si>
  <si>
    <t>Diffusore lineare a feritoie, numero di feritoie: 2, larghezza frontale: 35 mm, lunghezza: 1050 mm</t>
  </si>
  <si>
    <t>Elemento cieco</t>
  </si>
  <si>
    <t>Elemento cieco, numero di feritoie: 1, larghezza frontale: 35 mm, lunghezza: 1050 mm</t>
  </si>
  <si>
    <t>Elemento cieco, numero di feritoie: 2, larghezza frontale: 35 mm, lunghezza: 1050 mm</t>
  </si>
  <si>
    <t>Sovraprezzo colore RAL diffusore lineare a feritoie, numero di feritoie: 1, larghezza frontale: 35 mm, lunghezza: 1050 mm</t>
  </si>
  <si>
    <t>Sovraprezzo colore RAL diffusore lineare a feritoie, numero di feritoie: 1, larghezza frontale: 35 mm, lunghezza: 1500 mm</t>
  </si>
  <si>
    <t>Sovraprezzo colore RAL diffusore lineare a feritoie, numero di feritoie: 2, larghezza frontale: 35 mm, lunghezza: 1050 mm</t>
  </si>
  <si>
    <t>Elementi terminali, numero di feritoie: 1</t>
  </si>
  <si>
    <t>Elementi terminali, numero di feritoie: 2</t>
  </si>
  <si>
    <t>Sovraprezzo colore RAL elementi terminali, numero di feritoie: 1</t>
  </si>
  <si>
    <t>Sovraprezzo colore RAL elementi terminali, numero di feritoie: 2</t>
  </si>
  <si>
    <t>Diffusore a soffitto in esecuzione quadrata o rettangolare in alluminio</t>
  </si>
  <si>
    <t>Diffusore a soffitto in esecuzione quadrata o rettangolare, larghezza: 473 mm, altezza: 264 mm</t>
  </si>
  <si>
    <t>Sovraprezzo colore RAL diffusore a soffitto in esecuzione quadrata o rettangolare, larghezza: 473 mm, altezza: 264 mm</t>
  </si>
  <si>
    <t>Bocchetta di transito in profilati di alluminio estruso con alette orizzontali</t>
  </si>
  <si>
    <t>Bocchetta di transito in profilati di alluminio estruso con alette orizzontali, larghezza: 525 mm, altezza: 125 mm</t>
  </si>
  <si>
    <t>Bocchetta di transito in profilati di alluminio estruso con alette orizzontali, larghezza: 425 mm, altezza: 225 mm</t>
  </si>
  <si>
    <t>Bocchetta di transito in profilati di alluminio estruso con alette orizzontali, larghezza: 525 mm, altezza: 225 mm</t>
  </si>
  <si>
    <t>Sovraprezzo colore RAL bocchetta di transito in profilati di alluminio estruso con alette orizzontali, larghezza: 525 mm, altezza: 125 mm</t>
  </si>
  <si>
    <t>Sovraprezzo colore RAL bocchetta di transito in profilati di alluminio estruso con alette orizzontali, larghezza: 425 mm, altezza: 225 mm</t>
  </si>
  <si>
    <t>Sovraprezzo colore RAL bocchetta di transito in profilati di alluminio estruso con alette orizzontali, larghezza: 525 mm, altezza: 225 mm</t>
  </si>
  <si>
    <t>Valvola di ventilazione per ripresa in esecuzione circolare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</si>
</sst>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right/>
      <top style="thin"/>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
      <left style="thin"/>
      <right/>
      <top/>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89">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3"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4" xfId="0" applyFont="1" applyBorder="1" applyAlignment="1" applyProtection="1">
      <alignment horizontal="right"/>
      <protection/>
    </xf>
    <xf numFmtId="0" fontId="2" fillId="20" borderId="15" xfId="0" applyFont="1" applyFill="1" applyBorder="1" applyAlignment="1" applyProtection="1">
      <alignment/>
      <protection/>
    </xf>
    <xf numFmtId="0" fontId="2" fillId="20" borderId="13" xfId="0" applyFont="1" applyFill="1" applyBorder="1" applyAlignment="1" applyProtection="1">
      <alignment/>
      <protection/>
    </xf>
    <xf numFmtId="0" fontId="2" fillId="20" borderId="16" xfId="0" applyFont="1" applyFill="1" applyBorder="1" applyAlignment="1" applyProtection="1">
      <alignment/>
      <protection/>
    </xf>
    <xf numFmtId="0" fontId="3" fillId="0" borderId="13" xfId="0" applyFont="1" applyFill="1" applyBorder="1" applyAlignment="1" applyProtection="1">
      <alignment/>
      <protection/>
    </xf>
    <xf numFmtId="0" fontId="3" fillId="0" borderId="16" xfId="0" applyFont="1" applyFill="1" applyBorder="1" applyAlignment="1" applyProtection="1">
      <alignment/>
      <protection/>
    </xf>
    <xf numFmtId="0" fontId="3" fillId="0" borderId="16" xfId="0" applyFont="1" applyFill="1" applyBorder="1" applyAlignment="1" applyProtection="1">
      <alignment horizontal="center"/>
      <protection/>
    </xf>
    <xf numFmtId="0" fontId="3" fillId="0" borderId="14" xfId="0" applyFont="1" applyBorder="1" applyAlignment="1" applyProtection="1">
      <alignment/>
      <protection/>
    </xf>
    <xf numFmtId="0" fontId="25" fillId="0" borderId="17"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horizontal="right"/>
      <protection/>
    </xf>
    <xf numFmtId="0" fontId="2" fillId="0" borderId="18" xfId="0" applyFont="1" applyFill="1" applyBorder="1" applyAlignment="1" applyProtection="1">
      <alignment/>
      <protection/>
    </xf>
    <xf numFmtId="0" fontId="2" fillId="0" borderId="0" xfId="0" applyFont="1" applyFill="1" applyBorder="1" applyAlignment="1" applyProtection="1">
      <alignment/>
      <protection/>
    </xf>
    <xf numFmtId="180" fontId="1" fillId="0" borderId="10" xfId="0" applyNumberFormat="1" applyFont="1" applyBorder="1" applyAlignment="1" applyProtection="1">
      <alignment vertical="top"/>
      <protection/>
    </xf>
    <xf numFmtId="0" fontId="26" fillId="0" borderId="0" xfId="0" applyFont="1" applyBorder="1" applyAlignment="1" applyProtection="1">
      <alignment horizontal="right"/>
      <protection/>
    </xf>
    <xf numFmtId="0" fontId="26" fillId="0" borderId="13" xfId="0" applyFont="1" applyBorder="1" applyAlignment="1" applyProtection="1">
      <alignment horizontal="right"/>
      <protection/>
    </xf>
    <xf numFmtId="0" fontId="26" fillId="0" borderId="16" xfId="0" applyFont="1" applyBorder="1" applyAlignment="1" applyProtection="1">
      <alignment horizontal="right"/>
      <protection/>
    </xf>
    <xf numFmtId="49" fontId="31" fillId="20" borderId="16" xfId="0" applyNumberFormat="1" applyFont="1" applyFill="1" applyBorder="1" applyAlignment="1" applyProtection="1">
      <alignment horizontal="left" vertical="top"/>
      <protection/>
    </xf>
    <xf numFmtId="1" fontId="31" fillId="20" borderId="16" xfId="0" applyNumberFormat="1" applyFont="1" applyFill="1" applyBorder="1" applyAlignment="1" applyProtection="1">
      <alignment horizontal="left" vertical="top" wrapText="1"/>
      <protection/>
    </xf>
    <xf numFmtId="49" fontId="31" fillId="20" borderId="16" xfId="0" applyNumberFormat="1" applyFont="1" applyFill="1" applyBorder="1" applyAlignment="1" applyProtection="1">
      <alignment horizontal="center" vertical="top"/>
      <protection/>
    </xf>
    <xf numFmtId="179" fontId="31" fillId="20" borderId="16" xfId="0" applyNumberFormat="1" applyFont="1" applyFill="1" applyBorder="1" applyAlignment="1" applyProtection="1">
      <alignment horizontal="center" vertical="top"/>
      <protection/>
    </xf>
    <xf numFmtId="180" fontId="31" fillId="20" borderId="16" xfId="0" applyNumberFormat="1" applyFont="1" applyFill="1" applyBorder="1" applyAlignment="1" applyProtection="1">
      <alignment horizontal="right" vertical="top"/>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13" xfId="0" applyFont="1" applyBorder="1" applyAlignment="1" applyProtection="1">
      <alignment/>
      <protection/>
    </xf>
    <xf numFmtId="49" fontId="4" fillId="0" borderId="0" xfId="0" applyNumberFormat="1" applyFont="1" applyBorder="1" applyAlignment="1" applyProtection="1">
      <alignment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4" fontId="27" fillId="20" borderId="23"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4" xfId="0" applyFont="1" applyFill="1" applyBorder="1" applyAlignment="1" applyProtection="1">
      <alignment horizontal="left"/>
      <protection/>
    </xf>
    <xf numFmtId="4" fontId="27" fillId="20" borderId="24" xfId="0" applyNumberFormat="1" applyFont="1" applyFill="1" applyBorder="1" applyAlignment="1" applyProtection="1">
      <alignment horizontal="left"/>
      <protection/>
    </xf>
    <xf numFmtId="0" fontId="29" fillId="20" borderId="24" xfId="0" applyFont="1" applyFill="1" applyBorder="1" applyAlignment="1" applyProtection="1">
      <alignment horizontal="left"/>
      <protection/>
    </xf>
    <xf numFmtId="4" fontId="29" fillId="20" borderId="24"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80" fontId="31" fillId="20" borderId="19"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49" fontId="0" fillId="0" borderId="14"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3"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9" xfId="0" applyFont="1" applyFill="1" applyBorder="1" applyAlignment="1" applyProtection="1">
      <alignment/>
      <protection locked="0"/>
    </xf>
    <xf numFmtId="2" fontId="3" fillId="0" borderId="16" xfId="0" applyNumberFormat="1" applyFont="1" applyFill="1" applyBorder="1" applyAlignment="1" applyProtection="1">
      <alignment horizontal="center"/>
      <protection locked="0"/>
    </xf>
    <xf numFmtId="0" fontId="2" fillId="20" borderId="16"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18" xfId="0" applyNumberFormat="1" applyFont="1" applyFill="1" applyBorder="1" applyAlignment="1" applyProtection="1">
      <alignment horizontal="center"/>
      <protection locked="0"/>
    </xf>
    <xf numFmtId="2" fontId="3" fillId="0" borderId="13" xfId="0" applyNumberFormat="1" applyFont="1" applyFill="1" applyBorder="1" applyAlignment="1" applyProtection="1">
      <alignment horizontal="center"/>
      <protection locked="0"/>
    </xf>
    <xf numFmtId="0" fontId="3" fillId="0" borderId="16" xfId="0" applyFont="1" applyBorder="1" applyAlignment="1" applyProtection="1">
      <alignment horizontal="right"/>
      <protection locked="0"/>
    </xf>
    <xf numFmtId="0" fontId="2" fillId="0" borderId="18" xfId="0" applyFont="1" applyFill="1" applyBorder="1" applyAlignment="1" applyProtection="1">
      <alignment/>
      <protection locked="0"/>
    </xf>
    <xf numFmtId="0" fontId="2" fillId="0" borderId="0" xfId="0" applyFont="1" applyFill="1" applyBorder="1" applyAlignment="1" applyProtection="1">
      <alignment/>
      <protection locked="0"/>
    </xf>
    <xf numFmtId="0" fontId="26" fillId="0" borderId="0" xfId="0" applyFont="1" applyBorder="1" applyAlignment="1" applyProtection="1">
      <alignment horizontal="right"/>
      <protection locked="0"/>
    </xf>
    <xf numFmtId="0" fontId="26" fillId="0" borderId="16"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9"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0" fontId="3" fillId="0" borderId="21" xfId="0" applyFont="1" applyFill="1" applyBorder="1" applyAlignment="1" applyProtection="1">
      <alignment/>
      <protection/>
    </xf>
    <xf numFmtId="175" fontId="3" fillId="0" borderId="17" xfId="42" applyNumberFormat="1" applyFont="1" applyFill="1" applyBorder="1" applyAlignment="1" applyProtection="1">
      <alignment/>
      <protection/>
    </xf>
    <xf numFmtId="0" fontId="25" fillId="0" borderId="21"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0"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2" fillId="20" borderId="19"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3" fillId="0" borderId="25" xfId="42" applyNumberFormat="1" applyFont="1" applyBorder="1" applyAlignment="1" applyProtection="1">
      <alignment vertical="center" wrapText="1"/>
      <protection/>
    </xf>
    <xf numFmtId="175" fontId="3" fillId="0" borderId="17" xfId="42" applyNumberFormat="1" applyFont="1" applyBorder="1" applyAlignment="1" applyProtection="1">
      <alignment vertical="center" wrapText="1"/>
      <protection/>
    </xf>
    <xf numFmtId="175" fontId="2" fillId="0" borderId="14" xfId="0" applyNumberFormat="1" applyFont="1" applyFill="1" applyBorder="1" applyAlignment="1" applyProtection="1">
      <alignment/>
      <protection/>
    </xf>
    <xf numFmtId="175" fontId="2" fillId="0" borderId="17" xfId="0" applyNumberFormat="1" applyFont="1" applyFill="1" applyBorder="1" applyAlignment="1" applyProtection="1">
      <alignment/>
      <protection/>
    </xf>
    <xf numFmtId="1" fontId="1" fillId="0" borderId="21" xfId="0" applyNumberFormat="1" applyFont="1" applyBorder="1" applyAlignment="1" applyProtection="1">
      <alignment horizontal="center"/>
      <protection/>
    </xf>
    <xf numFmtId="1" fontId="1" fillId="0" borderId="22" xfId="0" applyNumberFormat="1" applyFont="1" applyBorder="1" applyAlignment="1" applyProtection="1">
      <alignment horizontal="center"/>
      <protection/>
    </xf>
    <xf numFmtId="0" fontId="26" fillId="0" borderId="21" xfId="0" applyFont="1" applyBorder="1" applyAlignment="1" applyProtection="1">
      <alignment horizontal="right"/>
      <protection/>
    </xf>
    <xf numFmtId="0" fontId="26" fillId="0" borderId="22" xfId="0" applyFont="1" applyBorder="1" applyAlignment="1" applyProtection="1">
      <alignment horizontal="right"/>
      <protection/>
    </xf>
    <xf numFmtId="175" fontId="3" fillId="0" borderId="26"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17" xfId="0" applyFont="1" applyBorder="1" applyAlignment="1" applyProtection="1">
      <alignment/>
      <protection/>
    </xf>
    <xf numFmtId="49" fontId="31" fillId="20" borderId="15" xfId="0" applyNumberFormat="1" applyFont="1" applyFill="1" applyBorder="1" applyAlignment="1" applyProtection="1">
      <alignment horizontal="left" vertical="top"/>
      <protection/>
    </xf>
    <xf numFmtId="175" fontId="3" fillId="0" borderId="17" xfId="0" applyNumberFormat="1" applyFont="1" applyBorder="1" applyAlignment="1" applyProtection="1">
      <alignment/>
      <protection/>
    </xf>
    <xf numFmtId="0" fontId="3" fillId="0" borderId="25" xfId="0" applyFont="1" applyBorder="1" applyAlignment="1" applyProtection="1">
      <alignment/>
      <protection/>
    </xf>
    <xf numFmtId="0" fontId="3" fillId="0" borderId="17" xfId="0" applyFont="1" applyBorder="1" applyAlignment="1" applyProtection="1">
      <alignment/>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1" xfId="0" applyFont="1" applyBorder="1" applyAlignment="1" applyProtection="1">
      <alignment horizontal="right"/>
      <protection/>
    </xf>
    <xf numFmtId="4" fontId="27" fillId="20" borderId="27" xfId="0" applyNumberFormat="1" applyFont="1" applyFill="1" applyBorder="1" applyAlignment="1" applyProtection="1">
      <alignment horizontal="right"/>
      <protection/>
    </xf>
    <xf numFmtId="0" fontId="30" fillId="0" borderId="21" xfId="0" applyFont="1" applyBorder="1" applyAlignment="1" applyProtection="1">
      <alignment horizontal="right"/>
      <protection/>
    </xf>
    <xf numFmtId="4" fontId="30" fillId="0" borderId="17"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17"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1" xfId="0" applyNumberFormat="1" applyFont="1" applyBorder="1" applyAlignment="1" applyProtection="1">
      <alignment horizontal="right"/>
      <protection/>
    </xf>
    <xf numFmtId="0" fontId="29" fillId="0" borderId="22" xfId="0" applyFont="1" applyBorder="1" applyAlignment="1" applyProtection="1">
      <alignment horizontal="right"/>
      <protection/>
    </xf>
    <xf numFmtId="0" fontId="29" fillId="0" borderId="13" xfId="0" applyFont="1" applyBorder="1" applyAlignment="1" applyProtection="1">
      <alignment horizontal="left"/>
      <protection/>
    </xf>
    <xf numFmtId="0" fontId="2" fillId="0" borderId="13" xfId="0" applyFont="1" applyFill="1" applyBorder="1" applyAlignment="1" applyProtection="1">
      <alignment horizontal="left"/>
      <protection/>
    </xf>
    <xf numFmtId="4" fontId="2" fillId="0" borderId="13" xfId="0" applyNumberFormat="1" applyFont="1" applyFill="1" applyBorder="1" applyAlignment="1" applyProtection="1">
      <alignment horizontal="left"/>
      <protection/>
    </xf>
    <xf numFmtId="4" fontId="2" fillId="0" borderId="25" xfId="0" applyNumberFormat="1" applyFont="1" applyFill="1" applyBorder="1" applyAlignment="1" applyProtection="1">
      <alignment horizontal="right"/>
      <protection/>
    </xf>
    <xf numFmtId="49" fontId="0" fillId="0" borderId="21"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17" xfId="0" applyNumberFormat="1" applyFill="1" applyBorder="1" applyAlignment="1" applyProtection="1">
      <alignment horizontal="right" vertical="top"/>
      <protection/>
    </xf>
    <xf numFmtId="180" fontId="0" fillId="0" borderId="17" xfId="0" applyNumberFormat="1" applyBorder="1" applyAlignment="1" applyProtection="1">
      <alignment horizontal="right" vertical="top"/>
      <protection/>
    </xf>
    <xf numFmtId="49" fontId="0" fillId="0" borderId="20" xfId="0" applyNumberFormat="1" applyBorder="1" applyAlignment="1" applyProtection="1">
      <alignment horizontal="left" vertical="top"/>
      <protection/>
    </xf>
    <xf numFmtId="49" fontId="0" fillId="0" borderId="22" xfId="0" applyNumberFormat="1" applyBorder="1" applyAlignment="1" applyProtection="1">
      <alignment horizontal="left" vertical="top"/>
      <protection/>
    </xf>
    <xf numFmtId="49" fontId="0" fillId="0" borderId="13" xfId="0" applyNumberFormat="1" applyBorder="1" applyAlignment="1" applyProtection="1">
      <alignment horizontal="left" vertical="top"/>
      <protection/>
    </xf>
    <xf numFmtId="1" fontId="0" fillId="0" borderId="13" xfId="0" applyNumberFormat="1" applyBorder="1" applyAlignment="1" applyProtection="1">
      <alignment horizontal="left" vertical="top" wrapText="1"/>
      <protection/>
    </xf>
    <xf numFmtId="49" fontId="0" fillId="0" borderId="13" xfId="0" applyNumberFormat="1" applyBorder="1" applyAlignment="1" applyProtection="1">
      <alignment horizontal="center" vertical="top"/>
      <protection/>
    </xf>
    <xf numFmtId="179" fontId="0" fillId="0" borderId="13" xfId="0" applyNumberFormat="1" applyBorder="1" applyAlignment="1" applyProtection="1">
      <alignment horizontal="center" vertical="top"/>
      <protection/>
    </xf>
    <xf numFmtId="180" fontId="0" fillId="0" borderId="13" xfId="0" applyNumberFormat="1" applyBorder="1" applyAlignment="1" applyProtection="1">
      <alignment horizontal="right" vertical="top"/>
      <protection/>
    </xf>
    <xf numFmtId="180" fontId="0" fillId="0" borderId="25" xfId="0" applyNumberFormat="1" applyBorder="1" applyAlignment="1" applyProtection="1">
      <alignment horizontal="right" vertical="top"/>
      <protection/>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49" fontId="4" fillId="0" borderId="10" xfId="0" applyNumberFormat="1" applyFont="1" applyFill="1" applyBorder="1" applyAlignment="1" applyProtection="1">
      <alignment/>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14" xfId="0" applyNumberFormat="1" applyBorder="1" applyAlignment="1" applyProtection="1">
      <alignment horizontal="right" vertical="top"/>
      <protection/>
    </xf>
    <xf numFmtId="0" fontId="3" fillId="0" borderId="21" xfId="0" applyFont="1" applyBorder="1" applyAlignment="1" applyProtection="1">
      <alignment vertical="center"/>
      <protection/>
    </xf>
    <xf numFmtId="49" fontId="31" fillId="0" borderId="15" xfId="0" applyNumberFormat="1" applyFont="1" applyBorder="1" applyAlignment="1" applyProtection="1">
      <alignment horizontal="left" vertical="top"/>
      <protection/>
    </xf>
    <xf numFmtId="49" fontId="0" fillId="0" borderId="15" xfId="0" applyNumberFormat="1" applyBorder="1" applyAlignment="1" applyProtection="1">
      <alignment horizontal="left" vertical="top"/>
      <protection/>
    </xf>
    <xf numFmtId="179" fontId="31" fillId="20" borderId="10" xfId="0" applyNumberFormat="1" applyFont="1" applyFill="1" applyBorder="1" applyAlignment="1" applyProtection="1">
      <alignment horizontal="center" vertical="top"/>
      <protection/>
    </xf>
    <xf numFmtId="180" fontId="31" fillId="20" borderId="10" xfId="0" applyNumberFormat="1" applyFont="1" applyFill="1" applyBorder="1" applyAlignment="1" applyProtection="1">
      <alignment horizontal="right" vertical="top"/>
      <protection locked="0"/>
    </xf>
    <xf numFmtId="49" fontId="31" fillId="20" borderId="15" xfId="0" applyNumberFormat="1" applyFont="1" applyFill="1" applyBorder="1" applyAlignment="1" applyProtection="1">
      <alignment horizontal="center" vertical="top"/>
      <protection/>
    </xf>
    <xf numFmtId="180" fontId="0" fillId="0" borderId="28" xfId="0" applyNumberFormat="1" applyBorder="1" applyAlignment="1" applyProtection="1">
      <alignment horizontal="right" vertical="top"/>
      <protection locked="0"/>
    </xf>
    <xf numFmtId="180" fontId="31" fillId="20" borderId="25" xfId="0" applyNumberFormat="1" applyFont="1" applyFill="1" applyBorder="1" applyAlignment="1" applyProtection="1">
      <alignment horizontal="right" vertical="top"/>
      <protection locked="0"/>
    </xf>
    <xf numFmtId="49" fontId="0" fillId="0" borderId="28" xfId="0" applyNumberFormat="1" applyBorder="1" applyAlignment="1" applyProtection="1">
      <alignment horizontal="center" vertical="top"/>
      <protection/>
    </xf>
    <xf numFmtId="179" fontId="0" fillId="0" borderId="28" xfId="0" applyNumberFormat="1" applyBorder="1" applyAlignment="1" applyProtection="1">
      <alignment horizontal="center" vertical="top"/>
      <protection/>
    </xf>
    <xf numFmtId="180" fontId="0" fillId="0" borderId="28" xfId="0" applyNumberFormat="1" applyBorder="1" applyAlignment="1" applyProtection="1">
      <alignment horizontal="right" vertical="top"/>
      <protection/>
    </xf>
    <xf numFmtId="49" fontId="0" fillId="0" borderId="28" xfId="0" applyNumberFormat="1" applyFont="1" applyBorder="1" applyAlignment="1" applyProtection="1">
      <alignment horizontal="center" vertical="top"/>
      <protection/>
    </xf>
    <xf numFmtId="179" fontId="0" fillId="0" borderId="28" xfId="0" applyNumberFormat="1" applyFont="1" applyBorder="1" applyAlignment="1" applyProtection="1">
      <alignment horizontal="center" vertical="top"/>
      <protection/>
    </xf>
    <xf numFmtId="180" fontId="0" fillId="0" borderId="28" xfId="0" applyNumberFormat="1" applyFont="1" applyBorder="1" applyAlignment="1" applyProtection="1">
      <alignment horizontal="right" vertical="top"/>
      <protection locked="0"/>
    </xf>
    <xf numFmtId="0" fontId="2" fillId="0" borderId="15" xfId="0" applyFont="1" applyFill="1" applyBorder="1" applyAlignment="1" applyProtection="1">
      <alignment horizontal="center" vertical="center" wrapText="1"/>
      <protection/>
    </xf>
    <xf numFmtId="49" fontId="4" fillId="0" borderId="15" xfId="0" applyNumberFormat="1" applyFont="1" applyBorder="1" applyAlignment="1" applyProtection="1">
      <alignment vertical="center" wrapText="1"/>
      <protection/>
    </xf>
    <xf numFmtId="180" fontId="1" fillId="0" borderId="19" xfId="0" applyNumberFormat="1" applyFont="1" applyBorder="1" applyAlignment="1" applyProtection="1">
      <alignment/>
      <protection/>
    </xf>
    <xf numFmtId="0" fontId="3" fillId="0" borderId="15" xfId="0" applyFont="1" applyBorder="1" applyAlignment="1" applyProtection="1">
      <alignment/>
      <protection/>
    </xf>
    <xf numFmtId="175" fontId="2" fillId="20" borderId="10" xfId="42" applyNumberFormat="1" applyFont="1" applyFill="1" applyBorder="1" applyAlignment="1" applyProtection="1">
      <alignment horizontal="right" vertical="center"/>
      <protection locked="0"/>
    </xf>
    <xf numFmtId="10" fontId="2" fillId="20" borderId="10" xfId="51" applyNumberFormat="1" applyFont="1" applyFill="1" applyBorder="1" applyAlignment="1" applyProtection="1">
      <alignment horizontal="right" vertical="center"/>
      <protection locked="0"/>
    </xf>
    <xf numFmtId="0" fontId="3" fillId="0" borderId="0" xfId="0" applyFont="1" applyAlignment="1" applyProtection="1">
      <alignment/>
      <protection/>
    </xf>
    <xf numFmtId="0" fontId="2" fillId="23" borderId="15" xfId="0" applyFont="1" applyFill="1" applyBorder="1" applyAlignment="1" applyProtection="1">
      <alignment vertical="center"/>
      <protection/>
    </xf>
    <xf numFmtId="0" fontId="2" fillId="23" borderId="16" xfId="0" applyFont="1" applyFill="1" applyBorder="1" applyAlignment="1" applyProtection="1">
      <alignment vertical="center"/>
      <protection/>
    </xf>
    <xf numFmtId="0" fontId="2" fillId="23" borderId="19" xfId="0" applyFont="1" applyFill="1" applyBorder="1" applyAlignment="1" applyProtection="1">
      <alignment vertical="center"/>
      <protection/>
    </xf>
    <xf numFmtId="0" fontId="2" fillId="0" borderId="0" xfId="0" applyFont="1" applyAlignment="1" applyProtection="1">
      <alignmen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9" fillId="0" borderId="10" xfId="53" applyFont="1" applyBorder="1" applyAlignment="1" applyProtection="1">
      <alignment horizontal="left"/>
      <protection/>
    </xf>
    <xf numFmtId="0" fontId="27" fillId="0" borderId="10" xfId="53" applyFont="1" applyBorder="1" applyAlignment="1" applyProtection="1">
      <alignment horizontal="left"/>
      <protection/>
    </xf>
    <xf numFmtId="0" fontId="27" fillId="0" borderId="10" xfId="53" applyFont="1" applyBorder="1" applyProtection="1">
      <alignment/>
      <protection/>
    </xf>
    <xf numFmtId="0" fontId="3" fillId="0" borderId="10" xfId="0" applyFont="1" applyBorder="1" applyAlignment="1" applyProtection="1">
      <alignment horizontal="left"/>
      <protection/>
    </xf>
    <xf numFmtId="0" fontId="2" fillId="20" borderId="22" xfId="0" applyFont="1" applyFill="1" applyBorder="1" applyAlignment="1" applyProtection="1">
      <alignment horizontal="left"/>
      <protection/>
    </xf>
    <xf numFmtId="0" fontId="4" fillId="0" borderId="10" xfId="0" applyFont="1" applyBorder="1" applyAlignment="1" applyProtection="1">
      <alignment vertical="center" wrapText="1"/>
      <protection/>
    </xf>
    <xf numFmtId="0" fontId="27" fillId="0" borderId="10" xfId="53" applyFont="1" applyBorder="1" applyAlignment="1" applyProtection="1">
      <alignment horizontal="right"/>
      <protection/>
    </xf>
    <xf numFmtId="0" fontId="3" fillId="0" borderId="10" xfId="0" applyFont="1" applyBorder="1" applyAlignment="1" applyProtection="1">
      <alignment horizontal="center"/>
      <protection/>
    </xf>
    <xf numFmtId="0" fontId="2" fillId="20" borderId="22" xfId="0" applyFont="1" applyFill="1" applyBorder="1" applyAlignment="1" applyProtection="1">
      <alignment/>
      <protection/>
    </xf>
    <xf numFmtId="0" fontId="3" fillId="20" borderId="13" xfId="0" applyFont="1" applyFill="1" applyBorder="1" applyAlignment="1" applyProtection="1">
      <alignment horizontal="center"/>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0" fontId="1" fillId="0" borderId="10" xfId="0" applyFont="1" applyBorder="1" applyAlignment="1" applyProtection="1">
      <alignment vertical="top" wrapText="1"/>
      <protection/>
    </xf>
    <xf numFmtId="4" fontId="1" fillId="0" borderId="10" xfId="0" applyNumberFormat="1" applyFont="1" applyBorder="1" applyAlignment="1" applyProtection="1">
      <alignment vertical="top"/>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7" fillId="20" borderId="29" xfId="0" applyFont="1" applyFill="1" applyBorder="1" applyAlignment="1" applyProtection="1">
      <alignment horizontal="left"/>
      <protection/>
    </xf>
    <xf numFmtId="0" fontId="27" fillId="20" borderId="23" xfId="0" applyFont="1" applyFill="1" applyBorder="1" applyAlignment="1" applyProtection="1">
      <alignment horizontal="left"/>
      <protection/>
    </xf>
    <xf numFmtId="0" fontId="27" fillId="20" borderId="30" xfId="0" applyFont="1" applyFill="1" applyBorder="1" applyAlignment="1" applyProtection="1">
      <alignment horizontal="left"/>
      <protection/>
    </xf>
    <xf numFmtId="4" fontId="27" fillId="20" borderId="12" xfId="0" applyNumberFormat="1" applyFont="1" applyFill="1" applyBorder="1" applyAlignment="1" applyProtection="1">
      <alignment horizontal="left"/>
      <protection/>
    </xf>
    <xf numFmtId="0" fontId="29" fillId="20" borderId="30" xfId="0" applyFont="1" applyFill="1" applyBorder="1" applyAlignment="1" applyProtection="1">
      <alignment horizontal="left"/>
      <protection/>
    </xf>
    <xf numFmtId="1" fontId="31" fillId="0" borderId="10" xfId="0" applyNumberFormat="1" applyFont="1" applyBorder="1" applyAlignment="1" applyProtection="1">
      <alignment horizontal="left" vertical="top" wrapText="1"/>
      <protection/>
    </xf>
    <xf numFmtId="1" fontId="31" fillId="20" borderId="10" xfId="0" applyNumberFormat="1" applyFont="1" applyFill="1" applyBorder="1" applyAlignment="1" applyProtection="1">
      <alignment horizontal="left" vertical="top" wrapText="1"/>
      <protection/>
    </xf>
    <xf numFmtId="49" fontId="0" fillId="20" borderId="10" xfId="0" applyNumberFormat="1" applyFill="1" applyBorder="1" applyAlignment="1" applyProtection="1">
      <alignment horizontal="center" vertical="top"/>
      <protection/>
    </xf>
    <xf numFmtId="1" fontId="31" fillId="20" borderId="15" xfId="0" applyNumberFormat="1" applyFont="1" applyFill="1" applyBorder="1" applyAlignment="1" applyProtection="1">
      <alignment horizontal="left" vertical="top" wrapText="1"/>
      <protection/>
    </xf>
    <xf numFmtId="49" fontId="0" fillId="20" borderId="16" xfId="0" applyNumberFormat="1" applyFill="1" applyBorder="1" applyAlignment="1" applyProtection="1">
      <alignment horizontal="center" vertical="top"/>
      <protection/>
    </xf>
    <xf numFmtId="1" fontId="0" fillId="0" borderId="0" xfId="0" applyNumberFormat="1" applyAlignment="1" applyProtection="1">
      <alignment horizontal="left" vertical="top" wrapText="1"/>
      <protection/>
    </xf>
    <xf numFmtId="49" fontId="0" fillId="0" borderId="0" xfId="0" applyNumberFormat="1" applyAlignment="1" applyProtection="1">
      <alignment horizontal="center" vertical="top"/>
      <protection/>
    </xf>
    <xf numFmtId="1" fontId="32" fillId="0" borderId="10" xfId="0" applyNumberFormat="1" applyFont="1" applyBorder="1" applyAlignment="1" applyProtection="1">
      <alignment horizontal="left" vertical="top" wrapText="1"/>
      <protection/>
    </xf>
    <xf numFmtId="0" fontId="27" fillId="0" borderId="10" xfId="53" applyFont="1" applyBorder="1" applyAlignment="1" applyProtection="1">
      <alignment horizontal="center"/>
      <protection/>
    </xf>
    <xf numFmtId="1" fontId="33" fillId="0" borderId="1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25" xfId="0" applyFont="1" applyBorder="1" applyAlignment="1" applyProtection="1">
      <alignment/>
      <protection/>
    </xf>
    <xf numFmtId="180" fontId="1" fillId="0" borderId="10" xfId="0" applyNumberFormat="1" applyFont="1" applyBorder="1" applyAlignment="1" applyProtection="1">
      <alignment/>
      <protection locked="0"/>
    </xf>
    <xf numFmtId="175" fontId="2" fillId="20" borderId="10" xfId="42" applyNumberFormat="1" applyFont="1" applyFill="1" applyBorder="1" applyAlignment="1" applyProtection="1">
      <alignment horizontal="right" vertical="center"/>
      <protection/>
    </xf>
    <xf numFmtId="0" fontId="2" fillId="20" borderId="15" xfId="0" applyFont="1" applyFill="1" applyBorder="1" applyAlignment="1" applyProtection="1">
      <alignment horizontal="center" wrapText="1"/>
      <protection/>
    </xf>
    <xf numFmtId="0" fontId="2" fillId="20" borderId="16" xfId="0" applyFont="1" applyFill="1" applyBorder="1" applyAlignment="1" applyProtection="1">
      <alignment horizontal="center" wrapText="1"/>
      <protection/>
    </xf>
    <xf numFmtId="0" fontId="2" fillId="20" borderId="19" xfId="0" applyFont="1" applyFill="1" applyBorder="1" applyAlignment="1" applyProtection="1">
      <alignment horizontal="center" wrapText="1"/>
      <protection/>
    </xf>
    <xf numFmtId="49" fontId="2" fillId="20" borderId="15" xfId="0" applyNumberFormat="1" applyFont="1" applyFill="1" applyBorder="1" applyAlignment="1" applyProtection="1">
      <alignment horizontal="left" vertical="center" wrapText="1"/>
      <protection/>
    </xf>
    <xf numFmtId="49" fontId="2" fillId="20" borderId="16" xfId="0" applyNumberFormat="1" applyFont="1" applyFill="1" applyBorder="1" applyAlignment="1" applyProtection="1">
      <alignment horizontal="left" vertical="center" wrapText="1"/>
      <protection/>
    </xf>
    <xf numFmtId="49" fontId="2" fillId="20" borderId="19" xfId="0" applyNumberFormat="1" applyFont="1" applyFill="1" applyBorder="1" applyAlignment="1" applyProtection="1">
      <alignment horizontal="left" vertical="center" wrapText="1"/>
      <protection/>
    </xf>
    <xf numFmtId="0" fontId="2" fillId="20" borderId="22"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25" xfId="0" applyFont="1" applyFill="1" applyBorder="1" applyAlignment="1" applyProtection="1">
      <alignment horizontal="center" vertical="center" wrapText="1"/>
      <protection/>
    </xf>
    <xf numFmtId="0" fontId="2" fillId="20" borderId="15" xfId="0" applyFont="1" applyFill="1" applyBorder="1" applyAlignment="1" applyProtection="1">
      <alignment horizontal="center" vertical="center" wrapText="1"/>
      <protection/>
    </xf>
    <xf numFmtId="0" fontId="2" fillId="20" borderId="16" xfId="0" applyFont="1" applyFill="1" applyBorder="1" applyAlignment="1" applyProtection="1">
      <alignment horizontal="center" vertical="center" wrapText="1"/>
      <protection/>
    </xf>
    <xf numFmtId="0" fontId="2" fillId="20" borderId="19" xfId="0" applyFont="1" applyFill="1" applyBorder="1" applyAlignment="1" applyProtection="1">
      <alignment horizontal="center" vertical="center" wrapText="1"/>
      <protection/>
    </xf>
    <xf numFmtId="1" fontId="31" fillId="20" borderId="10" xfId="0" applyNumberFormat="1" applyFont="1" applyFill="1" applyBorder="1" applyAlignment="1" applyProtection="1">
      <alignment horizontal="left" vertical="top" wrapText="1"/>
      <protection/>
    </xf>
    <xf numFmtId="49" fontId="2" fillId="20" borderId="15" xfId="0" applyNumberFormat="1" applyFont="1" applyFill="1" applyBorder="1" applyAlignment="1" applyProtection="1">
      <alignment horizontal="center" vertical="center" wrapText="1"/>
      <protection/>
    </xf>
    <xf numFmtId="49" fontId="2" fillId="20" borderId="16" xfId="0" applyNumberFormat="1" applyFont="1" applyFill="1" applyBorder="1" applyAlignment="1" applyProtection="1">
      <alignment horizontal="center" vertical="center" wrapText="1"/>
      <protection/>
    </xf>
    <xf numFmtId="49" fontId="2" fillId="20" borderId="19"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49" fontId="7" fillId="20" borderId="15" xfId="0" applyNumberFormat="1" applyFont="1" applyFill="1" applyBorder="1" applyAlignment="1" applyProtection="1">
      <alignment horizontal="left" vertical="center" wrapText="1"/>
      <protection/>
    </xf>
    <xf numFmtId="49" fontId="7" fillId="20" borderId="16"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49" fontId="0" fillId="0" borderId="28" xfId="0" applyNumberFormat="1" applyBorder="1" applyAlignment="1" applyProtection="1">
      <alignment horizontal="left" vertical="top"/>
      <protection/>
    </xf>
    <xf numFmtId="49" fontId="0" fillId="0" borderId="26" xfId="0" applyNumberFormat="1" applyBorder="1" applyAlignment="1" applyProtection="1">
      <alignment horizontal="left" vertical="top"/>
      <protection/>
    </xf>
    <xf numFmtId="49" fontId="0" fillId="0" borderId="26" xfId="0" applyNumberFormat="1" applyBorder="1" applyAlignment="1" applyProtection="1">
      <alignment horizontal="center" vertical="top"/>
      <protection/>
    </xf>
    <xf numFmtId="179" fontId="0" fillId="0" borderId="26" xfId="0" applyNumberFormat="1" applyBorder="1" applyAlignment="1" applyProtection="1">
      <alignment horizontal="center" vertical="top"/>
      <protection/>
    </xf>
    <xf numFmtId="180" fontId="0" fillId="0" borderId="26" xfId="0" applyNumberFormat="1" applyBorder="1" applyAlignment="1" applyProtection="1">
      <alignment horizontal="right" vertical="top"/>
      <protection locked="0"/>
    </xf>
    <xf numFmtId="180" fontId="0" fillId="0" borderId="26" xfId="0" applyNumberFormat="1" applyBorder="1" applyAlignment="1" applyProtection="1">
      <alignment horizontal="right" vertical="top"/>
      <protection/>
    </xf>
    <xf numFmtId="1" fontId="3" fillId="0" borderId="28" xfId="0" applyNumberFormat="1" applyFont="1" applyBorder="1" applyAlignment="1" applyProtection="1">
      <alignment horizontal="left" vertical="top" wrapText="1" shrinkToFit="1"/>
      <protection/>
    </xf>
    <xf numFmtId="0" fontId="0" fillId="0" borderId="26" xfId="0" applyBorder="1" applyAlignment="1">
      <alignment horizontal="left" vertical="top" wrapText="1" shrinkToFit="1"/>
    </xf>
    <xf numFmtId="175" fontId="2" fillId="20" borderId="10" xfId="42" applyNumberFormat="1" applyFont="1" applyFill="1" applyBorder="1" applyAlignment="1" applyProtection="1">
      <alignment vertical="center"/>
      <protection locked="0"/>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14" xfId="0" applyNumberFormat="1" applyFont="1" applyFill="1" applyBorder="1" applyAlignment="1" applyProtection="1">
      <alignment horizontal="right"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2"/>
  <sheetViews>
    <sheetView tabSelected="1" zoomScale="85" zoomScaleNormal="85" zoomScalePageLayoutView="0" workbookViewId="0" topLeftCell="A1312">
      <selection activeCell="C1363" sqref="C1363:G1363"/>
    </sheetView>
  </sheetViews>
  <sheetFormatPr defaultColWidth="11.421875" defaultRowHeight="12.75"/>
  <cols>
    <col min="1" max="1" width="12.57421875" style="1" customWidth="1"/>
    <col min="2" max="2" width="13.28125" style="1" customWidth="1"/>
    <col min="3" max="3" width="70.57421875" style="1" customWidth="1"/>
    <col min="4" max="7" width="13.28125" style="1" customWidth="1"/>
    <col min="8" max="16384" width="11.421875" style="1" customWidth="1"/>
  </cols>
  <sheetData>
    <row r="1" spans="1:7" ht="64.5" customHeight="1">
      <c r="A1" s="254" t="s">
        <v>1454</v>
      </c>
      <c r="B1" s="255"/>
      <c r="C1" s="255"/>
      <c r="D1" s="255"/>
      <c r="E1" s="255"/>
      <c r="F1" s="255"/>
      <c r="G1" s="256"/>
    </row>
    <row r="2" spans="1:7" ht="12">
      <c r="A2" s="209"/>
      <c r="B2" s="209"/>
      <c r="C2" s="209"/>
      <c r="D2" s="209"/>
      <c r="E2" s="209"/>
      <c r="F2" s="209"/>
      <c r="G2" s="209"/>
    </row>
    <row r="3" spans="1:7" ht="37.5" customHeight="1">
      <c r="A3" s="254" t="s">
        <v>1455</v>
      </c>
      <c r="B3" s="255"/>
      <c r="C3" s="255"/>
      <c r="D3" s="255"/>
      <c r="E3" s="255"/>
      <c r="F3" s="255"/>
      <c r="G3" s="256"/>
    </row>
    <row r="4" spans="1:7" ht="12">
      <c r="A4" s="209"/>
      <c r="B4" s="209"/>
      <c r="C4" s="209"/>
      <c r="D4" s="209"/>
      <c r="E4" s="209"/>
      <c r="F4" s="209"/>
      <c r="G4" s="209"/>
    </row>
    <row r="5" spans="1:7" s="2" customFormat="1" ht="12">
      <c r="A5" s="210" t="s">
        <v>1948</v>
      </c>
      <c r="B5" s="211"/>
      <c r="C5" s="212"/>
      <c r="D5" s="213"/>
      <c r="E5" s="213"/>
      <c r="F5" s="213"/>
      <c r="G5" s="213"/>
    </row>
    <row r="6" spans="1:7" ht="12">
      <c r="A6" s="209"/>
      <c r="B6" s="209"/>
      <c r="C6" s="209"/>
      <c r="D6" s="209"/>
      <c r="E6" s="209"/>
      <c r="F6" s="209"/>
      <c r="G6" s="209"/>
    </row>
    <row r="7" spans="1:7" s="3" customFormat="1" ht="36">
      <c r="A7" s="214" t="s">
        <v>1456</v>
      </c>
      <c r="B7" s="214" t="s">
        <v>1457</v>
      </c>
      <c r="C7" s="215" t="s">
        <v>1458</v>
      </c>
      <c r="D7" s="215" t="s">
        <v>1459</v>
      </c>
      <c r="E7" s="215" t="s">
        <v>1460</v>
      </c>
      <c r="F7" s="215" t="s">
        <v>1461</v>
      </c>
      <c r="G7" s="215" t="s">
        <v>1462</v>
      </c>
    </row>
    <row r="8" spans="1:7" s="5" customFormat="1" ht="12">
      <c r="A8" s="127"/>
      <c r="B8" s="16"/>
      <c r="C8" s="16"/>
      <c r="D8" s="17"/>
      <c r="E8" s="17"/>
      <c r="F8" s="106"/>
      <c r="G8" s="128"/>
    </row>
    <row r="9" spans="1:7" s="5" customFormat="1" ht="12">
      <c r="A9" s="20"/>
      <c r="B9" s="19" t="s">
        <v>1052</v>
      </c>
      <c r="C9" s="216" t="s">
        <v>1463</v>
      </c>
      <c r="D9" s="20"/>
      <c r="E9" s="20"/>
      <c r="F9" s="104"/>
      <c r="G9" s="20"/>
    </row>
    <row r="10" spans="1:7" s="5" customFormat="1" ht="12">
      <c r="A10" s="20"/>
      <c r="B10" s="19" t="s">
        <v>1053</v>
      </c>
      <c r="C10" s="216" t="s">
        <v>1464</v>
      </c>
      <c r="D10" s="20"/>
      <c r="E10" s="20"/>
      <c r="F10" s="104"/>
      <c r="G10" s="20"/>
    </row>
    <row r="11" spans="1:7" s="5" customFormat="1" ht="12">
      <c r="A11" s="20">
        <v>1</v>
      </c>
      <c r="B11" s="20" t="s">
        <v>1054</v>
      </c>
      <c r="C11" s="217" t="s">
        <v>1465</v>
      </c>
      <c r="D11" s="218" t="s">
        <v>1716</v>
      </c>
      <c r="E11" s="20">
        <v>1</v>
      </c>
      <c r="F11" s="104"/>
      <c r="G11" s="20">
        <f>E11*F11</f>
        <v>0</v>
      </c>
    </row>
    <row r="12" spans="1:7" s="5" customFormat="1" ht="12">
      <c r="A12" s="20"/>
      <c r="B12" s="20"/>
      <c r="C12" s="219"/>
      <c r="D12" s="20"/>
      <c r="E12" s="20"/>
      <c r="F12" s="104"/>
      <c r="G12" s="20"/>
    </row>
    <row r="13" spans="1:7" s="5" customFormat="1" ht="12">
      <c r="A13" s="129"/>
      <c r="B13" s="21"/>
      <c r="C13" s="220" t="s">
        <v>1466</v>
      </c>
      <c r="D13" s="22"/>
      <c r="E13" s="22"/>
      <c r="F13" s="105"/>
      <c r="G13" s="130">
        <f>SUM(G9:G12)</f>
        <v>0</v>
      </c>
    </row>
    <row r="14" spans="1:7" s="5" customFormat="1" ht="12">
      <c r="A14" s="127"/>
      <c r="B14" s="16"/>
      <c r="C14" s="16"/>
      <c r="D14" s="17"/>
      <c r="E14" s="17"/>
      <c r="F14" s="106"/>
      <c r="G14" s="128"/>
    </row>
    <row r="15" spans="1:7" s="7" customFormat="1" ht="12">
      <c r="A15" s="23"/>
      <c r="B15" s="19" t="s">
        <v>1055</v>
      </c>
      <c r="C15" s="221" t="s">
        <v>1467</v>
      </c>
      <c r="D15" s="222"/>
      <c r="E15" s="23"/>
      <c r="F15" s="107"/>
      <c r="G15" s="23"/>
    </row>
    <row r="16" spans="1:7" s="7" customFormat="1" ht="24">
      <c r="A16" s="23"/>
      <c r="B16" s="19" t="s">
        <v>1056</v>
      </c>
      <c r="C16" s="221" t="s">
        <v>1468</v>
      </c>
      <c r="D16" s="222"/>
      <c r="E16" s="23"/>
      <c r="F16" s="107"/>
      <c r="G16" s="23"/>
    </row>
    <row r="17" spans="1:7" s="7" customFormat="1" ht="12">
      <c r="A17" s="23"/>
      <c r="B17" s="19" t="s">
        <v>1057</v>
      </c>
      <c r="C17" s="221" t="s">
        <v>1469</v>
      </c>
      <c r="D17" s="222"/>
      <c r="E17" s="23"/>
      <c r="F17" s="107"/>
      <c r="G17" s="23"/>
    </row>
    <row r="18" spans="1:7" ht="12">
      <c r="A18" s="25">
        <v>2</v>
      </c>
      <c r="B18" s="24" t="s">
        <v>1058</v>
      </c>
      <c r="C18" s="218" t="s">
        <v>1470</v>
      </c>
      <c r="D18" s="218" t="s">
        <v>1049</v>
      </c>
      <c r="E18" s="26">
        <v>2275.91</v>
      </c>
      <c r="F18" s="108"/>
      <c r="G18" s="131">
        <f>E18*F18</f>
        <v>0</v>
      </c>
    </row>
    <row r="19" spans="1:7" s="7" customFormat="1" ht="12">
      <c r="A19" s="23"/>
      <c r="B19" s="19" t="s">
        <v>1059</v>
      </c>
      <c r="C19" s="221" t="s">
        <v>1471</v>
      </c>
      <c r="D19" s="222"/>
      <c r="E19" s="23"/>
      <c r="F19" s="107"/>
      <c r="G19" s="23"/>
    </row>
    <row r="20" spans="1:7" ht="12">
      <c r="A20" s="25">
        <v>3</v>
      </c>
      <c r="B20" s="24" t="s">
        <v>1060</v>
      </c>
      <c r="C20" s="218" t="s">
        <v>1472</v>
      </c>
      <c r="D20" s="218" t="s">
        <v>1049</v>
      </c>
      <c r="E20" s="26">
        <v>2822.69</v>
      </c>
      <c r="F20" s="108"/>
      <c r="G20" s="131">
        <f>E20*F20</f>
        <v>0</v>
      </c>
    </row>
    <row r="21" spans="1:7" s="7" customFormat="1" ht="12">
      <c r="A21" s="23"/>
      <c r="B21" s="19" t="s">
        <v>1061</v>
      </c>
      <c r="C21" s="221" t="s">
        <v>1473</v>
      </c>
      <c r="D21" s="222"/>
      <c r="E21" s="23"/>
      <c r="F21" s="107"/>
      <c r="G21" s="23"/>
    </row>
    <row r="22" spans="1:7" ht="12">
      <c r="A22" s="25">
        <v>4</v>
      </c>
      <c r="B22" s="24" t="s">
        <v>1062</v>
      </c>
      <c r="C22" s="218" t="s">
        <v>1474</v>
      </c>
      <c r="D22" s="218" t="s">
        <v>1049</v>
      </c>
      <c r="E22" s="26">
        <v>2425.5</v>
      </c>
      <c r="F22" s="108"/>
      <c r="G22" s="131">
        <f>E22*F22</f>
        <v>0</v>
      </c>
    </row>
    <row r="23" spans="1:7" ht="12">
      <c r="A23" s="25">
        <v>5</v>
      </c>
      <c r="B23" s="24" t="s">
        <v>1063</v>
      </c>
      <c r="C23" s="218" t="s">
        <v>1475</v>
      </c>
      <c r="D23" s="218" t="s">
        <v>1049</v>
      </c>
      <c r="E23" s="26">
        <v>210.25</v>
      </c>
      <c r="F23" s="108"/>
      <c r="G23" s="131">
        <f>E23*F23</f>
        <v>0</v>
      </c>
    </row>
    <row r="24" spans="1:7" s="7" customFormat="1" ht="12">
      <c r="A24" s="23"/>
      <c r="B24" s="19" t="s">
        <v>1064</v>
      </c>
      <c r="C24" s="221" t="s">
        <v>1476</v>
      </c>
      <c r="D24" s="222"/>
      <c r="E24" s="23"/>
      <c r="F24" s="107"/>
      <c r="G24" s="23"/>
    </row>
    <row r="25" spans="1:7" ht="12">
      <c r="A25" s="25">
        <v>6</v>
      </c>
      <c r="B25" s="24" t="s">
        <v>1065</v>
      </c>
      <c r="C25" s="218" t="s">
        <v>1477</v>
      </c>
      <c r="D25" s="218" t="s">
        <v>1049</v>
      </c>
      <c r="E25" s="26">
        <v>1912.59</v>
      </c>
      <c r="F25" s="108"/>
      <c r="G25" s="131">
        <f>E25*F25</f>
        <v>0</v>
      </c>
    </row>
    <row r="26" spans="1:7" s="7" customFormat="1" ht="12">
      <c r="A26" s="23"/>
      <c r="B26" s="19" t="s">
        <v>1066</v>
      </c>
      <c r="C26" s="221" t="s">
        <v>1478</v>
      </c>
      <c r="D26" s="222"/>
      <c r="E26" s="23"/>
      <c r="F26" s="107"/>
      <c r="G26" s="23"/>
    </row>
    <row r="27" spans="1:7" ht="12">
      <c r="A27" s="25">
        <v>7</v>
      </c>
      <c r="B27" s="24" t="s">
        <v>1067</v>
      </c>
      <c r="C27" s="218" t="s">
        <v>1479</v>
      </c>
      <c r="D27" s="218" t="s">
        <v>1049</v>
      </c>
      <c r="E27" s="26">
        <v>15.12</v>
      </c>
      <c r="F27" s="108"/>
      <c r="G27" s="131">
        <f>E27*F27</f>
        <v>0</v>
      </c>
    </row>
    <row r="28" spans="1:7" ht="12">
      <c r="A28" s="25">
        <v>8</v>
      </c>
      <c r="B28" s="24" t="s">
        <v>1068</v>
      </c>
      <c r="C28" s="218" t="s">
        <v>1480</v>
      </c>
      <c r="D28" s="218" t="s">
        <v>1049</v>
      </c>
      <c r="E28" s="26">
        <v>79.68</v>
      </c>
      <c r="F28" s="108"/>
      <c r="G28" s="131">
        <f>E28*F28</f>
        <v>0</v>
      </c>
    </row>
    <row r="29" spans="1:7" s="7" customFormat="1" ht="12">
      <c r="A29" s="23"/>
      <c r="B29" s="19" t="s">
        <v>1069</v>
      </c>
      <c r="C29" s="221" t="s">
        <v>1481</v>
      </c>
      <c r="D29" s="222"/>
      <c r="E29" s="23"/>
      <c r="F29" s="107"/>
      <c r="G29" s="23"/>
    </row>
    <row r="30" spans="1:7" ht="12">
      <c r="A30" s="25">
        <v>9</v>
      </c>
      <c r="B30" s="24" t="s">
        <v>1070</v>
      </c>
      <c r="C30" s="218" t="s">
        <v>1482</v>
      </c>
      <c r="D30" s="218" t="s">
        <v>1049</v>
      </c>
      <c r="E30" s="26">
        <v>303.9</v>
      </c>
      <c r="F30" s="108"/>
      <c r="G30" s="131">
        <f>E30*F30</f>
        <v>0</v>
      </c>
    </row>
    <row r="31" spans="1:7" ht="12">
      <c r="A31" s="25">
        <v>10</v>
      </c>
      <c r="B31" s="24" t="s">
        <v>1071</v>
      </c>
      <c r="C31" s="218" t="s">
        <v>1483</v>
      </c>
      <c r="D31" s="218" t="s">
        <v>1049</v>
      </c>
      <c r="E31" s="26">
        <v>139.16</v>
      </c>
      <c r="F31" s="108"/>
      <c r="G31" s="131">
        <f>E31*F31</f>
        <v>0</v>
      </c>
    </row>
    <row r="32" spans="1:7" s="7" customFormat="1" ht="12">
      <c r="A32" s="23"/>
      <c r="B32" s="19" t="s">
        <v>1072</v>
      </c>
      <c r="C32" s="221" t="s">
        <v>1484</v>
      </c>
      <c r="D32" s="222"/>
      <c r="E32" s="23"/>
      <c r="F32" s="107"/>
      <c r="G32" s="23"/>
    </row>
    <row r="33" spans="1:7" ht="12">
      <c r="A33" s="25">
        <v>11</v>
      </c>
      <c r="B33" s="24" t="s">
        <v>1073</v>
      </c>
      <c r="C33" s="218" t="s">
        <v>1485</v>
      </c>
      <c r="D33" s="218" t="s">
        <v>1051</v>
      </c>
      <c r="E33" s="26">
        <v>146.81</v>
      </c>
      <c r="F33" s="108"/>
      <c r="G33" s="131">
        <f>E33*F33</f>
        <v>0</v>
      </c>
    </row>
    <row r="34" spans="1:7" ht="12">
      <c r="A34" s="25">
        <v>12</v>
      </c>
      <c r="B34" s="24" t="s">
        <v>1074</v>
      </c>
      <c r="C34" s="218" t="s">
        <v>1486</v>
      </c>
      <c r="D34" s="218" t="s">
        <v>1051</v>
      </c>
      <c r="E34" s="26">
        <v>105.07</v>
      </c>
      <c r="F34" s="108"/>
      <c r="G34" s="131">
        <f>E34*F34</f>
        <v>0</v>
      </c>
    </row>
    <row r="35" spans="1:7" ht="12">
      <c r="A35" s="25">
        <v>13</v>
      </c>
      <c r="B35" s="24" t="s">
        <v>1075</v>
      </c>
      <c r="C35" s="218" t="s">
        <v>1487</v>
      </c>
      <c r="D35" s="218" t="s">
        <v>1051</v>
      </c>
      <c r="E35" s="26">
        <v>2411.21</v>
      </c>
      <c r="F35" s="108"/>
      <c r="G35" s="131">
        <f>E35*F35</f>
        <v>0</v>
      </c>
    </row>
    <row r="36" spans="1:7" ht="12">
      <c r="A36" s="25">
        <v>14</v>
      </c>
      <c r="B36" s="24" t="s">
        <v>1076</v>
      </c>
      <c r="C36" s="218" t="s">
        <v>1488</v>
      </c>
      <c r="D36" s="218" t="s">
        <v>1051</v>
      </c>
      <c r="E36" s="26">
        <v>130.61</v>
      </c>
      <c r="F36" s="108"/>
      <c r="G36" s="131">
        <f>E36*F36</f>
        <v>0</v>
      </c>
    </row>
    <row r="37" spans="1:7" s="7" customFormat="1" ht="12">
      <c r="A37" s="23"/>
      <c r="B37" s="19" t="s">
        <v>1077</v>
      </c>
      <c r="C37" s="221" t="s">
        <v>1489</v>
      </c>
      <c r="D37" s="222"/>
      <c r="E37" s="23"/>
      <c r="F37" s="107"/>
      <c r="G37" s="131"/>
    </row>
    <row r="38" spans="1:7" ht="12">
      <c r="A38" s="25">
        <v>15</v>
      </c>
      <c r="B38" s="24" t="s">
        <v>1078</v>
      </c>
      <c r="C38" s="218" t="s">
        <v>1490</v>
      </c>
      <c r="D38" s="218" t="s">
        <v>1051</v>
      </c>
      <c r="E38" s="26">
        <v>782.76</v>
      </c>
      <c r="F38" s="108"/>
      <c r="G38" s="131">
        <f>E38*F38</f>
        <v>0</v>
      </c>
    </row>
    <row r="39" spans="1:7" ht="12">
      <c r="A39" s="25">
        <v>16</v>
      </c>
      <c r="B39" s="24" t="s">
        <v>1079</v>
      </c>
      <c r="C39" s="218" t="s">
        <v>1491</v>
      </c>
      <c r="D39" s="218" t="s">
        <v>1051</v>
      </c>
      <c r="E39" s="26">
        <v>782.76</v>
      </c>
      <c r="F39" s="108"/>
      <c r="G39" s="131">
        <f>E39*F39</f>
        <v>0</v>
      </c>
    </row>
    <row r="40" spans="1:7" s="7" customFormat="1" ht="12">
      <c r="A40" s="23"/>
      <c r="B40" s="19" t="s">
        <v>1080</v>
      </c>
      <c r="C40" s="221" t="s">
        <v>1492</v>
      </c>
      <c r="D40" s="222"/>
      <c r="E40" s="23"/>
      <c r="F40" s="107"/>
      <c r="G40" s="131"/>
    </row>
    <row r="41" spans="1:7" s="7" customFormat="1" ht="12">
      <c r="A41" s="23"/>
      <c r="B41" s="19" t="s">
        <v>1081</v>
      </c>
      <c r="C41" s="221" t="s">
        <v>1493</v>
      </c>
      <c r="D41" s="222"/>
      <c r="E41" s="23"/>
      <c r="F41" s="107"/>
      <c r="G41" s="131"/>
    </row>
    <row r="42" spans="1:7" ht="12">
      <c r="A42" s="25">
        <v>17</v>
      </c>
      <c r="B42" s="24" t="s">
        <v>1082</v>
      </c>
      <c r="C42" s="218" t="s">
        <v>1494</v>
      </c>
      <c r="D42" s="218" t="s">
        <v>1083</v>
      </c>
      <c r="E42" s="26">
        <v>240140.76</v>
      </c>
      <c r="F42" s="108"/>
      <c r="G42" s="131">
        <f>E42*F42</f>
        <v>0</v>
      </c>
    </row>
    <row r="43" spans="1:7" s="7" customFormat="1" ht="12">
      <c r="A43" s="23"/>
      <c r="B43" s="19" t="s">
        <v>1084</v>
      </c>
      <c r="C43" s="221" t="s">
        <v>1495</v>
      </c>
      <c r="D43" s="222"/>
      <c r="E43" s="23"/>
      <c r="F43" s="107"/>
      <c r="G43" s="131"/>
    </row>
    <row r="44" spans="1:7" ht="12">
      <c r="A44" s="25">
        <v>18</v>
      </c>
      <c r="B44" s="24" t="s">
        <v>1085</v>
      </c>
      <c r="C44" s="218" t="s">
        <v>1496</v>
      </c>
      <c r="D44" s="218" t="s">
        <v>1083</v>
      </c>
      <c r="E44" s="26">
        <v>66958.56</v>
      </c>
      <c r="F44" s="108"/>
      <c r="G44" s="131">
        <f>E44*F44</f>
        <v>0</v>
      </c>
    </row>
    <row r="45" spans="1:7" s="7" customFormat="1" ht="12">
      <c r="A45" s="23"/>
      <c r="B45" s="19" t="s">
        <v>1086</v>
      </c>
      <c r="C45" s="221" t="s">
        <v>1497</v>
      </c>
      <c r="D45" s="222"/>
      <c r="E45" s="23"/>
      <c r="F45" s="107"/>
      <c r="G45" s="131"/>
    </row>
    <row r="46" spans="1:7" s="7" customFormat="1" ht="12">
      <c r="A46" s="23"/>
      <c r="B46" s="19" t="s">
        <v>1087</v>
      </c>
      <c r="C46" s="221" t="s">
        <v>1498</v>
      </c>
      <c r="D46" s="222"/>
      <c r="E46" s="23"/>
      <c r="F46" s="107"/>
      <c r="G46" s="131"/>
    </row>
    <row r="47" spans="1:7" ht="12">
      <c r="A47" s="25">
        <v>19</v>
      </c>
      <c r="B47" s="24" t="s">
        <v>1088</v>
      </c>
      <c r="C47" s="218" t="s">
        <v>1499</v>
      </c>
      <c r="D47" s="218" t="s">
        <v>1051</v>
      </c>
      <c r="E47" s="26">
        <v>66.19</v>
      </c>
      <c r="F47" s="108"/>
      <c r="G47" s="131">
        <f>E47*F47</f>
        <v>0</v>
      </c>
    </row>
    <row r="48" spans="1:7" s="7" customFormat="1" ht="12">
      <c r="A48" s="23"/>
      <c r="B48" s="19" t="s">
        <v>1089</v>
      </c>
      <c r="C48" s="221" t="s">
        <v>1500</v>
      </c>
      <c r="D48" s="222"/>
      <c r="E48" s="23"/>
      <c r="F48" s="107"/>
      <c r="G48" s="131"/>
    </row>
    <row r="49" spans="1:7" ht="12">
      <c r="A49" s="25">
        <v>20</v>
      </c>
      <c r="B49" s="24" t="s">
        <v>1090</v>
      </c>
      <c r="C49" s="218" t="s">
        <v>1501</v>
      </c>
      <c r="D49" s="218" t="s">
        <v>1049</v>
      </c>
      <c r="E49" s="26">
        <v>187.17</v>
      </c>
      <c r="F49" s="108"/>
      <c r="G49" s="131">
        <f>E49*F49</f>
        <v>0</v>
      </c>
    </row>
    <row r="50" spans="1:7" s="7" customFormat="1" ht="12">
      <c r="A50" s="23"/>
      <c r="B50" s="19" t="s">
        <v>1091</v>
      </c>
      <c r="C50" s="221" t="s">
        <v>1502</v>
      </c>
      <c r="D50" s="222"/>
      <c r="E50" s="23"/>
      <c r="F50" s="107"/>
      <c r="G50" s="131"/>
    </row>
    <row r="51" spans="1:7" ht="12">
      <c r="A51" s="25">
        <v>21</v>
      </c>
      <c r="B51" s="24" t="s">
        <v>1092</v>
      </c>
      <c r="C51" s="218" t="s">
        <v>1503</v>
      </c>
      <c r="D51" s="218" t="s">
        <v>1050</v>
      </c>
      <c r="E51" s="26">
        <v>54.8</v>
      </c>
      <c r="F51" s="108"/>
      <c r="G51" s="131">
        <f>E51*F51</f>
        <v>0</v>
      </c>
    </row>
    <row r="52" spans="1:7" s="7" customFormat="1" ht="12">
      <c r="A52" s="23"/>
      <c r="B52" s="19" t="s">
        <v>1093</v>
      </c>
      <c r="C52" s="221" t="s">
        <v>1504</v>
      </c>
      <c r="D52" s="222"/>
      <c r="E52" s="23"/>
      <c r="F52" s="107"/>
      <c r="G52" s="131"/>
    </row>
    <row r="53" spans="1:7" s="7" customFormat="1" ht="12">
      <c r="A53" s="23"/>
      <c r="B53" s="19" t="s">
        <v>1094</v>
      </c>
      <c r="C53" s="221" t="s">
        <v>1504</v>
      </c>
      <c r="D53" s="222"/>
      <c r="E53" s="23"/>
      <c r="F53" s="107"/>
      <c r="G53" s="131"/>
    </row>
    <row r="54" spans="1:7" ht="12">
      <c r="A54" s="25">
        <v>22</v>
      </c>
      <c r="B54" s="24" t="s">
        <v>1095</v>
      </c>
      <c r="C54" s="218" t="s">
        <v>1505</v>
      </c>
      <c r="D54" s="218" t="s">
        <v>1049</v>
      </c>
      <c r="E54" s="26">
        <v>2013.11</v>
      </c>
      <c r="F54" s="108"/>
      <c r="G54" s="131">
        <f>E54*F54</f>
        <v>0</v>
      </c>
    </row>
    <row r="55" spans="1:7" ht="12">
      <c r="A55" s="25">
        <v>23</v>
      </c>
      <c r="B55" s="24" t="s">
        <v>1096</v>
      </c>
      <c r="C55" s="218" t="s">
        <v>1506</v>
      </c>
      <c r="D55" s="218" t="s">
        <v>1049</v>
      </c>
      <c r="E55" s="26">
        <v>881.53</v>
      </c>
      <c r="F55" s="108"/>
      <c r="G55" s="131">
        <f>E55*F55</f>
        <v>0</v>
      </c>
    </row>
    <row r="56" spans="1:7" s="7" customFormat="1" ht="12">
      <c r="A56" s="23"/>
      <c r="B56" s="19" t="s">
        <v>1097</v>
      </c>
      <c r="C56" s="221" t="s">
        <v>1507</v>
      </c>
      <c r="D56" s="222"/>
      <c r="E56" s="23"/>
      <c r="F56" s="107"/>
      <c r="G56" s="131"/>
    </row>
    <row r="57" spans="1:7" s="7" customFormat="1" ht="12">
      <c r="A57" s="23"/>
      <c r="B57" s="19" t="s">
        <v>1098</v>
      </c>
      <c r="C57" s="221" t="s">
        <v>1508</v>
      </c>
      <c r="D57" s="222"/>
      <c r="E57" s="23"/>
      <c r="F57" s="107"/>
      <c r="G57" s="131"/>
    </row>
    <row r="58" spans="1:7" ht="12">
      <c r="A58" s="25">
        <v>24</v>
      </c>
      <c r="B58" s="24" t="s">
        <v>1099</v>
      </c>
      <c r="C58" s="218" t="s">
        <v>1509</v>
      </c>
      <c r="D58" s="218" t="s">
        <v>1049</v>
      </c>
      <c r="E58" s="26">
        <v>3919.02</v>
      </c>
      <c r="F58" s="108"/>
      <c r="G58" s="131">
        <f>E58*F58</f>
        <v>0</v>
      </c>
    </row>
    <row r="59" spans="1:7" s="7" customFormat="1" ht="12">
      <c r="A59" s="19"/>
      <c r="B59" s="19" t="s">
        <v>1100</v>
      </c>
      <c r="C59" s="221" t="s">
        <v>1510</v>
      </c>
      <c r="D59" s="222"/>
      <c r="E59" s="23"/>
      <c r="F59" s="107"/>
      <c r="G59" s="131"/>
    </row>
    <row r="60" spans="1:7" ht="12">
      <c r="A60" s="25">
        <v>25</v>
      </c>
      <c r="B60" s="24" t="s">
        <v>1101</v>
      </c>
      <c r="C60" s="218" t="s">
        <v>1511</v>
      </c>
      <c r="D60" s="218" t="s">
        <v>1049</v>
      </c>
      <c r="E60" s="26">
        <v>1336.15</v>
      </c>
      <c r="F60" s="108"/>
      <c r="G60" s="131">
        <f>E60*F60</f>
        <v>0</v>
      </c>
    </row>
    <row r="61" spans="1:7" ht="12">
      <c r="A61" s="25">
        <v>26</v>
      </c>
      <c r="B61" s="24" t="s">
        <v>1102</v>
      </c>
      <c r="C61" s="218" t="s">
        <v>1512</v>
      </c>
      <c r="D61" s="218" t="s">
        <v>1049</v>
      </c>
      <c r="E61" s="26">
        <v>10425</v>
      </c>
      <c r="F61" s="108"/>
      <c r="G61" s="131">
        <f>E61*F61</f>
        <v>0</v>
      </c>
    </row>
    <row r="62" spans="1:7" s="7" customFormat="1" ht="12">
      <c r="A62" s="19"/>
      <c r="B62" s="19" t="s">
        <v>1103</v>
      </c>
      <c r="C62" s="221" t="s">
        <v>1513</v>
      </c>
      <c r="D62" s="222"/>
      <c r="E62" s="23"/>
      <c r="F62" s="107"/>
      <c r="G62" s="131"/>
    </row>
    <row r="63" spans="1:7" ht="12">
      <c r="A63" s="25">
        <v>27</v>
      </c>
      <c r="B63" s="24" t="s">
        <v>1104</v>
      </c>
      <c r="C63" s="218" t="s">
        <v>1514</v>
      </c>
      <c r="D63" s="218" t="s">
        <v>1049</v>
      </c>
      <c r="E63" s="26">
        <v>1336.15</v>
      </c>
      <c r="F63" s="108"/>
      <c r="G63" s="131">
        <f>E63*F63</f>
        <v>0</v>
      </c>
    </row>
    <row r="64" spans="1:7" ht="12">
      <c r="A64" s="25">
        <v>28</v>
      </c>
      <c r="B64" s="24" t="s">
        <v>1105</v>
      </c>
      <c r="C64" s="218" t="s">
        <v>1515</v>
      </c>
      <c r="D64" s="218" t="s">
        <v>1049</v>
      </c>
      <c r="E64" s="26">
        <v>2672.3</v>
      </c>
      <c r="F64" s="108"/>
      <c r="G64" s="131">
        <f>E64*F64</f>
        <v>0</v>
      </c>
    </row>
    <row r="65" spans="1:7" s="7" customFormat="1" ht="12">
      <c r="A65" s="19"/>
      <c r="B65" s="19" t="s">
        <v>1106</v>
      </c>
      <c r="C65" s="221" t="s">
        <v>1516</v>
      </c>
      <c r="D65" s="222"/>
      <c r="E65" s="23"/>
      <c r="F65" s="107"/>
      <c r="G65" s="131"/>
    </row>
    <row r="66" spans="1:7" ht="12">
      <c r="A66" s="25">
        <v>29</v>
      </c>
      <c r="B66" s="24" t="s">
        <v>1107</v>
      </c>
      <c r="C66" s="218" t="s">
        <v>1517</v>
      </c>
      <c r="D66" s="218" t="s">
        <v>1049</v>
      </c>
      <c r="E66" s="26">
        <v>1420.1</v>
      </c>
      <c r="F66" s="108"/>
      <c r="G66" s="131">
        <f>E66*F66</f>
        <v>0</v>
      </c>
    </row>
    <row r="67" spans="1:7" s="7" customFormat="1" ht="12">
      <c r="A67" s="23"/>
      <c r="B67" s="19" t="s">
        <v>1108</v>
      </c>
      <c r="C67" s="221" t="s">
        <v>1518</v>
      </c>
      <c r="D67" s="222"/>
      <c r="E67" s="23"/>
      <c r="F67" s="107"/>
      <c r="G67" s="131"/>
    </row>
    <row r="68" spans="1:7" s="7" customFormat="1" ht="12">
      <c r="A68" s="23"/>
      <c r="B68" s="19" t="s">
        <v>1109</v>
      </c>
      <c r="C68" s="221" t="s">
        <v>1519</v>
      </c>
      <c r="D68" s="222"/>
      <c r="E68" s="23"/>
      <c r="F68" s="107"/>
      <c r="G68" s="131"/>
    </row>
    <row r="69" spans="1:7" ht="12">
      <c r="A69" s="25">
        <v>30</v>
      </c>
      <c r="B69" s="24" t="s">
        <v>1110</v>
      </c>
      <c r="C69" s="218" t="s">
        <v>1520</v>
      </c>
      <c r="D69" s="218" t="s">
        <v>1049</v>
      </c>
      <c r="E69" s="26">
        <v>186.5</v>
      </c>
      <c r="F69" s="108"/>
      <c r="G69" s="131">
        <f>E69*F69</f>
        <v>0</v>
      </c>
    </row>
    <row r="70" spans="1:7" s="7" customFormat="1" ht="12">
      <c r="A70" s="23"/>
      <c r="B70" s="19" t="s">
        <v>1111</v>
      </c>
      <c r="C70" s="221" t="s">
        <v>1521</v>
      </c>
      <c r="D70" s="222"/>
      <c r="E70" s="23"/>
      <c r="F70" s="107"/>
      <c r="G70" s="131"/>
    </row>
    <row r="71" spans="1:7" ht="12">
      <c r="A71" s="25">
        <v>31</v>
      </c>
      <c r="B71" s="24" t="s">
        <v>1112</v>
      </c>
      <c r="C71" s="218" t="s">
        <v>1522</v>
      </c>
      <c r="D71" s="218" t="s">
        <v>1049</v>
      </c>
      <c r="E71" s="26">
        <v>919.67</v>
      </c>
      <c r="F71" s="108"/>
      <c r="G71" s="131">
        <f>E71*F71</f>
        <v>0</v>
      </c>
    </row>
    <row r="72" spans="1:7" s="7" customFormat="1" ht="12">
      <c r="A72" s="23"/>
      <c r="B72" s="19" t="s">
        <v>1113</v>
      </c>
      <c r="C72" s="221" t="s">
        <v>1523</v>
      </c>
      <c r="D72" s="222"/>
      <c r="E72" s="23"/>
      <c r="F72" s="107"/>
      <c r="G72" s="131"/>
    </row>
    <row r="73" spans="1:7" ht="12">
      <c r="A73" s="25">
        <v>32</v>
      </c>
      <c r="B73" s="24" t="s">
        <v>1114</v>
      </c>
      <c r="C73" s="218" t="s">
        <v>1524</v>
      </c>
      <c r="D73" s="218" t="s">
        <v>1049</v>
      </c>
      <c r="E73" s="26">
        <v>7146.8</v>
      </c>
      <c r="F73" s="108"/>
      <c r="G73" s="131">
        <f>E73*F73</f>
        <v>0</v>
      </c>
    </row>
    <row r="74" spans="1:7" ht="12">
      <c r="A74" s="25">
        <v>33</v>
      </c>
      <c r="B74" s="24" t="s">
        <v>1115</v>
      </c>
      <c r="C74" s="218" t="s">
        <v>1525</v>
      </c>
      <c r="D74" s="218" t="s">
        <v>1049</v>
      </c>
      <c r="E74" s="26">
        <v>2102</v>
      </c>
      <c r="F74" s="108"/>
      <c r="G74" s="131">
        <f>E74*F74</f>
        <v>0</v>
      </c>
    </row>
    <row r="75" spans="1:7" s="7" customFormat="1" ht="12">
      <c r="A75" s="23"/>
      <c r="B75" s="19" t="s">
        <v>1116</v>
      </c>
      <c r="C75" s="221" t="s">
        <v>1526</v>
      </c>
      <c r="D75" s="222"/>
      <c r="E75" s="23"/>
      <c r="F75" s="107"/>
      <c r="G75" s="131"/>
    </row>
    <row r="76" spans="1:7" ht="12">
      <c r="A76" s="25">
        <v>34</v>
      </c>
      <c r="B76" s="24" t="s">
        <v>1117</v>
      </c>
      <c r="C76" s="218" t="s">
        <v>1527</v>
      </c>
      <c r="D76" s="218" t="s">
        <v>1049</v>
      </c>
      <c r="E76" s="26">
        <v>12526.67</v>
      </c>
      <c r="F76" s="108"/>
      <c r="G76" s="131">
        <f>E76*F76</f>
        <v>0</v>
      </c>
    </row>
    <row r="77" spans="1:7" ht="12">
      <c r="A77" s="25">
        <v>35</v>
      </c>
      <c r="B77" s="24" t="s">
        <v>1118</v>
      </c>
      <c r="C77" s="218" t="s">
        <v>1528</v>
      </c>
      <c r="D77" s="218" t="s">
        <v>1049</v>
      </c>
      <c r="E77" s="26">
        <v>6403.55</v>
      </c>
      <c r="F77" s="108"/>
      <c r="G77" s="131">
        <f>E77*F77</f>
        <v>0</v>
      </c>
    </row>
    <row r="78" spans="1:7" ht="12">
      <c r="A78" s="25">
        <v>36</v>
      </c>
      <c r="B78" s="24" t="s">
        <v>1119</v>
      </c>
      <c r="C78" s="218" t="s">
        <v>1529</v>
      </c>
      <c r="D78" s="218" t="s">
        <v>1718</v>
      </c>
      <c r="E78" s="26">
        <v>4616</v>
      </c>
      <c r="F78" s="108"/>
      <c r="G78" s="131">
        <f>E78*F78</f>
        <v>0</v>
      </c>
    </row>
    <row r="79" spans="1:7" s="7" customFormat="1" ht="12">
      <c r="A79" s="23"/>
      <c r="B79" s="19" t="s">
        <v>1120</v>
      </c>
      <c r="C79" s="221" t="s">
        <v>1530</v>
      </c>
      <c r="D79" s="222"/>
      <c r="E79" s="23"/>
      <c r="F79" s="107"/>
      <c r="G79" s="131"/>
    </row>
    <row r="80" spans="1:7" ht="12">
      <c r="A80" s="25">
        <v>37</v>
      </c>
      <c r="B80" s="24" t="s">
        <v>1121</v>
      </c>
      <c r="C80" s="218" t="s">
        <v>1531</v>
      </c>
      <c r="D80" s="218" t="s">
        <v>1050</v>
      </c>
      <c r="E80" s="26">
        <v>190.7</v>
      </c>
      <c r="F80" s="108"/>
      <c r="G80" s="131">
        <f>E80*F80</f>
        <v>0</v>
      </c>
    </row>
    <row r="81" spans="1:7" s="7" customFormat="1" ht="12">
      <c r="A81" s="23"/>
      <c r="B81" s="19" t="s">
        <v>1122</v>
      </c>
      <c r="C81" s="221" t="s">
        <v>1532</v>
      </c>
      <c r="D81" s="222"/>
      <c r="E81" s="23"/>
      <c r="F81" s="107"/>
      <c r="G81" s="131"/>
    </row>
    <row r="82" spans="1:7" ht="12">
      <c r="A82" s="25">
        <v>38</v>
      </c>
      <c r="B82" s="24" t="s">
        <v>1123</v>
      </c>
      <c r="C82" s="218" t="s">
        <v>1533</v>
      </c>
      <c r="D82" s="218" t="s">
        <v>1049</v>
      </c>
      <c r="E82" s="26">
        <v>1870.27</v>
      </c>
      <c r="F82" s="108"/>
      <c r="G82" s="131">
        <f>E82*F82</f>
        <v>0</v>
      </c>
    </row>
    <row r="83" spans="1:7" s="7" customFormat="1" ht="12">
      <c r="A83" s="23"/>
      <c r="B83" s="19" t="s">
        <v>1124</v>
      </c>
      <c r="C83" s="221" t="s">
        <v>1534</v>
      </c>
      <c r="D83" s="222"/>
      <c r="E83" s="23"/>
      <c r="F83" s="107"/>
      <c r="G83" s="131"/>
    </row>
    <row r="84" spans="1:7" s="7" customFormat="1" ht="12">
      <c r="A84" s="23"/>
      <c r="B84" s="19" t="s">
        <v>1125</v>
      </c>
      <c r="C84" s="221" t="s">
        <v>1535</v>
      </c>
      <c r="D84" s="222"/>
      <c r="E84" s="23"/>
      <c r="F84" s="107"/>
      <c r="G84" s="131"/>
    </row>
    <row r="85" spans="1:7" ht="12">
      <c r="A85" s="25">
        <v>39</v>
      </c>
      <c r="B85" s="24" t="s">
        <v>1126</v>
      </c>
      <c r="C85" s="218" t="s">
        <v>1536</v>
      </c>
      <c r="D85" s="218" t="s">
        <v>1049</v>
      </c>
      <c r="E85" s="26">
        <v>618.03</v>
      </c>
      <c r="F85" s="108"/>
      <c r="G85" s="131">
        <f aca="true" t="shared" si="0" ref="G85:G91">E85*F85</f>
        <v>0</v>
      </c>
    </row>
    <row r="86" spans="1:7" ht="12">
      <c r="A86" s="25">
        <v>40</v>
      </c>
      <c r="B86" s="24" t="s">
        <v>1127</v>
      </c>
      <c r="C86" s="218" t="s">
        <v>1537</v>
      </c>
      <c r="D86" s="218" t="s">
        <v>1049</v>
      </c>
      <c r="E86" s="26">
        <v>306.95</v>
      </c>
      <c r="F86" s="108"/>
      <c r="G86" s="131">
        <f t="shared" si="0"/>
        <v>0</v>
      </c>
    </row>
    <row r="87" spans="1:7" ht="12">
      <c r="A87" s="25">
        <v>41</v>
      </c>
      <c r="B87" s="24" t="s">
        <v>1128</v>
      </c>
      <c r="C87" s="218" t="s">
        <v>1538</v>
      </c>
      <c r="D87" s="218" t="s">
        <v>1049</v>
      </c>
      <c r="E87" s="26">
        <v>1712.19</v>
      </c>
      <c r="F87" s="108"/>
      <c r="G87" s="131">
        <f t="shared" si="0"/>
        <v>0</v>
      </c>
    </row>
    <row r="88" spans="1:7" ht="12">
      <c r="A88" s="25">
        <v>42</v>
      </c>
      <c r="B88" s="24" t="s">
        <v>1129</v>
      </c>
      <c r="C88" s="218" t="s">
        <v>1539</v>
      </c>
      <c r="D88" s="218" t="s">
        <v>1049</v>
      </c>
      <c r="E88" s="26">
        <v>202.95</v>
      </c>
      <c r="F88" s="108"/>
      <c r="G88" s="131">
        <f t="shared" si="0"/>
        <v>0</v>
      </c>
    </row>
    <row r="89" spans="1:7" ht="12">
      <c r="A89" s="25">
        <v>43</v>
      </c>
      <c r="B89" s="24" t="s">
        <v>1130</v>
      </c>
      <c r="C89" s="218" t="s">
        <v>1540</v>
      </c>
      <c r="D89" s="218" t="s">
        <v>1049</v>
      </c>
      <c r="E89" s="26">
        <v>981.14</v>
      </c>
      <c r="F89" s="108"/>
      <c r="G89" s="131">
        <f t="shared" si="0"/>
        <v>0</v>
      </c>
    </row>
    <row r="90" spans="1:7" ht="12">
      <c r="A90" s="25">
        <v>44</v>
      </c>
      <c r="B90" s="24" t="s">
        <v>1131</v>
      </c>
      <c r="C90" s="218" t="s">
        <v>1541</v>
      </c>
      <c r="D90" s="218" t="s">
        <v>1049</v>
      </c>
      <c r="E90" s="26">
        <v>180</v>
      </c>
      <c r="F90" s="108"/>
      <c r="G90" s="131">
        <f t="shared" si="0"/>
        <v>0</v>
      </c>
    </row>
    <row r="91" spans="1:7" ht="12">
      <c r="A91" s="25">
        <v>45</v>
      </c>
      <c r="B91" s="24" t="s">
        <v>1132</v>
      </c>
      <c r="C91" s="218" t="s">
        <v>1542</v>
      </c>
      <c r="D91" s="218" t="s">
        <v>1049</v>
      </c>
      <c r="E91" s="26">
        <v>1062.5</v>
      </c>
      <c r="F91" s="108"/>
      <c r="G91" s="131">
        <f t="shared" si="0"/>
        <v>0</v>
      </c>
    </row>
    <row r="92" spans="1:7" s="7" customFormat="1" ht="12">
      <c r="A92" s="23"/>
      <c r="B92" s="19" t="s">
        <v>1133</v>
      </c>
      <c r="C92" s="221" t="s">
        <v>1543</v>
      </c>
      <c r="D92" s="222"/>
      <c r="E92" s="23"/>
      <c r="F92" s="107"/>
      <c r="G92" s="131"/>
    </row>
    <row r="93" spans="1:7" ht="12">
      <c r="A93" s="25">
        <v>46</v>
      </c>
      <c r="B93" s="24" t="s">
        <v>1134</v>
      </c>
      <c r="C93" s="218" t="s">
        <v>1544</v>
      </c>
      <c r="D93" s="218" t="s">
        <v>1049</v>
      </c>
      <c r="E93" s="26">
        <v>618.03</v>
      </c>
      <c r="F93" s="108"/>
      <c r="G93" s="131">
        <f>E93*F93</f>
        <v>0</v>
      </c>
    </row>
    <row r="94" spans="1:7" ht="12">
      <c r="A94" s="25">
        <v>47</v>
      </c>
      <c r="B94" s="24" t="s">
        <v>1135</v>
      </c>
      <c r="C94" s="218" t="s">
        <v>1545</v>
      </c>
      <c r="D94" s="218" t="s">
        <v>1049</v>
      </c>
      <c r="E94" s="26">
        <v>35.49</v>
      </c>
      <c r="F94" s="108"/>
      <c r="G94" s="131">
        <f>E94*F94</f>
        <v>0</v>
      </c>
    </row>
    <row r="95" spans="1:7" ht="12">
      <c r="A95" s="25">
        <v>48</v>
      </c>
      <c r="B95" s="24" t="s">
        <v>1136</v>
      </c>
      <c r="C95" s="218" t="s">
        <v>1546</v>
      </c>
      <c r="D95" s="218" t="s">
        <v>1049</v>
      </c>
      <c r="E95" s="26">
        <v>1352.96</v>
      </c>
      <c r="F95" s="108"/>
      <c r="G95" s="131">
        <f>E95*F95</f>
        <v>0</v>
      </c>
    </row>
    <row r="96" spans="1:7" s="7" customFormat="1" ht="12">
      <c r="A96" s="23"/>
      <c r="B96" s="19" t="s">
        <v>1137</v>
      </c>
      <c r="C96" s="221" t="s">
        <v>2</v>
      </c>
      <c r="D96" s="222"/>
      <c r="E96" s="23"/>
      <c r="F96" s="107"/>
      <c r="G96" s="131"/>
    </row>
    <row r="97" spans="1:7" s="7" customFormat="1" ht="12">
      <c r="A97" s="23"/>
      <c r="B97" s="19" t="s">
        <v>1138</v>
      </c>
      <c r="C97" s="221" t="s">
        <v>3</v>
      </c>
      <c r="D97" s="222"/>
      <c r="E97" s="23"/>
      <c r="F97" s="107"/>
      <c r="G97" s="131"/>
    </row>
    <row r="98" spans="1:7" ht="12">
      <c r="A98" s="25">
        <v>49</v>
      </c>
      <c r="B98" s="24" t="s">
        <v>1139</v>
      </c>
      <c r="C98" s="218" t="s">
        <v>4</v>
      </c>
      <c r="D98" s="218" t="s">
        <v>1049</v>
      </c>
      <c r="E98" s="26">
        <v>618.03</v>
      </c>
      <c r="F98" s="108"/>
      <c r="G98" s="131">
        <f>E98*F98</f>
        <v>0</v>
      </c>
    </row>
    <row r="99" spans="1:7" s="7" customFormat="1" ht="12">
      <c r="A99" s="23"/>
      <c r="B99" s="19" t="s">
        <v>1140</v>
      </c>
      <c r="C99" s="221" t="s">
        <v>5</v>
      </c>
      <c r="D99" s="222"/>
      <c r="E99" s="23"/>
      <c r="F99" s="107"/>
      <c r="G99" s="131"/>
    </row>
    <row r="100" spans="1:7" ht="12">
      <c r="A100" s="25">
        <v>50</v>
      </c>
      <c r="B100" s="24" t="s">
        <v>1141</v>
      </c>
      <c r="C100" s="218" t="s">
        <v>6</v>
      </c>
      <c r="D100" s="218" t="s">
        <v>1717</v>
      </c>
      <c r="E100" s="26">
        <v>10</v>
      </c>
      <c r="F100" s="108"/>
      <c r="G100" s="131">
        <f>E100*F100</f>
        <v>0</v>
      </c>
    </row>
    <row r="101" spans="1:7" s="7" customFormat="1" ht="12">
      <c r="A101" s="23"/>
      <c r="B101" s="19" t="s">
        <v>1142</v>
      </c>
      <c r="C101" s="221" t="s">
        <v>7</v>
      </c>
      <c r="D101" s="222"/>
      <c r="E101" s="23"/>
      <c r="F101" s="107"/>
      <c r="G101" s="131"/>
    </row>
    <row r="102" spans="1:7" s="7" customFormat="1" ht="12">
      <c r="A102" s="23"/>
      <c r="B102" s="19" t="s">
        <v>1143</v>
      </c>
      <c r="C102" s="221" t="s">
        <v>8</v>
      </c>
      <c r="D102" s="222"/>
      <c r="E102" s="23"/>
      <c r="F102" s="107"/>
      <c r="G102" s="131"/>
    </row>
    <row r="103" spans="1:7" ht="12">
      <c r="A103" s="25">
        <v>51</v>
      </c>
      <c r="B103" s="24" t="s">
        <v>1144</v>
      </c>
      <c r="C103" s="218" t="s">
        <v>9</v>
      </c>
      <c r="D103" s="218" t="s">
        <v>1050</v>
      </c>
      <c r="E103" s="26">
        <v>142</v>
      </c>
      <c r="F103" s="108"/>
      <c r="G103" s="131">
        <f>E103*F103</f>
        <v>0</v>
      </c>
    </row>
    <row r="104" spans="1:7" ht="12">
      <c r="A104" s="25">
        <v>52</v>
      </c>
      <c r="B104" s="24" t="s">
        <v>1145</v>
      </c>
      <c r="C104" s="218" t="s">
        <v>10</v>
      </c>
      <c r="D104" s="218" t="s">
        <v>1050</v>
      </c>
      <c r="E104" s="26">
        <v>129.4</v>
      </c>
      <c r="F104" s="108"/>
      <c r="G104" s="131">
        <f>E104*F104</f>
        <v>0</v>
      </c>
    </row>
    <row r="105" spans="1:7" ht="12">
      <c r="A105" s="25">
        <v>53</v>
      </c>
      <c r="B105" s="24" t="s">
        <v>1146</v>
      </c>
      <c r="C105" s="218" t="s">
        <v>11</v>
      </c>
      <c r="D105" s="218" t="s">
        <v>1050</v>
      </c>
      <c r="E105" s="26">
        <v>216.2</v>
      </c>
      <c r="F105" s="108"/>
      <c r="G105" s="131">
        <f>E105*F105</f>
        <v>0</v>
      </c>
    </row>
    <row r="106" spans="1:7" s="7" customFormat="1" ht="12">
      <c r="A106" s="23"/>
      <c r="B106" s="19" t="s">
        <v>1147</v>
      </c>
      <c r="C106" s="221" t="s">
        <v>12</v>
      </c>
      <c r="D106" s="222"/>
      <c r="E106" s="23"/>
      <c r="F106" s="107"/>
      <c r="G106" s="131"/>
    </row>
    <row r="107" spans="1:7" ht="12">
      <c r="A107" s="25">
        <v>54</v>
      </c>
      <c r="B107" s="24" t="s">
        <v>1148</v>
      </c>
      <c r="C107" s="218" t="s">
        <v>13</v>
      </c>
      <c r="D107" s="218" t="s">
        <v>1049</v>
      </c>
      <c r="E107" s="26">
        <v>2016.24</v>
      </c>
      <c r="F107" s="108"/>
      <c r="G107" s="131">
        <f>E107*F107</f>
        <v>0</v>
      </c>
    </row>
    <row r="108" spans="1:7" s="7" customFormat="1" ht="12">
      <c r="A108" s="23"/>
      <c r="B108" s="19" t="s">
        <v>1149</v>
      </c>
      <c r="C108" s="221" t="s">
        <v>14</v>
      </c>
      <c r="D108" s="222"/>
      <c r="E108" s="23"/>
      <c r="F108" s="107"/>
      <c r="G108" s="131"/>
    </row>
    <row r="109" spans="1:7" ht="12">
      <c r="A109" s="25">
        <v>55</v>
      </c>
      <c r="B109" s="24" t="s">
        <v>1150</v>
      </c>
      <c r="C109" s="218" t="s">
        <v>15</v>
      </c>
      <c r="D109" s="218" t="s">
        <v>301</v>
      </c>
      <c r="E109" s="26">
        <v>320</v>
      </c>
      <c r="F109" s="108"/>
      <c r="G109" s="131">
        <f>E109*F109</f>
        <v>0</v>
      </c>
    </row>
    <row r="110" spans="1:7" s="7" customFormat="1" ht="12">
      <c r="A110" s="23"/>
      <c r="B110" s="19" t="s">
        <v>302</v>
      </c>
      <c r="C110" s="221" t="s">
        <v>16</v>
      </c>
      <c r="D110" s="222"/>
      <c r="E110" s="23"/>
      <c r="F110" s="107"/>
      <c r="G110" s="131"/>
    </row>
    <row r="111" spans="1:7" ht="12">
      <c r="A111" s="25">
        <v>56</v>
      </c>
      <c r="B111" s="24" t="s">
        <v>303</v>
      </c>
      <c r="C111" s="218" t="s">
        <v>17</v>
      </c>
      <c r="D111" s="218" t="s">
        <v>1717</v>
      </c>
      <c r="E111" s="26">
        <v>8</v>
      </c>
      <c r="F111" s="108"/>
      <c r="G111" s="131">
        <f>E111*F111</f>
        <v>0</v>
      </c>
    </row>
    <row r="112" spans="1:7" ht="12">
      <c r="A112" s="25">
        <v>57</v>
      </c>
      <c r="B112" s="24" t="s">
        <v>304</v>
      </c>
      <c r="C112" s="218" t="s">
        <v>18</v>
      </c>
      <c r="D112" s="218" t="s">
        <v>1719</v>
      </c>
      <c r="E112" s="26">
        <v>269.03</v>
      </c>
      <c r="F112" s="108"/>
      <c r="G112" s="131">
        <f>E112*F112</f>
        <v>0</v>
      </c>
    </row>
    <row r="113" spans="1:7" s="7" customFormat="1" ht="12">
      <c r="A113" s="23"/>
      <c r="B113" s="19" t="s">
        <v>305</v>
      </c>
      <c r="C113" s="221" t="s">
        <v>19</v>
      </c>
      <c r="D113" s="222"/>
      <c r="E113" s="23"/>
      <c r="F113" s="107"/>
      <c r="G113" s="131"/>
    </row>
    <row r="114" spans="1:7" ht="12">
      <c r="A114" s="25">
        <v>58</v>
      </c>
      <c r="B114" s="24" t="s">
        <v>306</v>
      </c>
      <c r="C114" s="218" t="s">
        <v>20</v>
      </c>
      <c r="D114" s="218" t="s">
        <v>1049</v>
      </c>
      <c r="E114" s="26">
        <v>174</v>
      </c>
      <c r="F114" s="108"/>
      <c r="G114" s="131">
        <f>E114*F114</f>
        <v>0</v>
      </c>
    </row>
    <row r="115" spans="1:7" ht="12">
      <c r="A115" s="25">
        <v>59</v>
      </c>
      <c r="B115" s="24" t="s">
        <v>307</v>
      </c>
      <c r="C115" s="218" t="s">
        <v>21</v>
      </c>
      <c r="D115" s="218" t="s">
        <v>1049</v>
      </c>
      <c r="E115" s="26">
        <v>1044</v>
      </c>
      <c r="F115" s="108"/>
      <c r="G115" s="131">
        <f>E115*F115</f>
        <v>0</v>
      </c>
    </row>
    <row r="116" spans="1:7" ht="12">
      <c r="A116" s="25">
        <v>60</v>
      </c>
      <c r="B116" s="24" t="s">
        <v>308</v>
      </c>
      <c r="C116" s="218" t="s">
        <v>22</v>
      </c>
      <c r="D116" s="218" t="s">
        <v>1049</v>
      </c>
      <c r="E116" s="26">
        <v>174</v>
      </c>
      <c r="F116" s="108"/>
      <c r="G116" s="131">
        <f>E116*F116</f>
        <v>0</v>
      </c>
    </row>
    <row r="117" spans="1:7" ht="12">
      <c r="A117" s="25">
        <v>61</v>
      </c>
      <c r="B117" s="24" t="s">
        <v>309</v>
      </c>
      <c r="C117" s="218" t="s">
        <v>23</v>
      </c>
      <c r="D117" s="218" t="s">
        <v>1049</v>
      </c>
      <c r="E117" s="26">
        <v>775</v>
      </c>
      <c r="F117" s="108"/>
      <c r="G117" s="131">
        <f>E117*F117</f>
        <v>0</v>
      </c>
    </row>
    <row r="118" spans="1:7" ht="12">
      <c r="A118" s="25">
        <v>62</v>
      </c>
      <c r="B118" s="24" t="s">
        <v>310</v>
      </c>
      <c r="C118" s="218" t="s">
        <v>24</v>
      </c>
      <c r="D118" s="218" t="s">
        <v>1050</v>
      </c>
      <c r="E118" s="26">
        <v>650</v>
      </c>
      <c r="F118" s="108"/>
      <c r="G118" s="131">
        <f>E118*F118</f>
        <v>0</v>
      </c>
    </row>
    <row r="119" spans="1:7" s="7" customFormat="1" ht="12">
      <c r="A119" s="23"/>
      <c r="B119" s="19" t="s">
        <v>311</v>
      </c>
      <c r="C119" s="221" t="s">
        <v>25</v>
      </c>
      <c r="D119" s="222"/>
      <c r="E119" s="23"/>
      <c r="F119" s="107"/>
      <c r="G119" s="131"/>
    </row>
    <row r="120" spans="1:7" s="7" customFormat="1" ht="12">
      <c r="A120" s="23"/>
      <c r="B120" s="19" t="s">
        <v>312</v>
      </c>
      <c r="C120" s="221" t="s">
        <v>26</v>
      </c>
      <c r="D120" s="222"/>
      <c r="E120" s="23"/>
      <c r="F120" s="107"/>
      <c r="G120" s="131"/>
    </row>
    <row r="121" spans="1:7" ht="12">
      <c r="A121" s="25">
        <v>63</v>
      </c>
      <c r="B121" s="24" t="s">
        <v>313</v>
      </c>
      <c r="C121" s="218" t="s">
        <v>27</v>
      </c>
      <c r="D121" s="218" t="s">
        <v>1718</v>
      </c>
      <c r="E121" s="26">
        <v>2000</v>
      </c>
      <c r="F121" s="108"/>
      <c r="G121" s="131">
        <f>E121*F121</f>
        <v>0</v>
      </c>
    </row>
    <row r="122" spans="1:7" ht="12">
      <c r="A122" s="25">
        <v>64</v>
      </c>
      <c r="B122" s="24" t="s">
        <v>314</v>
      </c>
      <c r="C122" s="218" t="s">
        <v>28</v>
      </c>
      <c r="D122" s="218" t="s">
        <v>1049</v>
      </c>
      <c r="E122" s="26">
        <v>2000</v>
      </c>
      <c r="F122" s="108"/>
      <c r="G122" s="131">
        <f>E122*F122</f>
        <v>0</v>
      </c>
    </row>
    <row r="123" spans="1:7" s="7" customFormat="1" ht="12">
      <c r="A123" s="23"/>
      <c r="B123" s="19" t="s">
        <v>315</v>
      </c>
      <c r="C123" s="221" t="s">
        <v>29</v>
      </c>
      <c r="D123" s="222"/>
      <c r="E123" s="23"/>
      <c r="F123" s="107"/>
      <c r="G123" s="131"/>
    </row>
    <row r="124" spans="1:7" ht="12">
      <c r="A124" s="25">
        <v>65</v>
      </c>
      <c r="B124" s="24" t="s">
        <v>316</v>
      </c>
      <c r="C124" s="218" t="s">
        <v>30</v>
      </c>
      <c r="D124" s="218" t="s">
        <v>1717</v>
      </c>
      <c r="E124" s="26">
        <v>10</v>
      </c>
      <c r="F124" s="108"/>
      <c r="G124" s="131">
        <f>E124*F124</f>
        <v>0</v>
      </c>
    </row>
    <row r="125" spans="1:7" s="7" customFormat="1" ht="12">
      <c r="A125" s="23"/>
      <c r="B125" s="19" t="s">
        <v>317</v>
      </c>
      <c r="C125" s="221" t="s">
        <v>31</v>
      </c>
      <c r="D125" s="222"/>
      <c r="E125" s="23"/>
      <c r="F125" s="107"/>
      <c r="G125" s="131"/>
    </row>
    <row r="126" spans="1:7" s="7" customFormat="1" ht="12">
      <c r="A126" s="23"/>
      <c r="B126" s="19" t="s">
        <v>318</v>
      </c>
      <c r="C126" s="221" t="s">
        <v>32</v>
      </c>
      <c r="D126" s="222"/>
      <c r="E126" s="23"/>
      <c r="F126" s="107"/>
      <c r="G126" s="131"/>
    </row>
    <row r="127" spans="1:7" ht="12">
      <c r="A127" s="25">
        <v>66</v>
      </c>
      <c r="B127" s="24" t="s">
        <v>319</v>
      </c>
      <c r="C127" s="218" t="s">
        <v>33</v>
      </c>
      <c r="D127" s="218" t="s">
        <v>320</v>
      </c>
      <c r="E127" s="26">
        <v>0.04</v>
      </c>
      <c r="F127" s="108"/>
      <c r="G127" s="131">
        <f>E127*F127</f>
        <v>0</v>
      </c>
    </row>
    <row r="128" spans="1:7" s="7" customFormat="1" ht="12">
      <c r="A128" s="23"/>
      <c r="B128" s="19" t="s">
        <v>321</v>
      </c>
      <c r="C128" s="221" t="s">
        <v>34</v>
      </c>
      <c r="D128" s="222"/>
      <c r="E128" s="23"/>
      <c r="F128" s="107"/>
      <c r="G128" s="131"/>
    </row>
    <row r="129" spans="1:7" ht="12">
      <c r="A129" s="25">
        <v>67</v>
      </c>
      <c r="B129" s="24" t="s">
        <v>322</v>
      </c>
      <c r="C129" s="218" t="s">
        <v>35</v>
      </c>
      <c r="D129" s="218" t="s">
        <v>320</v>
      </c>
      <c r="E129" s="26">
        <v>0.06</v>
      </c>
      <c r="F129" s="108"/>
      <c r="G129" s="131">
        <f>E129*F129</f>
        <v>0</v>
      </c>
    </row>
    <row r="130" spans="1:7" ht="12">
      <c r="A130" s="25"/>
      <c r="B130" s="25"/>
      <c r="C130" s="25"/>
      <c r="D130" s="223"/>
      <c r="E130" s="25"/>
      <c r="F130" s="109"/>
      <c r="G130" s="131"/>
    </row>
    <row r="131" spans="1:7" s="6" customFormat="1" ht="12">
      <c r="A131" s="132"/>
      <c r="B131" s="27"/>
      <c r="C131" s="224" t="s">
        <v>36</v>
      </c>
      <c r="D131" s="225"/>
      <c r="E131" s="30"/>
      <c r="F131" s="110"/>
      <c r="G131" s="133">
        <f>SUM(G18:G129)</f>
        <v>0</v>
      </c>
    </row>
    <row r="132" spans="1:8" ht="12">
      <c r="A132" s="54"/>
      <c r="B132" s="31"/>
      <c r="C132" s="32"/>
      <c r="D132" s="33"/>
      <c r="E132" s="33"/>
      <c r="F132" s="111"/>
      <c r="G132" s="134"/>
      <c r="H132" s="5"/>
    </row>
    <row r="133" spans="1:7" s="7" customFormat="1" ht="12">
      <c r="A133" s="23"/>
      <c r="B133" s="19" t="s">
        <v>323</v>
      </c>
      <c r="C133" s="221" t="s">
        <v>37</v>
      </c>
      <c r="D133" s="222"/>
      <c r="E133" s="23"/>
      <c r="F133" s="107"/>
      <c r="G133" s="131"/>
    </row>
    <row r="134" spans="1:7" s="7" customFormat="1" ht="12">
      <c r="A134" s="23"/>
      <c r="B134" s="19" t="s">
        <v>324</v>
      </c>
      <c r="C134" s="221" t="s">
        <v>38</v>
      </c>
      <c r="D134" s="222"/>
      <c r="E134" s="23"/>
      <c r="F134" s="107"/>
      <c r="G134" s="131"/>
    </row>
    <row r="135" spans="1:7" s="7" customFormat="1" ht="12">
      <c r="A135" s="23"/>
      <c r="B135" s="19" t="s">
        <v>325</v>
      </c>
      <c r="C135" s="221" t="s">
        <v>39</v>
      </c>
      <c r="D135" s="222"/>
      <c r="E135" s="23"/>
      <c r="F135" s="107"/>
      <c r="G135" s="131"/>
    </row>
    <row r="136" spans="1:7" ht="12">
      <c r="A136" s="25">
        <v>68</v>
      </c>
      <c r="B136" s="24" t="s">
        <v>326</v>
      </c>
      <c r="C136" s="218" t="s">
        <v>40</v>
      </c>
      <c r="D136" s="218" t="s">
        <v>1083</v>
      </c>
      <c r="E136" s="26">
        <v>112372.12</v>
      </c>
      <c r="F136" s="108"/>
      <c r="G136" s="131">
        <f>E136*F136</f>
        <v>0</v>
      </c>
    </row>
    <row r="137" spans="1:7" ht="12">
      <c r="A137" s="25">
        <v>69</v>
      </c>
      <c r="B137" s="24" t="s">
        <v>327</v>
      </c>
      <c r="C137" s="218" t="s">
        <v>41</v>
      </c>
      <c r="D137" s="218" t="s">
        <v>1718</v>
      </c>
      <c r="E137" s="26">
        <v>72.71</v>
      </c>
      <c r="F137" s="108"/>
      <c r="G137" s="131">
        <f>E137*F137</f>
        <v>0</v>
      </c>
    </row>
    <row r="138" spans="1:7" ht="12">
      <c r="A138" s="25">
        <v>70</v>
      </c>
      <c r="B138" s="24" t="s">
        <v>328</v>
      </c>
      <c r="C138" s="218" t="s">
        <v>42</v>
      </c>
      <c r="D138" s="218" t="s">
        <v>1718</v>
      </c>
      <c r="E138" s="26">
        <v>36.2</v>
      </c>
      <c r="F138" s="108"/>
      <c r="G138" s="131">
        <f>E138*F138</f>
        <v>0</v>
      </c>
    </row>
    <row r="139" spans="1:7" ht="12">
      <c r="A139" s="25">
        <v>71</v>
      </c>
      <c r="B139" s="24" t="s">
        <v>329</v>
      </c>
      <c r="C139" s="218" t="s">
        <v>43</v>
      </c>
      <c r="D139" s="218" t="s">
        <v>1718</v>
      </c>
      <c r="E139" s="26">
        <v>71.1</v>
      </c>
      <c r="F139" s="108"/>
      <c r="G139" s="131">
        <f>E139*F139</f>
        <v>0</v>
      </c>
    </row>
    <row r="140" spans="1:7" ht="12">
      <c r="A140" s="25">
        <v>72</v>
      </c>
      <c r="B140" s="24" t="s">
        <v>330</v>
      </c>
      <c r="C140" s="218" t="s">
        <v>44</v>
      </c>
      <c r="D140" s="218" t="s">
        <v>1718</v>
      </c>
      <c r="E140" s="26">
        <v>72.25</v>
      </c>
      <c r="F140" s="108"/>
      <c r="G140" s="131">
        <f>E140*F140</f>
        <v>0</v>
      </c>
    </row>
    <row r="141" spans="1:7" s="7" customFormat="1" ht="12">
      <c r="A141" s="23"/>
      <c r="B141" s="19" t="s">
        <v>331</v>
      </c>
      <c r="C141" s="221" t="s">
        <v>45</v>
      </c>
      <c r="D141" s="222"/>
      <c r="E141" s="23"/>
      <c r="F141" s="107"/>
      <c r="G141" s="131"/>
    </row>
    <row r="142" spans="1:7" s="7" customFormat="1" ht="12">
      <c r="A142" s="23"/>
      <c r="B142" s="19" t="s">
        <v>332</v>
      </c>
      <c r="C142" s="221" t="s">
        <v>46</v>
      </c>
      <c r="D142" s="222"/>
      <c r="E142" s="23"/>
      <c r="F142" s="107"/>
      <c r="G142" s="131"/>
    </row>
    <row r="143" spans="1:7" ht="12">
      <c r="A143" s="25">
        <v>73</v>
      </c>
      <c r="B143" s="24" t="s">
        <v>333</v>
      </c>
      <c r="C143" s="218" t="s">
        <v>47</v>
      </c>
      <c r="D143" s="218" t="s">
        <v>1049</v>
      </c>
      <c r="E143" s="26">
        <v>70</v>
      </c>
      <c r="F143" s="108"/>
      <c r="G143" s="131">
        <f>E143*F143</f>
        <v>0</v>
      </c>
    </row>
    <row r="144" spans="1:7" s="7" customFormat="1" ht="12">
      <c r="A144" s="23"/>
      <c r="B144" s="19" t="s">
        <v>334</v>
      </c>
      <c r="C144" s="221" t="s">
        <v>48</v>
      </c>
      <c r="D144" s="222"/>
      <c r="E144" s="23"/>
      <c r="F144" s="107"/>
      <c r="G144" s="131"/>
    </row>
    <row r="145" spans="1:7" s="7" customFormat="1" ht="12">
      <c r="A145" s="23"/>
      <c r="B145" s="19" t="s">
        <v>335</v>
      </c>
      <c r="C145" s="221" t="s">
        <v>49</v>
      </c>
      <c r="D145" s="222"/>
      <c r="E145" s="23"/>
      <c r="F145" s="107"/>
      <c r="G145" s="131"/>
    </row>
    <row r="146" spans="1:7" ht="12">
      <c r="A146" s="25">
        <v>74</v>
      </c>
      <c r="B146" s="24" t="s">
        <v>336</v>
      </c>
      <c r="C146" s="218" t="s">
        <v>50</v>
      </c>
      <c r="D146" s="218" t="s">
        <v>1050</v>
      </c>
      <c r="E146" s="26">
        <v>55.95</v>
      </c>
      <c r="F146" s="108"/>
      <c r="G146" s="131">
        <f>E146*F146</f>
        <v>0</v>
      </c>
    </row>
    <row r="147" spans="1:7" s="7" customFormat="1" ht="12">
      <c r="A147" s="23"/>
      <c r="B147" s="19" t="s">
        <v>337</v>
      </c>
      <c r="C147" s="221" t="s">
        <v>51</v>
      </c>
      <c r="D147" s="222"/>
      <c r="E147" s="23"/>
      <c r="F147" s="107"/>
      <c r="G147" s="131"/>
    </row>
    <row r="148" spans="1:7" ht="12">
      <c r="A148" s="25">
        <v>75</v>
      </c>
      <c r="B148" s="24" t="s">
        <v>338</v>
      </c>
      <c r="C148" s="218" t="s">
        <v>52</v>
      </c>
      <c r="D148" s="218" t="s">
        <v>1050</v>
      </c>
      <c r="E148" s="26">
        <v>37</v>
      </c>
      <c r="F148" s="108"/>
      <c r="G148" s="131">
        <f>E148*F148</f>
        <v>0</v>
      </c>
    </row>
    <row r="149" spans="1:7" s="7" customFormat="1" ht="12">
      <c r="A149" s="23"/>
      <c r="B149" s="19" t="s">
        <v>339</v>
      </c>
      <c r="C149" s="221" t="s">
        <v>53</v>
      </c>
      <c r="D149" s="222"/>
      <c r="E149" s="23"/>
      <c r="F149" s="107"/>
      <c r="G149" s="131"/>
    </row>
    <row r="150" spans="1:7" s="7" customFormat="1" ht="12">
      <c r="A150" s="23"/>
      <c r="B150" s="19" t="s">
        <v>340</v>
      </c>
      <c r="C150" s="221" t="s">
        <v>54</v>
      </c>
      <c r="D150" s="222"/>
      <c r="E150" s="23"/>
      <c r="F150" s="107"/>
      <c r="G150" s="131"/>
    </row>
    <row r="151" spans="1:7" ht="12">
      <c r="A151" s="25">
        <v>76</v>
      </c>
      <c r="B151" s="24" t="s">
        <v>341</v>
      </c>
      <c r="C151" s="218" t="s">
        <v>55</v>
      </c>
      <c r="D151" s="218" t="s">
        <v>1717</v>
      </c>
      <c r="E151" s="26">
        <v>1</v>
      </c>
      <c r="F151" s="108"/>
      <c r="G151" s="131">
        <f aca="true" t="shared" si="1" ref="G151:G157">E151*F151</f>
        <v>0</v>
      </c>
    </row>
    <row r="152" spans="1:7" ht="12">
      <c r="A152" s="25">
        <v>77</v>
      </c>
      <c r="B152" s="24" t="s">
        <v>342</v>
      </c>
      <c r="C152" s="218" t="s">
        <v>56</v>
      </c>
      <c r="D152" s="218" t="s">
        <v>320</v>
      </c>
      <c r="E152" s="26">
        <v>52.88</v>
      </c>
      <c r="F152" s="108"/>
      <c r="G152" s="131">
        <f t="shared" si="1"/>
        <v>0</v>
      </c>
    </row>
    <row r="153" spans="1:7" s="7" customFormat="1" ht="12">
      <c r="A153" s="23"/>
      <c r="B153" s="19" t="s">
        <v>343</v>
      </c>
      <c r="C153" s="221" t="s">
        <v>57</v>
      </c>
      <c r="D153" s="222"/>
      <c r="E153" s="23"/>
      <c r="F153" s="107"/>
      <c r="G153" s="131">
        <f t="shared" si="1"/>
        <v>0</v>
      </c>
    </row>
    <row r="154" spans="1:7" s="7" customFormat="1" ht="12">
      <c r="A154" s="23"/>
      <c r="B154" s="19" t="s">
        <v>344</v>
      </c>
      <c r="C154" s="221" t="s">
        <v>58</v>
      </c>
      <c r="D154" s="222"/>
      <c r="E154" s="23"/>
      <c r="F154" s="107"/>
      <c r="G154" s="131">
        <f t="shared" si="1"/>
        <v>0</v>
      </c>
    </row>
    <row r="155" spans="1:7" ht="12">
      <c r="A155" s="25">
        <v>78</v>
      </c>
      <c r="B155" s="24" t="s">
        <v>345</v>
      </c>
      <c r="C155" s="218" t="s">
        <v>59</v>
      </c>
      <c r="D155" s="218" t="s">
        <v>1717</v>
      </c>
      <c r="E155" s="26">
        <v>1</v>
      </c>
      <c r="F155" s="108"/>
      <c r="G155" s="131">
        <f t="shared" si="1"/>
        <v>0</v>
      </c>
    </row>
    <row r="156" spans="1:7" ht="12">
      <c r="A156" s="25">
        <v>79</v>
      </c>
      <c r="B156" s="24" t="s">
        <v>346</v>
      </c>
      <c r="C156" s="218" t="s">
        <v>60</v>
      </c>
      <c r="D156" s="218" t="s">
        <v>1717</v>
      </c>
      <c r="E156" s="26">
        <v>7</v>
      </c>
      <c r="F156" s="108"/>
      <c r="G156" s="131">
        <f t="shared" si="1"/>
        <v>0</v>
      </c>
    </row>
    <row r="157" spans="1:7" ht="12">
      <c r="A157" s="25">
        <v>80</v>
      </c>
      <c r="B157" s="24" t="s">
        <v>347</v>
      </c>
      <c r="C157" s="218" t="s">
        <v>61</v>
      </c>
      <c r="D157" s="218" t="s">
        <v>1717</v>
      </c>
      <c r="E157" s="26">
        <v>1</v>
      </c>
      <c r="F157" s="108"/>
      <c r="G157" s="131">
        <f t="shared" si="1"/>
        <v>0</v>
      </c>
    </row>
    <row r="158" spans="1:7" ht="12">
      <c r="A158" s="25"/>
      <c r="B158" s="25"/>
      <c r="C158" s="25"/>
      <c r="D158" s="223"/>
      <c r="E158" s="25"/>
      <c r="F158" s="109"/>
      <c r="G158" s="131"/>
    </row>
    <row r="159" spans="1:7" s="6" customFormat="1" ht="12">
      <c r="A159" s="132"/>
      <c r="B159" s="27"/>
      <c r="C159" s="224" t="s">
        <v>62</v>
      </c>
      <c r="D159" s="30"/>
      <c r="E159" s="30"/>
      <c r="F159" s="112"/>
      <c r="G159" s="135">
        <f>SUM(G136:G157)</f>
        <v>0</v>
      </c>
    </row>
    <row r="160" spans="1:8" ht="12">
      <c r="A160" s="54"/>
      <c r="B160" s="31"/>
      <c r="C160" s="32"/>
      <c r="D160" s="33"/>
      <c r="E160" s="33"/>
      <c r="F160" s="111"/>
      <c r="G160" s="134"/>
      <c r="H160" s="5"/>
    </row>
    <row r="161" spans="1:7" s="7" customFormat="1" ht="12">
      <c r="A161" s="23"/>
      <c r="B161" s="19" t="s">
        <v>348</v>
      </c>
      <c r="C161" s="221" t="s">
        <v>63</v>
      </c>
      <c r="D161" s="222"/>
      <c r="E161" s="23"/>
      <c r="F161" s="107"/>
      <c r="G161" s="131"/>
    </row>
    <row r="162" spans="1:7" s="7" customFormat="1" ht="12">
      <c r="A162" s="23"/>
      <c r="B162" s="19" t="s">
        <v>349</v>
      </c>
      <c r="C162" s="221" t="s">
        <v>64</v>
      </c>
      <c r="D162" s="222"/>
      <c r="E162" s="23"/>
      <c r="F162" s="107"/>
      <c r="G162" s="131"/>
    </row>
    <row r="163" spans="1:7" s="7" customFormat="1" ht="12">
      <c r="A163" s="23"/>
      <c r="B163" s="19" t="s">
        <v>350</v>
      </c>
      <c r="C163" s="221" t="s">
        <v>65</v>
      </c>
      <c r="D163" s="222"/>
      <c r="E163" s="23"/>
      <c r="F163" s="107"/>
      <c r="G163" s="131"/>
    </row>
    <row r="164" spans="1:7" ht="12">
      <c r="A164" s="25">
        <v>81</v>
      </c>
      <c r="B164" s="24" t="s">
        <v>351</v>
      </c>
      <c r="C164" s="218" t="s">
        <v>66</v>
      </c>
      <c r="D164" s="218" t="s">
        <v>1049</v>
      </c>
      <c r="E164" s="26">
        <v>3093.01</v>
      </c>
      <c r="F164" s="108"/>
      <c r="G164" s="131">
        <f>E164*F164</f>
        <v>0</v>
      </c>
    </row>
    <row r="165" spans="1:7" ht="12">
      <c r="A165" s="25">
        <v>82</v>
      </c>
      <c r="B165" s="24" t="s">
        <v>352</v>
      </c>
      <c r="C165" s="218" t="s">
        <v>67</v>
      </c>
      <c r="D165" s="218" t="s">
        <v>1049</v>
      </c>
      <c r="E165" s="26">
        <v>1814.1</v>
      </c>
      <c r="F165" s="108"/>
      <c r="G165" s="131">
        <f>E165*F165</f>
        <v>0</v>
      </c>
    </row>
    <row r="166" spans="1:7" s="7" customFormat="1" ht="12">
      <c r="A166" s="23"/>
      <c r="B166" s="19" t="s">
        <v>353</v>
      </c>
      <c r="C166" s="221" t="s">
        <v>68</v>
      </c>
      <c r="D166" s="222"/>
      <c r="E166" s="23"/>
      <c r="F166" s="107"/>
      <c r="G166" s="131"/>
    </row>
    <row r="167" spans="1:7" s="7" customFormat="1" ht="12">
      <c r="A167" s="23"/>
      <c r="B167" s="19" t="s">
        <v>354</v>
      </c>
      <c r="C167" s="221" t="s">
        <v>69</v>
      </c>
      <c r="D167" s="222"/>
      <c r="E167" s="23"/>
      <c r="F167" s="107"/>
      <c r="G167" s="131"/>
    </row>
    <row r="168" spans="1:7" ht="12">
      <c r="A168" s="25">
        <v>83</v>
      </c>
      <c r="B168" s="24" t="s">
        <v>355</v>
      </c>
      <c r="C168" s="218" t="s">
        <v>70</v>
      </c>
      <c r="D168" s="218" t="s">
        <v>1049</v>
      </c>
      <c r="E168" s="26">
        <v>1243</v>
      </c>
      <c r="F168" s="108"/>
      <c r="G168" s="131">
        <f>E168*F168</f>
        <v>0</v>
      </c>
    </row>
    <row r="169" spans="1:7" ht="12">
      <c r="A169" s="25">
        <v>84</v>
      </c>
      <c r="B169" s="24" t="s">
        <v>356</v>
      </c>
      <c r="C169" s="218" t="s">
        <v>71</v>
      </c>
      <c r="D169" s="218" t="s">
        <v>1049</v>
      </c>
      <c r="E169" s="26">
        <v>618.03</v>
      </c>
      <c r="F169" s="108"/>
      <c r="G169" s="131">
        <f>E169*F169</f>
        <v>0</v>
      </c>
    </row>
    <row r="170" spans="1:7" s="7" customFormat="1" ht="12">
      <c r="A170" s="23"/>
      <c r="B170" s="19" t="s">
        <v>357</v>
      </c>
      <c r="C170" s="221" t="s">
        <v>72</v>
      </c>
      <c r="D170" s="222"/>
      <c r="E170" s="23"/>
      <c r="F170" s="107"/>
      <c r="G170" s="131"/>
    </row>
    <row r="171" spans="1:7" ht="12">
      <c r="A171" s="25">
        <v>85</v>
      </c>
      <c r="B171" s="24" t="s">
        <v>358</v>
      </c>
      <c r="C171" s="218" t="s">
        <v>73</v>
      </c>
      <c r="D171" s="218" t="s">
        <v>1717</v>
      </c>
      <c r="E171" s="26">
        <v>25</v>
      </c>
      <c r="F171" s="108"/>
      <c r="G171" s="131">
        <f>E171*F171</f>
        <v>0</v>
      </c>
    </row>
    <row r="172" spans="1:7" ht="12">
      <c r="A172" s="25">
        <v>86</v>
      </c>
      <c r="B172" s="24" t="s">
        <v>359</v>
      </c>
      <c r="C172" s="218" t="s">
        <v>74</v>
      </c>
      <c r="D172" s="218" t="s">
        <v>1717</v>
      </c>
      <c r="E172" s="26">
        <v>20</v>
      </c>
      <c r="F172" s="108"/>
      <c r="G172" s="131">
        <f>E172*F172</f>
        <v>0</v>
      </c>
    </row>
    <row r="173" spans="1:7" ht="12">
      <c r="A173" s="25">
        <v>87</v>
      </c>
      <c r="B173" s="24" t="s">
        <v>360</v>
      </c>
      <c r="C173" s="218" t="s">
        <v>75</v>
      </c>
      <c r="D173" s="218" t="s">
        <v>1717</v>
      </c>
      <c r="E173" s="26">
        <v>2</v>
      </c>
      <c r="F173" s="108"/>
      <c r="G173" s="131">
        <f>E173*F173</f>
        <v>0</v>
      </c>
    </row>
    <row r="174" spans="1:7" ht="12">
      <c r="A174" s="52"/>
      <c r="B174" s="34"/>
      <c r="C174" s="25"/>
      <c r="D174" s="223"/>
      <c r="E174" s="25"/>
      <c r="F174" s="109"/>
      <c r="G174" s="131"/>
    </row>
    <row r="175" spans="1:7" s="6" customFormat="1" ht="12">
      <c r="A175" s="129"/>
      <c r="B175" s="35"/>
      <c r="C175" s="22" t="s">
        <v>76</v>
      </c>
      <c r="D175" s="36"/>
      <c r="E175" s="36"/>
      <c r="F175" s="113"/>
      <c r="G175" s="133">
        <f>SUM(G164:G173)</f>
        <v>0</v>
      </c>
    </row>
    <row r="176" spans="1:8" ht="12">
      <c r="A176" s="53"/>
      <c r="B176" s="16"/>
      <c r="C176" s="37"/>
      <c r="D176" s="38"/>
      <c r="E176" s="38"/>
      <c r="F176" s="114"/>
      <c r="G176" s="136"/>
      <c r="H176" s="5"/>
    </row>
    <row r="177" spans="1:8" ht="12">
      <c r="A177" s="54"/>
      <c r="B177" s="31"/>
      <c r="C177" s="31"/>
      <c r="D177" s="39"/>
      <c r="E177" s="39"/>
      <c r="F177" s="115"/>
      <c r="G177" s="137"/>
      <c r="H177" s="5"/>
    </row>
    <row r="178" spans="1:8" ht="12">
      <c r="A178" s="23"/>
      <c r="B178" s="19" t="s">
        <v>361</v>
      </c>
      <c r="C178" s="221" t="s">
        <v>77</v>
      </c>
      <c r="D178" s="23"/>
      <c r="E178" s="23"/>
      <c r="F178" s="107"/>
      <c r="G178" s="131"/>
      <c r="H178" s="5"/>
    </row>
    <row r="179" spans="1:8" ht="12">
      <c r="A179" s="23"/>
      <c r="B179" s="19" t="s">
        <v>362</v>
      </c>
      <c r="C179" s="221" t="s">
        <v>78</v>
      </c>
      <c r="D179" s="23"/>
      <c r="E179" s="23"/>
      <c r="F179" s="107"/>
      <c r="G179" s="131"/>
      <c r="H179" s="5"/>
    </row>
    <row r="180" spans="1:8" ht="12">
      <c r="A180" s="23"/>
      <c r="B180" s="19" t="s">
        <v>363</v>
      </c>
      <c r="C180" s="221" t="s">
        <v>79</v>
      </c>
      <c r="D180" s="23"/>
      <c r="E180" s="23"/>
      <c r="F180" s="107"/>
      <c r="G180" s="131"/>
      <c r="H180" s="5"/>
    </row>
    <row r="181" spans="1:8" ht="12">
      <c r="A181" s="25">
        <v>88</v>
      </c>
      <c r="B181" s="24" t="s">
        <v>364</v>
      </c>
      <c r="C181" s="218" t="s">
        <v>80</v>
      </c>
      <c r="D181" s="25" t="s">
        <v>1049</v>
      </c>
      <c r="E181" s="26">
        <v>597.69</v>
      </c>
      <c r="F181" s="108"/>
      <c r="G181" s="131">
        <f>E181*F181</f>
        <v>0</v>
      </c>
      <c r="H181" s="5"/>
    </row>
    <row r="182" spans="1:8" ht="12">
      <c r="A182" s="25">
        <v>89</v>
      </c>
      <c r="B182" s="24" t="s">
        <v>365</v>
      </c>
      <c r="C182" s="218" t="s">
        <v>81</v>
      </c>
      <c r="D182" s="25" t="s">
        <v>1050</v>
      </c>
      <c r="E182" s="26">
        <v>36.5</v>
      </c>
      <c r="F182" s="108"/>
      <c r="G182" s="131">
        <f>E182*F182</f>
        <v>0</v>
      </c>
      <c r="H182" s="5"/>
    </row>
    <row r="183" spans="1:8" ht="12">
      <c r="A183" s="23"/>
      <c r="B183" s="19" t="s">
        <v>366</v>
      </c>
      <c r="C183" s="221" t="s">
        <v>82</v>
      </c>
      <c r="D183" s="23"/>
      <c r="E183" s="23"/>
      <c r="F183" s="107"/>
      <c r="G183" s="131"/>
      <c r="H183" s="5"/>
    </row>
    <row r="184" spans="1:8" ht="12">
      <c r="A184" s="23"/>
      <c r="B184" s="19" t="s">
        <v>367</v>
      </c>
      <c r="C184" s="221" t="s">
        <v>83</v>
      </c>
      <c r="D184" s="23"/>
      <c r="E184" s="23"/>
      <c r="F184" s="107"/>
      <c r="G184" s="131"/>
      <c r="H184" s="5"/>
    </row>
    <row r="185" spans="1:8" ht="12">
      <c r="A185" s="25">
        <v>90</v>
      </c>
      <c r="B185" s="24" t="s">
        <v>368</v>
      </c>
      <c r="C185" s="218" t="s">
        <v>84</v>
      </c>
      <c r="D185" s="25" t="s">
        <v>1049</v>
      </c>
      <c r="E185" s="26">
        <v>320.01</v>
      </c>
      <c r="F185" s="108"/>
      <c r="G185" s="131">
        <f>E185*F185</f>
        <v>0</v>
      </c>
      <c r="H185" s="5"/>
    </row>
    <row r="186" spans="1:8" ht="12">
      <c r="A186" s="25"/>
      <c r="B186" s="25"/>
      <c r="C186" s="25"/>
      <c r="D186" s="25"/>
      <c r="E186" s="25"/>
      <c r="F186" s="109"/>
      <c r="G186" s="131"/>
      <c r="H186" s="5"/>
    </row>
    <row r="187" spans="1:8" ht="12">
      <c r="A187" s="132"/>
      <c r="B187" s="27"/>
      <c r="C187" s="224" t="s">
        <v>85</v>
      </c>
      <c r="D187" s="29"/>
      <c r="E187" s="30"/>
      <c r="F187" s="112"/>
      <c r="G187" s="135">
        <f>SUM(G181:G186)</f>
        <v>0</v>
      </c>
      <c r="H187" s="4"/>
    </row>
    <row r="188" spans="1:8" ht="12">
      <c r="A188" s="54"/>
      <c r="B188" s="31"/>
      <c r="C188" s="32"/>
      <c r="D188" s="33"/>
      <c r="E188" s="33"/>
      <c r="F188" s="111"/>
      <c r="G188" s="134"/>
      <c r="H188" s="4"/>
    </row>
    <row r="189" spans="1:8" ht="12">
      <c r="A189" s="23"/>
      <c r="B189" s="19" t="s">
        <v>369</v>
      </c>
      <c r="C189" s="221" t="s">
        <v>86</v>
      </c>
      <c r="D189" s="23"/>
      <c r="E189" s="23"/>
      <c r="F189" s="107"/>
      <c r="G189" s="131"/>
      <c r="H189" s="5"/>
    </row>
    <row r="190" spans="1:8" ht="12">
      <c r="A190" s="23"/>
      <c r="B190" s="19" t="s">
        <v>370</v>
      </c>
      <c r="C190" s="221" t="s">
        <v>87</v>
      </c>
      <c r="D190" s="23"/>
      <c r="E190" s="23"/>
      <c r="F190" s="107"/>
      <c r="G190" s="131"/>
      <c r="H190" s="5"/>
    </row>
    <row r="191" spans="1:8" ht="12">
      <c r="A191" s="23"/>
      <c r="B191" s="19" t="s">
        <v>371</v>
      </c>
      <c r="C191" s="221" t="s">
        <v>88</v>
      </c>
      <c r="D191" s="23"/>
      <c r="E191" s="23"/>
      <c r="F191" s="107"/>
      <c r="G191" s="131"/>
      <c r="H191" s="5"/>
    </row>
    <row r="192" spans="1:8" ht="12">
      <c r="A192" s="25">
        <v>91</v>
      </c>
      <c r="B192" s="24" t="s">
        <v>372</v>
      </c>
      <c r="C192" s="218" t="s">
        <v>89</v>
      </c>
      <c r="D192" s="25" t="s">
        <v>1049</v>
      </c>
      <c r="E192" s="26">
        <v>672.7</v>
      </c>
      <c r="F192" s="108"/>
      <c r="G192" s="131">
        <f>E192*F192</f>
        <v>0</v>
      </c>
      <c r="H192" s="5"/>
    </row>
    <row r="193" spans="1:8" ht="12">
      <c r="A193" s="23"/>
      <c r="B193" s="19" t="s">
        <v>373</v>
      </c>
      <c r="C193" s="221" t="s">
        <v>90</v>
      </c>
      <c r="D193" s="23"/>
      <c r="E193" s="23"/>
      <c r="F193" s="107"/>
      <c r="G193" s="131"/>
      <c r="H193" s="5"/>
    </row>
    <row r="194" spans="1:8" ht="12">
      <c r="A194" s="23"/>
      <c r="B194" s="19" t="s">
        <v>374</v>
      </c>
      <c r="C194" s="221" t="s">
        <v>91</v>
      </c>
      <c r="D194" s="23"/>
      <c r="E194" s="23"/>
      <c r="F194" s="107"/>
      <c r="G194" s="131"/>
      <c r="H194" s="5"/>
    </row>
    <row r="195" spans="1:8" ht="12">
      <c r="A195" s="25">
        <v>92</v>
      </c>
      <c r="B195" s="24" t="s">
        <v>375</v>
      </c>
      <c r="C195" s="218" t="s">
        <v>92</v>
      </c>
      <c r="D195" s="25" t="s">
        <v>1049</v>
      </c>
      <c r="E195" s="26">
        <v>672.7</v>
      </c>
      <c r="F195" s="108"/>
      <c r="G195" s="131">
        <f>E195*F195</f>
        <v>0</v>
      </c>
      <c r="H195" s="5"/>
    </row>
    <row r="196" spans="1:8" ht="12">
      <c r="A196" s="23"/>
      <c r="B196" s="19" t="s">
        <v>376</v>
      </c>
      <c r="C196" s="221" t="s">
        <v>93</v>
      </c>
      <c r="D196" s="23"/>
      <c r="E196" s="23"/>
      <c r="F196" s="107"/>
      <c r="G196" s="131"/>
      <c r="H196" s="5"/>
    </row>
    <row r="197" spans="1:8" ht="12">
      <c r="A197" s="23"/>
      <c r="B197" s="19" t="s">
        <v>377</v>
      </c>
      <c r="C197" s="221" t="s">
        <v>94</v>
      </c>
      <c r="D197" s="23"/>
      <c r="E197" s="23"/>
      <c r="F197" s="107"/>
      <c r="G197" s="131"/>
      <c r="H197" s="5"/>
    </row>
    <row r="198" spans="1:8" ht="12">
      <c r="A198" s="25">
        <v>93</v>
      </c>
      <c r="B198" s="24" t="s">
        <v>378</v>
      </c>
      <c r="C198" s="218" t="s">
        <v>95</v>
      </c>
      <c r="D198" s="25" t="s">
        <v>1050</v>
      </c>
      <c r="E198" s="26">
        <v>349.47</v>
      </c>
      <c r="F198" s="108"/>
      <c r="G198" s="131">
        <f>E198*F198</f>
        <v>0</v>
      </c>
      <c r="H198" s="5"/>
    </row>
    <row r="199" spans="1:8" ht="12">
      <c r="A199" s="23"/>
      <c r="B199" s="19" t="s">
        <v>379</v>
      </c>
      <c r="C199" s="221" t="s">
        <v>96</v>
      </c>
      <c r="D199" s="23"/>
      <c r="E199" s="23"/>
      <c r="F199" s="107"/>
      <c r="G199" s="131"/>
      <c r="H199" s="5"/>
    </row>
    <row r="200" spans="1:8" ht="12">
      <c r="A200" s="23"/>
      <c r="B200" s="19" t="s">
        <v>380</v>
      </c>
      <c r="C200" s="221" t="s">
        <v>97</v>
      </c>
      <c r="D200" s="23"/>
      <c r="E200" s="23"/>
      <c r="F200" s="107"/>
      <c r="G200" s="131"/>
      <c r="H200" s="5"/>
    </row>
    <row r="201" spans="1:8" ht="12">
      <c r="A201" s="25">
        <v>94</v>
      </c>
      <c r="B201" s="24" t="s">
        <v>381</v>
      </c>
      <c r="C201" s="218" t="s">
        <v>98</v>
      </c>
      <c r="D201" s="25" t="s">
        <v>1049</v>
      </c>
      <c r="E201" s="26">
        <v>687.97</v>
      </c>
      <c r="F201" s="108"/>
      <c r="G201" s="131">
        <f>E201*F201</f>
        <v>0</v>
      </c>
      <c r="H201" s="5"/>
    </row>
    <row r="202" spans="1:8" ht="12">
      <c r="A202" s="52"/>
      <c r="B202" s="34"/>
      <c r="C202" s="25"/>
      <c r="D202" s="25"/>
      <c r="E202" s="25"/>
      <c r="F202" s="109"/>
      <c r="G202" s="131"/>
      <c r="H202" s="5"/>
    </row>
    <row r="203" spans="1:8" ht="12">
      <c r="A203" s="129"/>
      <c r="B203" s="35"/>
      <c r="C203" s="224" t="s">
        <v>99</v>
      </c>
      <c r="D203" s="30"/>
      <c r="E203" s="30"/>
      <c r="F203" s="112"/>
      <c r="G203" s="135">
        <f>SUM(G192:G201)</f>
        <v>0</v>
      </c>
      <c r="H203" s="5"/>
    </row>
    <row r="204" spans="1:8" ht="12">
      <c r="A204" s="53"/>
      <c r="B204" s="16"/>
      <c r="C204" s="37"/>
      <c r="D204" s="38"/>
      <c r="E204" s="38"/>
      <c r="F204" s="114"/>
      <c r="G204" s="136"/>
      <c r="H204" s="5"/>
    </row>
    <row r="205" spans="1:8" ht="12">
      <c r="A205" s="53"/>
      <c r="B205" s="16"/>
      <c r="C205" s="16"/>
      <c r="D205" s="17"/>
      <c r="E205" s="17"/>
      <c r="F205" s="106"/>
      <c r="G205" s="138"/>
      <c r="H205" s="5"/>
    </row>
    <row r="206" spans="1:8" ht="12">
      <c r="A206" s="23"/>
      <c r="B206" s="19" t="s">
        <v>382</v>
      </c>
      <c r="C206" s="221" t="s">
        <v>100</v>
      </c>
      <c r="D206" s="40"/>
      <c r="E206" s="40"/>
      <c r="F206" s="116"/>
      <c r="G206" s="131"/>
      <c r="H206" s="5"/>
    </row>
    <row r="207" spans="1:8" ht="12">
      <c r="A207" s="23"/>
      <c r="B207" s="19" t="s">
        <v>383</v>
      </c>
      <c r="C207" s="221" t="s">
        <v>101</v>
      </c>
      <c r="D207" s="23"/>
      <c r="E207" s="23"/>
      <c r="F207" s="107"/>
      <c r="G207" s="131"/>
      <c r="H207" s="5"/>
    </row>
    <row r="208" spans="1:8" ht="12">
      <c r="A208" s="23"/>
      <c r="B208" s="19" t="s">
        <v>384</v>
      </c>
      <c r="C208" s="221" t="s">
        <v>102</v>
      </c>
      <c r="D208" s="23"/>
      <c r="E208" s="23"/>
      <c r="F208" s="107"/>
      <c r="G208" s="131"/>
      <c r="H208" s="5"/>
    </row>
    <row r="209" spans="1:8" ht="12">
      <c r="A209" s="25">
        <v>95</v>
      </c>
      <c r="B209" s="24" t="s">
        <v>385</v>
      </c>
      <c r="C209" s="218" t="s">
        <v>103</v>
      </c>
      <c r="D209" s="25" t="s">
        <v>1049</v>
      </c>
      <c r="E209" s="26">
        <v>110</v>
      </c>
      <c r="F209" s="108"/>
      <c r="G209" s="131">
        <f>E209*F209</f>
        <v>0</v>
      </c>
      <c r="H209" s="5"/>
    </row>
    <row r="210" spans="1:8" ht="12">
      <c r="A210" s="25">
        <v>96</v>
      </c>
      <c r="B210" s="24" t="s">
        <v>386</v>
      </c>
      <c r="C210" s="218" t="s">
        <v>104</v>
      </c>
      <c r="D210" s="25" t="s">
        <v>1049</v>
      </c>
      <c r="E210" s="26">
        <v>618.03</v>
      </c>
      <c r="F210" s="108"/>
      <c r="G210" s="131">
        <f>E210*F210</f>
        <v>0</v>
      </c>
      <c r="H210" s="5"/>
    </row>
    <row r="211" spans="1:8" ht="12">
      <c r="A211" s="23"/>
      <c r="B211" s="19" t="s">
        <v>387</v>
      </c>
      <c r="C211" s="221" t="s">
        <v>105</v>
      </c>
      <c r="D211" s="23"/>
      <c r="E211" s="23"/>
      <c r="F211" s="107"/>
      <c r="G211" s="131"/>
      <c r="H211" s="5"/>
    </row>
    <row r="212" spans="1:8" ht="12">
      <c r="A212" s="25">
        <v>97</v>
      </c>
      <c r="B212" s="24" t="s">
        <v>388</v>
      </c>
      <c r="C212" s="218" t="s">
        <v>106</v>
      </c>
      <c r="D212" s="25" t="s">
        <v>1049</v>
      </c>
      <c r="E212" s="26">
        <v>618.03</v>
      </c>
      <c r="F212" s="108"/>
      <c r="G212" s="131">
        <f>E212*F212</f>
        <v>0</v>
      </c>
      <c r="H212" s="5"/>
    </row>
    <row r="213" spans="1:8" ht="12">
      <c r="A213" s="23"/>
      <c r="B213" s="19" t="s">
        <v>389</v>
      </c>
      <c r="C213" s="221" t="s">
        <v>107</v>
      </c>
      <c r="D213" s="23"/>
      <c r="E213" s="23"/>
      <c r="F213" s="107"/>
      <c r="G213" s="131"/>
      <c r="H213" s="5"/>
    </row>
    <row r="214" spans="1:8" ht="12">
      <c r="A214" s="25">
        <v>98</v>
      </c>
      <c r="B214" s="24" t="s">
        <v>390</v>
      </c>
      <c r="C214" s="218" t="s">
        <v>108</v>
      </c>
      <c r="D214" s="25" t="s">
        <v>1051</v>
      </c>
      <c r="E214" s="26">
        <v>5.11</v>
      </c>
      <c r="F214" s="108"/>
      <c r="G214" s="131">
        <f>E214*F214</f>
        <v>0</v>
      </c>
      <c r="H214" s="5"/>
    </row>
    <row r="215" spans="1:8" ht="12">
      <c r="A215" s="23"/>
      <c r="B215" s="19" t="s">
        <v>391</v>
      </c>
      <c r="C215" s="221" t="s">
        <v>109</v>
      </c>
      <c r="D215" s="23"/>
      <c r="E215" s="23"/>
      <c r="F215" s="107"/>
      <c r="G215" s="131"/>
      <c r="H215" s="5"/>
    </row>
    <row r="216" spans="1:8" ht="12">
      <c r="A216" s="25">
        <v>99</v>
      </c>
      <c r="B216" s="24" t="s">
        <v>392</v>
      </c>
      <c r="C216" s="218" t="s">
        <v>110</v>
      </c>
      <c r="D216" s="25" t="s">
        <v>1049</v>
      </c>
      <c r="E216" s="26">
        <v>8.4</v>
      </c>
      <c r="F216" s="108"/>
      <c r="G216" s="131">
        <f>E216*F216</f>
        <v>0</v>
      </c>
      <c r="H216" s="5"/>
    </row>
    <row r="217" spans="1:8" ht="12">
      <c r="A217" s="52"/>
      <c r="B217" s="34"/>
      <c r="C217" s="25"/>
      <c r="D217" s="25"/>
      <c r="E217" s="25"/>
      <c r="F217" s="109"/>
      <c r="G217" s="131"/>
      <c r="H217" s="5"/>
    </row>
    <row r="218" spans="1:8" ht="12">
      <c r="A218" s="129"/>
      <c r="B218" s="35"/>
      <c r="C218" s="224" t="s">
        <v>111</v>
      </c>
      <c r="D218" s="30"/>
      <c r="E218" s="30"/>
      <c r="F218" s="112"/>
      <c r="G218" s="135">
        <f>SUM(G209:G216)</f>
        <v>0</v>
      </c>
      <c r="H218" s="5"/>
    </row>
    <row r="219" spans="1:8" ht="12">
      <c r="A219" s="53"/>
      <c r="B219" s="16"/>
      <c r="C219" s="37"/>
      <c r="D219" s="38"/>
      <c r="E219" s="38"/>
      <c r="F219" s="114"/>
      <c r="G219" s="136"/>
      <c r="H219" s="4"/>
    </row>
    <row r="220" spans="1:8" ht="12">
      <c r="A220" s="54"/>
      <c r="B220" s="31"/>
      <c r="C220" s="31"/>
      <c r="D220" s="39"/>
      <c r="E220" s="39"/>
      <c r="F220" s="115"/>
      <c r="G220" s="137"/>
      <c r="H220" s="5"/>
    </row>
    <row r="221" spans="1:8" ht="12">
      <c r="A221" s="23"/>
      <c r="B221" s="19" t="s">
        <v>393</v>
      </c>
      <c r="C221" s="221" t="s">
        <v>112</v>
      </c>
      <c r="D221" s="222"/>
      <c r="E221" s="23"/>
      <c r="F221" s="107"/>
      <c r="G221" s="131"/>
      <c r="H221" s="5"/>
    </row>
    <row r="222" spans="1:8" ht="12">
      <c r="A222" s="23"/>
      <c r="B222" s="19" t="s">
        <v>394</v>
      </c>
      <c r="C222" s="221" t="s">
        <v>113</v>
      </c>
      <c r="D222" s="222"/>
      <c r="E222" s="23"/>
      <c r="F222" s="107"/>
      <c r="G222" s="131"/>
      <c r="H222" s="5"/>
    </row>
    <row r="223" spans="1:8" ht="12">
      <c r="A223" s="23"/>
      <c r="B223" s="19" t="s">
        <v>395</v>
      </c>
      <c r="C223" s="221" t="s">
        <v>114</v>
      </c>
      <c r="D223" s="222"/>
      <c r="E223" s="23"/>
      <c r="F223" s="107"/>
      <c r="G223" s="131"/>
      <c r="H223" s="5"/>
    </row>
    <row r="224" spans="1:8" ht="12">
      <c r="A224" s="25">
        <v>100</v>
      </c>
      <c r="B224" s="24" t="s">
        <v>396</v>
      </c>
      <c r="C224" s="218" t="s">
        <v>115</v>
      </c>
      <c r="D224" s="218" t="s">
        <v>1049</v>
      </c>
      <c r="E224" s="26">
        <v>744</v>
      </c>
      <c r="F224" s="108"/>
      <c r="G224" s="131">
        <f>E224*F224</f>
        <v>0</v>
      </c>
      <c r="H224" s="5"/>
    </row>
    <row r="225" spans="1:8" ht="12">
      <c r="A225" s="25">
        <v>101</v>
      </c>
      <c r="B225" s="24" t="s">
        <v>397</v>
      </c>
      <c r="C225" s="218" t="s">
        <v>116</v>
      </c>
      <c r="D225" s="218" t="s">
        <v>1718</v>
      </c>
      <c r="E225" s="26">
        <v>618.03</v>
      </c>
      <c r="F225" s="108"/>
      <c r="G225" s="131">
        <f>E225*F225</f>
        <v>0</v>
      </c>
      <c r="H225" s="5"/>
    </row>
    <row r="226" spans="1:8" ht="12">
      <c r="A226" s="23"/>
      <c r="B226" s="19" t="s">
        <v>398</v>
      </c>
      <c r="C226" s="221" t="s">
        <v>117</v>
      </c>
      <c r="D226" s="222"/>
      <c r="E226" s="23"/>
      <c r="F226" s="107"/>
      <c r="G226" s="131"/>
      <c r="H226" s="5"/>
    </row>
    <row r="227" spans="1:8" ht="12">
      <c r="A227" s="25">
        <v>102</v>
      </c>
      <c r="B227" s="24" t="s">
        <v>399</v>
      </c>
      <c r="C227" s="218" t="s">
        <v>118</v>
      </c>
      <c r="D227" s="218" t="s">
        <v>1050</v>
      </c>
      <c r="E227" s="26">
        <v>0</v>
      </c>
      <c r="F227" s="108"/>
      <c r="G227" s="131"/>
      <c r="H227" s="5"/>
    </row>
    <row r="228" spans="1:8" ht="12">
      <c r="A228" s="25">
        <v>103</v>
      </c>
      <c r="B228" s="24" t="s">
        <v>400</v>
      </c>
      <c r="C228" s="218" t="s">
        <v>119</v>
      </c>
      <c r="D228" s="218" t="s">
        <v>1050</v>
      </c>
      <c r="E228" s="26">
        <v>55.74</v>
      </c>
      <c r="F228" s="108"/>
      <c r="G228" s="131">
        <f>E228*F228</f>
        <v>0</v>
      </c>
      <c r="H228" s="5"/>
    </row>
    <row r="229" spans="1:8" ht="12">
      <c r="A229" s="25">
        <v>104</v>
      </c>
      <c r="B229" s="24" t="s">
        <v>401</v>
      </c>
      <c r="C229" s="218" t="s">
        <v>120</v>
      </c>
      <c r="D229" s="218" t="s">
        <v>1049</v>
      </c>
      <c r="E229" s="26">
        <v>0</v>
      </c>
      <c r="F229" s="108"/>
      <c r="G229" s="131"/>
      <c r="H229" s="5"/>
    </row>
    <row r="230" spans="1:8" ht="12">
      <c r="A230" s="25">
        <v>105</v>
      </c>
      <c r="B230" s="24" t="s">
        <v>402</v>
      </c>
      <c r="C230" s="218" t="s">
        <v>121</v>
      </c>
      <c r="D230" s="218" t="s">
        <v>1717</v>
      </c>
      <c r="E230" s="26">
        <v>0</v>
      </c>
      <c r="F230" s="108"/>
      <c r="G230" s="131"/>
      <c r="H230" s="5"/>
    </row>
    <row r="231" spans="1:8" ht="12">
      <c r="A231" s="52"/>
      <c r="B231" s="34"/>
      <c r="C231" s="25"/>
      <c r="D231" s="223"/>
      <c r="E231" s="25"/>
      <c r="F231" s="109"/>
      <c r="G231" s="131"/>
      <c r="H231" s="5"/>
    </row>
    <row r="232" spans="1:8" ht="12">
      <c r="A232" s="129"/>
      <c r="B232" s="35"/>
      <c r="C232" s="224" t="s">
        <v>122</v>
      </c>
      <c r="D232" s="28"/>
      <c r="E232" s="30"/>
      <c r="F232" s="110"/>
      <c r="G232" s="133">
        <f>SUM(G224:G230)</f>
        <v>0</v>
      </c>
      <c r="H232" s="5"/>
    </row>
    <row r="233" spans="1:8" ht="12">
      <c r="A233" s="53"/>
      <c r="B233" s="16"/>
      <c r="C233" s="37"/>
      <c r="D233" s="38"/>
      <c r="E233" s="38"/>
      <c r="F233" s="114"/>
      <c r="G233" s="136"/>
      <c r="H233" s="5"/>
    </row>
    <row r="234" spans="1:8" ht="12">
      <c r="A234" s="54"/>
      <c r="B234" s="31"/>
      <c r="C234" s="31"/>
      <c r="D234" s="39"/>
      <c r="E234" s="39"/>
      <c r="F234" s="115"/>
      <c r="G234" s="137"/>
      <c r="H234" s="5"/>
    </row>
    <row r="235" spans="1:8" ht="12">
      <c r="A235" s="23"/>
      <c r="B235" s="19" t="s">
        <v>403</v>
      </c>
      <c r="C235" s="221" t="s">
        <v>123</v>
      </c>
      <c r="D235" s="218" t="s">
        <v>1718</v>
      </c>
      <c r="E235" s="23"/>
      <c r="F235" s="107"/>
      <c r="G235" s="131"/>
      <c r="H235" s="5"/>
    </row>
    <row r="236" spans="1:8" ht="12">
      <c r="A236" s="23"/>
      <c r="B236" s="19" t="s">
        <v>404</v>
      </c>
      <c r="C236" s="221" t="s">
        <v>124</v>
      </c>
      <c r="D236" s="222"/>
      <c r="E236" s="23"/>
      <c r="F236" s="107"/>
      <c r="G236" s="131"/>
      <c r="H236" s="5"/>
    </row>
    <row r="237" spans="1:8" ht="12">
      <c r="A237" s="23"/>
      <c r="B237" s="19" t="s">
        <v>405</v>
      </c>
      <c r="C237" s="221" t="s">
        <v>125</v>
      </c>
      <c r="D237" s="222"/>
      <c r="E237" s="23"/>
      <c r="F237" s="107"/>
      <c r="G237" s="131"/>
      <c r="H237" s="5"/>
    </row>
    <row r="238" spans="1:8" ht="12">
      <c r="A238" s="25">
        <v>106</v>
      </c>
      <c r="B238" s="24" t="s">
        <v>406</v>
      </c>
      <c r="C238" s="218" t="s">
        <v>126</v>
      </c>
      <c r="D238" s="218" t="s">
        <v>1718</v>
      </c>
      <c r="E238" s="26">
        <v>114.26</v>
      </c>
      <c r="F238" s="108"/>
      <c r="G238" s="131">
        <f>E238*F238</f>
        <v>0</v>
      </c>
      <c r="H238" s="5"/>
    </row>
    <row r="239" spans="1:8" ht="12">
      <c r="A239" s="23"/>
      <c r="B239" s="19" t="s">
        <v>407</v>
      </c>
      <c r="C239" s="221" t="s">
        <v>127</v>
      </c>
      <c r="D239" s="222"/>
      <c r="E239" s="23"/>
      <c r="F239" s="107"/>
      <c r="G239" s="131"/>
      <c r="H239" s="5"/>
    </row>
    <row r="240" spans="1:8" ht="12">
      <c r="A240" s="23"/>
      <c r="B240" s="19" t="s">
        <v>408</v>
      </c>
      <c r="C240" s="221" t="s">
        <v>128</v>
      </c>
      <c r="D240" s="218" t="s">
        <v>1717</v>
      </c>
      <c r="E240" s="23"/>
      <c r="F240" s="107"/>
      <c r="G240" s="131"/>
      <c r="H240" s="5"/>
    </row>
    <row r="241" spans="1:8" ht="12">
      <c r="A241" s="25">
        <v>107</v>
      </c>
      <c r="B241" s="24" t="s">
        <v>409</v>
      </c>
      <c r="C241" s="218" t="s">
        <v>129</v>
      </c>
      <c r="D241" s="218" t="s">
        <v>1717</v>
      </c>
      <c r="E241" s="26">
        <v>100.92</v>
      </c>
      <c r="F241" s="108"/>
      <c r="G241" s="131">
        <f>E241*F241</f>
        <v>0</v>
      </c>
      <c r="H241" s="5"/>
    </row>
    <row r="242" spans="1:8" ht="12">
      <c r="A242" s="23"/>
      <c r="B242" s="19" t="s">
        <v>410</v>
      </c>
      <c r="C242" s="221" t="s">
        <v>130</v>
      </c>
      <c r="D242" s="222"/>
      <c r="E242" s="23"/>
      <c r="F242" s="107"/>
      <c r="G242" s="131"/>
      <c r="H242" s="5"/>
    </row>
    <row r="243" spans="1:8" ht="12">
      <c r="A243" s="25">
        <v>108</v>
      </c>
      <c r="B243" s="24" t="s">
        <v>411</v>
      </c>
      <c r="C243" s="218" t="s">
        <v>131</v>
      </c>
      <c r="D243" s="222"/>
      <c r="E243" s="26">
        <v>6</v>
      </c>
      <c r="F243" s="108"/>
      <c r="G243" s="131">
        <f>E243*F243</f>
        <v>0</v>
      </c>
      <c r="H243" s="5"/>
    </row>
    <row r="244" spans="1:8" ht="12">
      <c r="A244" s="25">
        <v>109</v>
      </c>
      <c r="B244" s="24" t="s">
        <v>412</v>
      </c>
      <c r="C244" s="218" t="s">
        <v>132</v>
      </c>
      <c r="D244" s="218" t="s">
        <v>1718</v>
      </c>
      <c r="E244" s="26">
        <v>2</v>
      </c>
      <c r="F244" s="108"/>
      <c r="G244" s="131">
        <f>E244*F244</f>
        <v>0</v>
      </c>
      <c r="H244" s="5"/>
    </row>
    <row r="245" spans="1:8" ht="12">
      <c r="A245" s="23"/>
      <c r="B245" s="19" t="s">
        <v>413</v>
      </c>
      <c r="C245" s="221" t="s">
        <v>133</v>
      </c>
      <c r="D245" s="222"/>
      <c r="E245" s="23"/>
      <c r="F245" s="107"/>
      <c r="G245" s="131"/>
      <c r="H245" s="5"/>
    </row>
    <row r="246" spans="1:8" ht="12">
      <c r="A246" s="23"/>
      <c r="B246" s="19" t="s">
        <v>414</v>
      </c>
      <c r="C246" s="221" t="s">
        <v>134</v>
      </c>
      <c r="D246" s="222"/>
      <c r="E246" s="23"/>
      <c r="F246" s="107"/>
      <c r="G246" s="131"/>
      <c r="H246" s="5"/>
    </row>
    <row r="247" spans="1:8" ht="12">
      <c r="A247" s="25">
        <v>110</v>
      </c>
      <c r="B247" s="24" t="s">
        <v>415</v>
      </c>
      <c r="C247" s="218" t="s">
        <v>135</v>
      </c>
      <c r="D247" s="218" t="s">
        <v>1049</v>
      </c>
      <c r="E247" s="26">
        <v>143.5</v>
      </c>
      <c r="F247" s="108"/>
      <c r="G247" s="131">
        <f>E247*F247</f>
        <v>0</v>
      </c>
      <c r="H247" s="5"/>
    </row>
    <row r="248" spans="1:8" ht="12">
      <c r="A248" s="23"/>
      <c r="B248" s="19" t="s">
        <v>416</v>
      </c>
      <c r="C248" s="221" t="s">
        <v>136</v>
      </c>
      <c r="D248" s="218" t="s">
        <v>1718</v>
      </c>
      <c r="E248" s="23"/>
      <c r="F248" s="107"/>
      <c r="G248" s="131"/>
      <c r="H248" s="5"/>
    </row>
    <row r="249" spans="1:8" ht="12">
      <c r="A249" s="23"/>
      <c r="B249" s="19" t="s">
        <v>417</v>
      </c>
      <c r="C249" s="221" t="s">
        <v>137</v>
      </c>
      <c r="D249" s="218" t="s">
        <v>1718</v>
      </c>
      <c r="E249" s="23"/>
      <c r="F249" s="107"/>
      <c r="G249" s="131"/>
      <c r="H249" s="5"/>
    </row>
    <row r="250" spans="1:8" ht="12">
      <c r="A250" s="25">
        <v>111</v>
      </c>
      <c r="B250" s="24" t="s">
        <v>418</v>
      </c>
      <c r="C250" s="218" t="s">
        <v>138</v>
      </c>
      <c r="D250" s="218" t="s">
        <v>1718</v>
      </c>
      <c r="E250" s="26">
        <v>0</v>
      </c>
      <c r="F250" s="108"/>
      <c r="G250" s="131"/>
      <c r="H250" s="5"/>
    </row>
    <row r="251" spans="1:8" ht="12">
      <c r="A251" s="25">
        <v>112</v>
      </c>
      <c r="B251" s="24" t="s">
        <v>419</v>
      </c>
      <c r="C251" s="218" t="s">
        <v>139</v>
      </c>
      <c r="D251" s="223"/>
      <c r="E251" s="26">
        <v>41.1</v>
      </c>
      <c r="F251" s="108"/>
      <c r="G251" s="131">
        <f>E251*F251</f>
        <v>0</v>
      </c>
      <c r="H251" s="5"/>
    </row>
    <row r="252" spans="1:8" ht="12">
      <c r="A252" s="25">
        <v>113</v>
      </c>
      <c r="B252" s="24" t="s">
        <v>420</v>
      </c>
      <c r="C252" s="218" t="s">
        <v>140</v>
      </c>
      <c r="D252" s="25" t="s">
        <v>1049</v>
      </c>
      <c r="E252" s="26">
        <v>58.8</v>
      </c>
      <c r="F252" s="108"/>
      <c r="G252" s="131">
        <f>E252*F252</f>
        <v>0</v>
      </c>
      <c r="H252" s="5"/>
    </row>
    <row r="253" spans="1:8" ht="12">
      <c r="A253" s="25">
        <v>114</v>
      </c>
      <c r="B253" s="24" t="s">
        <v>421</v>
      </c>
      <c r="C253" s="218" t="s">
        <v>141</v>
      </c>
      <c r="D253" s="25" t="s">
        <v>1049</v>
      </c>
      <c r="E253" s="26">
        <v>36.72</v>
      </c>
      <c r="F253" s="108"/>
      <c r="G253" s="131">
        <f>E253*F253</f>
        <v>0</v>
      </c>
      <c r="H253" s="5"/>
    </row>
    <row r="254" spans="1:8" ht="12">
      <c r="A254" s="52"/>
      <c r="B254" s="34"/>
      <c r="C254" s="25"/>
      <c r="D254" s="25"/>
      <c r="E254" s="25"/>
      <c r="F254" s="109"/>
      <c r="G254" s="131"/>
      <c r="H254" s="5"/>
    </row>
    <row r="255" spans="1:8" ht="12">
      <c r="A255" s="129"/>
      <c r="B255" s="35"/>
      <c r="C255" s="224" t="s">
        <v>142</v>
      </c>
      <c r="D255" s="28"/>
      <c r="E255" s="30"/>
      <c r="F255" s="110"/>
      <c r="G255" s="133">
        <f>SUM(G238:G254)</f>
        <v>0</v>
      </c>
      <c r="H255" s="5"/>
    </row>
    <row r="256" spans="1:8" ht="12">
      <c r="A256" s="53"/>
      <c r="B256" s="16"/>
      <c r="C256" s="37"/>
      <c r="D256" s="38"/>
      <c r="E256" s="38"/>
      <c r="F256" s="114"/>
      <c r="G256" s="136"/>
      <c r="H256" s="5"/>
    </row>
    <row r="257" spans="1:8" ht="12">
      <c r="A257" s="54"/>
      <c r="B257" s="31"/>
      <c r="C257" s="31"/>
      <c r="D257" s="39"/>
      <c r="E257" s="39"/>
      <c r="F257" s="115"/>
      <c r="G257" s="137"/>
      <c r="H257" s="5"/>
    </row>
    <row r="258" spans="1:9" ht="12">
      <c r="A258" s="23"/>
      <c r="B258" s="19" t="s">
        <v>422</v>
      </c>
      <c r="C258" s="221" t="s">
        <v>143</v>
      </c>
      <c r="D258" s="23"/>
      <c r="E258" s="23"/>
      <c r="F258" s="107"/>
      <c r="G258" s="131"/>
      <c r="H258" s="5"/>
      <c r="I258" s="5"/>
    </row>
    <row r="259" spans="1:9" ht="12">
      <c r="A259" s="23"/>
      <c r="B259" s="19" t="s">
        <v>423</v>
      </c>
      <c r="C259" s="221" t="s">
        <v>144</v>
      </c>
      <c r="D259" s="23"/>
      <c r="E259" s="23"/>
      <c r="F259" s="107"/>
      <c r="G259" s="131"/>
      <c r="H259" s="5"/>
      <c r="I259" s="5"/>
    </row>
    <row r="260" spans="1:9" ht="12">
      <c r="A260" s="23"/>
      <c r="B260" s="19" t="s">
        <v>424</v>
      </c>
      <c r="C260" s="221" t="s">
        <v>144</v>
      </c>
      <c r="D260" s="23"/>
      <c r="E260" s="23"/>
      <c r="F260" s="107"/>
      <c r="G260" s="131"/>
      <c r="H260" s="5"/>
      <c r="I260" s="5"/>
    </row>
    <row r="261" spans="1:9" ht="12">
      <c r="A261" s="25">
        <v>115</v>
      </c>
      <c r="B261" s="24" t="s">
        <v>425</v>
      </c>
      <c r="C261" s="218" t="s">
        <v>145</v>
      </c>
      <c r="D261" s="25" t="s">
        <v>1049</v>
      </c>
      <c r="E261" s="26">
        <v>916</v>
      </c>
      <c r="F261" s="108"/>
      <c r="G261" s="131">
        <f>E261*F261</f>
        <v>0</v>
      </c>
      <c r="H261" s="5"/>
      <c r="I261" s="5"/>
    </row>
    <row r="262" spans="1:9" ht="12">
      <c r="A262" s="52"/>
      <c r="B262" s="34"/>
      <c r="C262" s="25"/>
      <c r="D262" s="25"/>
      <c r="E262" s="25"/>
      <c r="F262" s="109"/>
      <c r="G262" s="131"/>
      <c r="H262" s="5"/>
      <c r="I262" s="5"/>
    </row>
    <row r="263" spans="1:9" ht="12">
      <c r="A263" s="129"/>
      <c r="B263" s="35"/>
      <c r="C263" s="224" t="s">
        <v>146</v>
      </c>
      <c r="D263" s="28"/>
      <c r="E263" s="30"/>
      <c r="F263" s="110"/>
      <c r="G263" s="133">
        <f>SUM(G261)</f>
        <v>0</v>
      </c>
      <c r="H263" s="5"/>
      <c r="I263" s="5"/>
    </row>
    <row r="264" spans="1:9" ht="12">
      <c r="A264" s="129"/>
      <c r="B264" s="21"/>
      <c r="C264" s="41"/>
      <c r="D264" s="41"/>
      <c r="E264" s="41"/>
      <c r="F264" s="117"/>
      <c r="G264" s="139"/>
      <c r="H264" s="5"/>
      <c r="I264" s="5"/>
    </row>
    <row r="265" spans="1:9" ht="12">
      <c r="A265" s="129"/>
      <c r="B265" s="21"/>
      <c r="C265" s="42"/>
      <c r="D265" s="42"/>
      <c r="E265" s="42"/>
      <c r="F265" s="118"/>
      <c r="G265" s="140"/>
      <c r="H265" s="5"/>
      <c r="I265" s="5"/>
    </row>
    <row r="266" spans="1:9" ht="12">
      <c r="A266" s="141"/>
      <c r="B266" s="19" t="s">
        <v>1158</v>
      </c>
      <c r="C266" s="204" t="s">
        <v>1151</v>
      </c>
      <c r="D266" s="226"/>
      <c r="E266" s="227"/>
      <c r="F266" s="252"/>
      <c r="G266" s="205"/>
      <c r="H266" s="5"/>
      <c r="I266" s="5"/>
    </row>
    <row r="267" spans="1:9" ht="12">
      <c r="A267" s="141"/>
      <c r="B267" s="19" t="s">
        <v>1159</v>
      </c>
      <c r="C267" s="204" t="s">
        <v>1152</v>
      </c>
      <c r="D267" s="226"/>
      <c r="E267" s="227"/>
      <c r="F267" s="252"/>
      <c r="G267" s="205"/>
      <c r="H267" s="5"/>
      <c r="I267" s="5"/>
    </row>
    <row r="268" spans="1:9" ht="12">
      <c r="A268" s="141"/>
      <c r="B268" s="19" t="s">
        <v>1160</v>
      </c>
      <c r="C268" s="204" t="s">
        <v>1153</v>
      </c>
      <c r="D268" s="226"/>
      <c r="E268" s="227"/>
      <c r="F268" s="252"/>
      <c r="G268" s="205"/>
      <c r="H268" s="5"/>
      <c r="I268" s="5"/>
    </row>
    <row r="269" spans="1:9" ht="12">
      <c r="A269" s="142"/>
      <c r="B269" s="228" t="s">
        <v>835</v>
      </c>
      <c r="C269" s="229" t="s">
        <v>1154</v>
      </c>
      <c r="D269" s="228" t="s">
        <v>1155</v>
      </c>
      <c r="E269" s="230">
        <v>1</v>
      </c>
      <c r="F269" s="14"/>
      <c r="G269" s="43">
        <f>E269*F269</f>
        <v>0</v>
      </c>
      <c r="H269" s="5"/>
      <c r="I269" s="5"/>
    </row>
    <row r="270" spans="1:9" ht="12">
      <c r="A270" s="206">
        <v>116</v>
      </c>
      <c r="B270" s="228" t="s">
        <v>836</v>
      </c>
      <c r="C270" s="229" t="s">
        <v>1156</v>
      </c>
      <c r="D270" s="228" t="s">
        <v>1155</v>
      </c>
      <c r="E270" s="230">
        <v>1</v>
      </c>
      <c r="F270" s="14"/>
      <c r="G270" s="43">
        <f>E270*F270</f>
        <v>0</v>
      </c>
      <c r="H270" s="5"/>
      <c r="I270" s="5"/>
    </row>
    <row r="271" spans="1:9" ht="12">
      <c r="A271" s="129"/>
      <c r="B271" s="21"/>
      <c r="C271" s="25"/>
      <c r="D271" s="25"/>
      <c r="E271" s="25"/>
      <c r="F271" s="109"/>
      <c r="G271" s="131"/>
      <c r="H271" s="5"/>
      <c r="I271" s="5"/>
    </row>
    <row r="272" spans="1:9" ht="12">
      <c r="A272" s="129"/>
      <c r="B272" s="21"/>
      <c r="C272" s="36" t="s">
        <v>1157</v>
      </c>
      <c r="D272" s="28"/>
      <c r="E272" s="30"/>
      <c r="F272" s="110"/>
      <c r="G272" s="133">
        <f>SUM(G269:G270)</f>
        <v>0</v>
      </c>
      <c r="H272" s="5"/>
      <c r="I272" s="5"/>
    </row>
    <row r="273" spans="1:9" ht="12">
      <c r="A273" s="129"/>
      <c r="B273" s="21"/>
      <c r="C273" s="42"/>
      <c r="D273" s="42"/>
      <c r="E273" s="42"/>
      <c r="F273" s="118"/>
      <c r="G273" s="140"/>
      <c r="H273" s="5"/>
      <c r="I273" s="5"/>
    </row>
    <row r="274" spans="1:9" ht="12">
      <c r="A274" s="143"/>
      <c r="B274" s="44"/>
      <c r="C274" s="44"/>
      <c r="D274" s="44"/>
      <c r="E274" s="44"/>
      <c r="F274" s="119"/>
      <c r="G274" s="138"/>
      <c r="H274" s="5"/>
      <c r="I274" s="5"/>
    </row>
    <row r="275" spans="1:9" ht="12">
      <c r="A275" s="23"/>
      <c r="B275" s="19" t="s">
        <v>426</v>
      </c>
      <c r="C275" s="221" t="s">
        <v>147</v>
      </c>
      <c r="D275" s="23"/>
      <c r="E275" s="23"/>
      <c r="F275" s="107"/>
      <c r="G275" s="131"/>
      <c r="H275" s="5"/>
      <c r="I275" s="5"/>
    </row>
    <row r="276" spans="1:9" ht="12">
      <c r="A276" s="23"/>
      <c r="B276" s="19" t="s">
        <v>427</v>
      </c>
      <c r="C276" s="221" t="s">
        <v>148</v>
      </c>
      <c r="D276" s="23"/>
      <c r="E276" s="23"/>
      <c r="F276" s="107"/>
      <c r="G276" s="131"/>
      <c r="H276" s="5"/>
      <c r="I276" s="5"/>
    </row>
    <row r="277" spans="1:9" ht="12">
      <c r="A277" s="23"/>
      <c r="B277" s="19" t="s">
        <v>428</v>
      </c>
      <c r="C277" s="221" t="s">
        <v>149</v>
      </c>
      <c r="D277" s="23"/>
      <c r="E277" s="23"/>
      <c r="F277" s="107"/>
      <c r="G277" s="131"/>
      <c r="H277" s="5"/>
      <c r="I277" s="5"/>
    </row>
    <row r="278" spans="1:9" ht="12">
      <c r="A278" s="25">
        <v>117</v>
      </c>
      <c r="B278" s="24" t="s">
        <v>429</v>
      </c>
      <c r="C278" s="218" t="s">
        <v>150</v>
      </c>
      <c r="D278" s="25" t="s">
        <v>301</v>
      </c>
      <c r="E278" s="26">
        <v>1020</v>
      </c>
      <c r="F278" s="108"/>
      <c r="G278" s="131">
        <f>E278*F278</f>
        <v>0</v>
      </c>
      <c r="H278" s="5"/>
      <c r="I278" s="5"/>
    </row>
    <row r="279" spans="1:9" ht="12">
      <c r="A279" s="23"/>
      <c r="B279" s="19" t="s">
        <v>430</v>
      </c>
      <c r="C279" s="222" t="s">
        <v>151</v>
      </c>
      <c r="D279" s="23"/>
      <c r="E279" s="23"/>
      <c r="F279" s="107"/>
      <c r="G279" s="131"/>
      <c r="H279" s="5"/>
      <c r="I279" s="5"/>
    </row>
    <row r="280" spans="1:9" ht="12">
      <c r="A280" s="25">
        <v>118</v>
      </c>
      <c r="B280" s="24" t="s">
        <v>431</v>
      </c>
      <c r="C280" s="218" t="s">
        <v>150</v>
      </c>
      <c r="D280" s="25" t="s">
        <v>301</v>
      </c>
      <c r="E280" s="26">
        <v>2200</v>
      </c>
      <c r="F280" s="108"/>
      <c r="G280" s="131">
        <f>E280*F280</f>
        <v>0</v>
      </c>
      <c r="H280" s="5"/>
      <c r="I280" s="5"/>
    </row>
    <row r="281" spans="1:9" ht="12">
      <c r="A281" s="23"/>
      <c r="B281" s="19" t="s">
        <v>432</v>
      </c>
      <c r="C281" s="222" t="s">
        <v>152</v>
      </c>
      <c r="D281" s="23"/>
      <c r="E281" s="23"/>
      <c r="F281" s="107"/>
      <c r="G281" s="131"/>
      <c r="H281" s="5"/>
      <c r="I281" s="5"/>
    </row>
    <row r="282" spans="1:9" ht="12">
      <c r="A282" s="23"/>
      <c r="B282" s="19" t="s">
        <v>433</v>
      </c>
      <c r="C282" s="222" t="s">
        <v>153</v>
      </c>
      <c r="D282" s="23"/>
      <c r="E282" s="23"/>
      <c r="F282" s="107"/>
      <c r="G282" s="131"/>
      <c r="H282" s="5"/>
      <c r="I282" s="5"/>
    </row>
    <row r="283" spans="1:9" ht="12">
      <c r="A283" s="25">
        <v>119</v>
      </c>
      <c r="B283" s="24" t="s">
        <v>434</v>
      </c>
      <c r="C283" s="218" t="s">
        <v>1705</v>
      </c>
      <c r="D283" s="25" t="s">
        <v>1720</v>
      </c>
      <c r="E283" s="26">
        <v>12</v>
      </c>
      <c r="F283" s="108"/>
      <c r="G283" s="131">
        <f>E283*F283</f>
        <v>0</v>
      </c>
      <c r="H283" s="5"/>
      <c r="I283" s="5"/>
    </row>
    <row r="284" spans="1:9" ht="12">
      <c r="A284" s="52"/>
      <c r="B284" s="34"/>
      <c r="C284" s="25"/>
      <c r="D284" s="25"/>
      <c r="E284" s="25"/>
      <c r="F284" s="109"/>
      <c r="G284" s="131"/>
      <c r="H284" s="5"/>
      <c r="I284" s="5"/>
    </row>
    <row r="285" spans="1:9" ht="12">
      <c r="A285" s="129"/>
      <c r="B285" s="35"/>
      <c r="C285" s="224" t="s">
        <v>1706</v>
      </c>
      <c r="D285" s="28"/>
      <c r="E285" s="30"/>
      <c r="F285" s="110"/>
      <c r="G285" s="133">
        <f>SUM(G278:G283)</f>
        <v>0</v>
      </c>
      <c r="H285" s="5"/>
      <c r="I285" s="5"/>
    </row>
    <row r="286" spans="1:9" ht="12">
      <c r="A286" s="144"/>
      <c r="B286" s="45"/>
      <c r="C286" s="46"/>
      <c r="D286" s="46"/>
      <c r="E286" s="46"/>
      <c r="F286" s="120"/>
      <c r="G286" s="134"/>
      <c r="H286" s="5"/>
      <c r="I286" s="5"/>
    </row>
    <row r="287" spans="1:7" s="5" customFormat="1" ht="24">
      <c r="A287" s="23"/>
      <c r="B287" s="19" t="s">
        <v>435</v>
      </c>
      <c r="C287" s="221" t="s">
        <v>1707</v>
      </c>
      <c r="D287" s="23"/>
      <c r="E287" s="23"/>
      <c r="F287" s="107"/>
      <c r="G287" s="145"/>
    </row>
    <row r="288" spans="1:7" s="5" customFormat="1" ht="12">
      <c r="A288" s="23"/>
      <c r="B288" s="19" t="s">
        <v>436</v>
      </c>
      <c r="C288" s="221" t="s">
        <v>1708</v>
      </c>
      <c r="D288" s="23"/>
      <c r="E288" s="23"/>
      <c r="F288" s="107"/>
      <c r="G288" s="131"/>
    </row>
    <row r="289" spans="1:7" s="5" customFormat="1" ht="12">
      <c r="A289" s="23"/>
      <c r="B289" s="19" t="s">
        <v>437</v>
      </c>
      <c r="C289" s="221" t="s">
        <v>1709</v>
      </c>
      <c r="D289" s="23"/>
      <c r="E289" s="23"/>
      <c r="F289" s="107"/>
      <c r="G289" s="131"/>
    </row>
    <row r="290" spans="1:7" s="5" customFormat="1" ht="12">
      <c r="A290" s="25">
        <v>120</v>
      </c>
      <c r="B290" s="24" t="s">
        <v>438</v>
      </c>
      <c r="C290" s="218" t="s">
        <v>1710</v>
      </c>
      <c r="D290" s="25" t="s">
        <v>1720</v>
      </c>
      <c r="E290" s="26">
        <v>12</v>
      </c>
      <c r="F290" s="108"/>
      <c r="G290" s="131">
        <f>E290*F290</f>
        <v>0</v>
      </c>
    </row>
    <row r="291" spans="1:7" s="5" customFormat="1" ht="12">
      <c r="A291" s="23"/>
      <c r="B291" s="19" t="s">
        <v>439</v>
      </c>
      <c r="C291" s="221" t="s">
        <v>1711</v>
      </c>
      <c r="D291" s="23"/>
      <c r="E291" s="23"/>
      <c r="F291" s="107"/>
      <c r="G291" s="131"/>
    </row>
    <row r="292" spans="1:7" s="5" customFormat="1" ht="12">
      <c r="A292" s="25">
        <v>121</v>
      </c>
      <c r="B292" s="24" t="s">
        <v>440</v>
      </c>
      <c r="C292" s="218" t="s">
        <v>1712</v>
      </c>
      <c r="D292" s="25" t="s">
        <v>1720</v>
      </c>
      <c r="E292" s="26">
        <v>7</v>
      </c>
      <c r="F292" s="108"/>
      <c r="G292" s="131">
        <f>E292*F292</f>
        <v>0</v>
      </c>
    </row>
    <row r="293" spans="1:7" s="5" customFormat="1" ht="12">
      <c r="A293" s="52"/>
      <c r="B293" s="34"/>
      <c r="C293" s="25"/>
      <c r="D293" s="25"/>
      <c r="E293" s="25"/>
      <c r="F293" s="109"/>
      <c r="G293" s="146"/>
    </row>
    <row r="294" spans="1:7" s="5" customFormat="1" ht="12">
      <c r="A294" s="129"/>
      <c r="B294" s="35"/>
      <c r="C294" s="224" t="s">
        <v>1713</v>
      </c>
      <c r="D294" s="28"/>
      <c r="E294" s="30"/>
      <c r="F294" s="110"/>
      <c r="G294" s="133">
        <f>SUM(G290:G292)</f>
        <v>0</v>
      </c>
    </row>
    <row r="295" spans="1:7" s="5" customFormat="1" ht="12">
      <c r="A295" s="127"/>
      <c r="B295" s="16"/>
      <c r="C295" s="16"/>
      <c r="D295" s="17"/>
      <c r="E295" s="17"/>
      <c r="F295" s="18"/>
      <c r="G295" s="128"/>
    </row>
    <row r="296" spans="1:7" ht="12">
      <c r="A296" s="53"/>
      <c r="B296" s="15"/>
      <c r="C296" s="15"/>
      <c r="D296" s="15"/>
      <c r="E296" s="15"/>
      <c r="F296" s="15"/>
      <c r="G296" s="147"/>
    </row>
    <row r="297" spans="1:7" ht="12.75">
      <c r="A297" s="148"/>
      <c r="B297" s="47"/>
      <c r="C297" s="48" t="s">
        <v>1715</v>
      </c>
      <c r="D297" s="49"/>
      <c r="E297" s="50"/>
      <c r="F297" s="51"/>
      <c r="G297" s="85"/>
    </row>
    <row r="298" spans="1:7" ht="12">
      <c r="A298" s="53"/>
      <c r="B298" s="15"/>
      <c r="C298" s="15"/>
      <c r="D298" s="15"/>
      <c r="E298" s="15"/>
      <c r="F298" s="15"/>
      <c r="G298" s="147"/>
    </row>
    <row r="299" spans="1:7" ht="12">
      <c r="A299" s="53"/>
      <c r="B299" s="182" t="s">
        <v>1052</v>
      </c>
      <c r="C299" s="221" t="s">
        <v>1463</v>
      </c>
      <c r="D299" s="25"/>
      <c r="E299" s="25"/>
      <c r="F299" s="25"/>
      <c r="G299" s="181">
        <f>G13</f>
        <v>0</v>
      </c>
    </row>
    <row r="300" spans="1:7" ht="12">
      <c r="A300" s="53"/>
      <c r="B300" s="19" t="s">
        <v>1055</v>
      </c>
      <c r="C300" s="221" t="s">
        <v>1467</v>
      </c>
      <c r="D300" s="25"/>
      <c r="E300" s="25"/>
      <c r="F300" s="25"/>
      <c r="G300" s="181">
        <f>G131</f>
        <v>0</v>
      </c>
    </row>
    <row r="301" spans="1:7" ht="12">
      <c r="A301" s="53"/>
      <c r="B301" s="19" t="s">
        <v>323</v>
      </c>
      <c r="C301" s="221" t="s">
        <v>37</v>
      </c>
      <c r="D301" s="25"/>
      <c r="E301" s="25"/>
      <c r="F301" s="25"/>
      <c r="G301" s="181">
        <f>G159</f>
        <v>0</v>
      </c>
    </row>
    <row r="302" spans="1:7" ht="12">
      <c r="A302" s="53"/>
      <c r="B302" s="19" t="s">
        <v>348</v>
      </c>
      <c r="C302" s="221" t="s">
        <v>63</v>
      </c>
      <c r="D302" s="25"/>
      <c r="E302" s="25"/>
      <c r="F302" s="25"/>
      <c r="G302" s="181">
        <f>G175</f>
        <v>0</v>
      </c>
    </row>
    <row r="303" spans="1:7" ht="12">
      <c r="A303" s="53"/>
      <c r="B303" s="19" t="s">
        <v>361</v>
      </c>
      <c r="C303" s="221" t="s">
        <v>77</v>
      </c>
      <c r="D303" s="25"/>
      <c r="E303" s="25"/>
      <c r="F303" s="25"/>
      <c r="G303" s="181">
        <f>G187</f>
        <v>0</v>
      </c>
    </row>
    <row r="304" spans="1:7" ht="12">
      <c r="A304" s="53"/>
      <c r="B304" s="19" t="s">
        <v>369</v>
      </c>
      <c r="C304" s="221" t="s">
        <v>86</v>
      </c>
      <c r="D304" s="25"/>
      <c r="E304" s="25"/>
      <c r="F304" s="25"/>
      <c r="G304" s="181">
        <f>G203</f>
        <v>0</v>
      </c>
    </row>
    <row r="305" spans="1:7" ht="12">
      <c r="A305" s="53"/>
      <c r="B305" s="19" t="s">
        <v>382</v>
      </c>
      <c r="C305" s="221" t="s">
        <v>100</v>
      </c>
      <c r="D305" s="25"/>
      <c r="E305" s="25"/>
      <c r="F305" s="25"/>
      <c r="G305" s="181">
        <f>G232</f>
        <v>0</v>
      </c>
    </row>
    <row r="306" spans="1:7" ht="12">
      <c r="A306" s="53"/>
      <c r="B306" s="19" t="s">
        <v>393</v>
      </c>
      <c r="C306" s="221" t="s">
        <v>112</v>
      </c>
      <c r="D306" s="25"/>
      <c r="E306" s="25"/>
      <c r="F306" s="25"/>
      <c r="G306" s="181">
        <f>G255</f>
        <v>0</v>
      </c>
    </row>
    <row r="307" spans="1:7" ht="12">
      <c r="A307" s="53"/>
      <c r="B307" s="19" t="s">
        <v>403</v>
      </c>
      <c r="C307" s="221" t="s">
        <v>123</v>
      </c>
      <c r="D307" s="25"/>
      <c r="E307" s="25"/>
      <c r="F307" s="25"/>
      <c r="G307" s="181">
        <f>G255</f>
        <v>0</v>
      </c>
    </row>
    <row r="308" spans="1:7" ht="12">
      <c r="A308" s="53"/>
      <c r="B308" s="19" t="s">
        <v>422</v>
      </c>
      <c r="C308" s="221" t="s">
        <v>143</v>
      </c>
      <c r="D308" s="25"/>
      <c r="E308" s="25"/>
      <c r="F308" s="25"/>
      <c r="G308" s="181">
        <f>G263</f>
        <v>0</v>
      </c>
    </row>
    <row r="309" spans="1:7" ht="12">
      <c r="A309" s="53"/>
      <c r="B309" s="19" t="s">
        <v>2100</v>
      </c>
      <c r="C309" s="19" t="s">
        <v>834</v>
      </c>
      <c r="D309" s="25"/>
      <c r="E309" s="25"/>
      <c r="F309" s="25"/>
      <c r="G309" s="181">
        <f>G272</f>
        <v>0</v>
      </c>
    </row>
    <row r="310" spans="1:7" ht="12">
      <c r="A310" s="53"/>
      <c r="B310" s="19" t="s">
        <v>426</v>
      </c>
      <c r="C310" s="221" t="s">
        <v>147</v>
      </c>
      <c r="D310" s="25"/>
      <c r="E310" s="25"/>
      <c r="F310" s="25"/>
      <c r="G310" s="181">
        <f>G285</f>
        <v>0</v>
      </c>
    </row>
    <row r="311" spans="1:7" ht="24">
      <c r="A311" s="53"/>
      <c r="B311" s="19" t="s">
        <v>435</v>
      </c>
      <c r="C311" s="221" t="s">
        <v>1707</v>
      </c>
      <c r="D311" s="25"/>
      <c r="E311" s="25"/>
      <c r="F311" s="25"/>
      <c r="G311" s="181">
        <f>G294</f>
        <v>0</v>
      </c>
    </row>
    <row r="312" spans="1:7" ht="12">
      <c r="A312" s="53"/>
      <c r="B312" s="56"/>
      <c r="C312" s="56"/>
      <c r="D312" s="15"/>
      <c r="E312" s="15"/>
      <c r="F312" s="15"/>
      <c r="G312" s="149"/>
    </row>
    <row r="313" spans="1:7" ht="12">
      <c r="A313" s="53"/>
      <c r="B313" s="56"/>
      <c r="C313" s="257" t="s">
        <v>1714</v>
      </c>
      <c r="D313" s="258"/>
      <c r="E313" s="258"/>
      <c r="F313" s="259"/>
      <c r="G313" s="180">
        <f>(G294+G285+G272+G263+G255+G232+G218+G203+G187+G175+G159+G131+G13)</f>
        <v>0</v>
      </c>
    </row>
    <row r="314" spans="1:7" ht="12">
      <c r="A314" s="54"/>
      <c r="B314" s="55"/>
      <c r="C314" s="55"/>
      <c r="D314" s="55"/>
      <c r="E314" s="55"/>
      <c r="F314" s="55"/>
      <c r="G314" s="150"/>
    </row>
    <row r="315" spans="1:7" ht="31.5" customHeight="1">
      <c r="A315" s="263" t="s">
        <v>1721</v>
      </c>
      <c r="B315" s="264"/>
      <c r="C315" s="264"/>
      <c r="D315" s="264"/>
      <c r="E315" s="264"/>
      <c r="F315" s="264"/>
      <c r="G315" s="265"/>
    </row>
    <row r="316" spans="1:7" ht="12">
      <c r="A316" s="53"/>
      <c r="B316" s="15"/>
      <c r="C316" s="15"/>
      <c r="D316" s="15"/>
      <c r="E316" s="15"/>
      <c r="F316" s="15"/>
      <c r="G316" s="151"/>
    </row>
    <row r="317" spans="1:7" ht="36">
      <c r="A317" s="231" t="s">
        <v>1456</v>
      </c>
      <c r="B317" s="231" t="s">
        <v>1457</v>
      </c>
      <c r="C317" s="232" t="s">
        <v>1458</v>
      </c>
      <c r="D317" s="232" t="s">
        <v>1459</v>
      </c>
      <c r="E317" s="232" t="s">
        <v>1460</v>
      </c>
      <c r="F317" s="232" t="s">
        <v>1461</v>
      </c>
      <c r="G317" s="232" t="s">
        <v>1462</v>
      </c>
    </row>
    <row r="318" spans="1:7" ht="12">
      <c r="A318" s="152"/>
      <c r="B318" s="57" t="s">
        <v>441</v>
      </c>
      <c r="C318" s="58" t="s">
        <v>1722</v>
      </c>
      <c r="D318" s="59"/>
      <c r="E318" s="60"/>
      <c r="F318" s="8"/>
      <c r="G318" s="60"/>
    </row>
    <row r="319" spans="1:7" ht="12">
      <c r="A319" s="153"/>
      <c r="B319" s="58" t="s">
        <v>442</v>
      </c>
      <c r="C319" s="58" t="s">
        <v>1723</v>
      </c>
      <c r="D319" s="59"/>
      <c r="E319" s="60"/>
      <c r="F319" s="8"/>
      <c r="G319" s="60"/>
    </row>
    <row r="320" spans="1:7" ht="12">
      <c r="A320" s="153">
        <v>1</v>
      </c>
      <c r="B320" s="61" t="s">
        <v>443</v>
      </c>
      <c r="C320" s="62" t="s">
        <v>1724</v>
      </c>
      <c r="D320" s="62" t="s">
        <v>1725</v>
      </c>
      <c r="E320" s="63">
        <v>1</v>
      </c>
      <c r="F320" s="9"/>
      <c r="G320" s="63">
        <f>F320*E320</f>
        <v>0</v>
      </c>
    </row>
    <row r="321" spans="1:7" ht="12">
      <c r="A321" s="153">
        <f>A320+1</f>
        <v>2</v>
      </c>
      <c r="B321" s="61" t="s">
        <v>445</v>
      </c>
      <c r="C321" s="62" t="s">
        <v>1726</v>
      </c>
      <c r="D321" s="62" t="s">
        <v>1727</v>
      </c>
      <c r="E321" s="63"/>
      <c r="F321" s="9"/>
      <c r="G321" s="63"/>
    </row>
    <row r="322" spans="1:7" ht="12">
      <c r="A322" s="153">
        <f aca="true" t="shared" si="2" ref="A322:A333">A321+1</f>
        <v>3</v>
      </c>
      <c r="B322" s="61" t="s">
        <v>446</v>
      </c>
      <c r="C322" s="62" t="s">
        <v>447</v>
      </c>
      <c r="D322" s="62" t="s">
        <v>1727</v>
      </c>
      <c r="E322" s="63">
        <v>2</v>
      </c>
      <c r="F322" s="9"/>
      <c r="G322" s="63">
        <f>F322*E322</f>
        <v>0</v>
      </c>
    </row>
    <row r="323" spans="1:7" ht="12" customHeight="1">
      <c r="A323" s="153">
        <f t="shared" si="2"/>
        <v>4</v>
      </c>
      <c r="B323" s="61" t="s">
        <v>448</v>
      </c>
      <c r="C323" s="62" t="s">
        <v>1728</v>
      </c>
      <c r="D323" s="62" t="s">
        <v>1050</v>
      </c>
      <c r="E323" s="63"/>
      <c r="F323" s="9"/>
      <c r="G323" s="63"/>
    </row>
    <row r="324" spans="1:7" ht="12">
      <c r="A324" s="153">
        <f t="shared" si="2"/>
        <v>5</v>
      </c>
      <c r="B324" s="61" t="s">
        <v>449</v>
      </c>
      <c r="C324" s="62" t="s">
        <v>450</v>
      </c>
      <c r="D324" s="62" t="s">
        <v>1050</v>
      </c>
      <c r="E324" s="63">
        <v>8</v>
      </c>
      <c r="F324" s="9"/>
      <c r="G324" s="63">
        <f>F324*E324</f>
        <v>0</v>
      </c>
    </row>
    <row r="325" spans="1:7" ht="12">
      <c r="A325" s="153">
        <f t="shared" si="2"/>
        <v>6</v>
      </c>
      <c r="B325" s="61" t="s">
        <v>451</v>
      </c>
      <c r="C325" s="62" t="s">
        <v>1729</v>
      </c>
      <c r="D325" s="62" t="s">
        <v>1727</v>
      </c>
      <c r="E325" s="63"/>
      <c r="F325" s="9"/>
      <c r="G325" s="63"/>
    </row>
    <row r="326" spans="1:7" ht="12">
      <c r="A326" s="153">
        <f t="shared" si="2"/>
        <v>7</v>
      </c>
      <c r="B326" s="61" t="s">
        <v>452</v>
      </c>
      <c r="C326" s="62" t="s">
        <v>1730</v>
      </c>
      <c r="D326" s="62" t="s">
        <v>1050</v>
      </c>
      <c r="E326" s="63">
        <v>8</v>
      </c>
      <c r="F326" s="9"/>
      <c r="G326" s="63">
        <f>F326*E326</f>
        <v>0</v>
      </c>
    </row>
    <row r="327" spans="1:7" ht="12">
      <c r="A327" s="153">
        <f t="shared" si="2"/>
        <v>8</v>
      </c>
      <c r="B327" s="61" t="s">
        <v>453</v>
      </c>
      <c r="C327" s="62" t="s">
        <v>1731</v>
      </c>
      <c r="D327" s="62" t="s">
        <v>1727</v>
      </c>
      <c r="E327" s="63"/>
      <c r="F327" s="9"/>
      <c r="G327" s="63"/>
    </row>
    <row r="328" spans="1:7" ht="12">
      <c r="A328" s="153">
        <f t="shared" si="2"/>
        <v>9</v>
      </c>
      <c r="B328" s="61" t="s">
        <v>454</v>
      </c>
      <c r="C328" s="62" t="s">
        <v>1732</v>
      </c>
      <c r="D328" s="62" t="s">
        <v>1727</v>
      </c>
      <c r="E328" s="63">
        <v>1</v>
      </c>
      <c r="F328" s="9"/>
      <c r="G328" s="63">
        <f aca="true" t="shared" si="3" ref="G328:G333">F328*E328</f>
        <v>0</v>
      </c>
    </row>
    <row r="329" spans="1:7" ht="12">
      <c r="A329" s="153">
        <f t="shared" si="2"/>
        <v>10</v>
      </c>
      <c r="B329" s="61" t="s">
        <v>455</v>
      </c>
      <c r="C329" s="62" t="s">
        <v>1733</v>
      </c>
      <c r="D329" s="62" t="s">
        <v>1727</v>
      </c>
      <c r="E329" s="63">
        <v>1</v>
      </c>
      <c r="F329" s="9"/>
      <c r="G329" s="63">
        <f t="shared" si="3"/>
        <v>0</v>
      </c>
    </row>
    <row r="330" spans="1:7" ht="12">
      <c r="A330" s="153">
        <f t="shared" si="2"/>
        <v>11</v>
      </c>
      <c r="B330" s="61" t="s">
        <v>456</v>
      </c>
      <c r="C330" s="62" t="s">
        <v>1734</v>
      </c>
      <c r="D330" s="62" t="s">
        <v>1727</v>
      </c>
      <c r="E330" s="63">
        <v>1</v>
      </c>
      <c r="F330" s="9"/>
      <c r="G330" s="63">
        <f t="shared" si="3"/>
        <v>0</v>
      </c>
    </row>
    <row r="331" spans="1:7" ht="12">
      <c r="A331" s="153">
        <f t="shared" si="2"/>
        <v>12</v>
      </c>
      <c r="B331" s="61" t="s">
        <v>457</v>
      </c>
      <c r="C331" s="62" t="s">
        <v>1735</v>
      </c>
      <c r="D331" s="62" t="s">
        <v>1727</v>
      </c>
      <c r="E331" s="63">
        <v>1</v>
      </c>
      <c r="F331" s="9"/>
      <c r="G331" s="63">
        <f t="shared" si="3"/>
        <v>0</v>
      </c>
    </row>
    <row r="332" spans="1:7" ht="12">
      <c r="A332" s="153">
        <f t="shared" si="2"/>
        <v>13</v>
      </c>
      <c r="B332" s="61" t="s">
        <v>458</v>
      </c>
      <c r="C332" s="62" t="s">
        <v>1736</v>
      </c>
      <c r="D332" s="62" t="s">
        <v>1727</v>
      </c>
      <c r="E332" s="63">
        <v>1</v>
      </c>
      <c r="F332" s="9"/>
      <c r="G332" s="63">
        <f t="shared" si="3"/>
        <v>0</v>
      </c>
    </row>
    <row r="333" spans="1:7" ht="12">
      <c r="A333" s="153">
        <f t="shared" si="2"/>
        <v>14</v>
      </c>
      <c r="B333" s="61" t="s">
        <v>459</v>
      </c>
      <c r="C333" s="62" t="s">
        <v>1737</v>
      </c>
      <c r="D333" s="62" t="s">
        <v>1727</v>
      </c>
      <c r="E333" s="63">
        <v>1</v>
      </c>
      <c r="F333" s="9"/>
      <c r="G333" s="63">
        <f t="shared" si="3"/>
        <v>0</v>
      </c>
    </row>
    <row r="334" spans="1:7" ht="12">
      <c r="A334" s="154"/>
      <c r="B334" s="64" t="s">
        <v>460</v>
      </c>
      <c r="C334" s="233" t="s">
        <v>1738</v>
      </c>
      <c r="D334" s="234"/>
      <c r="E334" s="65"/>
      <c r="F334" s="10"/>
      <c r="G334" s="155">
        <f>SUM(G319:G333)</f>
        <v>0</v>
      </c>
    </row>
    <row r="335" spans="1:7" ht="12">
      <c r="A335" s="156"/>
      <c r="B335" s="66" t="s">
        <v>460</v>
      </c>
      <c r="C335" s="66"/>
      <c r="D335" s="66"/>
      <c r="E335" s="67"/>
      <c r="F335" s="13"/>
      <c r="G335" s="157"/>
    </row>
    <row r="336" spans="1:7" ht="12">
      <c r="A336" s="153"/>
      <c r="B336" s="58" t="s">
        <v>461</v>
      </c>
      <c r="C336" s="58" t="s">
        <v>1739</v>
      </c>
      <c r="D336" s="59"/>
      <c r="E336" s="60"/>
      <c r="F336" s="8"/>
      <c r="G336" s="60"/>
    </row>
    <row r="337" spans="1:7" ht="12">
      <c r="A337" s="153">
        <f>A333+1</f>
        <v>15</v>
      </c>
      <c r="B337" s="61" t="s">
        <v>462</v>
      </c>
      <c r="C337" s="62" t="s">
        <v>1740</v>
      </c>
      <c r="D337" s="62" t="s">
        <v>1727</v>
      </c>
      <c r="E337" s="63"/>
      <c r="F337" s="9"/>
      <c r="G337" s="63"/>
    </row>
    <row r="338" spans="1:7" ht="12">
      <c r="A338" s="153">
        <f aca="true" t="shared" si="4" ref="A338:A361">A337+1</f>
        <v>16</v>
      </c>
      <c r="B338" s="61" t="s">
        <v>463</v>
      </c>
      <c r="C338" s="62" t="s">
        <v>464</v>
      </c>
      <c r="D338" s="62" t="s">
        <v>1727</v>
      </c>
      <c r="E338" s="63">
        <v>2</v>
      </c>
      <c r="F338" s="9"/>
      <c r="G338" s="63">
        <f aca="true" t="shared" si="5" ref="G338:G343">F338*E338</f>
        <v>0</v>
      </c>
    </row>
    <row r="339" spans="1:7" ht="12">
      <c r="A339" s="153">
        <f t="shared" si="4"/>
        <v>17</v>
      </c>
      <c r="B339" s="61" t="s">
        <v>465</v>
      </c>
      <c r="C339" s="62" t="s">
        <v>466</v>
      </c>
      <c r="D339" s="62" t="s">
        <v>1727</v>
      </c>
      <c r="E339" s="63">
        <v>2</v>
      </c>
      <c r="F339" s="9"/>
      <c r="G339" s="63">
        <f t="shared" si="5"/>
        <v>0</v>
      </c>
    </row>
    <row r="340" spans="1:7" ht="12">
      <c r="A340" s="153">
        <f t="shared" si="4"/>
        <v>18</v>
      </c>
      <c r="B340" s="61" t="s">
        <v>467</v>
      </c>
      <c r="C340" s="62" t="s">
        <v>468</v>
      </c>
      <c r="D340" s="62" t="s">
        <v>1727</v>
      </c>
      <c r="E340" s="63">
        <v>13</v>
      </c>
      <c r="F340" s="9"/>
      <c r="G340" s="63">
        <f t="shared" si="5"/>
        <v>0</v>
      </c>
    </row>
    <row r="341" spans="1:7" ht="12">
      <c r="A341" s="153">
        <f t="shared" si="4"/>
        <v>19</v>
      </c>
      <c r="B341" s="61" t="s">
        <v>469</v>
      </c>
      <c r="C341" s="62" t="s">
        <v>470</v>
      </c>
      <c r="D341" s="62" t="s">
        <v>1727</v>
      </c>
      <c r="E341" s="63">
        <v>9</v>
      </c>
      <c r="F341" s="9"/>
      <c r="G341" s="63">
        <f t="shared" si="5"/>
        <v>0</v>
      </c>
    </row>
    <row r="342" spans="1:7" ht="12">
      <c r="A342" s="153">
        <f t="shared" si="4"/>
        <v>20</v>
      </c>
      <c r="B342" s="61" t="s">
        <v>471</v>
      </c>
      <c r="C342" s="62" t="s">
        <v>472</v>
      </c>
      <c r="D342" s="62" t="s">
        <v>1727</v>
      </c>
      <c r="E342" s="63">
        <v>2</v>
      </c>
      <c r="F342" s="9"/>
      <c r="G342" s="63">
        <f t="shared" si="5"/>
        <v>0</v>
      </c>
    </row>
    <row r="343" spans="1:7" ht="12">
      <c r="A343" s="153">
        <f t="shared" si="4"/>
        <v>21</v>
      </c>
      <c r="B343" s="61" t="s">
        <v>473</v>
      </c>
      <c r="C343" s="62" t="s">
        <v>474</v>
      </c>
      <c r="D343" s="62" t="s">
        <v>1727</v>
      </c>
      <c r="E343" s="63">
        <v>3</v>
      </c>
      <c r="F343" s="9"/>
      <c r="G343" s="63">
        <f t="shared" si="5"/>
        <v>0</v>
      </c>
    </row>
    <row r="344" spans="1:7" ht="12">
      <c r="A344" s="153">
        <f t="shared" si="4"/>
        <v>22</v>
      </c>
      <c r="B344" s="61" t="s">
        <v>475</v>
      </c>
      <c r="C344" s="62" t="s">
        <v>1741</v>
      </c>
      <c r="D344" s="62" t="s">
        <v>1727</v>
      </c>
      <c r="E344" s="63"/>
      <c r="F344" s="9"/>
      <c r="G344" s="63"/>
    </row>
    <row r="345" spans="1:7" ht="12">
      <c r="A345" s="153">
        <f t="shared" si="4"/>
        <v>23</v>
      </c>
      <c r="B345" s="61" t="s">
        <v>476</v>
      </c>
      <c r="C345" s="62" t="s">
        <v>468</v>
      </c>
      <c r="D345" s="62" t="s">
        <v>1727</v>
      </c>
      <c r="E345" s="63">
        <v>3</v>
      </c>
      <c r="F345" s="9"/>
      <c r="G345" s="63">
        <f>F345*E345</f>
        <v>0</v>
      </c>
    </row>
    <row r="346" spans="1:7" ht="12">
      <c r="A346" s="153">
        <f t="shared" si="4"/>
        <v>24</v>
      </c>
      <c r="B346" s="61" t="s">
        <v>477</v>
      </c>
      <c r="C346" s="62" t="s">
        <v>470</v>
      </c>
      <c r="D346" s="62" t="s">
        <v>1727</v>
      </c>
      <c r="E346" s="63">
        <v>1</v>
      </c>
      <c r="F346" s="9"/>
      <c r="G346" s="63">
        <f>F346*E346</f>
        <v>0</v>
      </c>
    </row>
    <row r="347" spans="1:7" ht="12">
      <c r="A347" s="153">
        <f t="shared" si="4"/>
        <v>25</v>
      </c>
      <c r="B347" s="61" t="s">
        <v>478</v>
      </c>
      <c r="C347" s="62" t="s">
        <v>472</v>
      </c>
      <c r="D347" s="62" t="s">
        <v>1727</v>
      </c>
      <c r="E347" s="63">
        <v>1</v>
      </c>
      <c r="F347" s="9"/>
      <c r="G347" s="63">
        <f>F347*E347</f>
        <v>0</v>
      </c>
    </row>
    <row r="348" spans="1:7" ht="12">
      <c r="A348" s="153">
        <f t="shared" si="4"/>
        <v>26</v>
      </c>
      <c r="B348" s="61" t="s">
        <v>479</v>
      </c>
      <c r="C348" s="62" t="s">
        <v>1742</v>
      </c>
      <c r="D348" s="62" t="s">
        <v>1727</v>
      </c>
      <c r="E348" s="63">
        <v>1</v>
      </c>
      <c r="F348" s="9"/>
      <c r="G348" s="63">
        <f>F348*E348</f>
        <v>0</v>
      </c>
    </row>
    <row r="349" spans="1:7" ht="12">
      <c r="A349" s="153">
        <f t="shared" si="4"/>
        <v>27</v>
      </c>
      <c r="B349" s="61" t="s">
        <v>480</v>
      </c>
      <c r="C349" s="62" t="s">
        <v>1743</v>
      </c>
      <c r="D349" s="62" t="s">
        <v>1727</v>
      </c>
      <c r="E349" s="63"/>
      <c r="F349" s="9"/>
      <c r="G349" s="63"/>
    </row>
    <row r="350" spans="1:7" ht="12">
      <c r="A350" s="153">
        <f t="shared" si="4"/>
        <v>28</v>
      </c>
      <c r="B350" s="61" t="s">
        <v>481</v>
      </c>
      <c r="C350" s="62" t="s">
        <v>474</v>
      </c>
      <c r="D350" s="62" t="s">
        <v>1727</v>
      </c>
      <c r="E350" s="63">
        <v>1</v>
      </c>
      <c r="F350" s="9"/>
      <c r="G350" s="63">
        <f>F350*E350</f>
        <v>0</v>
      </c>
    </row>
    <row r="351" spans="1:7" ht="12">
      <c r="A351" s="153">
        <f t="shared" si="4"/>
        <v>29</v>
      </c>
      <c r="B351" s="61" t="s">
        <v>482</v>
      </c>
      <c r="C351" s="62" t="s">
        <v>1744</v>
      </c>
      <c r="D351" s="62" t="s">
        <v>1727</v>
      </c>
      <c r="E351" s="63"/>
      <c r="F351" s="9"/>
      <c r="G351" s="63"/>
    </row>
    <row r="352" spans="1:7" ht="12">
      <c r="A352" s="153">
        <f t="shared" si="4"/>
        <v>30</v>
      </c>
      <c r="B352" s="61" t="s">
        <v>483</v>
      </c>
      <c r="C352" s="62" t="s">
        <v>1745</v>
      </c>
      <c r="D352" s="62" t="s">
        <v>1727</v>
      </c>
      <c r="E352" s="63">
        <v>1</v>
      </c>
      <c r="F352" s="9"/>
      <c r="G352" s="63">
        <f>F352*E352</f>
        <v>0</v>
      </c>
    </row>
    <row r="353" spans="1:7" ht="12">
      <c r="A353" s="153">
        <f t="shared" si="4"/>
        <v>31</v>
      </c>
      <c r="B353" s="61" t="s">
        <v>484</v>
      </c>
      <c r="C353" s="62" t="s">
        <v>1746</v>
      </c>
      <c r="D353" s="62" t="s">
        <v>1727</v>
      </c>
      <c r="E353" s="63"/>
      <c r="F353" s="9"/>
      <c r="G353" s="63"/>
    </row>
    <row r="354" spans="1:7" ht="12">
      <c r="A354" s="153">
        <f t="shared" si="4"/>
        <v>32</v>
      </c>
      <c r="B354" s="61" t="s">
        <v>485</v>
      </c>
      <c r="C354" s="62" t="s">
        <v>1747</v>
      </c>
      <c r="D354" s="62" t="s">
        <v>1727</v>
      </c>
      <c r="E354" s="63">
        <v>1</v>
      </c>
      <c r="F354" s="9"/>
      <c r="G354" s="63">
        <f>F354*E354</f>
        <v>0</v>
      </c>
    </row>
    <row r="355" spans="1:7" ht="12">
      <c r="A355" s="153">
        <f t="shared" si="4"/>
        <v>33</v>
      </c>
      <c r="B355" s="61" t="s">
        <v>486</v>
      </c>
      <c r="C355" s="62" t="s">
        <v>1748</v>
      </c>
      <c r="D355" s="62" t="s">
        <v>1727</v>
      </c>
      <c r="E355" s="63"/>
      <c r="F355" s="9"/>
      <c r="G355" s="63"/>
    </row>
    <row r="356" spans="1:7" ht="12">
      <c r="A356" s="153">
        <f t="shared" si="4"/>
        <v>34</v>
      </c>
      <c r="B356" s="61" t="s">
        <v>487</v>
      </c>
      <c r="C356" s="62" t="s">
        <v>488</v>
      </c>
      <c r="D356" s="62" t="s">
        <v>1727</v>
      </c>
      <c r="E356" s="63">
        <v>16</v>
      </c>
      <c r="F356" s="9"/>
      <c r="G356" s="63">
        <f>F356*E356</f>
        <v>0</v>
      </c>
    </row>
    <row r="357" spans="1:7" ht="12">
      <c r="A357" s="153">
        <f t="shared" si="4"/>
        <v>35</v>
      </c>
      <c r="B357" s="61" t="s">
        <v>489</v>
      </c>
      <c r="C357" s="62" t="s">
        <v>1749</v>
      </c>
      <c r="D357" s="62" t="s">
        <v>1727</v>
      </c>
      <c r="E357" s="63"/>
      <c r="F357" s="9"/>
      <c r="G357" s="63"/>
    </row>
    <row r="358" spans="1:7" ht="12">
      <c r="A358" s="153">
        <f t="shared" si="4"/>
        <v>36</v>
      </c>
      <c r="B358" s="61" t="s">
        <v>490</v>
      </c>
      <c r="C358" s="62" t="s">
        <v>491</v>
      </c>
      <c r="D358" s="62" t="s">
        <v>1727</v>
      </c>
      <c r="E358" s="63">
        <v>25</v>
      </c>
      <c r="F358" s="9"/>
      <c r="G358" s="63">
        <f>F358*E358</f>
        <v>0</v>
      </c>
    </row>
    <row r="359" spans="1:7" ht="12">
      <c r="A359" s="153">
        <f t="shared" si="4"/>
        <v>37</v>
      </c>
      <c r="B359" s="61" t="s">
        <v>492</v>
      </c>
      <c r="C359" s="62" t="s">
        <v>1750</v>
      </c>
      <c r="D359" s="62" t="s">
        <v>1727</v>
      </c>
      <c r="E359" s="63"/>
      <c r="F359" s="9"/>
      <c r="G359" s="63"/>
    </row>
    <row r="360" spans="1:7" ht="12">
      <c r="A360" s="153">
        <f t="shared" si="4"/>
        <v>38</v>
      </c>
      <c r="B360" s="61" t="s">
        <v>493</v>
      </c>
      <c r="C360" s="62" t="s">
        <v>491</v>
      </c>
      <c r="D360" s="62" t="s">
        <v>1727</v>
      </c>
      <c r="E360" s="63">
        <v>16</v>
      </c>
      <c r="F360" s="9"/>
      <c r="G360" s="63">
        <f>F360*E360</f>
        <v>0</v>
      </c>
    </row>
    <row r="361" spans="1:7" ht="12">
      <c r="A361" s="153">
        <f t="shared" si="4"/>
        <v>39</v>
      </c>
      <c r="B361" s="61" t="s">
        <v>494</v>
      </c>
      <c r="C361" s="62" t="s">
        <v>1751</v>
      </c>
      <c r="D361" s="62" t="s">
        <v>1727</v>
      </c>
      <c r="E361" s="63">
        <v>25</v>
      </c>
      <c r="F361" s="9"/>
      <c r="G361" s="63">
        <f>F361*E361</f>
        <v>0</v>
      </c>
    </row>
    <row r="362" spans="1:7" ht="12">
      <c r="A362" s="154"/>
      <c r="B362" s="64" t="s">
        <v>460</v>
      </c>
      <c r="C362" s="235" t="s">
        <v>1752</v>
      </c>
      <c r="D362" s="68"/>
      <c r="E362" s="69"/>
      <c r="F362" s="11"/>
      <c r="G362" s="158">
        <f>SUM(G336:G361)</f>
        <v>0</v>
      </c>
    </row>
    <row r="363" spans="1:7" ht="12">
      <c r="A363" s="156"/>
      <c r="B363" s="66" t="s">
        <v>460</v>
      </c>
      <c r="C363" s="66"/>
      <c r="D363" s="66"/>
      <c r="E363" s="67"/>
      <c r="F363" s="13"/>
      <c r="G363" s="157"/>
    </row>
    <row r="364" spans="1:7" ht="12">
      <c r="A364" s="153"/>
      <c r="B364" s="58" t="s">
        <v>495</v>
      </c>
      <c r="C364" s="58" t="s">
        <v>1753</v>
      </c>
      <c r="D364" s="59"/>
      <c r="E364" s="60"/>
      <c r="F364" s="8"/>
      <c r="G364" s="60"/>
    </row>
    <row r="365" spans="1:7" ht="12">
      <c r="A365" s="153">
        <f>A361+1</f>
        <v>40</v>
      </c>
      <c r="B365" s="61" t="s">
        <v>496</v>
      </c>
      <c r="C365" s="62" t="s">
        <v>1754</v>
      </c>
      <c r="D365" s="62" t="s">
        <v>497</v>
      </c>
      <c r="E365" s="63"/>
      <c r="F365" s="9"/>
      <c r="G365" s="63"/>
    </row>
    <row r="366" spans="1:7" ht="12">
      <c r="A366" s="153">
        <f aca="true" t="shared" si="6" ref="A366:A380">A365+1</f>
        <v>41</v>
      </c>
      <c r="B366" s="61" t="s">
        <v>498</v>
      </c>
      <c r="C366" s="62" t="s">
        <v>1755</v>
      </c>
      <c r="D366" s="62" t="s">
        <v>497</v>
      </c>
      <c r="E366" s="63">
        <v>144</v>
      </c>
      <c r="F366" s="9"/>
      <c r="G366" s="63">
        <f>F366*E366</f>
        <v>0</v>
      </c>
    </row>
    <row r="367" spans="1:7" ht="12">
      <c r="A367" s="153">
        <f t="shared" si="6"/>
        <v>42</v>
      </c>
      <c r="B367" s="61" t="s">
        <v>499</v>
      </c>
      <c r="C367" s="62" t="s">
        <v>1756</v>
      </c>
      <c r="D367" s="62" t="s">
        <v>497</v>
      </c>
      <c r="E367" s="63">
        <v>26</v>
      </c>
      <c r="F367" s="9"/>
      <c r="G367" s="63">
        <f>F367*E367</f>
        <v>0</v>
      </c>
    </row>
    <row r="368" spans="1:7" ht="12">
      <c r="A368" s="153">
        <f t="shared" si="6"/>
        <v>43</v>
      </c>
      <c r="B368" s="61" t="s">
        <v>500</v>
      </c>
      <c r="C368" s="62" t="s">
        <v>1757</v>
      </c>
      <c r="D368" s="62" t="s">
        <v>497</v>
      </c>
      <c r="E368" s="63">
        <v>505</v>
      </c>
      <c r="F368" s="9"/>
      <c r="G368" s="63">
        <f>F368*E368</f>
        <v>0</v>
      </c>
    </row>
    <row r="369" spans="1:7" ht="12">
      <c r="A369" s="153">
        <f t="shared" si="6"/>
        <v>44</v>
      </c>
      <c r="B369" s="61" t="s">
        <v>501</v>
      </c>
      <c r="C369" s="62" t="s">
        <v>1758</v>
      </c>
      <c r="D369" s="62" t="s">
        <v>497</v>
      </c>
      <c r="E369" s="63">
        <v>313</v>
      </c>
      <c r="F369" s="9"/>
      <c r="G369" s="63">
        <f>F369*E369</f>
        <v>0</v>
      </c>
    </row>
    <row r="370" spans="1:7" ht="12">
      <c r="A370" s="153">
        <f t="shared" si="6"/>
        <v>45</v>
      </c>
      <c r="B370" s="61" t="s">
        <v>502</v>
      </c>
      <c r="C370" s="62" t="s">
        <v>1759</v>
      </c>
      <c r="D370" s="62" t="s">
        <v>1050</v>
      </c>
      <c r="E370" s="63"/>
      <c r="F370" s="9"/>
      <c r="G370" s="63"/>
    </row>
    <row r="371" spans="1:7" ht="12">
      <c r="A371" s="153">
        <f t="shared" si="6"/>
        <v>46</v>
      </c>
      <c r="B371" s="61" t="s">
        <v>503</v>
      </c>
      <c r="C371" s="62" t="s">
        <v>504</v>
      </c>
      <c r="D371" s="62" t="s">
        <v>1050</v>
      </c>
      <c r="E371" s="63">
        <v>128</v>
      </c>
      <c r="F371" s="9"/>
      <c r="G371" s="63">
        <f>F371*E371</f>
        <v>0</v>
      </c>
    </row>
    <row r="372" spans="1:7" ht="12">
      <c r="A372" s="153">
        <f t="shared" si="6"/>
        <v>47</v>
      </c>
      <c r="B372" s="61" t="s">
        <v>505</v>
      </c>
      <c r="C372" s="62" t="s">
        <v>1760</v>
      </c>
      <c r="D372" s="62" t="s">
        <v>1727</v>
      </c>
      <c r="E372" s="63"/>
      <c r="F372" s="9"/>
      <c r="G372" s="63"/>
    </row>
    <row r="373" spans="1:7" ht="12">
      <c r="A373" s="153">
        <f t="shared" si="6"/>
        <v>48</v>
      </c>
      <c r="B373" s="61" t="s">
        <v>506</v>
      </c>
      <c r="C373" s="62" t="s">
        <v>1761</v>
      </c>
      <c r="D373" s="62" t="s">
        <v>1727</v>
      </c>
      <c r="E373" s="63">
        <v>2</v>
      </c>
      <c r="F373" s="9"/>
      <c r="G373" s="63">
        <f aca="true" t="shared" si="7" ref="G373:G380">F373*E373</f>
        <v>0</v>
      </c>
    </row>
    <row r="374" spans="1:7" ht="12">
      <c r="A374" s="153">
        <f t="shared" si="6"/>
        <v>49</v>
      </c>
      <c r="B374" s="61" t="s">
        <v>507</v>
      </c>
      <c r="C374" s="62" t="s">
        <v>1762</v>
      </c>
      <c r="D374" s="62" t="s">
        <v>1727</v>
      </c>
      <c r="E374" s="63">
        <v>3</v>
      </c>
      <c r="F374" s="9"/>
      <c r="G374" s="63">
        <f t="shared" si="7"/>
        <v>0</v>
      </c>
    </row>
    <row r="375" spans="1:7" ht="12">
      <c r="A375" s="153">
        <f t="shared" si="6"/>
        <v>50</v>
      </c>
      <c r="B375" s="61" t="s">
        <v>508</v>
      </c>
      <c r="C375" s="62" t="s">
        <v>1763</v>
      </c>
      <c r="D375" s="62" t="s">
        <v>1727</v>
      </c>
      <c r="E375" s="63">
        <v>1</v>
      </c>
      <c r="F375" s="9"/>
      <c r="G375" s="63">
        <f t="shared" si="7"/>
        <v>0</v>
      </c>
    </row>
    <row r="376" spans="1:7" ht="12">
      <c r="A376" s="153">
        <f t="shared" si="6"/>
        <v>51</v>
      </c>
      <c r="B376" s="61" t="s">
        <v>509</v>
      </c>
      <c r="C376" s="62" t="s">
        <v>1764</v>
      </c>
      <c r="D376" s="62" t="s">
        <v>1727</v>
      </c>
      <c r="E376" s="63">
        <v>1</v>
      </c>
      <c r="F376" s="9"/>
      <c r="G376" s="63">
        <f t="shared" si="7"/>
        <v>0</v>
      </c>
    </row>
    <row r="377" spans="1:7" ht="12">
      <c r="A377" s="153">
        <f t="shared" si="6"/>
        <v>52</v>
      </c>
      <c r="B377" s="61" t="s">
        <v>510</v>
      </c>
      <c r="C377" s="62" t="s">
        <v>1765</v>
      </c>
      <c r="D377" s="62" t="s">
        <v>1727</v>
      </c>
      <c r="E377" s="63">
        <v>1</v>
      </c>
      <c r="F377" s="9"/>
      <c r="G377" s="63">
        <f t="shared" si="7"/>
        <v>0</v>
      </c>
    </row>
    <row r="378" spans="1:7" ht="12">
      <c r="A378" s="153">
        <f t="shared" si="6"/>
        <v>53</v>
      </c>
      <c r="B378" s="61" t="s">
        <v>511</v>
      </c>
      <c r="C378" s="62" t="s">
        <v>1766</v>
      </c>
      <c r="D378" s="62" t="s">
        <v>1727</v>
      </c>
      <c r="E378" s="63">
        <v>1</v>
      </c>
      <c r="F378" s="9"/>
      <c r="G378" s="63">
        <f t="shared" si="7"/>
        <v>0</v>
      </c>
    </row>
    <row r="379" spans="1:7" ht="12">
      <c r="A379" s="153">
        <f t="shared" si="6"/>
        <v>54</v>
      </c>
      <c r="B379" s="61" t="s">
        <v>512</v>
      </c>
      <c r="C379" s="62" t="s">
        <v>1767</v>
      </c>
      <c r="D379" s="62" t="s">
        <v>1727</v>
      </c>
      <c r="E379" s="63">
        <v>64</v>
      </c>
      <c r="F379" s="9"/>
      <c r="G379" s="63">
        <f t="shared" si="7"/>
        <v>0</v>
      </c>
    </row>
    <row r="380" spans="1:7" ht="12">
      <c r="A380" s="153">
        <f t="shared" si="6"/>
        <v>55</v>
      </c>
      <c r="B380" s="61" t="s">
        <v>513</v>
      </c>
      <c r="C380" s="62" t="s">
        <v>1768</v>
      </c>
      <c r="D380" s="62" t="s">
        <v>497</v>
      </c>
      <c r="E380" s="63">
        <v>988</v>
      </c>
      <c r="F380" s="9"/>
      <c r="G380" s="63">
        <f t="shared" si="7"/>
        <v>0</v>
      </c>
    </row>
    <row r="381" spans="1:7" ht="12">
      <c r="A381" s="154"/>
      <c r="B381" s="64" t="s">
        <v>460</v>
      </c>
      <c r="C381" s="235" t="s">
        <v>1769</v>
      </c>
      <c r="D381" s="68"/>
      <c r="E381" s="69"/>
      <c r="F381" s="11"/>
      <c r="G381" s="158">
        <f>SUM(G364:G380)</f>
        <v>0</v>
      </c>
    </row>
    <row r="382" spans="1:7" ht="12">
      <c r="A382" s="156"/>
      <c r="B382" s="66" t="s">
        <v>460</v>
      </c>
      <c r="C382" s="66"/>
      <c r="D382" s="66"/>
      <c r="E382" s="67"/>
      <c r="F382" s="13"/>
      <c r="G382" s="157"/>
    </row>
    <row r="383" spans="1:7" ht="12">
      <c r="A383" s="153"/>
      <c r="B383" s="58" t="s">
        <v>514</v>
      </c>
      <c r="C383" s="58" t="s">
        <v>1770</v>
      </c>
      <c r="D383" s="59"/>
      <c r="E383" s="60"/>
      <c r="F383" s="8"/>
      <c r="G383" s="60"/>
    </row>
    <row r="384" spans="1:7" ht="12">
      <c r="A384" s="153">
        <f>A380+1</f>
        <v>56</v>
      </c>
      <c r="B384" s="61" t="s">
        <v>515</v>
      </c>
      <c r="C384" s="62" t="s">
        <v>1771</v>
      </c>
      <c r="D384" s="62" t="s">
        <v>1050</v>
      </c>
      <c r="E384" s="63"/>
      <c r="F384" s="9"/>
      <c r="G384" s="63"/>
    </row>
    <row r="385" spans="1:7" ht="12">
      <c r="A385" s="153">
        <f aca="true" t="shared" si="8" ref="A385:A404">A384+1</f>
        <v>57</v>
      </c>
      <c r="B385" s="61" t="s">
        <v>516</v>
      </c>
      <c r="C385" s="62" t="s">
        <v>1772</v>
      </c>
      <c r="D385" s="62" t="s">
        <v>1050</v>
      </c>
      <c r="E385" s="63">
        <v>84</v>
      </c>
      <c r="F385" s="9"/>
      <c r="G385" s="63">
        <f aca="true" t="shared" si="9" ref="G385:G390">F385*E385</f>
        <v>0</v>
      </c>
    </row>
    <row r="386" spans="1:7" ht="12">
      <c r="A386" s="153">
        <f t="shared" si="8"/>
        <v>58</v>
      </c>
      <c r="B386" s="61" t="s">
        <v>517</v>
      </c>
      <c r="C386" s="62" t="s">
        <v>1773</v>
      </c>
      <c r="D386" s="62" t="s">
        <v>1050</v>
      </c>
      <c r="E386" s="63">
        <v>160</v>
      </c>
      <c r="F386" s="9"/>
      <c r="G386" s="63">
        <f t="shared" si="9"/>
        <v>0</v>
      </c>
    </row>
    <row r="387" spans="1:7" ht="12">
      <c r="A387" s="153">
        <f t="shared" si="8"/>
        <v>59</v>
      </c>
      <c r="B387" s="61" t="s">
        <v>518</v>
      </c>
      <c r="C387" s="62" t="s">
        <v>1774</v>
      </c>
      <c r="D387" s="62" t="s">
        <v>1050</v>
      </c>
      <c r="E387" s="63">
        <v>202</v>
      </c>
      <c r="F387" s="9"/>
      <c r="G387" s="63">
        <f t="shared" si="9"/>
        <v>0</v>
      </c>
    </row>
    <row r="388" spans="1:7" ht="12">
      <c r="A388" s="153">
        <f t="shared" si="8"/>
        <v>60</v>
      </c>
      <c r="B388" s="61" t="s">
        <v>519</v>
      </c>
      <c r="C388" s="62" t="s">
        <v>1775</v>
      </c>
      <c r="D388" s="62" t="s">
        <v>1050</v>
      </c>
      <c r="E388" s="63">
        <v>168</v>
      </c>
      <c r="F388" s="9"/>
      <c r="G388" s="63">
        <f t="shared" si="9"/>
        <v>0</v>
      </c>
    </row>
    <row r="389" spans="1:7" ht="12">
      <c r="A389" s="153">
        <f t="shared" si="8"/>
        <v>61</v>
      </c>
      <c r="B389" s="61" t="s">
        <v>520</v>
      </c>
      <c r="C389" s="62" t="s">
        <v>1776</v>
      </c>
      <c r="D389" s="62" t="s">
        <v>1050</v>
      </c>
      <c r="E389" s="63">
        <v>4</v>
      </c>
      <c r="F389" s="9"/>
      <c r="G389" s="63">
        <f t="shared" si="9"/>
        <v>0</v>
      </c>
    </row>
    <row r="390" spans="1:7" ht="12">
      <c r="A390" s="153">
        <f t="shared" si="8"/>
        <v>62</v>
      </c>
      <c r="B390" s="61" t="s">
        <v>521</v>
      </c>
      <c r="C390" s="62" t="s">
        <v>1777</v>
      </c>
      <c r="D390" s="62" t="s">
        <v>1050</v>
      </c>
      <c r="E390" s="63">
        <v>20</v>
      </c>
      <c r="F390" s="9"/>
      <c r="G390" s="63">
        <f t="shared" si="9"/>
        <v>0</v>
      </c>
    </row>
    <row r="391" spans="1:7" ht="12">
      <c r="A391" s="153">
        <f t="shared" si="8"/>
        <v>63</v>
      </c>
      <c r="B391" s="61" t="s">
        <v>522</v>
      </c>
      <c r="C391" s="62" t="s">
        <v>1778</v>
      </c>
      <c r="D391" s="62" t="s">
        <v>1050</v>
      </c>
      <c r="E391" s="63"/>
      <c r="F391" s="9"/>
      <c r="G391" s="63"/>
    </row>
    <row r="392" spans="1:7" ht="12">
      <c r="A392" s="153">
        <f t="shared" si="8"/>
        <v>64</v>
      </c>
      <c r="B392" s="61" t="s">
        <v>523</v>
      </c>
      <c r="C392" s="62" t="s">
        <v>524</v>
      </c>
      <c r="D392" s="62" t="s">
        <v>1050</v>
      </c>
      <c r="E392" s="63">
        <v>42</v>
      </c>
      <c r="F392" s="9"/>
      <c r="G392" s="63">
        <f>F392*E392</f>
        <v>0</v>
      </c>
    </row>
    <row r="393" spans="1:7" ht="12">
      <c r="A393" s="153">
        <f t="shared" si="8"/>
        <v>65</v>
      </c>
      <c r="B393" s="61" t="s">
        <v>525</v>
      </c>
      <c r="C393" s="62" t="s">
        <v>526</v>
      </c>
      <c r="D393" s="62" t="s">
        <v>1050</v>
      </c>
      <c r="E393" s="63">
        <v>52</v>
      </c>
      <c r="F393" s="9"/>
      <c r="G393" s="63">
        <f>F393*E393</f>
        <v>0</v>
      </c>
    </row>
    <row r="394" spans="1:7" ht="12">
      <c r="A394" s="153">
        <f t="shared" si="8"/>
        <v>66</v>
      </c>
      <c r="B394" s="61" t="s">
        <v>527</v>
      </c>
      <c r="C394" s="62" t="s">
        <v>528</v>
      </c>
      <c r="D394" s="62" t="s">
        <v>1050</v>
      </c>
      <c r="E394" s="63">
        <v>80</v>
      </c>
      <c r="F394" s="9"/>
      <c r="G394" s="63">
        <f>F394*E394</f>
        <v>0</v>
      </c>
    </row>
    <row r="395" spans="1:7" ht="12">
      <c r="A395" s="153">
        <f t="shared" si="8"/>
        <v>67</v>
      </c>
      <c r="B395" s="61" t="s">
        <v>529</v>
      </c>
      <c r="C395" s="62" t="s">
        <v>1779</v>
      </c>
      <c r="D395" s="62" t="s">
        <v>1050</v>
      </c>
      <c r="E395" s="63"/>
      <c r="F395" s="9"/>
      <c r="G395" s="63"/>
    </row>
    <row r="396" spans="1:7" ht="12">
      <c r="A396" s="153">
        <f t="shared" si="8"/>
        <v>68</v>
      </c>
      <c r="B396" s="61" t="s">
        <v>530</v>
      </c>
      <c r="C396" s="62" t="s">
        <v>531</v>
      </c>
      <c r="D396" s="62" t="s">
        <v>1050</v>
      </c>
      <c r="E396" s="63">
        <v>75</v>
      </c>
      <c r="F396" s="9"/>
      <c r="G396" s="63">
        <f>F396*E396</f>
        <v>0</v>
      </c>
    </row>
    <row r="397" spans="1:7" ht="12">
      <c r="A397" s="153">
        <f t="shared" si="8"/>
        <v>69</v>
      </c>
      <c r="B397" s="61" t="s">
        <v>532</v>
      </c>
      <c r="C397" s="62" t="s">
        <v>533</v>
      </c>
      <c r="D397" s="62" t="s">
        <v>1050</v>
      </c>
      <c r="E397" s="63">
        <v>4</v>
      </c>
      <c r="F397" s="9"/>
      <c r="G397" s="63">
        <f>F397*E397</f>
        <v>0</v>
      </c>
    </row>
    <row r="398" spans="1:7" ht="12">
      <c r="A398" s="153">
        <f t="shared" si="8"/>
        <v>70</v>
      </c>
      <c r="B398" s="61" t="s">
        <v>534</v>
      </c>
      <c r="C398" s="62" t="s">
        <v>535</v>
      </c>
      <c r="D398" s="62" t="s">
        <v>1050</v>
      </c>
      <c r="E398" s="63">
        <v>20</v>
      </c>
      <c r="F398" s="9"/>
      <c r="G398" s="63">
        <f>F398*E398</f>
        <v>0</v>
      </c>
    </row>
    <row r="399" spans="1:7" ht="12">
      <c r="A399" s="153">
        <f t="shared" si="8"/>
        <v>71</v>
      </c>
      <c r="B399" s="61" t="s">
        <v>536</v>
      </c>
      <c r="C399" s="62" t="s">
        <v>1759</v>
      </c>
      <c r="D399" s="62" t="s">
        <v>1050</v>
      </c>
      <c r="E399" s="63"/>
      <c r="F399" s="9"/>
      <c r="G399" s="63"/>
    </row>
    <row r="400" spans="1:7" ht="12">
      <c r="A400" s="153">
        <f t="shared" si="8"/>
        <v>72</v>
      </c>
      <c r="B400" s="61" t="s">
        <v>537</v>
      </c>
      <c r="C400" s="62" t="s">
        <v>524</v>
      </c>
      <c r="D400" s="62" t="s">
        <v>1050</v>
      </c>
      <c r="E400" s="63">
        <v>42</v>
      </c>
      <c r="F400" s="9"/>
      <c r="G400" s="63">
        <f>F400*E400</f>
        <v>0</v>
      </c>
    </row>
    <row r="401" spans="1:7" ht="12">
      <c r="A401" s="153">
        <f t="shared" si="8"/>
        <v>73</v>
      </c>
      <c r="B401" s="61" t="s">
        <v>538</v>
      </c>
      <c r="C401" s="62" t="s">
        <v>526</v>
      </c>
      <c r="D401" s="62" t="s">
        <v>1050</v>
      </c>
      <c r="E401" s="63">
        <v>108</v>
      </c>
      <c r="F401" s="9"/>
      <c r="G401" s="63">
        <f>F401*E401</f>
        <v>0</v>
      </c>
    </row>
    <row r="402" spans="1:7" ht="12">
      <c r="A402" s="153">
        <f t="shared" si="8"/>
        <v>74</v>
      </c>
      <c r="B402" s="61" t="s">
        <v>539</v>
      </c>
      <c r="C402" s="62" t="s">
        <v>528</v>
      </c>
      <c r="D402" s="62" t="s">
        <v>1050</v>
      </c>
      <c r="E402" s="63">
        <v>122</v>
      </c>
      <c r="F402" s="9"/>
      <c r="G402" s="63">
        <f>F402*E402</f>
        <v>0</v>
      </c>
    </row>
    <row r="403" spans="1:7" ht="12">
      <c r="A403" s="153">
        <f t="shared" si="8"/>
        <v>75</v>
      </c>
      <c r="B403" s="61" t="s">
        <v>540</v>
      </c>
      <c r="C403" s="62" t="s">
        <v>1780</v>
      </c>
      <c r="D403" s="62" t="s">
        <v>1050</v>
      </c>
      <c r="E403" s="63"/>
      <c r="F403" s="9"/>
      <c r="G403" s="63"/>
    </row>
    <row r="404" spans="1:7" ht="12">
      <c r="A404" s="153">
        <f t="shared" si="8"/>
        <v>76</v>
      </c>
      <c r="B404" s="61" t="s">
        <v>541</v>
      </c>
      <c r="C404" s="62" t="s">
        <v>531</v>
      </c>
      <c r="D404" s="62" t="s">
        <v>1050</v>
      </c>
      <c r="E404" s="63">
        <v>93</v>
      </c>
      <c r="F404" s="9"/>
      <c r="G404" s="63">
        <f>F404*E404</f>
        <v>0</v>
      </c>
    </row>
    <row r="405" spans="1:7" ht="12">
      <c r="A405" s="154"/>
      <c r="B405" s="64" t="s">
        <v>460</v>
      </c>
      <c r="C405" s="235" t="s">
        <v>1781</v>
      </c>
      <c r="D405" s="68"/>
      <c r="E405" s="69"/>
      <c r="F405" s="11"/>
      <c r="G405" s="158">
        <f>SUM(G383:G404)</f>
        <v>0</v>
      </c>
    </row>
    <row r="406" spans="1:7" ht="12">
      <c r="A406" s="154"/>
      <c r="B406" s="64" t="s">
        <v>460</v>
      </c>
      <c r="C406" s="237" t="s">
        <v>1782</v>
      </c>
      <c r="D406" s="68"/>
      <c r="E406" s="69"/>
      <c r="F406" s="11"/>
      <c r="G406" s="159">
        <f>G334+G362+G381+G405</f>
        <v>0</v>
      </c>
    </row>
    <row r="407" spans="1:7" ht="12">
      <c r="A407" s="156"/>
      <c r="B407" s="66" t="s">
        <v>460</v>
      </c>
      <c r="C407" s="66"/>
      <c r="D407" s="66"/>
      <c r="E407" s="67"/>
      <c r="F407" s="13"/>
      <c r="G407" s="157"/>
    </row>
    <row r="408" spans="1:7" ht="12">
      <c r="A408" s="153"/>
      <c r="B408" s="58" t="s">
        <v>1055</v>
      </c>
      <c r="C408" s="58" t="s">
        <v>1783</v>
      </c>
      <c r="D408" s="59"/>
      <c r="E408" s="60"/>
      <c r="F408" s="8"/>
      <c r="G408" s="60"/>
    </row>
    <row r="409" spans="1:7" ht="12">
      <c r="A409" s="153"/>
      <c r="B409" s="58" t="s">
        <v>542</v>
      </c>
      <c r="C409" s="58" t="s">
        <v>1784</v>
      </c>
      <c r="D409" s="59"/>
      <c r="E409" s="60"/>
      <c r="F409" s="8"/>
      <c r="G409" s="60"/>
    </row>
    <row r="410" spans="1:7" ht="12">
      <c r="A410" s="153">
        <f>A404+1</f>
        <v>77</v>
      </c>
      <c r="B410" s="61" t="s">
        <v>543</v>
      </c>
      <c r="C410" s="62" t="s">
        <v>1785</v>
      </c>
      <c r="D410" s="62" t="s">
        <v>1727</v>
      </c>
      <c r="E410" s="63">
        <v>1</v>
      </c>
      <c r="F410" s="9"/>
      <c r="G410" s="63">
        <f>F410*E410</f>
        <v>0</v>
      </c>
    </row>
    <row r="411" spans="1:7" ht="12">
      <c r="A411" s="153">
        <f aca="true" t="shared" si="10" ref="A411:A419">A410+1</f>
        <v>78</v>
      </c>
      <c r="B411" s="61" t="s">
        <v>544</v>
      </c>
      <c r="C411" s="62" t="s">
        <v>1786</v>
      </c>
      <c r="D411" s="62" t="s">
        <v>1727</v>
      </c>
      <c r="E411" s="63">
        <v>1</v>
      </c>
      <c r="F411" s="9"/>
      <c r="G411" s="63">
        <f>F411*E411</f>
        <v>0</v>
      </c>
    </row>
    <row r="412" spans="1:7" ht="12">
      <c r="A412" s="153">
        <f t="shared" si="10"/>
        <v>79</v>
      </c>
      <c r="B412" s="61" t="s">
        <v>545</v>
      </c>
      <c r="C412" s="62" t="s">
        <v>1787</v>
      </c>
      <c r="D412" s="62" t="s">
        <v>1727</v>
      </c>
      <c r="E412" s="63"/>
      <c r="F412" s="9"/>
      <c r="G412" s="63"/>
    </row>
    <row r="413" spans="1:7" ht="12">
      <c r="A413" s="153">
        <f t="shared" si="10"/>
        <v>80</v>
      </c>
      <c r="B413" s="61" t="s">
        <v>546</v>
      </c>
      <c r="C413" s="62" t="s">
        <v>1788</v>
      </c>
      <c r="D413" s="62" t="s">
        <v>1727</v>
      </c>
      <c r="E413" s="63">
        <v>1</v>
      </c>
      <c r="F413" s="9"/>
      <c r="G413" s="63">
        <f>F413*E413</f>
        <v>0</v>
      </c>
    </row>
    <row r="414" spans="1:7" ht="12">
      <c r="A414" s="153">
        <f t="shared" si="10"/>
        <v>81</v>
      </c>
      <c r="B414" s="61" t="s">
        <v>547</v>
      </c>
      <c r="C414" s="62" t="s">
        <v>1789</v>
      </c>
      <c r="D414" s="62" t="s">
        <v>1727</v>
      </c>
      <c r="E414" s="63"/>
      <c r="F414" s="9"/>
      <c r="G414" s="63"/>
    </row>
    <row r="415" spans="1:7" ht="12">
      <c r="A415" s="153">
        <f t="shared" si="10"/>
        <v>82</v>
      </c>
      <c r="B415" s="61" t="s">
        <v>548</v>
      </c>
      <c r="C415" s="62" t="s">
        <v>1790</v>
      </c>
      <c r="D415" s="62" t="s">
        <v>1727</v>
      </c>
      <c r="E415" s="63">
        <v>1</v>
      </c>
      <c r="F415" s="9"/>
      <c r="G415" s="63">
        <f>F415*E415</f>
        <v>0</v>
      </c>
    </row>
    <row r="416" spans="1:7" ht="12">
      <c r="A416" s="153">
        <f t="shared" si="10"/>
        <v>83</v>
      </c>
      <c r="B416" s="61" t="s">
        <v>549</v>
      </c>
      <c r="C416" s="62" t="s">
        <v>1791</v>
      </c>
      <c r="D416" s="62" t="s">
        <v>1727</v>
      </c>
      <c r="E416" s="63">
        <v>1</v>
      </c>
      <c r="F416" s="9"/>
      <c r="G416" s="63">
        <f>F416*E416</f>
        <v>0</v>
      </c>
    </row>
    <row r="417" spans="1:7" ht="12">
      <c r="A417" s="153">
        <f t="shared" si="10"/>
        <v>84</v>
      </c>
      <c r="B417" s="61" t="s">
        <v>550</v>
      </c>
      <c r="C417" s="62" t="s">
        <v>1792</v>
      </c>
      <c r="D417" s="62" t="s">
        <v>1727</v>
      </c>
      <c r="E417" s="63"/>
      <c r="F417" s="9"/>
      <c r="G417" s="63"/>
    </row>
    <row r="418" spans="1:7" ht="12">
      <c r="A418" s="153">
        <f t="shared" si="10"/>
        <v>85</v>
      </c>
      <c r="B418" s="61" t="s">
        <v>551</v>
      </c>
      <c r="C418" s="62" t="s">
        <v>1793</v>
      </c>
      <c r="D418" s="62" t="s">
        <v>1727</v>
      </c>
      <c r="E418" s="63">
        <v>2</v>
      </c>
      <c r="F418" s="9"/>
      <c r="G418" s="63">
        <f>F418*E418</f>
        <v>0</v>
      </c>
    </row>
    <row r="419" spans="1:7" ht="12">
      <c r="A419" s="153">
        <f t="shared" si="10"/>
        <v>86</v>
      </c>
      <c r="B419" s="61" t="s">
        <v>552</v>
      </c>
      <c r="C419" s="62" t="s">
        <v>1794</v>
      </c>
      <c r="D419" s="62" t="s">
        <v>1727</v>
      </c>
      <c r="E419" s="63">
        <v>1</v>
      </c>
      <c r="F419" s="9"/>
      <c r="G419" s="63">
        <f>F419*E419</f>
        <v>0</v>
      </c>
    </row>
    <row r="420" spans="1:7" ht="12">
      <c r="A420" s="154"/>
      <c r="B420" s="64" t="s">
        <v>460</v>
      </c>
      <c r="C420" s="235" t="s">
        <v>1795</v>
      </c>
      <c r="D420" s="68"/>
      <c r="E420" s="69"/>
      <c r="F420" s="11"/>
      <c r="G420" s="158">
        <f>SUM(G409:G419)</f>
        <v>0</v>
      </c>
    </row>
    <row r="421" spans="1:7" ht="12">
      <c r="A421" s="156"/>
      <c r="B421" s="66" t="s">
        <v>460</v>
      </c>
      <c r="C421" s="66"/>
      <c r="D421" s="66"/>
      <c r="E421" s="67"/>
      <c r="F421" s="13"/>
      <c r="G421" s="157"/>
    </row>
    <row r="422" spans="1:7" ht="12">
      <c r="A422" s="153"/>
      <c r="B422" s="58" t="s">
        <v>553</v>
      </c>
      <c r="C422" s="58" t="s">
        <v>1739</v>
      </c>
      <c r="D422" s="59"/>
      <c r="E422" s="60"/>
      <c r="F422" s="8"/>
      <c r="G422" s="60"/>
    </row>
    <row r="423" spans="1:7" ht="12">
      <c r="A423" s="153">
        <f>A419+1</f>
        <v>87</v>
      </c>
      <c r="B423" s="61" t="s">
        <v>554</v>
      </c>
      <c r="C423" s="62" t="s">
        <v>1796</v>
      </c>
      <c r="D423" s="62" t="s">
        <v>1727</v>
      </c>
      <c r="E423" s="63"/>
      <c r="F423" s="9"/>
      <c r="G423" s="63"/>
    </row>
    <row r="424" spans="1:7" ht="12">
      <c r="A424" s="153">
        <f aca="true" t="shared" si="11" ref="A424:A456">A423+1</f>
        <v>88</v>
      </c>
      <c r="B424" s="61" t="s">
        <v>555</v>
      </c>
      <c r="C424" s="62" t="s">
        <v>556</v>
      </c>
      <c r="D424" s="62" t="s">
        <v>1727</v>
      </c>
      <c r="E424" s="63">
        <v>15</v>
      </c>
      <c r="F424" s="9"/>
      <c r="G424" s="63">
        <f aca="true" t="shared" si="12" ref="G424:G429">F424*E424</f>
        <v>0</v>
      </c>
    </row>
    <row r="425" spans="1:7" ht="12">
      <c r="A425" s="153">
        <f t="shared" si="11"/>
        <v>89</v>
      </c>
      <c r="B425" s="61" t="s">
        <v>557</v>
      </c>
      <c r="C425" s="62" t="s">
        <v>464</v>
      </c>
      <c r="D425" s="62" t="s">
        <v>1727</v>
      </c>
      <c r="E425" s="63">
        <v>18</v>
      </c>
      <c r="F425" s="9"/>
      <c r="G425" s="63">
        <f t="shared" si="12"/>
        <v>0</v>
      </c>
    </row>
    <row r="426" spans="1:7" ht="12">
      <c r="A426" s="153">
        <f t="shared" si="11"/>
        <v>90</v>
      </c>
      <c r="B426" s="61" t="s">
        <v>558</v>
      </c>
      <c r="C426" s="62" t="s">
        <v>466</v>
      </c>
      <c r="D426" s="62" t="s">
        <v>1727</v>
      </c>
      <c r="E426" s="63">
        <v>4</v>
      </c>
      <c r="F426" s="9"/>
      <c r="G426" s="63">
        <f t="shared" si="12"/>
        <v>0</v>
      </c>
    </row>
    <row r="427" spans="1:7" ht="12">
      <c r="A427" s="153">
        <f t="shared" si="11"/>
        <v>91</v>
      </c>
      <c r="B427" s="61" t="s">
        <v>559</v>
      </c>
      <c r="C427" s="62" t="s">
        <v>468</v>
      </c>
      <c r="D427" s="62" t="s">
        <v>1727</v>
      </c>
      <c r="E427" s="63">
        <v>2</v>
      </c>
      <c r="F427" s="9"/>
      <c r="G427" s="63">
        <f t="shared" si="12"/>
        <v>0</v>
      </c>
    </row>
    <row r="428" spans="1:7" ht="12">
      <c r="A428" s="153">
        <f t="shared" si="11"/>
        <v>92</v>
      </c>
      <c r="B428" s="61" t="s">
        <v>560</v>
      </c>
      <c r="C428" s="62" t="s">
        <v>472</v>
      </c>
      <c r="D428" s="62" t="s">
        <v>1727</v>
      </c>
      <c r="E428" s="63">
        <v>15</v>
      </c>
      <c r="F428" s="9"/>
      <c r="G428" s="63">
        <f t="shared" si="12"/>
        <v>0</v>
      </c>
    </row>
    <row r="429" spans="1:7" ht="12">
      <c r="A429" s="153">
        <f t="shared" si="11"/>
        <v>93</v>
      </c>
      <c r="B429" s="61" t="s">
        <v>561</v>
      </c>
      <c r="C429" s="62" t="s">
        <v>562</v>
      </c>
      <c r="D429" s="62" t="s">
        <v>1727</v>
      </c>
      <c r="E429" s="63">
        <v>1</v>
      </c>
      <c r="F429" s="9"/>
      <c r="G429" s="63">
        <f t="shared" si="12"/>
        <v>0</v>
      </c>
    </row>
    <row r="430" spans="1:7" ht="12">
      <c r="A430" s="153">
        <f t="shared" si="11"/>
        <v>94</v>
      </c>
      <c r="B430" s="61" t="s">
        <v>563</v>
      </c>
      <c r="C430" s="62" t="s">
        <v>1741</v>
      </c>
      <c r="D430" s="62" t="s">
        <v>1727</v>
      </c>
      <c r="E430" s="63"/>
      <c r="F430" s="9"/>
      <c r="G430" s="63"/>
    </row>
    <row r="431" spans="1:7" ht="12">
      <c r="A431" s="153">
        <f t="shared" si="11"/>
        <v>95</v>
      </c>
      <c r="B431" s="61" t="s">
        <v>564</v>
      </c>
      <c r="C431" s="62" t="s">
        <v>464</v>
      </c>
      <c r="D431" s="62" t="s">
        <v>1727</v>
      </c>
      <c r="E431" s="63">
        <v>2</v>
      </c>
      <c r="F431" s="9"/>
      <c r="G431" s="63">
        <f>F431*E431</f>
        <v>0</v>
      </c>
    </row>
    <row r="432" spans="1:7" ht="12">
      <c r="A432" s="153">
        <f t="shared" si="11"/>
        <v>96</v>
      </c>
      <c r="B432" s="61" t="s">
        <v>565</v>
      </c>
      <c r="C432" s="62" t="s">
        <v>472</v>
      </c>
      <c r="D432" s="62" t="s">
        <v>1727</v>
      </c>
      <c r="E432" s="63">
        <v>2</v>
      </c>
      <c r="F432" s="9"/>
      <c r="G432" s="63">
        <f>F432*E432</f>
        <v>0</v>
      </c>
    </row>
    <row r="433" spans="1:7" ht="12">
      <c r="A433" s="153">
        <f t="shared" si="11"/>
        <v>97</v>
      </c>
      <c r="B433" s="61" t="s">
        <v>566</v>
      </c>
      <c r="C433" s="62" t="s">
        <v>1797</v>
      </c>
      <c r="D433" s="62" t="s">
        <v>1727</v>
      </c>
      <c r="E433" s="63"/>
      <c r="F433" s="9"/>
      <c r="G433" s="63"/>
    </row>
    <row r="434" spans="1:7" ht="12">
      <c r="A434" s="153">
        <f t="shared" si="11"/>
        <v>98</v>
      </c>
      <c r="B434" s="61" t="s">
        <v>567</v>
      </c>
      <c r="C434" s="62" t="s">
        <v>1798</v>
      </c>
      <c r="D434" s="62" t="s">
        <v>1727</v>
      </c>
      <c r="E434" s="63">
        <v>2</v>
      </c>
      <c r="F434" s="9"/>
      <c r="G434" s="63">
        <f>F434*E434</f>
        <v>0</v>
      </c>
    </row>
    <row r="435" spans="1:7" ht="12">
      <c r="A435" s="153">
        <f t="shared" si="11"/>
        <v>99</v>
      </c>
      <c r="B435" s="61" t="s">
        <v>568</v>
      </c>
      <c r="C435" s="62" t="s">
        <v>1799</v>
      </c>
      <c r="D435" s="62" t="s">
        <v>1727</v>
      </c>
      <c r="E435" s="63">
        <v>2</v>
      </c>
      <c r="F435" s="9"/>
      <c r="G435" s="63">
        <f>F435*E435</f>
        <v>0</v>
      </c>
    </row>
    <row r="436" spans="1:7" ht="12">
      <c r="A436" s="153">
        <f t="shared" si="11"/>
        <v>100</v>
      </c>
      <c r="B436" s="61" t="s">
        <v>569</v>
      </c>
      <c r="C436" s="62" t="s">
        <v>1800</v>
      </c>
      <c r="D436" s="62" t="s">
        <v>1727</v>
      </c>
      <c r="E436" s="63"/>
      <c r="F436" s="9"/>
      <c r="G436" s="63"/>
    </row>
    <row r="437" spans="1:7" ht="12">
      <c r="A437" s="153">
        <f t="shared" si="11"/>
        <v>101</v>
      </c>
      <c r="B437" s="61" t="s">
        <v>570</v>
      </c>
      <c r="C437" s="62" t="s">
        <v>491</v>
      </c>
      <c r="D437" s="62" t="s">
        <v>1727</v>
      </c>
      <c r="E437" s="63">
        <v>1</v>
      </c>
      <c r="F437" s="9"/>
      <c r="G437" s="63">
        <f>F437*E437</f>
        <v>0</v>
      </c>
    </row>
    <row r="438" spans="1:7" ht="12">
      <c r="A438" s="153">
        <f t="shared" si="11"/>
        <v>102</v>
      </c>
      <c r="B438" s="61" t="s">
        <v>571</v>
      </c>
      <c r="C438" s="62" t="s">
        <v>1801</v>
      </c>
      <c r="D438" s="62" t="s">
        <v>1727</v>
      </c>
      <c r="E438" s="63"/>
      <c r="F438" s="9"/>
      <c r="G438" s="63"/>
    </row>
    <row r="439" spans="1:7" ht="12">
      <c r="A439" s="153">
        <f t="shared" si="11"/>
        <v>103</v>
      </c>
      <c r="B439" s="61" t="s">
        <v>572</v>
      </c>
      <c r="C439" s="62" t="s">
        <v>556</v>
      </c>
      <c r="D439" s="62" t="s">
        <v>1727</v>
      </c>
      <c r="E439" s="63">
        <v>1</v>
      </c>
      <c r="F439" s="9"/>
      <c r="G439" s="63">
        <f>F439*E439</f>
        <v>0</v>
      </c>
    </row>
    <row r="440" spans="1:7" ht="12">
      <c r="A440" s="153">
        <f t="shared" si="11"/>
        <v>104</v>
      </c>
      <c r="B440" s="61" t="s">
        <v>573</v>
      </c>
      <c r="C440" s="62" t="s">
        <v>472</v>
      </c>
      <c r="D440" s="62" t="s">
        <v>1727</v>
      </c>
      <c r="E440" s="63">
        <v>1</v>
      </c>
      <c r="F440" s="9"/>
      <c r="G440" s="63">
        <f>F440*E440</f>
        <v>0</v>
      </c>
    </row>
    <row r="441" spans="1:7" ht="12">
      <c r="A441" s="153">
        <f t="shared" si="11"/>
        <v>105</v>
      </c>
      <c r="B441" s="61" t="s">
        <v>574</v>
      </c>
      <c r="C441" s="62" t="s">
        <v>1802</v>
      </c>
      <c r="D441" s="62" t="s">
        <v>1727</v>
      </c>
      <c r="E441" s="63"/>
      <c r="F441" s="9"/>
      <c r="G441" s="63"/>
    </row>
    <row r="442" spans="1:7" ht="12">
      <c r="A442" s="153">
        <f t="shared" si="11"/>
        <v>106</v>
      </c>
      <c r="B442" s="61" t="s">
        <v>575</v>
      </c>
      <c r="C442" s="62" t="s">
        <v>576</v>
      </c>
      <c r="D442" s="62" t="s">
        <v>1727</v>
      </c>
      <c r="E442" s="63">
        <v>1</v>
      </c>
      <c r="F442" s="9"/>
      <c r="G442" s="63">
        <f>F442*E442</f>
        <v>0</v>
      </c>
    </row>
    <row r="443" spans="1:7" ht="12">
      <c r="A443" s="153">
        <f t="shared" si="11"/>
        <v>107</v>
      </c>
      <c r="B443" s="61" t="s">
        <v>577</v>
      </c>
      <c r="C443" s="62" t="s">
        <v>1803</v>
      </c>
      <c r="D443" s="62" t="s">
        <v>1727</v>
      </c>
      <c r="E443" s="63"/>
      <c r="F443" s="9"/>
      <c r="G443" s="63"/>
    </row>
    <row r="444" spans="1:7" ht="12">
      <c r="A444" s="153">
        <f t="shared" si="11"/>
        <v>108</v>
      </c>
      <c r="B444" s="61" t="s">
        <v>578</v>
      </c>
      <c r="C444" s="62" t="s">
        <v>472</v>
      </c>
      <c r="D444" s="62" t="s">
        <v>1727</v>
      </c>
      <c r="E444" s="63">
        <v>1</v>
      </c>
      <c r="F444" s="9"/>
      <c r="G444" s="63">
        <f>F444*E444</f>
        <v>0</v>
      </c>
    </row>
    <row r="445" spans="1:7" ht="12">
      <c r="A445" s="153">
        <f t="shared" si="11"/>
        <v>109</v>
      </c>
      <c r="B445" s="61" t="s">
        <v>579</v>
      </c>
      <c r="C445" s="62" t="s">
        <v>1804</v>
      </c>
      <c r="D445" s="62" t="s">
        <v>1727</v>
      </c>
      <c r="E445" s="63"/>
      <c r="F445" s="9"/>
      <c r="G445" s="63"/>
    </row>
    <row r="446" spans="1:7" ht="12">
      <c r="A446" s="153">
        <f t="shared" si="11"/>
        <v>110</v>
      </c>
      <c r="B446" s="61" t="s">
        <v>580</v>
      </c>
      <c r="C446" s="62" t="s">
        <v>581</v>
      </c>
      <c r="D446" s="62" t="s">
        <v>1727</v>
      </c>
      <c r="E446" s="63">
        <v>1</v>
      </c>
      <c r="F446" s="9"/>
      <c r="G446" s="63">
        <f>F446*E446</f>
        <v>0</v>
      </c>
    </row>
    <row r="447" spans="1:7" ht="12">
      <c r="A447" s="153">
        <f t="shared" si="11"/>
        <v>111</v>
      </c>
      <c r="B447" s="61" t="s">
        <v>2250</v>
      </c>
      <c r="C447" s="62" t="s">
        <v>1805</v>
      </c>
      <c r="D447" s="62" t="s">
        <v>1727</v>
      </c>
      <c r="E447" s="63"/>
      <c r="F447" s="9"/>
      <c r="G447" s="63"/>
    </row>
    <row r="448" spans="1:7" ht="12">
      <c r="A448" s="153">
        <f t="shared" si="11"/>
        <v>112</v>
      </c>
      <c r="B448" s="61" t="s">
        <v>2251</v>
      </c>
      <c r="C448" s="62" t="s">
        <v>2252</v>
      </c>
      <c r="D448" s="62" t="s">
        <v>1727</v>
      </c>
      <c r="E448" s="63">
        <v>1</v>
      </c>
      <c r="F448" s="9"/>
      <c r="G448" s="63">
        <f>F448*E448</f>
        <v>0</v>
      </c>
    </row>
    <row r="449" spans="1:7" ht="12">
      <c r="A449" s="153">
        <f t="shared" si="11"/>
        <v>113</v>
      </c>
      <c r="B449" s="61" t="s">
        <v>2253</v>
      </c>
      <c r="C449" s="62" t="s">
        <v>1806</v>
      </c>
      <c r="D449" s="62" t="s">
        <v>1727</v>
      </c>
      <c r="E449" s="63">
        <v>1</v>
      </c>
      <c r="F449" s="9"/>
      <c r="G449" s="63">
        <f>F449*E449</f>
        <v>0</v>
      </c>
    </row>
    <row r="450" spans="1:7" ht="12">
      <c r="A450" s="153">
        <f t="shared" si="11"/>
        <v>114</v>
      </c>
      <c r="B450" s="61" t="s">
        <v>2254</v>
      </c>
      <c r="C450" s="62" t="s">
        <v>1749</v>
      </c>
      <c r="D450" s="62" t="s">
        <v>1727</v>
      </c>
      <c r="E450" s="63"/>
      <c r="F450" s="9"/>
      <c r="G450" s="63"/>
    </row>
    <row r="451" spans="1:7" ht="12">
      <c r="A451" s="153">
        <f t="shared" si="11"/>
        <v>115</v>
      </c>
      <c r="B451" s="61" t="s">
        <v>2255</v>
      </c>
      <c r="C451" s="62" t="s">
        <v>491</v>
      </c>
      <c r="D451" s="62" t="s">
        <v>1727</v>
      </c>
      <c r="E451" s="63">
        <v>15</v>
      </c>
      <c r="F451" s="9"/>
      <c r="G451" s="63">
        <f>F451*E451</f>
        <v>0</v>
      </c>
    </row>
    <row r="452" spans="1:7" ht="12">
      <c r="A452" s="153">
        <f t="shared" si="11"/>
        <v>116</v>
      </c>
      <c r="B452" s="61" t="s">
        <v>2256</v>
      </c>
      <c r="C452" s="62" t="s">
        <v>1750</v>
      </c>
      <c r="D452" s="62" t="s">
        <v>1727</v>
      </c>
      <c r="E452" s="63"/>
      <c r="F452" s="9"/>
      <c r="G452" s="63"/>
    </row>
    <row r="453" spans="1:7" ht="12">
      <c r="A453" s="153">
        <f t="shared" si="11"/>
        <v>117</v>
      </c>
      <c r="B453" s="61" t="s">
        <v>2257</v>
      </c>
      <c r="C453" s="62" t="s">
        <v>491</v>
      </c>
      <c r="D453" s="62" t="s">
        <v>1727</v>
      </c>
      <c r="E453" s="63">
        <v>6</v>
      </c>
      <c r="F453" s="9"/>
      <c r="G453" s="63">
        <f>F453*E453</f>
        <v>0</v>
      </c>
    </row>
    <row r="454" spans="1:7" ht="12">
      <c r="A454" s="153">
        <f t="shared" si="11"/>
        <v>118</v>
      </c>
      <c r="B454" s="61" t="s">
        <v>2258</v>
      </c>
      <c r="C454" s="62" t="s">
        <v>1807</v>
      </c>
      <c r="D454" s="62" t="s">
        <v>1727</v>
      </c>
      <c r="E454" s="63"/>
      <c r="F454" s="9"/>
      <c r="G454" s="63"/>
    </row>
    <row r="455" spans="1:7" ht="12">
      <c r="A455" s="153">
        <f t="shared" si="11"/>
        <v>119</v>
      </c>
      <c r="B455" s="61" t="s">
        <v>2259</v>
      </c>
      <c r="C455" s="62" t="s">
        <v>1808</v>
      </c>
      <c r="D455" s="62" t="s">
        <v>1727</v>
      </c>
      <c r="E455" s="63">
        <v>1</v>
      </c>
      <c r="F455" s="9"/>
      <c r="G455" s="63">
        <f>F455*E455</f>
        <v>0</v>
      </c>
    </row>
    <row r="456" spans="1:7" ht="12">
      <c r="A456" s="153">
        <f t="shared" si="11"/>
        <v>120</v>
      </c>
      <c r="B456" s="61" t="s">
        <v>2260</v>
      </c>
      <c r="C456" s="62" t="s">
        <v>1751</v>
      </c>
      <c r="D456" s="62" t="s">
        <v>1727</v>
      </c>
      <c r="E456" s="63">
        <v>15</v>
      </c>
      <c r="F456" s="9"/>
      <c r="G456" s="63">
        <f>F456*E456</f>
        <v>0</v>
      </c>
    </row>
    <row r="457" spans="1:7" ht="12">
      <c r="A457" s="154"/>
      <c r="B457" s="64" t="s">
        <v>460</v>
      </c>
      <c r="C457" s="235" t="s">
        <v>1752</v>
      </c>
      <c r="D457" s="68"/>
      <c r="E457" s="69"/>
      <c r="F457" s="11"/>
      <c r="G457" s="158">
        <f>SUM(G422:G456)</f>
        <v>0</v>
      </c>
    </row>
    <row r="458" spans="1:7" ht="12">
      <c r="A458" s="156"/>
      <c r="B458" s="66" t="s">
        <v>460</v>
      </c>
      <c r="C458" s="66"/>
      <c r="D458" s="66"/>
      <c r="E458" s="67"/>
      <c r="F458" s="13"/>
      <c r="G458" s="157"/>
    </row>
    <row r="459" spans="1:7" ht="12">
      <c r="A459" s="153"/>
      <c r="B459" s="58" t="s">
        <v>2261</v>
      </c>
      <c r="C459" s="58" t="s">
        <v>1809</v>
      </c>
      <c r="D459" s="59"/>
      <c r="E459" s="60"/>
      <c r="F459" s="8"/>
      <c r="G459" s="60"/>
    </row>
    <row r="460" spans="1:7" ht="12">
      <c r="A460" s="153">
        <f>A456+1</f>
        <v>121</v>
      </c>
      <c r="B460" s="61" t="s">
        <v>2262</v>
      </c>
      <c r="C460" s="62" t="s">
        <v>1810</v>
      </c>
      <c r="D460" s="62" t="s">
        <v>1727</v>
      </c>
      <c r="E460" s="63">
        <v>9</v>
      </c>
      <c r="F460" s="9"/>
      <c r="G460" s="63">
        <f>F460*E460</f>
        <v>0</v>
      </c>
    </row>
    <row r="461" spans="1:7" ht="12">
      <c r="A461" s="153">
        <f aca="true" t="shared" si="13" ref="A461:A482">A460+1</f>
        <v>122</v>
      </c>
      <c r="B461" s="61" t="s">
        <v>2263</v>
      </c>
      <c r="C461" s="62" t="s">
        <v>1811</v>
      </c>
      <c r="D461" s="62" t="s">
        <v>1727</v>
      </c>
      <c r="E461" s="63">
        <v>4</v>
      </c>
      <c r="F461" s="9"/>
      <c r="G461" s="63">
        <f>F461*E461</f>
        <v>0</v>
      </c>
    </row>
    <row r="462" spans="1:7" ht="12">
      <c r="A462" s="153">
        <f t="shared" si="13"/>
        <v>123</v>
      </c>
      <c r="B462" s="61" t="s">
        <v>2264</v>
      </c>
      <c r="C462" s="62" t="s">
        <v>1812</v>
      </c>
      <c r="D462" s="62" t="s">
        <v>1727</v>
      </c>
      <c r="E462" s="63">
        <v>13</v>
      </c>
      <c r="F462" s="9"/>
      <c r="G462" s="63">
        <f>F462*E462</f>
        <v>0</v>
      </c>
    </row>
    <row r="463" spans="1:7" ht="12">
      <c r="A463" s="153">
        <f t="shared" si="13"/>
        <v>124</v>
      </c>
      <c r="B463" s="61" t="s">
        <v>2265</v>
      </c>
      <c r="C463" s="62" t="s">
        <v>1813</v>
      </c>
      <c r="D463" s="62" t="s">
        <v>1727</v>
      </c>
      <c r="E463" s="63"/>
      <c r="F463" s="9"/>
      <c r="G463" s="63"/>
    </row>
    <row r="464" spans="1:7" ht="12">
      <c r="A464" s="153">
        <f t="shared" si="13"/>
        <v>125</v>
      </c>
      <c r="B464" s="61" t="s">
        <v>2266</v>
      </c>
      <c r="C464" s="62" t="s">
        <v>1814</v>
      </c>
      <c r="D464" s="62" t="s">
        <v>1727</v>
      </c>
      <c r="E464" s="63">
        <v>11</v>
      </c>
      <c r="F464" s="9"/>
      <c r="G464" s="63">
        <f>F464*E464</f>
        <v>0</v>
      </c>
    </row>
    <row r="465" spans="1:7" ht="12">
      <c r="A465" s="153">
        <f t="shared" si="13"/>
        <v>126</v>
      </c>
      <c r="B465" s="61" t="s">
        <v>2267</v>
      </c>
      <c r="C465" s="62" t="s">
        <v>1815</v>
      </c>
      <c r="D465" s="62" t="s">
        <v>1727</v>
      </c>
      <c r="E465" s="63"/>
      <c r="F465" s="9"/>
      <c r="G465" s="63"/>
    </row>
    <row r="466" spans="1:7" ht="12">
      <c r="A466" s="153">
        <f t="shared" si="13"/>
        <v>127</v>
      </c>
      <c r="B466" s="61" t="s">
        <v>2268</v>
      </c>
      <c r="C466" s="62" t="s">
        <v>1816</v>
      </c>
      <c r="D466" s="62" t="s">
        <v>1727</v>
      </c>
      <c r="E466" s="63">
        <v>4</v>
      </c>
      <c r="F466" s="9"/>
      <c r="G466" s="63">
        <f>F466*E466</f>
        <v>0</v>
      </c>
    </row>
    <row r="467" spans="1:7" ht="12">
      <c r="A467" s="153">
        <f t="shared" si="13"/>
        <v>128</v>
      </c>
      <c r="B467" s="61" t="s">
        <v>2269</v>
      </c>
      <c r="C467" s="62" t="s">
        <v>1817</v>
      </c>
      <c r="D467" s="62" t="s">
        <v>1727</v>
      </c>
      <c r="E467" s="63"/>
      <c r="F467" s="9"/>
      <c r="G467" s="63"/>
    </row>
    <row r="468" spans="1:7" ht="12">
      <c r="A468" s="153">
        <f t="shared" si="13"/>
        <v>129</v>
      </c>
      <c r="B468" s="61" t="s">
        <v>2270</v>
      </c>
      <c r="C468" s="62" t="s">
        <v>1818</v>
      </c>
      <c r="D468" s="62" t="s">
        <v>1727</v>
      </c>
      <c r="E468" s="63">
        <v>1</v>
      </c>
      <c r="F468" s="9"/>
      <c r="G468" s="63">
        <f aca="true" t="shared" si="14" ref="G468:G480">F468*E468</f>
        <v>0</v>
      </c>
    </row>
    <row r="469" spans="1:7" ht="12">
      <c r="A469" s="153">
        <f t="shared" si="13"/>
        <v>130</v>
      </c>
      <c r="B469" s="61" t="s">
        <v>2271</v>
      </c>
      <c r="C469" s="62" t="s">
        <v>1819</v>
      </c>
      <c r="D469" s="62" t="s">
        <v>1727</v>
      </c>
      <c r="E469" s="63">
        <v>11</v>
      </c>
      <c r="F469" s="9"/>
      <c r="G469" s="63">
        <f t="shared" si="14"/>
        <v>0</v>
      </c>
    </row>
    <row r="470" spans="1:7" ht="12">
      <c r="A470" s="153">
        <f t="shared" si="13"/>
        <v>131</v>
      </c>
      <c r="B470" s="61" t="s">
        <v>2272</v>
      </c>
      <c r="C470" s="62" t="s">
        <v>1820</v>
      </c>
      <c r="D470" s="62" t="s">
        <v>1727</v>
      </c>
      <c r="E470" s="63">
        <v>4</v>
      </c>
      <c r="F470" s="9"/>
      <c r="G470" s="63">
        <f t="shared" si="14"/>
        <v>0</v>
      </c>
    </row>
    <row r="471" spans="1:7" ht="12">
      <c r="A471" s="153">
        <f t="shared" si="13"/>
        <v>132</v>
      </c>
      <c r="B471" s="61" t="s">
        <v>2273</v>
      </c>
      <c r="C471" s="62" t="s">
        <v>1821</v>
      </c>
      <c r="D471" s="62" t="s">
        <v>1727</v>
      </c>
      <c r="E471" s="63">
        <v>1</v>
      </c>
      <c r="F471" s="9"/>
      <c r="G471" s="63">
        <f t="shared" si="14"/>
        <v>0</v>
      </c>
    </row>
    <row r="472" spans="1:7" ht="12">
      <c r="A472" s="153">
        <f t="shared" si="13"/>
        <v>133</v>
      </c>
      <c r="B472" s="61" t="s">
        <v>2274</v>
      </c>
      <c r="C472" s="62" t="s">
        <v>1822</v>
      </c>
      <c r="D472" s="62" t="s">
        <v>1727</v>
      </c>
      <c r="E472" s="63">
        <v>4</v>
      </c>
      <c r="F472" s="9"/>
      <c r="G472" s="63">
        <f t="shared" si="14"/>
        <v>0</v>
      </c>
    </row>
    <row r="473" spans="1:7" ht="12">
      <c r="A473" s="153">
        <f t="shared" si="13"/>
        <v>134</v>
      </c>
      <c r="B473" s="61" t="s">
        <v>2275</v>
      </c>
      <c r="C473" s="62" t="s">
        <v>1823</v>
      </c>
      <c r="D473" s="62" t="s">
        <v>1727</v>
      </c>
      <c r="E473" s="63">
        <v>4</v>
      </c>
      <c r="F473" s="9"/>
      <c r="G473" s="63">
        <f t="shared" si="14"/>
        <v>0</v>
      </c>
    </row>
    <row r="474" spans="1:7" ht="12">
      <c r="A474" s="153">
        <f t="shared" si="13"/>
        <v>135</v>
      </c>
      <c r="B474" s="61" t="s">
        <v>2276</v>
      </c>
      <c r="C474" s="62" t="s">
        <v>1824</v>
      </c>
      <c r="D474" s="62" t="s">
        <v>1727</v>
      </c>
      <c r="E474" s="63">
        <v>4</v>
      </c>
      <c r="F474" s="9"/>
      <c r="G474" s="63">
        <f t="shared" si="14"/>
        <v>0</v>
      </c>
    </row>
    <row r="475" spans="1:7" ht="12">
      <c r="A475" s="153">
        <f t="shared" si="13"/>
        <v>136</v>
      </c>
      <c r="B475" s="61" t="s">
        <v>2277</v>
      </c>
      <c r="C475" s="62" t="s">
        <v>1825</v>
      </c>
      <c r="D475" s="62" t="s">
        <v>1727</v>
      </c>
      <c r="E475" s="63">
        <v>2</v>
      </c>
      <c r="F475" s="9"/>
      <c r="G475" s="63">
        <f t="shared" si="14"/>
        <v>0</v>
      </c>
    </row>
    <row r="476" spans="1:7" ht="12">
      <c r="A476" s="153">
        <f t="shared" si="13"/>
        <v>137</v>
      </c>
      <c r="B476" s="61" t="s">
        <v>2278</v>
      </c>
      <c r="C476" s="62" t="s">
        <v>1826</v>
      </c>
      <c r="D476" s="62" t="s">
        <v>1727</v>
      </c>
      <c r="E476" s="63">
        <v>2</v>
      </c>
      <c r="F476" s="9"/>
      <c r="G476" s="63">
        <f t="shared" si="14"/>
        <v>0</v>
      </c>
    </row>
    <row r="477" spans="1:7" ht="12">
      <c r="A477" s="153">
        <f t="shared" si="13"/>
        <v>138</v>
      </c>
      <c r="B477" s="61" t="s">
        <v>2279</v>
      </c>
      <c r="C477" s="62" t="s">
        <v>1827</v>
      </c>
      <c r="D477" s="62" t="s">
        <v>1727</v>
      </c>
      <c r="E477" s="63">
        <v>19</v>
      </c>
      <c r="F477" s="9"/>
      <c r="G477" s="63">
        <f t="shared" si="14"/>
        <v>0</v>
      </c>
    </row>
    <row r="478" spans="1:7" ht="12">
      <c r="A478" s="153">
        <f t="shared" si="13"/>
        <v>139</v>
      </c>
      <c r="B478" s="61" t="s">
        <v>2280</v>
      </c>
      <c r="C478" s="62" t="s">
        <v>1828</v>
      </c>
      <c r="D478" s="62" t="s">
        <v>1727</v>
      </c>
      <c r="E478" s="63">
        <v>14</v>
      </c>
      <c r="F478" s="9"/>
      <c r="G478" s="63">
        <f t="shared" si="14"/>
        <v>0</v>
      </c>
    </row>
    <row r="479" spans="1:7" ht="12">
      <c r="A479" s="153">
        <f t="shared" si="13"/>
        <v>140</v>
      </c>
      <c r="B479" s="61" t="s">
        <v>2281</v>
      </c>
      <c r="C479" s="62" t="s">
        <v>1829</v>
      </c>
      <c r="D479" s="62" t="s">
        <v>1727</v>
      </c>
      <c r="E479" s="63">
        <v>19</v>
      </c>
      <c r="F479" s="9"/>
      <c r="G479" s="63">
        <f t="shared" si="14"/>
        <v>0</v>
      </c>
    </row>
    <row r="480" spans="1:7" ht="12">
      <c r="A480" s="153">
        <f t="shared" si="13"/>
        <v>141</v>
      </c>
      <c r="B480" s="61" t="s">
        <v>2282</v>
      </c>
      <c r="C480" s="62" t="s">
        <v>1830</v>
      </c>
      <c r="D480" s="62" t="s">
        <v>1727</v>
      </c>
      <c r="E480" s="63">
        <v>1</v>
      </c>
      <c r="F480" s="9"/>
      <c r="G480" s="63">
        <f t="shared" si="14"/>
        <v>0</v>
      </c>
    </row>
    <row r="481" spans="1:7" ht="12">
      <c r="A481" s="153">
        <f t="shared" si="13"/>
        <v>142</v>
      </c>
      <c r="B481" s="61" t="s">
        <v>2283</v>
      </c>
      <c r="C481" s="62" t="s">
        <v>1831</v>
      </c>
      <c r="D481" s="62" t="s">
        <v>1727</v>
      </c>
      <c r="E481" s="63"/>
      <c r="F481" s="9"/>
      <c r="G481" s="63"/>
    </row>
    <row r="482" spans="1:7" ht="12">
      <c r="A482" s="153">
        <f t="shared" si="13"/>
        <v>143</v>
      </c>
      <c r="B482" s="61" t="s">
        <v>2284</v>
      </c>
      <c r="C482" s="62" t="s">
        <v>1832</v>
      </c>
      <c r="D482" s="62" t="s">
        <v>1727</v>
      </c>
      <c r="E482" s="63">
        <v>5</v>
      </c>
      <c r="F482" s="9"/>
      <c r="G482" s="63">
        <f>F482*E482</f>
        <v>0</v>
      </c>
    </row>
    <row r="483" spans="1:7" ht="12">
      <c r="A483" s="154"/>
      <c r="B483" s="64" t="s">
        <v>460</v>
      </c>
      <c r="C483" s="235" t="s">
        <v>1833</v>
      </c>
      <c r="D483" s="68"/>
      <c r="E483" s="69"/>
      <c r="F483" s="11"/>
      <c r="G483" s="158">
        <f>SUM(G459:G482)</f>
        <v>0</v>
      </c>
    </row>
    <row r="484" spans="1:7" ht="12">
      <c r="A484" s="156"/>
      <c r="B484" s="66" t="s">
        <v>460</v>
      </c>
      <c r="C484" s="66"/>
      <c r="D484" s="66"/>
      <c r="E484" s="67"/>
      <c r="F484" s="13"/>
      <c r="G484" s="157"/>
    </row>
    <row r="485" spans="1:7" ht="12">
      <c r="A485" s="153"/>
      <c r="B485" s="58" t="s">
        <v>1056</v>
      </c>
      <c r="C485" s="58" t="s">
        <v>1834</v>
      </c>
      <c r="D485" s="59"/>
      <c r="E485" s="60"/>
      <c r="F485" s="8"/>
      <c r="G485" s="60"/>
    </row>
    <row r="486" spans="1:7" ht="12">
      <c r="A486" s="153">
        <f>A482+1</f>
        <v>144</v>
      </c>
      <c r="B486" s="61" t="s">
        <v>2285</v>
      </c>
      <c r="C486" s="62" t="s">
        <v>1835</v>
      </c>
      <c r="D486" s="62" t="s">
        <v>1727</v>
      </c>
      <c r="E486" s="63">
        <v>9</v>
      </c>
      <c r="F486" s="9"/>
      <c r="G486" s="63">
        <f>F486*E486</f>
        <v>0</v>
      </c>
    </row>
    <row r="487" spans="1:7" ht="12">
      <c r="A487" s="153">
        <f aca="true" t="shared" si="15" ref="A487:A503">A486+1</f>
        <v>145</v>
      </c>
      <c r="B487" s="61" t="s">
        <v>2286</v>
      </c>
      <c r="C487" s="62" t="s">
        <v>1836</v>
      </c>
      <c r="D487" s="62" t="s">
        <v>1727</v>
      </c>
      <c r="E487" s="63">
        <v>2</v>
      </c>
      <c r="F487" s="9"/>
      <c r="G487" s="63">
        <f>F487*E487</f>
        <v>0</v>
      </c>
    </row>
    <row r="488" spans="1:7" ht="12">
      <c r="A488" s="153">
        <f t="shared" si="15"/>
        <v>146</v>
      </c>
      <c r="B488" s="61" t="s">
        <v>2287</v>
      </c>
      <c r="C488" s="62" t="s">
        <v>1837</v>
      </c>
      <c r="D488" s="62" t="s">
        <v>1727</v>
      </c>
      <c r="E488" s="63"/>
      <c r="F488" s="9"/>
      <c r="G488" s="63"/>
    </row>
    <row r="489" spans="1:7" ht="12">
      <c r="A489" s="153">
        <f t="shared" si="15"/>
        <v>147</v>
      </c>
      <c r="B489" s="61" t="s">
        <v>2288</v>
      </c>
      <c r="C489" s="62" t="s">
        <v>1838</v>
      </c>
      <c r="D489" s="62" t="s">
        <v>1727</v>
      </c>
      <c r="E489" s="63">
        <v>12</v>
      </c>
      <c r="F489" s="9"/>
      <c r="G489" s="63">
        <f>F489*E489</f>
        <v>0</v>
      </c>
    </row>
    <row r="490" spans="1:7" ht="12">
      <c r="A490" s="153">
        <f t="shared" si="15"/>
        <v>148</v>
      </c>
      <c r="B490" s="61" t="s">
        <v>2289</v>
      </c>
      <c r="C490" s="62" t="s">
        <v>1839</v>
      </c>
      <c r="D490" s="62" t="s">
        <v>1727</v>
      </c>
      <c r="E490" s="63"/>
      <c r="F490" s="9"/>
      <c r="G490" s="63"/>
    </row>
    <row r="491" spans="1:7" ht="12">
      <c r="A491" s="153">
        <f t="shared" si="15"/>
        <v>149</v>
      </c>
      <c r="B491" s="61" t="s">
        <v>2290</v>
      </c>
      <c r="C491" s="62" t="s">
        <v>1840</v>
      </c>
      <c r="D491" s="62" t="s">
        <v>1727</v>
      </c>
      <c r="E491" s="63">
        <v>12</v>
      </c>
      <c r="F491" s="9"/>
      <c r="G491" s="63">
        <f aca="true" t="shared" si="16" ref="G491:G497">F491*E491</f>
        <v>0</v>
      </c>
    </row>
    <row r="492" spans="1:7" ht="12">
      <c r="A492" s="153">
        <f t="shared" si="15"/>
        <v>150</v>
      </c>
      <c r="B492" s="61" t="s">
        <v>2291</v>
      </c>
      <c r="C492" s="62" t="s">
        <v>1841</v>
      </c>
      <c r="D492" s="62" t="s">
        <v>1727</v>
      </c>
      <c r="E492" s="63">
        <v>9</v>
      </c>
      <c r="F492" s="9"/>
      <c r="G492" s="63">
        <f t="shared" si="16"/>
        <v>0</v>
      </c>
    </row>
    <row r="493" spans="1:7" ht="12">
      <c r="A493" s="153">
        <f t="shared" si="15"/>
        <v>151</v>
      </c>
      <c r="B493" s="61" t="s">
        <v>2292</v>
      </c>
      <c r="C493" s="62" t="s">
        <v>1842</v>
      </c>
      <c r="D493" s="62" t="s">
        <v>1727</v>
      </c>
      <c r="E493" s="63">
        <v>13</v>
      </c>
      <c r="F493" s="9"/>
      <c r="G493" s="63">
        <f t="shared" si="16"/>
        <v>0</v>
      </c>
    </row>
    <row r="494" spans="1:7" ht="12">
      <c r="A494" s="153">
        <f t="shared" si="15"/>
        <v>152</v>
      </c>
      <c r="B494" s="61" t="s">
        <v>2293</v>
      </c>
      <c r="C494" s="62" t="s">
        <v>1843</v>
      </c>
      <c r="D494" s="62" t="s">
        <v>1727</v>
      </c>
      <c r="E494" s="63">
        <v>4</v>
      </c>
      <c r="F494" s="9"/>
      <c r="G494" s="63">
        <f t="shared" si="16"/>
        <v>0</v>
      </c>
    </row>
    <row r="495" spans="1:7" ht="12">
      <c r="A495" s="153">
        <f t="shared" si="15"/>
        <v>153</v>
      </c>
      <c r="B495" s="61" t="s">
        <v>2294</v>
      </c>
      <c r="C495" s="62" t="s">
        <v>1844</v>
      </c>
      <c r="D495" s="62" t="s">
        <v>1727</v>
      </c>
      <c r="E495" s="63">
        <v>16</v>
      </c>
      <c r="F495" s="9"/>
      <c r="G495" s="63">
        <f t="shared" si="16"/>
        <v>0</v>
      </c>
    </row>
    <row r="496" spans="1:7" ht="12">
      <c r="A496" s="153">
        <f t="shared" si="15"/>
        <v>154</v>
      </c>
      <c r="B496" s="61" t="s">
        <v>2295</v>
      </c>
      <c r="C496" s="62" t="s">
        <v>1845</v>
      </c>
      <c r="D496" s="62" t="s">
        <v>1727</v>
      </c>
      <c r="E496" s="63">
        <v>3</v>
      </c>
      <c r="F496" s="9"/>
      <c r="G496" s="63">
        <f t="shared" si="16"/>
        <v>0</v>
      </c>
    </row>
    <row r="497" spans="1:7" ht="12">
      <c r="A497" s="153">
        <f t="shared" si="15"/>
        <v>155</v>
      </c>
      <c r="B497" s="61" t="s">
        <v>2296</v>
      </c>
      <c r="C497" s="62" t="s">
        <v>1846</v>
      </c>
      <c r="D497" s="62" t="s">
        <v>1727</v>
      </c>
      <c r="E497" s="63">
        <v>13</v>
      </c>
      <c r="F497" s="9"/>
      <c r="G497" s="63">
        <f t="shared" si="16"/>
        <v>0</v>
      </c>
    </row>
    <row r="498" spans="1:7" ht="12">
      <c r="A498" s="153">
        <f t="shared" si="15"/>
        <v>156</v>
      </c>
      <c r="B498" s="61" t="s">
        <v>2297</v>
      </c>
      <c r="C498" s="62" t="s">
        <v>1847</v>
      </c>
      <c r="D498" s="62" t="s">
        <v>1727</v>
      </c>
      <c r="E498" s="63"/>
      <c r="F498" s="9"/>
      <c r="G498" s="63"/>
    </row>
    <row r="499" spans="1:7" ht="12">
      <c r="A499" s="153">
        <f t="shared" si="15"/>
        <v>157</v>
      </c>
      <c r="B499" s="61" t="s">
        <v>2298</v>
      </c>
      <c r="C499" s="62" t="s">
        <v>1848</v>
      </c>
      <c r="D499" s="62" t="s">
        <v>1727</v>
      </c>
      <c r="E499" s="63">
        <v>8</v>
      </c>
      <c r="F499" s="9"/>
      <c r="G499" s="63">
        <f>F499*E499</f>
        <v>0</v>
      </c>
    </row>
    <row r="500" spans="1:7" ht="12">
      <c r="A500" s="153">
        <f t="shared" si="15"/>
        <v>158</v>
      </c>
      <c r="B500" s="61" t="s">
        <v>2299</v>
      </c>
      <c r="C500" s="62" t="s">
        <v>1849</v>
      </c>
      <c r="D500" s="62" t="s">
        <v>1727</v>
      </c>
      <c r="E500" s="63">
        <v>3</v>
      </c>
      <c r="F500" s="9"/>
      <c r="G500" s="63">
        <f>F500*E500</f>
        <v>0</v>
      </c>
    </row>
    <row r="501" spans="1:7" ht="12">
      <c r="A501" s="153">
        <f t="shared" si="15"/>
        <v>159</v>
      </c>
      <c r="B501" s="61" t="s">
        <v>2300</v>
      </c>
      <c r="C501" s="62" t="s">
        <v>1850</v>
      </c>
      <c r="D501" s="62" t="s">
        <v>1727</v>
      </c>
      <c r="E501" s="63">
        <v>4</v>
      </c>
      <c r="F501" s="9"/>
      <c r="G501" s="63">
        <f>F501*E501</f>
        <v>0</v>
      </c>
    </row>
    <row r="502" spans="1:7" ht="12">
      <c r="A502" s="153">
        <f t="shared" si="15"/>
        <v>160</v>
      </c>
      <c r="B502" s="61" t="s">
        <v>2301</v>
      </c>
      <c r="C502" s="62" t="s">
        <v>1851</v>
      </c>
      <c r="D502" s="62" t="s">
        <v>1727</v>
      </c>
      <c r="E502" s="63">
        <v>4</v>
      </c>
      <c r="F502" s="9"/>
      <c r="G502" s="63">
        <f>F502*E502</f>
        <v>0</v>
      </c>
    </row>
    <row r="503" spans="1:7" ht="12">
      <c r="A503" s="153">
        <f t="shared" si="15"/>
        <v>161</v>
      </c>
      <c r="B503" s="61" t="s">
        <v>2302</v>
      </c>
      <c r="C503" s="62" t="s">
        <v>1852</v>
      </c>
      <c r="D503" s="62" t="s">
        <v>1727</v>
      </c>
      <c r="E503" s="63">
        <v>4</v>
      </c>
      <c r="F503" s="9"/>
      <c r="G503" s="63">
        <f>F503*E503</f>
        <v>0</v>
      </c>
    </row>
    <row r="504" spans="1:7" ht="12">
      <c r="A504" s="154"/>
      <c r="B504" s="64" t="s">
        <v>460</v>
      </c>
      <c r="C504" s="235" t="s">
        <v>1853</v>
      </c>
      <c r="D504" s="68"/>
      <c r="E504" s="69"/>
      <c r="F504" s="11"/>
      <c r="G504" s="158">
        <f>SUM(G485:G503)</f>
        <v>0</v>
      </c>
    </row>
    <row r="505" spans="1:7" ht="12">
      <c r="A505" s="156"/>
      <c r="B505" s="66" t="s">
        <v>460</v>
      </c>
      <c r="C505" s="66"/>
      <c r="D505" s="66"/>
      <c r="E505" s="67"/>
      <c r="F505" s="13"/>
      <c r="G505" s="157"/>
    </row>
    <row r="506" spans="1:7" ht="12">
      <c r="A506" s="153"/>
      <c r="B506" s="58" t="s">
        <v>1080</v>
      </c>
      <c r="C506" s="58" t="s">
        <v>1770</v>
      </c>
      <c r="D506" s="59"/>
      <c r="E506" s="60"/>
      <c r="F506" s="8"/>
      <c r="G506" s="60"/>
    </row>
    <row r="507" spans="1:7" ht="12">
      <c r="A507" s="153">
        <f>A503+1</f>
        <v>162</v>
      </c>
      <c r="B507" s="61" t="s">
        <v>2303</v>
      </c>
      <c r="C507" s="62" t="s">
        <v>1854</v>
      </c>
      <c r="D507" s="62" t="s">
        <v>1050</v>
      </c>
      <c r="E507" s="63"/>
      <c r="F507" s="9"/>
      <c r="G507" s="63"/>
    </row>
    <row r="508" spans="1:7" ht="12">
      <c r="A508" s="153">
        <f aca="true" t="shared" si="17" ref="A508:A541">A507+1</f>
        <v>163</v>
      </c>
      <c r="B508" s="61" t="s">
        <v>2304</v>
      </c>
      <c r="C508" s="62" t="s">
        <v>1855</v>
      </c>
      <c r="D508" s="62" t="s">
        <v>1050</v>
      </c>
      <c r="E508" s="63">
        <v>106</v>
      </c>
      <c r="F508" s="9"/>
      <c r="G508" s="63">
        <f>F508*E508</f>
        <v>0</v>
      </c>
    </row>
    <row r="509" spans="1:7" ht="12">
      <c r="A509" s="153">
        <f t="shared" si="17"/>
        <v>164</v>
      </c>
      <c r="B509" s="61" t="s">
        <v>2305</v>
      </c>
      <c r="C509" s="62" t="s">
        <v>1856</v>
      </c>
      <c r="D509" s="62" t="s">
        <v>1050</v>
      </c>
      <c r="E509" s="63">
        <v>112</v>
      </c>
      <c r="F509" s="9"/>
      <c r="G509" s="63">
        <f>F509*E509</f>
        <v>0</v>
      </c>
    </row>
    <row r="510" spans="1:7" ht="12">
      <c r="A510" s="153">
        <f t="shared" si="17"/>
        <v>165</v>
      </c>
      <c r="B510" s="61" t="s">
        <v>2306</v>
      </c>
      <c r="C510" s="62" t="s">
        <v>1857</v>
      </c>
      <c r="D510" s="62" t="s">
        <v>1050</v>
      </c>
      <c r="E510" s="63"/>
      <c r="F510" s="9"/>
      <c r="G510" s="63"/>
    </row>
    <row r="511" spans="1:7" ht="12">
      <c r="A511" s="153">
        <f t="shared" si="17"/>
        <v>166</v>
      </c>
      <c r="B511" s="61" t="s">
        <v>2307</v>
      </c>
      <c r="C511" s="62" t="s">
        <v>1858</v>
      </c>
      <c r="D511" s="62" t="s">
        <v>1050</v>
      </c>
      <c r="E511" s="63">
        <v>112</v>
      </c>
      <c r="F511" s="9"/>
      <c r="G511" s="63">
        <f>F511*E511</f>
        <v>0</v>
      </c>
    </row>
    <row r="512" spans="1:7" ht="12">
      <c r="A512" s="153">
        <f t="shared" si="17"/>
        <v>167</v>
      </c>
      <c r="B512" s="61" t="s">
        <v>2308</v>
      </c>
      <c r="C512" s="62" t="s">
        <v>261</v>
      </c>
      <c r="D512" s="62" t="s">
        <v>1050</v>
      </c>
      <c r="E512" s="63">
        <v>8</v>
      </c>
      <c r="F512" s="9"/>
      <c r="G512" s="63">
        <f>F512*E512</f>
        <v>0</v>
      </c>
    </row>
    <row r="513" spans="1:7" ht="12">
      <c r="A513" s="153">
        <f t="shared" si="17"/>
        <v>168</v>
      </c>
      <c r="B513" s="61" t="s">
        <v>2309</v>
      </c>
      <c r="C513" s="62" t="s">
        <v>262</v>
      </c>
      <c r="D513" s="62" t="s">
        <v>1050</v>
      </c>
      <c r="E513" s="63">
        <v>72</v>
      </c>
      <c r="F513" s="9"/>
      <c r="G513" s="63">
        <f>F513*E513</f>
        <v>0</v>
      </c>
    </row>
    <row r="514" spans="1:7" ht="12">
      <c r="A514" s="153">
        <f t="shared" si="17"/>
        <v>169</v>
      </c>
      <c r="B514" s="61" t="s">
        <v>2310</v>
      </c>
      <c r="C514" s="62" t="s">
        <v>263</v>
      </c>
      <c r="D514" s="62" t="s">
        <v>1050</v>
      </c>
      <c r="E514" s="63">
        <v>35</v>
      </c>
      <c r="F514" s="9"/>
      <c r="G514" s="63">
        <f>F514*E514</f>
        <v>0</v>
      </c>
    </row>
    <row r="515" spans="1:7" ht="12">
      <c r="A515" s="153">
        <f t="shared" si="17"/>
        <v>170</v>
      </c>
      <c r="B515" s="61" t="s">
        <v>2311</v>
      </c>
      <c r="C515" s="62" t="s">
        <v>264</v>
      </c>
      <c r="D515" s="62" t="s">
        <v>1050</v>
      </c>
      <c r="E515" s="63"/>
      <c r="F515" s="9"/>
      <c r="G515" s="63"/>
    </row>
    <row r="516" spans="1:7" ht="12">
      <c r="A516" s="153">
        <f t="shared" si="17"/>
        <v>171</v>
      </c>
      <c r="B516" s="61" t="s">
        <v>2312</v>
      </c>
      <c r="C516" s="62" t="s">
        <v>2313</v>
      </c>
      <c r="D516" s="62" t="s">
        <v>1050</v>
      </c>
      <c r="E516" s="63">
        <v>316</v>
      </c>
      <c r="F516" s="9"/>
      <c r="G516" s="63">
        <f>F516*E516</f>
        <v>0</v>
      </c>
    </row>
    <row r="517" spans="1:7" ht="12">
      <c r="A517" s="153">
        <f t="shared" si="17"/>
        <v>172</v>
      </c>
      <c r="B517" s="61" t="s">
        <v>2314</v>
      </c>
      <c r="C517" s="62" t="s">
        <v>2315</v>
      </c>
      <c r="D517" s="62" t="s">
        <v>1050</v>
      </c>
      <c r="E517" s="63">
        <v>238</v>
      </c>
      <c r="F517" s="9"/>
      <c r="G517" s="63">
        <f>F517*E517</f>
        <v>0</v>
      </c>
    </row>
    <row r="518" spans="1:7" ht="12">
      <c r="A518" s="153">
        <f t="shared" si="17"/>
        <v>173</v>
      </c>
      <c r="B518" s="61" t="s">
        <v>2316</v>
      </c>
      <c r="C518" s="62" t="s">
        <v>2317</v>
      </c>
      <c r="D518" s="62" t="s">
        <v>1050</v>
      </c>
      <c r="E518" s="63">
        <v>104</v>
      </c>
      <c r="F518" s="9"/>
      <c r="G518" s="63">
        <f>F518*E518</f>
        <v>0</v>
      </c>
    </row>
    <row r="519" spans="1:7" ht="12">
      <c r="A519" s="153">
        <f t="shared" si="17"/>
        <v>174</v>
      </c>
      <c r="B519" s="61" t="s">
        <v>2318</v>
      </c>
      <c r="C519" s="62" t="s">
        <v>2319</v>
      </c>
      <c r="D519" s="62" t="s">
        <v>1050</v>
      </c>
      <c r="E519" s="63">
        <v>36</v>
      </c>
      <c r="F519" s="9"/>
      <c r="G519" s="63">
        <f>F519*E519</f>
        <v>0</v>
      </c>
    </row>
    <row r="520" spans="1:7" ht="12">
      <c r="A520" s="153">
        <f t="shared" si="17"/>
        <v>175</v>
      </c>
      <c r="B520" s="61" t="s">
        <v>2320</v>
      </c>
      <c r="C520" s="62" t="s">
        <v>2321</v>
      </c>
      <c r="D520" s="62" t="s">
        <v>1050</v>
      </c>
      <c r="E520" s="63">
        <v>58</v>
      </c>
      <c r="F520" s="9"/>
      <c r="G520" s="63">
        <f>F520*E520</f>
        <v>0</v>
      </c>
    </row>
    <row r="521" spans="1:7" ht="12">
      <c r="A521" s="153">
        <f t="shared" si="17"/>
        <v>176</v>
      </c>
      <c r="B521" s="61" t="s">
        <v>2322</v>
      </c>
      <c r="C521" s="62" t="s">
        <v>265</v>
      </c>
      <c r="D521" s="62" t="s">
        <v>1050</v>
      </c>
      <c r="E521" s="63"/>
      <c r="F521" s="9"/>
      <c r="G521" s="63"/>
    </row>
    <row r="522" spans="1:7" ht="12">
      <c r="A522" s="153">
        <f t="shared" si="17"/>
        <v>177</v>
      </c>
      <c r="B522" s="61" t="s">
        <v>2323</v>
      </c>
      <c r="C522" s="62" t="s">
        <v>562</v>
      </c>
      <c r="D522" s="62" t="s">
        <v>1050</v>
      </c>
      <c r="E522" s="63">
        <v>16</v>
      </c>
      <c r="F522" s="9"/>
      <c r="G522" s="63">
        <f>F522*E522</f>
        <v>0</v>
      </c>
    </row>
    <row r="523" spans="1:7" ht="12">
      <c r="A523" s="153">
        <f t="shared" si="17"/>
        <v>178</v>
      </c>
      <c r="B523" s="61" t="s">
        <v>2324</v>
      </c>
      <c r="C523" s="62" t="s">
        <v>266</v>
      </c>
      <c r="D523" s="62" t="s">
        <v>1050</v>
      </c>
      <c r="E523" s="63"/>
      <c r="F523" s="9"/>
      <c r="G523" s="63"/>
    </row>
    <row r="524" spans="1:7" ht="12">
      <c r="A524" s="153">
        <f t="shared" si="17"/>
        <v>179</v>
      </c>
      <c r="B524" s="61" t="s">
        <v>2325</v>
      </c>
      <c r="C524" s="62" t="s">
        <v>267</v>
      </c>
      <c r="D524" s="62" t="s">
        <v>1050</v>
      </c>
      <c r="E524" s="63">
        <v>52</v>
      </c>
      <c r="F524" s="9"/>
      <c r="G524" s="63">
        <f>F524*E524</f>
        <v>0</v>
      </c>
    </row>
    <row r="525" spans="1:7" ht="12">
      <c r="A525" s="153">
        <f t="shared" si="17"/>
        <v>180</v>
      </c>
      <c r="B525" s="61" t="s">
        <v>2326</v>
      </c>
      <c r="C525" s="62" t="s">
        <v>268</v>
      </c>
      <c r="D525" s="62" t="s">
        <v>1050</v>
      </c>
      <c r="E525" s="63">
        <v>68</v>
      </c>
      <c r="F525" s="9"/>
      <c r="G525" s="63">
        <f>F525*E525</f>
        <v>0</v>
      </c>
    </row>
    <row r="526" spans="1:7" ht="12">
      <c r="A526" s="153">
        <f t="shared" si="17"/>
        <v>181</v>
      </c>
      <c r="B526" s="61" t="s">
        <v>2327</v>
      </c>
      <c r="C526" s="62" t="s">
        <v>269</v>
      </c>
      <c r="D526" s="62" t="s">
        <v>1050</v>
      </c>
      <c r="E526" s="63">
        <v>24</v>
      </c>
      <c r="F526" s="9"/>
      <c r="G526" s="63">
        <f>F526*E526</f>
        <v>0</v>
      </c>
    </row>
    <row r="527" spans="1:7" ht="12">
      <c r="A527" s="153">
        <f t="shared" si="17"/>
        <v>182</v>
      </c>
      <c r="B527" s="61" t="s">
        <v>2328</v>
      </c>
      <c r="C527" s="62" t="s">
        <v>270</v>
      </c>
      <c r="D527" s="62" t="s">
        <v>1050</v>
      </c>
      <c r="E527" s="63">
        <v>11</v>
      </c>
      <c r="F527" s="9"/>
      <c r="G527" s="63">
        <f>F527*E527</f>
        <v>0</v>
      </c>
    </row>
    <row r="528" spans="1:7" ht="12">
      <c r="A528" s="153">
        <f t="shared" si="17"/>
        <v>183</v>
      </c>
      <c r="B528" s="61" t="s">
        <v>2329</v>
      </c>
      <c r="C528" s="62" t="s">
        <v>271</v>
      </c>
      <c r="D528" s="62" t="s">
        <v>1050</v>
      </c>
      <c r="E528" s="63"/>
      <c r="F528" s="9"/>
      <c r="G528" s="63"/>
    </row>
    <row r="529" spans="1:7" ht="12">
      <c r="A529" s="153">
        <f t="shared" si="17"/>
        <v>184</v>
      </c>
      <c r="B529" s="61" t="s">
        <v>2330</v>
      </c>
      <c r="C529" s="62" t="s">
        <v>272</v>
      </c>
      <c r="D529" s="62" t="s">
        <v>1050</v>
      </c>
      <c r="E529" s="63">
        <v>33</v>
      </c>
      <c r="F529" s="9"/>
      <c r="G529" s="63">
        <f>F529*E529</f>
        <v>0</v>
      </c>
    </row>
    <row r="530" spans="1:7" ht="12">
      <c r="A530" s="153">
        <f t="shared" si="17"/>
        <v>185</v>
      </c>
      <c r="B530" s="61" t="s">
        <v>2331</v>
      </c>
      <c r="C530" s="62" t="s">
        <v>273</v>
      </c>
      <c r="D530" s="62" t="s">
        <v>1050</v>
      </c>
      <c r="E530" s="63">
        <v>16</v>
      </c>
      <c r="F530" s="9"/>
      <c r="G530" s="63">
        <f>F530*E530</f>
        <v>0</v>
      </c>
    </row>
    <row r="531" spans="1:7" ht="12">
      <c r="A531" s="153">
        <f t="shared" si="17"/>
        <v>186</v>
      </c>
      <c r="B531" s="61" t="s">
        <v>2332</v>
      </c>
      <c r="C531" s="62" t="s">
        <v>274</v>
      </c>
      <c r="D531" s="62" t="s">
        <v>1050</v>
      </c>
      <c r="E531" s="63"/>
      <c r="F531" s="9"/>
      <c r="G531" s="63"/>
    </row>
    <row r="532" spans="1:7" ht="12">
      <c r="A532" s="153">
        <f t="shared" si="17"/>
        <v>187</v>
      </c>
      <c r="B532" s="61" t="s">
        <v>2333</v>
      </c>
      <c r="C532" s="62" t="s">
        <v>275</v>
      </c>
      <c r="D532" s="62" t="s">
        <v>1050</v>
      </c>
      <c r="E532" s="63">
        <v>8</v>
      </c>
      <c r="F532" s="9"/>
      <c r="G532" s="63">
        <f>F532*E532</f>
        <v>0</v>
      </c>
    </row>
    <row r="533" spans="1:7" ht="12">
      <c r="A533" s="153">
        <f t="shared" si="17"/>
        <v>188</v>
      </c>
      <c r="B533" s="61" t="s">
        <v>2334</v>
      </c>
      <c r="C533" s="62" t="s">
        <v>276</v>
      </c>
      <c r="D533" s="62" t="s">
        <v>1050</v>
      </c>
      <c r="E533" s="63">
        <v>72</v>
      </c>
      <c r="F533" s="9"/>
      <c r="G533" s="63">
        <f>F533*E533</f>
        <v>0</v>
      </c>
    </row>
    <row r="534" spans="1:7" ht="12">
      <c r="A534" s="153">
        <f t="shared" si="17"/>
        <v>189</v>
      </c>
      <c r="B534" s="61" t="s">
        <v>2335</v>
      </c>
      <c r="C534" s="62" t="s">
        <v>277</v>
      </c>
      <c r="D534" s="62" t="s">
        <v>1050</v>
      </c>
      <c r="E534" s="63">
        <v>35</v>
      </c>
      <c r="F534" s="9"/>
      <c r="G534" s="63">
        <f>F534*E534</f>
        <v>0</v>
      </c>
    </row>
    <row r="535" spans="1:7" ht="12">
      <c r="A535" s="153">
        <f t="shared" si="17"/>
        <v>190</v>
      </c>
      <c r="B535" s="61" t="s">
        <v>2336</v>
      </c>
      <c r="C535" s="62" t="s">
        <v>278</v>
      </c>
      <c r="D535" s="62" t="s">
        <v>1050</v>
      </c>
      <c r="E535" s="63"/>
      <c r="F535" s="9"/>
      <c r="G535" s="63"/>
    </row>
    <row r="536" spans="1:7" ht="12">
      <c r="A536" s="153">
        <f t="shared" si="17"/>
        <v>191</v>
      </c>
      <c r="B536" s="61" t="s">
        <v>2337</v>
      </c>
      <c r="C536" s="62" t="s">
        <v>267</v>
      </c>
      <c r="D536" s="62" t="s">
        <v>1050</v>
      </c>
      <c r="E536" s="63">
        <v>264</v>
      </c>
      <c r="F536" s="9"/>
      <c r="G536" s="63">
        <f>F536*E536</f>
        <v>0</v>
      </c>
    </row>
    <row r="537" spans="1:7" ht="12">
      <c r="A537" s="153">
        <f t="shared" si="17"/>
        <v>192</v>
      </c>
      <c r="B537" s="61" t="s">
        <v>2338</v>
      </c>
      <c r="C537" s="62" t="s">
        <v>268</v>
      </c>
      <c r="D537" s="62" t="s">
        <v>1050</v>
      </c>
      <c r="E537" s="63">
        <v>170</v>
      </c>
      <c r="F537" s="9"/>
      <c r="G537" s="63">
        <f>F537*E537</f>
        <v>0</v>
      </c>
    </row>
    <row r="538" spans="1:7" ht="12">
      <c r="A538" s="153">
        <f t="shared" si="17"/>
        <v>193</v>
      </c>
      <c r="B538" s="61" t="s">
        <v>2339</v>
      </c>
      <c r="C538" s="62" t="s">
        <v>279</v>
      </c>
      <c r="D538" s="62" t="s">
        <v>1050</v>
      </c>
      <c r="E538" s="63"/>
      <c r="F538" s="9"/>
      <c r="G538" s="63"/>
    </row>
    <row r="539" spans="1:7" ht="12">
      <c r="A539" s="153">
        <f t="shared" si="17"/>
        <v>194</v>
      </c>
      <c r="B539" s="61" t="s">
        <v>2340</v>
      </c>
      <c r="C539" s="62" t="s">
        <v>269</v>
      </c>
      <c r="D539" s="62" t="s">
        <v>1050</v>
      </c>
      <c r="E539" s="63">
        <v>80</v>
      </c>
      <c r="F539" s="9"/>
      <c r="G539" s="63">
        <f>F539*E539</f>
        <v>0</v>
      </c>
    </row>
    <row r="540" spans="1:7" ht="12">
      <c r="A540" s="153">
        <f t="shared" si="17"/>
        <v>195</v>
      </c>
      <c r="B540" s="61" t="s">
        <v>2341</v>
      </c>
      <c r="C540" s="62" t="s">
        <v>270</v>
      </c>
      <c r="D540" s="62" t="s">
        <v>1050</v>
      </c>
      <c r="E540" s="63">
        <v>25</v>
      </c>
      <c r="F540" s="9"/>
      <c r="G540" s="63">
        <f>F540*E540</f>
        <v>0</v>
      </c>
    </row>
    <row r="541" spans="1:7" ht="12">
      <c r="A541" s="153">
        <f t="shared" si="17"/>
        <v>196</v>
      </c>
      <c r="B541" s="61" t="s">
        <v>2342</v>
      </c>
      <c r="C541" s="62" t="s">
        <v>272</v>
      </c>
      <c r="D541" s="62" t="s">
        <v>1050</v>
      </c>
      <c r="E541" s="63">
        <v>25</v>
      </c>
      <c r="F541" s="9"/>
      <c r="G541" s="63">
        <f>F541*E541</f>
        <v>0</v>
      </c>
    </row>
    <row r="542" spans="1:7" ht="12">
      <c r="A542" s="154"/>
      <c r="B542" s="64" t="s">
        <v>460</v>
      </c>
      <c r="C542" s="235" t="s">
        <v>1781</v>
      </c>
      <c r="D542" s="68"/>
      <c r="E542" s="69"/>
      <c r="F542" s="11"/>
      <c r="G542" s="158">
        <f>SUM(G506:G541)</f>
        <v>0</v>
      </c>
    </row>
    <row r="543" spans="1:7" ht="12">
      <c r="A543" s="156"/>
      <c r="B543" s="66" t="s">
        <v>460</v>
      </c>
      <c r="C543" s="66"/>
      <c r="D543" s="66"/>
      <c r="E543" s="67"/>
      <c r="F543" s="13"/>
      <c r="G543" s="157"/>
    </row>
    <row r="544" spans="1:7" ht="12">
      <c r="A544" s="153"/>
      <c r="B544" s="58" t="s">
        <v>2343</v>
      </c>
      <c r="C544" s="58" t="s">
        <v>280</v>
      </c>
      <c r="D544" s="59"/>
      <c r="E544" s="60"/>
      <c r="F544" s="8"/>
      <c r="G544" s="60"/>
    </row>
    <row r="545" spans="1:7" ht="12">
      <c r="A545" s="153">
        <f>A541+1</f>
        <v>197</v>
      </c>
      <c r="B545" s="61" t="s">
        <v>2344</v>
      </c>
      <c r="C545" s="62" t="s">
        <v>281</v>
      </c>
      <c r="D545" s="62" t="s">
        <v>1050</v>
      </c>
      <c r="E545" s="63"/>
      <c r="F545" s="9"/>
      <c r="G545" s="63"/>
    </row>
    <row r="546" spans="1:7" ht="12">
      <c r="A546" s="153">
        <f aca="true" t="shared" si="18" ref="A546:A557">A545+1</f>
        <v>198</v>
      </c>
      <c r="B546" s="61" t="s">
        <v>2345</v>
      </c>
      <c r="C546" s="62" t="s">
        <v>282</v>
      </c>
      <c r="D546" s="62" t="s">
        <v>1050</v>
      </c>
      <c r="E546" s="63">
        <v>290</v>
      </c>
      <c r="F546" s="9"/>
      <c r="G546" s="63">
        <f>F546*E546</f>
        <v>0</v>
      </c>
    </row>
    <row r="547" spans="1:7" ht="12">
      <c r="A547" s="153">
        <f t="shared" si="18"/>
        <v>199</v>
      </c>
      <c r="B547" s="61" t="s">
        <v>2346</v>
      </c>
      <c r="C547" s="62" t="s">
        <v>283</v>
      </c>
      <c r="D547" s="62" t="s">
        <v>1050</v>
      </c>
      <c r="E547" s="63">
        <v>15</v>
      </c>
      <c r="F547" s="9"/>
      <c r="G547" s="63">
        <f>F547*E547</f>
        <v>0</v>
      </c>
    </row>
    <row r="548" spans="1:7" ht="12">
      <c r="A548" s="153">
        <f t="shared" si="18"/>
        <v>200</v>
      </c>
      <c r="B548" s="61" t="s">
        <v>2347</v>
      </c>
      <c r="C548" s="62" t="s">
        <v>284</v>
      </c>
      <c r="D548" s="62" t="s">
        <v>1050</v>
      </c>
      <c r="E548" s="63"/>
      <c r="F548" s="9"/>
      <c r="G548" s="63"/>
    </row>
    <row r="549" spans="1:7" ht="12">
      <c r="A549" s="153">
        <f t="shared" si="18"/>
        <v>201</v>
      </c>
      <c r="B549" s="61" t="s">
        <v>2348</v>
      </c>
      <c r="C549" s="62" t="s">
        <v>285</v>
      </c>
      <c r="D549" s="62" t="s">
        <v>1050</v>
      </c>
      <c r="E549" s="63">
        <v>52</v>
      </c>
      <c r="F549" s="9"/>
      <c r="G549" s="63">
        <f>F549*E549</f>
        <v>0</v>
      </c>
    </row>
    <row r="550" spans="1:7" ht="12">
      <c r="A550" s="153">
        <f t="shared" si="18"/>
        <v>202</v>
      </c>
      <c r="B550" s="61" t="s">
        <v>2349</v>
      </c>
      <c r="C550" s="62" t="s">
        <v>286</v>
      </c>
      <c r="D550" s="62" t="s">
        <v>1727</v>
      </c>
      <c r="E550" s="63"/>
      <c r="F550" s="9"/>
      <c r="G550" s="63"/>
    </row>
    <row r="551" spans="1:7" ht="12">
      <c r="A551" s="153">
        <f t="shared" si="18"/>
        <v>203</v>
      </c>
      <c r="B551" s="61" t="s">
        <v>2350</v>
      </c>
      <c r="C551" s="62" t="s">
        <v>287</v>
      </c>
      <c r="D551" s="62" t="s">
        <v>1727</v>
      </c>
      <c r="E551" s="63">
        <v>4</v>
      </c>
      <c r="F551" s="9"/>
      <c r="G551" s="63">
        <f>F551*E551</f>
        <v>0</v>
      </c>
    </row>
    <row r="552" spans="1:7" ht="12">
      <c r="A552" s="153">
        <f t="shared" si="18"/>
        <v>204</v>
      </c>
      <c r="B552" s="61" t="s">
        <v>2351</v>
      </c>
      <c r="C552" s="62" t="s">
        <v>288</v>
      </c>
      <c r="D552" s="62" t="s">
        <v>1050</v>
      </c>
      <c r="E552" s="63"/>
      <c r="F552" s="9"/>
      <c r="G552" s="63"/>
    </row>
    <row r="553" spans="1:7" ht="12">
      <c r="A553" s="153">
        <f t="shared" si="18"/>
        <v>205</v>
      </c>
      <c r="B553" s="61" t="s">
        <v>2352</v>
      </c>
      <c r="C553" s="62" t="s">
        <v>289</v>
      </c>
      <c r="D553" s="62" t="s">
        <v>1050</v>
      </c>
      <c r="E553" s="63">
        <v>118</v>
      </c>
      <c r="F553" s="9"/>
      <c r="G553" s="63">
        <f>F553*E553</f>
        <v>0</v>
      </c>
    </row>
    <row r="554" spans="1:7" ht="12">
      <c r="A554" s="153">
        <f t="shared" si="18"/>
        <v>206</v>
      </c>
      <c r="B554" s="61" t="s">
        <v>2353</v>
      </c>
      <c r="C554" s="62" t="s">
        <v>290</v>
      </c>
      <c r="D554" s="62" t="s">
        <v>1050</v>
      </c>
      <c r="E554" s="63">
        <v>24</v>
      </c>
      <c r="F554" s="9"/>
      <c r="G554" s="63">
        <f>F554*E554</f>
        <v>0</v>
      </c>
    </row>
    <row r="555" spans="1:7" ht="12">
      <c r="A555" s="153">
        <f t="shared" si="18"/>
        <v>207</v>
      </c>
      <c r="B555" s="61" t="s">
        <v>2354</v>
      </c>
      <c r="C555" s="62" t="s">
        <v>291</v>
      </c>
      <c r="D555" s="62" t="s">
        <v>1050</v>
      </c>
      <c r="E555" s="63">
        <v>43</v>
      </c>
      <c r="F555" s="9"/>
      <c r="G555" s="63">
        <f>F555*E555</f>
        <v>0</v>
      </c>
    </row>
    <row r="556" spans="1:7" ht="12">
      <c r="A556" s="153">
        <f t="shared" si="18"/>
        <v>208</v>
      </c>
      <c r="B556" s="61" t="s">
        <v>2355</v>
      </c>
      <c r="C556" s="62" t="s">
        <v>292</v>
      </c>
      <c r="D556" s="62" t="s">
        <v>1050</v>
      </c>
      <c r="E556" s="63"/>
      <c r="F556" s="9"/>
      <c r="G556" s="63"/>
    </row>
    <row r="557" spans="1:7" ht="12">
      <c r="A557" s="153">
        <f t="shared" si="18"/>
        <v>209</v>
      </c>
      <c r="B557" s="61" t="s">
        <v>2356</v>
      </c>
      <c r="C557" s="62" t="s">
        <v>293</v>
      </c>
      <c r="D557" s="62" t="s">
        <v>1050</v>
      </c>
      <c r="E557" s="63">
        <v>54</v>
      </c>
      <c r="F557" s="9"/>
      <c r="G557" s="63">
        <f>F557*E557</f>
        <v>0</v>
      </c>
    </row>
    <row r="558" spans="1:7" ht="12">
      <c r="A558" s="154"/>
      <c r="B558" s="64" t="s">
        <v>460</v>
      </c>
      <c r="C558" s="235" t="s">
        <v>294</v>
      </c>
      <c r="D558" s="68"/>
      <c r="E558" s="69"/>
      <c r="F558" s="11"/>
      <c r="G558" s="158">
        <f>SUM(G544:G557)</f>
        <v>0</v>
      </c>
    </row>
    <row r="559" spans="1:7" ht="12">
      <c r="A559" s="154"/>
      <c r="B559" s="64" t="s">
        <v>460</v>
      </c>
      <c r="C559" s="237" t="s">
        <v>295</v>
      </c>
      <c r="D559" s="68"/>
      <c r="E559" s="69"/>
      <c r="F559" s="11"/>
      <c r="G559" s="159">
        <f>G420+G457+G483+G504+G542+G558</f>
        <v>0</v>
      </c>
    </row>
    <row r="560" spans="1:7" ht="12">
      <c r="A560" s="156"/>
      <c r="B560" s="66" t="s">
        <v>460</v>
      </c>
      <c r="C560" s="66"/>
      <c r="D560" s="66"/>
      <c r="E560" s="67"/>
      <c r="F560" s="13"/>
      <c r="G560" s="157"/>
    </row>
    <row r="561" spans="1:7" ht="12">
      <c r="A561" s="153"/>
      <c r="B561" s="58" t="s">
        <v>323</v>
      </c>
      <c r="C561" s="58" t="s">
        <v>296</v>
      </c>
      <c r="D561" s="59"/>
      <c r="E561" s="60"/>
      <c r="F561" s="8"/>
      <c r="G561" s="60"/>
    </row>
    <row r="562" spans="1:7" ht="12">
      <c r="A562" s="153"/>
      <c r="B562" s="58" t="s">
        <v>324</v>
      </c>
      <c r="C562" s="58" t="s">
        <v>297</v>
      </c>
      <c r="D562" s="59"/>
      <c r="E562" s="60"/>
      <c r="F562" s="8"/>
      <c r="G562" s="60"/>
    </row>
    <row r="563" spans="1:7" ht="12">
      <c r="A563" s="153">
        <f>A557+1</f>
        <v>210</v>
      </c>
      <c r="B563" s="61" t="s">
        <v>2357</v>
      </c>
      <c r="C563" s="62" t="s">
        <v>298</v>
      </c>
      <c r="D563" s="62" t="s">
        <v>1727</v>
      </c>
      <c r="E563" s="63">
        <v>4</v>
      </c>
      <c r="F563" s="9"/>
      <c r="G563" s="63">
        <f>F563*E563</f>
        <v>0</v>
      </c>
    </row>
    <row r="564" spans="1:7" ht="12">
      <c r="A564" s="153">
        <f aca="true" t="shared" si="19" ref="A564:A576">A563+1</f>
        <v>211</v>
      </c>
      <c r="B564" s="61" t="s">
        <v>2358</v>
      </c>
      <c r="C564" s="62" t="s">
        <v>299</v>
      </c>
      <c r="D564" s="62" t="s">
        <v>1727</v>
      </c>
      <c r="E564" s="63">
        <v>6</v>
      </c>
      <c r="F564" s="9"/>
      <c r="G564" s="63">
        <f>F564*E564</f>
        <v>0</v>
      </c>
    </row>
    <row r="565" spans="1:7" ht="12">
      <c r="A565" s="153">
        <f t="shared" si="19"/>
        <v>212</v>
      </c>
      <c r="B565" s="61" t="s">
        <v>2359</v>
      </c>
      <c r="C565" s="62" t="s">
        <v>300</v>
      </c>
      <c r="D565" s="62" t="s">
        <v>1727</v>
      </c>
      <c r="E565" s="63"/>
      <c r="F565" s="9"/>
      <c r="G565" s="63"/>
    </row>
    <row r="566" spans="1:7" ht="12">
      <c r="A566" s="153">
        <f t="shared" si="19"/>
        <v>213</v>
      </c>
      <c r="B566" s="61" t="s">
        <v>2360</v>
      </c>
      <c r="C566" s="62" t="s">
        <v>222</v>
      </c>
      <c r="D566" s="62" t="s">
        <v>1727</v>
      </c>
      <c r="E566" s="63">
        <v>16</v>
      </c>
      <c r="F566" s="9"/>
      <c r="G566" s="63">
        <f>F566*E566</f>
        <v>0</v>
      </c>
    </row>
    <row r="567" spans="1:7" ht="12">
      <c r="A567" s="153">
        <f t="shared" si="19"/>
        <v>214</v>
      </c>
      <c r="B567" s="61" t="s">
        <v>2361</v>
      </c>
      <c r="C567" s="62" t="s">
        <v>223</v>
      </c>
      <c r="D567" s="62" t="s">
        <v>1727</v>
      </c>
      <c r="E567" s="63">
        <v>4</v>
      </c>
      <c r="F567" s="9"/>
      <c r="G567" s="63">
        <f>F567*E567</f>
        <v>0</v>
      </c>
    </row>
    <row r="568" spans="1:7" ht="12">
      <c r="A568" s="153">
        <f t="shared" si="19"/>
        <v>215</v>
      </c>
      <c r="B568" s="61" t="s">
        <v>2362</v>
      </c>
      <c r="C568" s="62" t="s">
        <v>224</v>
      </c>
      <c r="D568" s="62" t="s">
        <v>1727</v>
      </c>
      <c r="E568" s="63"/>
      <c r="F568" s="9"/>
      <c r="G568" s="63"/>
    </row>
    <row r="569" spans="1:7" ht="12">
      <c r="A569" s="153">
        <f t="shared" si="19"/>
        <v>216</v>
      </c>
      <c r="B569" s="61" t="s">
        <v>2363</v>
      </c>
      <c r="C569" s="62" t="s">
        <v>225</v>
      </c>
      <c r="D569" s="62" t="s">
        <v>1727</v>
      </c>
      <c r="E569" s="63">
        <v>3</v>
      </c>
      <c r="F569" s="9"/>
      <c r="G569" s="63">
        <f>F569*E569</f>
        <v>0</v>
      </c>
    </row>
    <row r="570" spans="1:7" ht="12">
      <c r="A570" s="153">
        <f t="shared" si="19"/>
        <v>217</v>
      </c>
      <c r="B570" s="61" t="s">
        <v>2364</v>
      </c>
      <c r="C570" s="62" t="s">
        <v>226</v>
      </c>
      <c r="D570" s="62" t="s">
        <v>1727</v>
      </c>
      <c r="E570" s="63">
        <v>3</v>
      </c>
      <c r="F570" s="9"/>
      <c r="G570" s="63">
        <f>F570*E570</f>
        <v>0</v>
      </c>
    </row>
    <row r="571" spans="1:7" ht="12">
      <c r="A571" s="153">
        <f t="shared" si="19"/>
        <v>218</v>
      </c>
      <c r="B571" s="61" t="s">
        <v>2365</v>
      </c>
      <c r="C571" s="62" t="s">
        <v>227</v>
      </c>
      <c r="D571" s="62" t="s">
        <v>1727</v>
      </c>
      <c r="E571" s="63">
        <v>1</v>
      </c>
      <c r="F571" s="9"/>
      <c r="G571" s="63">
        <f>F571*E571</f>
        <v>0</v>
      </c>
    </row>
    <row r="572" spans="1:7" ht="12">
      <c r="A572" s="153">
        <f t="shared" si="19"/>
        <v>219</v>
      </c>
      <c r="B572" s="61" t="s">
        <v>2366</v>
      </c>
      <c r="C572" s="62" t="s">
        <v>228</v>
      </c>
      <c r="D572" s="62" t="s">
        <v>1727</v>
      </c>
      <c r="E572" s="63"/>
      <c r="F572" s="9"/>
      <c r="G572" s="63"/>
    </row>
    <row r="573" spans="1:7" ht="12">
      <c r="A573" s="153">
        <f t="shared" si="19"/>
        <v>220</v>
      </c>
      <c r="B573" s="61" t="s">
        <v>2367</v>
      </c>
      <c r="C573" s="62" t="s">
        <v>229</v>
      </c>
      <c r="D573" s="62" t="s">
        <v>1727</v>
      </c>
      <c r="E573" s="63">
        <v>2</v>
      </c>
      <c r="F573" s="9"/>
      <c r="G573" s="63">
        <f>F573*E573</f>
        <v>0</v>
      </c>
    </row>
    <row r="574" spans="1:7" ht="12">
      <c r="A574" s="153">
        <f t="shared" si="19"/>
        <v>221</v>
      </c>
      <c r="B574" s="61" t="s">
        <v>2368</v>
      </c>
      <c r="C574" s="62" t="s">
        <v>230</v>
      </c>
      <c r="D574" s="62" t="s">
        <v>1727</v>
      </c>
      <c r="E574" s="63"/>
      <c r="F574" s="9"/>
      <c r="G574" s="63"/>
    </row>
    <row r="575" spans="1:7" ht="12">
      <c r="A575" s="153">
        <f t="shared" si="19"/>
        <v>222</v>
      </c>
      <c r="B575" s="61" t="s">
        <v>2369</v>
      </c>
      <c r="C575" s="62" t="s">
        <v>231</v>
      </c>
      <c r="D575" s="62" t="s">
        <v>1727</v>
      </c>
      <c r="E575" s="63">
        <v>1</v>
      </c>
      <c r="F575" s="9"/>
      <c r="G575" s="63">
        <f>F575*E575</f>
        <v>0</v>
      </c>
    </row>
    <row r="576" spans="1:7" ht="12">
      <c r="A576" s="153">
        <f t="shared" si="19"/>
        <v>223</v>
      </c>
      <c r="B576" s="61" t="s">
        <v>2370</v>
      </c>
      <c r="C576" s="62" t="s">
        <v>232</v>
      </c>
      <c r="D576" s="62" t="s">
        <v>1727</v>
      </c>
      <c r="E576" s="63">
        <v>10</v>
      </c>
      <c r="F576" s="9"/>
      <c r="G576" s="63">
        <f>F576*E576</f>
        <v>0</v>
      </c>
    </row>
    <row r="577" spans="1:7" ht="12">
      <c r="A577" s="154"/>
      <c r="B577" s="64" t="s">
        <v>460</v>
      </c>
      <c r="C577" s="235" t="s">
        <v>233</v>
      </c>
      <c r="D577" s="68"/>
      <c r="E577" s="69"/>
      <c r="F577" s="11"/>
      <c r="G577" s="158">
        <f>SUM(G562:G576)</f>
        <v>0</v>
      </c>
    </row>
    <row r="578" spans="1:7" ht="12">
      <c r="A578" s="156"/>
      <c r="B578" s="66" t="s">
        <v>460</v>
      </c>
      <c r="C578" s="66"/>
      <c r="D578" s="66"/>
      <c r="E578" s="67"/>
      <c r="F578" s="13"/>
      <c r="G578" s="157"/>
    </row>
    <row r="579" spans="1:7" ht="12">
      <c r="A579" s="153"/>
      <c r="B579" s="58" t="s">
        <v>331</v>
      </c>
      <c r="C579" s="58" t="s">
        <v>1739</v>
      </c>
      <c r="D579" s="59"/>
      <c r="E579" s="60"/>
      <c r="F579" s="8"/>
      <c r="G579" s="60"/>
    </row>
    <row r="580" spans="1:7" ht="12">
      <c r="A580" s="153">
        <f>A576+1</f>
        <v>224</v>
      </c>
      <c r="B580" s="61" t="s">
        <v>2371</v>
      </c>
      <c r="C580" s="62" t="s">
        <v>234</v>
      </c>
      <c r="D580" s="62" t="s">
        <v>1727</v>
      </c>
      <c r="E580" s="63"/>
      <c r="F580" s="9"/>
      <c r="G580" s="63"/>
    </row>
    <row r="581" spans="1:7" ht="12">
      <c r="A581" s="153">
        <f>A580+1</f>
        <v>225</v>
      </c>
      <c r="B581" s="61" t="s">
        <v>2372</v>
      </c>
      <c r="C581" s="62" t="s">
        <v>235</v>
      </c>
      <c r="D581" s="62" t="s">
        <v>1727</v>
      </c>
      <c r="E581" s="63">
        <v>2</v>
      </c>
      <c r="F581" s="9"/>
      <c r="G581" s="63">
        <f>F581*E581</f>
        <v>0</v>
      </c>
    </row>
    <row r="582" spans="1:7" ht="12">
      <c r="A582" s="153">
        <f aca="true" t="shared" si="20" ref="A582:A595">A581+1</f>
        <v>226</v>
      </c>
      <c r="B582" s="61" t="s">
        <v>2373</v>
      </c>
      <c r="C582" s="62" t="s">
        <v>236</v>
      </c>
      <c r="D582" s="62" t="s">
        <v>1727</v>
      </c>
      <c r="E582" s="63">
        <v>1</v>
      </c>
      <c r="F582" s="9"/>
      <c r="G582" s="63">
        <f>F582*E582</f>
        <v>0</v>
      </c>
    </row>
    <row r="583" spans="1:7" ht="12">
      <c r="A583" s="153">
        <f t="shared" si="20"/>
        <v>227</v>
      </c>
      <c r="B583" s="61" t="s">
        <v>2374</v>
      </c>
      <c r="C583" s="62" t="s">
        <v>1740</v>
      </c>
      <c r="D583" s="62" t="s">
        <v>1727</v>
      </c>
      <c r="E583" s="63"/>
      <c r="F583" s="9"/>
      <c r="G583" s="63"/>
    </row>
    <row r="584" spans="1:7" ht="12">
      <c r="A584" s="153">
        <f t="shared" si="20"/>
        <v>228</v>
      </c>
      <c r="B584" s="61" t="s">
        <v>2375</v>
      </c>
      <c r="C584" s="62" t="s">
        <v>474</v>
      </c>
      <c r="D584" s="62" t="s">
        <v>1727</v>
      </c>
      <c r="E584" s="63">
        <v>2</v>
      </c>
      <c r="F584" s="9"/>
      <c r="G584" s="63">
        <f>F584*E584</f>
        <v>0</v>
      </c>
    </row>
    <row r="585" spans="1:7" ht="12">
      <c r="A585" s="153">
        <f t="shared" si="20"/>
        <v>229</v>
      </c>
      <c r="B585" s="61" t="s">
        <v>2376</v>
      </c>
      <c r="C585" s="62" t="s">
        <v>1741</v>
      </c>
      <c r="D585" s="62" t="s">
        <v>1727</v>
      </c>
      <c r="E585" s="63"/>
      <c r="F585" s="9"/>
      <c r="G585" s="63"/>
    </row>
    <row r="586" spans="1:7" ht="12">
      <c r="A586" s="153">
        <f t="shared" si="20"/>
        <v>230</v>
      </c>
      <c r="B586" s="61" t="s">
        <v>2377</v>
      </c>
      <c r="C586" s="62" t="s">
        <v>474</v>
      </c>
      <c r="D586" s="62" t="s">
        <v>1727</v>
      </c>
      <c r="E586" s="63">
        <v>4</v>
      </c>
      <c r="F586" s="9"/>
      <c r="G586" s="63">
        <f>F586*E586</f>
        <v>0</v>
      </c>
    </row>
    <row r="587" spans="1:7" ht="12">
      <c r="A587" s="153">
        <f t="shared" si="20"/>
        <v>231</v>
      </c>
      <c r="B587" s="61" t="s">
        <v>2378</v>
      </c>
      <c r="C587" s="62" t="s">
        <v>237</v>
      </c>
      <c r="D587" s="62" t="s">
        <v>1727</v>
      </c>
      <c r="E587" s="63"/>
      <c r="F587" s="9"/>
      <c r="G587" s="63"/>
    </row>
    <row r="588" spans="1:7" ht="12">
      <c r="A588" s="153">
        <f t="shared" si="20"/>
        <v>232</v>
      </c>
      <c r="B588" s="61" t="s">
        <v>2379</v>
      </c>
      <c r="C588" s="62" t="s">
        <v>474</v>
      </c>
      <c r="D588" s="62" t="s">
        <v>1727</v>
      </c>
      <c r="E588" s="63">
        <v>2</v>
      </c>
      <c r="F588" s="9"/>
      <c r="G588" s="63">
        <f>F588*E588</f>
        <v>0</v>
      </c>
    </row>
    <row r="589" spans="1:7" ht="12">
      <c r="A589" s="153">
        <f t="shared" si="20"/>
        <v>233</v>
      </c>
      <c r="B589" s="61" t="s">
        <v>2380</v>
      </c>
      <c r="C589" s="62" t="s">
        <v>238</v>
      </c>
      <c r="D589" s="62" t="s">
        <v>1727</v>
      </c>
      <c r="E589" s="63"/>
      <c r="F589" s="9"/>
      <c r="G589" s="63"/>
    </row>
    <row r="590" spans="1:7" ht="12">
      <c r="A590" s="153">
        <f t="shared" si="20"/>
        <v>234</v>
      </c>
      <c r="B590" s="61" t="s">
        <v>2381</v>
      </c>
      <c r="C590" s="62" t="s">
        <v>474</v>
      </c>
      <c r="D590" s="62" t="s">
        <v>1727</v>
      </c>
      <c r="E590" s="63">
        <v>2</v>
      </c>
      <c r="F590" s="9"/>
      <c r="G590" s="63">
        <f>F590*E590</f>
        <v>0</v>
      </c>
    </row>
    <row r="591" spans="1:7" ht="12">
      <c r="A591" s="153">
        <f t="shared" si="20"/>
        <v>235</v>
      </c>
      <c r="B591" s="61" t="s">
        <v>2382</v>
      </c>
      <c r="C591" s="62" t="s">
        <v>1749</v>
      </c>
      <c r="D591" s="62" t="s">
        <v>1727</v>
      </c>
      <c r="E591" s="63"/>
      <c r="F591" s="9"/>
      <c r="G591" s="63"/>
    </row>
    <row r="592" spans="1:7" ht="12">
      <c r="A592" s="153">
        <f t="shared" si="20"/>
        <v>236</v>
      </c>
      <c r="B592" s="61" t="s">
        <v>2383</v>
      </c>
      <c r="C592" s="62" t="s">
        <v>491</v>
      </c>
      <c r="D592" s="62" t="s">
        <v>1727</v>
      </c>
      <c r="E592" s="63">
        <v>4</v>
      </c>
      <c r="F592" s="9"/>
      <c r="G592" s="63">
        <f>F592*E592</f>
        <v>0</v>
      </c>
    </row>
    <row r="593" spans="1:7" ht="12">
      <c r="A593" s="153">
        <f t="shared" si="20"/>
        <v>237</v>
      </c>
      <c r="B593" s="61" t="s">
        <v>2384</v>
      </c>
      <c r="C593" s="62" t="s">
        <v>1807</v>
      </c>
      <c r="D593" s="62" t="s">
        <v>1727</v>
      </c>
      <c r="E593" s="63"/>
      <c r="F593" s="9"/>
      <c r="G593" s="63"/>
    </row>
    <row r="594" spans="1:7" ht="12">
      <c r="A594" s="153">
        <f t="shared" si="20"/>
        <v>238</v>
      </c>
      <c r="B594" s="61" t="s">
        <v>2385</v>
      </c>
      <c r="C594" s="62" t="s">
        <v>1808</v>
      </c>
      <c r="D594" s="62" t="s">
        <v>1727</v>
      </c>
      <c r="E594" s="63">
        <v>2</v>
      </c>
      <c r="F594" s="9"/>
      <c r="G594" s="63">
        <f>F594*E594</f>
        <v>0</v>
      </c>
    </row>
    <row r="595" spans="1:7" ht="12">
      <c r="A595" s="153">
        <f t="shared" si="20"/>
        <v>239</v>
      </c>
      <c r="B595" s="61" t="s">
        <v>2386</v>
      </c>
      <c r="C595" s="62" t="s">
        <v>1751</v>
      </c>
      <c r="D595" s="62" t="s">
        <v>1727</v>
      </c>
      <c r="E595" s="63">
        <v>4</v>
      </c>
      <c r="F595" s="9"/>
      <c r="G595" s="63">
        <f>F595*E595</f>
        <v>0</v>
      </c>
    </row>
    <row r="596" spans="1:7" ht="12">
      <c r="A596" s="154"/>
      <c r="B596" s="64" t="s">
        <v>460</v>
      </c>
      <c r="C596" s="235" t="s">
        <v>1752</v>
      </c>
      <c r="D596" s="68"/>
      <c r="E596" s="69"/>
      <c r="F596" s="11"/>
      <c r="G596" s="158">
        <f>SUM(G579:G595)</f>
        <v>0</v>
      </c>
    </row>
    <row r="597" spans="1:7" ht="12">
      <c r="A597" s="156"/>
      <c r="B597" s="66" t="s">
        <v>460</v>
      </c>
      <c r="C597" s="66"/>
      <c r="D597" s="66"/>
      <c r="E597" s="67"/>
      <c r="F597" s="13"/>
      <c r="G597" s="157"/>
    </row>
    <row r="598" spans="1:7" ht="12">
      <c r="A598" s="153"/>
      <c r="B598" s="58" t="s">
        <v>334</v>
      </c>
      <c r="C598" s="58" t="s">
        <v>1770</v>
      </c>
      <c r="D598" s="59"/>
      <c r="E598" s="60"/>
      <c r="F598" s="8"/>
      <c r="G598" s="60"/>
    </row>
    <row r="599" spans="1:7" ht="12">
      <c r="A599" s="153">
        <f>A595+1</f>
        <v>240</v>
      </c>
      <c r="B599" s="61" t="s">
        <v>2387</v>
      </c>
      <c r="C599" s="62" t="s">
        <v>1857</v>
      </c>
      <c r="D599" s="62" t="s">
        <v>1050</v>
      </c>
      <c r="E599" s="63"/>
      <c r="F599" s="9"/>
      <c r="G599" s="63"/>
    </row>
    <row r="600" spans="1:7" ht="12">
      <c r="A600" s="153">
        <f>A599+1</f>
        <v>241</v>
      </c>
      <c r="B600" s="61" t="s">
        <v>2388</v>
      </c>
      <c r="C600" s="62" t="s">
        <v>239</v>
      </c>
      <c r="D600" s="62" t="s">
        <v>1050</v>
      </c>
      <c r="E600" s="63">
        <v>82</v>
      </c>
      <c r="F600" s="9"/>
      <c r="G600" s="63">
        <f>F600*E600</f>
        <v>0</v>
      </c>
    </row>
    <row r="601" spans="1:7" ht="12">
      <c r="A601" s="153">
        <f aca="true" t="shared" si="21" ref="A601:A621">A600+1</f>
        <v>242</v>
      </c>
      <c r="B601" s="61" t="s">
        <v>2389</v>
      </c>
      <c r="C601" s="62" t="s">
        <v>261</v>
      </c>
      <c r="D601" s="62" t="s">
        <v>1050</v>
      </c>
      <c r="E601" s="63">
        <v>15</v>
      </c>
      <c r="F601" s="9"/>
      <c r="G601" s="63">
        <f>F601*E601</f>
        <v>0</v>
      </c>
    </row>
    <row r="602" spans="1:7" ht="12">
      <c r="A602" s="153">
        <f t="shared" si="21"/>
        <v>243</v>
      </c>
      <c r="B602" s="61" t="s">
        <v>2390</v>
      </c>
      <c r="C602" s="62" t="s">
        <v>240</v>
      </c>
      <c r="D602" s="62" t="s">
        <v>1050</v>
      </c>
      <c r="E602" s="63">
        <v>94</v>
      </c>
      <c r="F602" s="9"/>
      <c r="G602" s="63">
        <f>F602*E602</f>
        <v>0</v>
      </c>
    </row>
    <row r="603" spans="1:7" ht="12">
      <c r="A603" s="153">
        <f t="shared" si="21"/>
        <v>244</v>
      </c>
      <c r="B603" s="61" t="s">
        <v>2391</v>
      </c>
      <c r="C603" s="62" t="s">
        <v>265</v>
      </c>
      <c r="D603" s="62" t="s">
        <v>1050</v>
      </c>
      <c r="E603" s="63"/>
      <c r="F603" s="9"/>
      <c r="G603" s="63"/>
    </row>
    <row r="604" spans="1:7" ht="12">
      <c r="A604" s="153">
        <f t="shared" si="21"/>
        <v>245</v>
      </c>
      <c r="B604" s="61" t="s">
        <v>2392</v>
      </c>
      <c r="C604" s="62" t="s">
        <v>470</v>
      </c>
      <c r="D604" s="62" t="s">
        <v>1050</v>
      </c>
      <c r="E604" s="63">
        <v>106</v>
      </c>
      <c r="F604" s="9"/>
      <c r="G604" s="63">
        <f>F604*E604</f>
        <v>0</v>
      </c>
    </row>
    <row r="605" spans="1:7" ht="12">
      <c r="A605" s="153">
        <f t="shared" si="21"/>
        <v>246</v>
      </c>
      <c r="B605" s="61" t="s">
        <v>2393</v>
      </c>
      <c r="C605" s="62" t="s">
        <v>472</v>
      </c>
      <c r="D605" s="62" t="s">
        <v>1050</v>
      </c>
      <c r="E605" s="63">
        <v>74</v>
      </c>
      <c r="F605" s="9"/>
      <c r="G605" s="63">
        <f>F605*E605</f>
        <v>0</v>
      </c>
    </row>
    <row r="606" spans="1:7" ht="12">
      <c r="A606" s="153">
        <f t="shared" si="21"/>
        <v>247</v>
      </c>
      <c r="B606" s="61" t="s">
        <v>2394</v>
      </c>
      <c r="C606" s="62" t="s">
        <v>474</v>
      </c>
      <c r="D606" s="62" t="s">
        <v>1050</v>
      </c>
      <c r="E606" s="63">
        <v>25</v>
      </c>
      <c r="F606" s="9"/>
      <c r="G606" s="63">
        <f>F606*E606</f>
        <v>0</v>
      </c>
    </row>
    <row r="607" spans="1:7" ht="12">
      <c r="A607" s="153">
        <f t="shared" si="21"/>
        <v>248</v>
      </c>
      <c r="B607" s="61" t="s">
        <v>741</v>
      </c>
      <c r="C607" s="62" t="s">
        <v>241</v>
      </c>
      <c r="D607" s="62" t="s">
        <v>1050</v>
      </c>
      <c r="E607" s="63"/>
      <c r="F607" s="9"/>
      <c r="G607" s="63"/>
    </row>
    <row r="608" spans="1:7" ht="12">
      <c r="A608" s="153">
        <f t="shared" si="21"/>
        <v>249</v>
      </c>
      <c r="B608" s="61" t="s">
        <v>742</v>
      </c>
      <c r="C608" s="62" t="s">
        <v>242</v>
      </c>
      <c r="D608" s="62" t="s">
        <v>1050</v>
      </c>
      <c r="E608" s="63">
        <v>12</v>
      </c>
      <c r="F608" s="9"/>
      <c r="G608" s="63">
        <f>F608*E608</f>
        <v>0</v>
      </c>
    </row>
    <row r="609" spans="1:7" ht="12">
      <c r="A609" s="153">
        <f t="shared" si="21"/>
        <v>250</v>
      </c>
      <c r="B609" s="61" t="s">
        <v>743</v>
      </c>
      <c r="C609" s="62" t="s">
        <v>274</v>
      </c>
      <c r="D609" s="62" t="s">
        <v>1050</v>
      </c>
      <c r="E609" s="63"/>
      <c r="F609" s="9"/>
      <c r="G609" s="63"/>
    </row>
    <row r="610" spans="1:7" ht="12">
      <c r="A610" s="153">
        <f t="shared" si="21"/>
        <v>251</v>
      </c>
      <c r="B610" s="61" t="s">
        <v>744</v>
      </c>
      <c r="C610" s="62" t="s">
        <v>243</v>
      </c>
      <c r="D610" s="62" t="s">
        <v>1050</v>
      </c>
      <c r="E610" s="63">
        <v>82</v>
      </c>
      <c r="F610" s="9"/>
      <c r="G610" s="63">
        <f>F610*E610</f>
        <v>0</v>
      </c>
    </row>
    <row r="611" spans="1:7" ht="12">
      <c r="A611" s="153">
        <f t="shared" si="21"/>
        <v>252</v>
      </c>
      <c r="B611" s="61" t="s">
        <v>745</v>
      </c>
      <c r="C611" s="62" t="s">
        <v>275</v>
      </c>
      <c r="D611" s="62" t="s">
        <v>1050</v>
      </c>
      <c r="E611" s="63">
        <v>15</v>
      </c>
      <c r="F611" s="9"/>
      <c r="G611" s="63">
        <f>F611*E611</f>
        <v>0</v>
      </c>
    </row>
    <row r="612" spans="1:7" ht="12">
      <c r="A612" s="153">
        <f t="shared" si="21"/>
        <v>253</v>
      </c>
      <c r="B612" s="61" t="s">
        <v>746</v>
      </c>
      <c r="C612" s="62" t="s">
        <v>244</v>
      </c>
      <c r="D612" s="62" t="s">
        <v>1050</v>
      </c>
      <c r="E612" s="63">
        <v>39</v>
      </c>
      <c r="F612" s="9"/>
      <c r="G612" s="63">
        <f>F612*E612</f>
        <v>0</v>
      </c>
    </row>
    <row r="613" spans="1:7" ht="12">
      <c r="A613" s="153">
        <f t="shared" si="21"/>
        <v>254</v>
      </c>
      <c r="B613" s="61" t="s">
        <v>747</v>
      </c>
      <c r="C613" s="62" t="s">
        <v>279</v>
      </c>
      <c r="D613" s="62" t="s">
        <v>1050</v>
      </c>
      <c r="E613" s="63"/>
      <c r="F613" s="9"/>
      <c r="G613" s="63"/>
    </row>
    <row r="614" spans="1:7" ht="12">
      <c r="A614" s="153">
        <f t="shared" si="21"/>
        <v>255</v>
      </c>
      <c r="B614" s="61" t="s">
        <v>748</v>
      </c>
      <c r="C614" s="62" t="s">
        <v>245</v>
      </c>
      <c r="D614" s="62" t="s">
        <v>1050</v>
      </c>
      <c r="E614" s="63">
        <v>94</v>
      </c>
      <c r="F614" s="9"/>
      <c r="G614" s="63">
        <f>F614*E614</f>
        <v>0</v>
      </c>
    </row>
    <row r="615" spans="1:7" ht="12">
      <c r="A615" s="153">
        <f t="shared" si="21"/>
        <v>256</v>
      </c>
      <c r="B615" s="61" t="s">
        <v>749</v>
      </c>
      <c r="C615" s="62" t="s">
        <v>272</v>
      </c>
      <c r="D615" s="62" t="s">
        <v>1050</v>
      </c>
      <c r="E615" s="63">
        <v>54</v>
      </c>
      <c r="F615" s="9"/>
      <c r="G615" s="63">
        <f>F615*E615</f>
        <v>0</v>
      </c>
    </row>
    <row r="616" spans="1:7" ht="12">
      <c r="A616" s="153">
        <f t="shared" si="21"/>
        <v>257</v>
      </c>
      <c r="B616" s="61" t="s">
        <v>750</v>
      </c>
      <c r="C616" s="62" t="s">
        <v>246</v>
      </c>
      <c r="D616" s="62" t="s">
        <v>1050</v>
      </c>
      <c r="E616" s="63">
        <v>5</v>
      </c>
      <c r="F616" s="9"/>
      <c r="G616" s="63">
        <f>F616*E616</f>
        <v>0</v>
      </c>
    </row>
    <row r="617" spans="1:7" ht="12">
      <c r="A617" s="153">
        <f t="shared" si="21"/>
        <v>258</v>
      </c>
      <c r="B617" s="61" t="s">
        <v>751</v>
      </c>
      <c r="C617" s="62" t="s">
        <v>247</v>
      </c>
      <c r="D617" s="62" t="s">
        <v>1050</v>
      </c>
      <c r="E617" s="63"/>
      <c r="F617" s="9"/>
      <c r="G617" s="63"/>
    </row>
    <row r="618" spans="1:7" ht="12">
      <c r="A618" s="153">
        <f t="shared" si="21"/>
        <v>259</v>
      </c>
      <c r="B618" s="61" t="s">
        <v>752</v>
      </c>
      <c r="C618" s="62" t="s">
        <v>247</v>
      </c>
      <c r="D618" s="62" t="s">
        <v>1050</v>
      </c>
      <c r="E618" s="63">
        <v>9</v>
      </c>
      <c r="F618" s="9"/>
      <c r="G618" s="63">
        <f>F618*E618</f>
        <v>0</v>
      </c>
    </row>
    <row r="619" spans="1:7" ht="12">
      <c r="A619" s="153">
        <f t="shared" si="21"/>
        <v>260</v>
      </c>
      <c r="B619" s="61" t="s">
        <v>753</v>
      </c>
      <c r="C619" s="62" t="s">
        <v>247</v>
      </c>
      <c r="D619" s="62" t="s">
        <v>1050</v>
      </c>
      <c r="E619" s="63">
        <v>7</v>
      </c>
      <c r="F619" s="9"/>
      <c r="G619" s="63">
        <f>F619*E619</f>
        <v>0</v>
      </c>
    </row>
    <row r="620" spans="1:7" ht="12">
      <c r="A620" s="153">
        <f t="shared" si="21"/>
        <v>261</v>
      </c>
      <c r="B620" s="61" t="s">
        <v>754</v>
      </c>
      <c r="C620" s="62" t="s">
        <v>247</v>
      </c>
      <c r="D620" s="62" t="s">
        <v>1050</v>
      </c>
      <c r="E620" s="63">
        <v>9</v>
      </c>
      <c r="F620" s="9"/>
      <c r="G620" s="63">
        <f>F620*E620</f>
        <v>0</v>
      </c>
    </row>
    <row r="621" spans="1:7" ht="12">
      <c r="A621" s="153">
        <f t="shared" si="21"/>
        <v>262</v>
      </c>
      <c r="B621" s="61" t="s">
        <v>755</v>
      </c>
      <c r="C621" s="62" t="s">
        <v>247</v>
      </c>
      <c r="D621" s="62" t="s">
        <v>1050</v>
      </c>
      <c r="E621" s="63">
        <v>18</v>
      </c>
      <c r="F621" s="9"/>
      <c r="G621" s="63">
        <f>F621*E621</f>
        <v>0</v>
      </c>
    </row>
    <row r="622" spans="1:7" ht="12">
      <c r="A622" s="154"/>
      <c r="B622" s="64" t="s">
        <v>460</v>
      </c>
      <c r="C622" s="235" t="s">
        <v>1781</v>
      </c>
      <c r="D622" s="68"/>
      <c r="E622" s="69"/>
      <c r="F622" s="11"/>
      <c r="G622" s="158">
        <f>SUM(G598:G621)</f>
        <v>0</v>
      </c>
    </row>
    <row r="623" spans="1:7" ht="12">
      <c r="A623" s="154"/>
      <c r="B623" s="64" t="s">
        <v>460</v>
      </c>
      <c r="C623" s="237" t="s">
        <v>248</v>
      </c>
      <c r="D623" s="70"/>
      <c r="E623" s="71"/>
      <c r="F623" s="12"/>
      <c r="G623" s="159">
        <f>G577+G596+G622</f>
        <v>0</v>
      </c>
    </row>
    <row r="624" spans="1:7" ht="12">
      <c r="A624" s="156"/>
      <c r="B624" s="66" t="s">
        <v>460</v>
      </c>
      <c r="C624" s="66"/>
      <c r="D624" s="66"/>
      <c r="E624" s="67"/>
      <c r="F624" s="13"/>
      <c r="G624" s="157"/>
    </row>
    <row r="625" spans="1:7" ht="12">
      <c r="A625" s="153"/>
      <c r="B625" s="58" t="s">
        <v>348</v>
      </c>
      <c r="C625" s="58" t="s">
        <v>249</v>
      </c>
      <c r="D625" s="59"/>
      <c r="E625" s="60"/>
      <c r="F625" s="8"/>
      <c r="G625" s="60"/>
    </row>
    <row r="626" spans="1:7" ht="12">
      <c r="A626" s="153"/>
      <c r="B626" s="58" t="s">
        <v>349</v>
      </c>
      <c r="C626" s="58" t="s">
        <v>250</v>
      </c>
      <c r="D626" s="59"/>
      <c r="E626" s="60"/>
      <c r="F626" s="8"/>
      <c r="G626" s="60"/>
    </row>
    <row r="627" spans="1:7" ht="12">
      <c r="A627" s="153">
        <f>A621+1</f>
        <v>263</v>
      </c>
      <c r="B627" s="61" t="s">
        <v>756</v>
      </c>
      <c r="C627" s="62" t="s">
        <v>251</v>
      </c>
      <c r="D627" s="62" t="s">
        <v>1727</v>
      </c>
      <c r="E627" s="63"/>
      <c r="F627" s="9"/>
      <c r="G627" s="63"/>
    </row>
    <row r="628" spans="1:7" ht="12">
      <c r="A628" s="153">
        <f>A627+1</f>
        <v>264</v>
      </c>
      <c r="B628" s="61" t="s">
        <v>757</v>
      </c>
      <c r="C628" s="62" t="s">
        <v>252</v>
      </c>
      <c r="D628" s="62" t="s">
        <v>1727</v>
      </c>
      <c r="E628" s="63">
        <v>3</v>
      </c>
      <c r="F628" s="9"/>
      <c r="G628" s="63">
        <f>F628*E628</f>
        <v>0</v>
      </c>
    </row>
    <row r="629" spans="1:7" ht="12">
      <c r="A629" s="153">
        <f aca="true" t="shared" si="22" ref="A629:A635">A628+1</f>
        <v>265</v>
      </c>
      <c r="B629" s="61" t="s">
        <v>758</v>
      </c>
      <c r="C629" s="62" t="s">
        <v>253</v>
      </c>
      <c r="D629" s="62" t="s">
        <v>1727</v>
      </c>
      <c r="E629" s="63">
        <v>1</v>
      </c>
      <c r="F629" s="9"/>
      <c r="G629" s="63">
        <f>F629*E629</f>
        <v>0</v>
      </c>
    </row>
    <row r="630" spans="1:7" ht="12">
      <c r="A630" s="153">
        <f t="shared" si="22"/>
        <v>266</v>
      </c>
      <c r="B630" s="61" t="s">
        <v>759</v>
      </c>
      <c r="C630" s="62" t="s">
        <v>254</v>
      </c>
      <c r="D630" s="62" t="s">
        <v>1050</v>
      </c>
      <c r="E630" s="63"/>
      <c r="F630" s="9"/>
      <c r="G630" s="63"/>
    </row>
    <row r="631" spans="1:7" ht="12">
      <c r="A631" s="153">
        <f t="shared" si="22"/>
        <v>267</v>
      </c>
      <c r="B631" s="61" t="s">
        <v>760</v>
      </c>
      <c r="C631" s="62" t="s">
        <v>255</v>
      </c>
      <c r="D631" s="62" t="s">
        <v>1050</v>
      </c>
      <c r="E631" s="63">
        <v>5</v>
      </c>
      <c r="F631" s="9"/>
      <c r="G631" s="63">
        <f>F631*E631</f>
        <v>0</v>
      </c>
    </row>
    <row r="632" spans="1:7" ht="12">
      <c r="A632" s="153">
        <f t="shared" si="22"/>
        <v>268</v>
      </c>
      <c r="B632" s="61" t="s">
        <v>761</v>
      </c>
      <c r="C632" s="62" t="s">
        <v>256</v>
      </c>
      <c r="D632" s="62" t="s">
        <v>1050</v>
      </c>
      <c r="E632" s="63">
        <v>88</v>
      </c>
      <c r="F632" s="9"/>
      <c r="G632" s="63">
        <f>F632*E632</f>
        <v>0</v>
      </c>
    </row>
    <row r="633" spans="1:7" ht="12">
      <c r="A633" s="153">
        <f t="shared" si="22"/>
        <v>269</v>
      </c>
      <c r="B633" s="61" t="s">
        <v>762</v>
      </c>
      <c r="C633" s="62" t="s">
        <v>257</v>
      </c>
      <c r="D633" s="62" t="s">
        <v>1727</v>
      </c>
      <c r="E633" s="63">
        <v>4</v>
      </c>
      <c r="F633" s="9"/>
      <c r="G633" s="63">
        <f>F633*E633</f>
        <v>0</v>
      </c>
    </row>
    <row r="634" spans="1:7" ht="12">
      <c r="A634" s="153">
        <f t="shared" si="22"/>
        <v>270</v>
      </c>
      <c r="B634" s="61" t="s">
        <v>763</v>
      </c>
      <c r="C634" s="62" t="s">
        <v>258</v>
      </c>
      <c r="D634" s="62" t="s">
        <v>1727</v>
      </c>
      <c r="E634" s="63"/>
      <c r="F634" s="9"/>
      <c r="G634" s="63"/>
    </row>
    <row r="635" spans="1:7" ht="12">
      <c r="A635" s="153">
        <f t="shared" si="22"/>
        <v>271</v>
      </c>
      <c r="B635" s="61" t="s">
        <v>764</v>
      </c>
      <c r="C635" s="62" t="s">
        <v>259</v>
      </c>
      <c r="D635" s="62" t="s">
        <v>1727</v>
      </c>
      <c r="E635" s="63">
        <v>1</v>
      </c>
      <c r="F635" s="9"/>
      <c r="G635" s="63">
        <f>F635*E635</f>
        <v>0</v>
      </c>
    </row>
    <row r="636" spans="1:7" ht="12">
      <c r="A636" s="154"/>
      <c r="B636" s="64" t="s">
        <v>460</v>
      </c>
      <c r="C636" s="235" t="s">
        <v>260</v>
      </c>
      <c r="D636" s="68"/>
      <c r="E636" s="69"/>
      <c r="F636" s="11"/>
      <c r="G636" s="158">
        <f>SUM(G626:G635)</f>
        <v>0</v>
      </c>
    </row>
    <row r="637" spans="1:7" ht="12">
      <c r="A637" s="154"/>
      <c r="B637" s="64" t="s">
        <v>460</v>
      </c>
      <c r="C637" s="237" t="s">
        <v>2395</v>
      </c>
      <c r="D637" s="70"/>
      <c r="E637" s="71"/>
      <c r="F637" s="12"/>
      <c r="G637" s="159">
        <f>G636</f>
        <v>0</v>
      </c>
    </row>
    <row r="638" spans="1:7" ht="12">
      <c r="A638" s="156"/>
      <c r="B638" s="66" t="s">
        <v>460</v>
      </c>
      <c r="C638" s="66"/>
      <c r="D638" s="66"/>
      <c r="E638" s="67"/>
      <c r="F638" s="13"/>
      <c r="G638" s="157"/>
    </row>
    <row r="639" spans="1:7" ht="12">
      <c r="A639" s="153"/>
      <c r="B639" s="58" t="s">
        <v>361</v>
      </c>
      <c r="C639" s="58" t="s">
        <v>2396</v>
      </c>
      <c r="D639" s="59"/>
      <c r="E639" s="60"/>
      <c r="F639" s="8"/>
      <c r="G639" s="60"/>
    </row>
    <row r="640" spans="1:7" ht="12">
      <c r="A640" s="153"/>
      <c r="B640" s="58" t="s">
        <v>362</v>
      </c>
      <c r="C640" s="58" t="s">
        <v>2397</v>
      </c>
      <c r="D640" s="59"/>
      <c r="E640" s="60"/>
      <c r="F640" s="8"/>
      <c r="G640" s="60"/>
    </row>
    <row r="641" spans="1:7" ht="12">
      <c r="A641" s="153">
        <f>A635+1</f>
        <v>272</v>
      </c>
      <c r="B641" s="61" t="s">
        <v>765</v>
      </c>
      <c r="C641" s="62" t="s">
        <v>2398</v>
      </c>
      <c r="D641" s="62" t="s">
        <v>1727</v>
      </c>
      <c r="E641" s="63">
        <v>1</v>
      </c>
      <c r="F641" s="9"/>
      <c r="G641" s="63">
        <f>F641*E641</f>
        <v>0</v>
      </c>
    </row>
    <row r="642" spans="1:7" ht="12">
      <c r="A642" s="153">
        <f aca="true" t="shared" si="23" ref="A642:A649">A641+1</f>
        <v>273</v>
      </c>
      <c r="B642" s="61" t="s">
        <v>766</v>
      </c>
      <c r="C642" s="62" t="s">
        <v>2399</v>
      </c>
      <c r="D642" s="62" t="s">
        <v>1050</v>
      </c>
      <c r="E642" s="63"/>
      <c r="F642" s="9"/>
      <c r="G642" s="63"/>
    </row>
    <row r="643" spans="1:7" ht="12">
      <c r="A643" s="153">
        <f t="shared" si="23"/>
        <v>274</v>
      </c>
      <c r="B643" s="61" t="s">
        <v>767</v>
      </c>
      <c r="C643" s="62" t="s">
        <v>2400</v>
      </c>
      <c r="D643" s="62" t="s">
        <v>1050</v>
      </c>
      <c r="E643" s="63">
        <v>8</v>
      </c>
      <c r="F643" s="9"/>
      <c r="G643" s="63">
        <f>F643*E643</f>
        <v>0</v>
      </c>
    </row>
    <row r="644" spans="1:7" ht="12">
      <c r="A644" s="153">
        <f t="shared" si="23"/>
        <v>275</v>
      </c>
      <c r="B644" s="61" t="s">
        <v>768</v>
      </c>
      <c r="C644" s="62" t="s">
        <v>292</v>
      </c>
      <c r="D644" s="62" t="s">
        <v>1050</v>
      </c>
      <c r="E644" s="63"/>
      <c r="F644" s="9"/>
      <c r="G644" s="63"/>
    </row>
    <row r="645" spans="1:7" ht="12">
      <c r="A645" s="153">
        <f t="shared" si="23"/>
        <v>276</v>
      </c>
      <c r="B645" s="61" t="s">
        <v>769</v>
      </c>
      <c r="C645" s="62" t="s">
        <v>2401</v>
      </c>
      <c r="D645" s="62" t="s">
        <v>1050</v>
      </c>
      <c r="E645" s="63">
        <v>10</v>
      </c>
      <c r="F645" s="9"/>
      <c r="G645" s="63">
        <f>F645*E645</f>
        <v>0</v>
      </c>
    </row>
    <row r="646" spans="1:7" ht="12">
      <c r="A646" s="153">
        <f t="shared" si="23"/>
        <v>277</v>
      </c>
      <c r="B646" s="61" t="s">
        <v>770</v>
      </c>
      <c r="C646" s="62" t="s">
        <v>2402</v>
      </c>
      <c r="D646" s="62" t="s">
        <v>1725</v>
      </c>
      <c r="E646" s="63">
        <v>1</v>
      </c>
      <c r="F646" s="9"/>
      <c r="G646" s="63">
        <f>F646*E646</f>
        <v>0</v>
      </c>
    </row>
    <row r="647" spans="1:7" ht="12">
      <c r="A647" s="153">
        <f t="shared" si="23"/>
        <v>278</v>
      </c>
      <c r="B647" s="61" t="s">
        <v>771</v>
      </c>
      <c r="C647" s="62" t="s">
        <v>2403</v>
      </c>
      <c r="D647" s="62" t="s">
        <v>1725</v>
      </c>
      <c r="E647" s="63">
        <v>1</v>
      </c>
      <c r="F647" s="9"/>
      <c r="G647" s="63">
        <f>F647*E647</f>
        <v>0</v>
      </c>
    </row>
    <row r="648" spans="1:7" ht="12">
      <c r="A648" s="153">
        <f t="shared" si="23"/>
        <v>279</v>
      </c>
      <c r="B648" s="61" t="s">
        <v>772</v>
      </c>
      <c r="C648" s="62" t="s">
        <v>258</v>
      </c>
      <c r="D648" s="62" t="s">
        <v>1727</v>
      </c>
      <c r="E648" s="63"/>
      <c r="F648" s="9"/>
      <c r="G648" s="63"/>
    </row>
    <row r="649" spans="1:7" ht="12">
      <c r="A649" s="153">
        <f t="shared" si="23"/>
        <v>280</v>
      </c>
      <c r="B649" s="61" t="s">
        <v>773</v>
      </c>
      <c r="C649" s="62" t="s">
        <v>2404</v>
      </c>
      <c r="D649" s="62" t="s">
        <v>1727</v>
      </c>
      <c r="E649" s="63">
        <v>2</v>
      </c>
      <c r="F649" s="9"/>
      <c r="G649" s="63">
        <f>F649*E649</f>
        <v>0</v>
      </c>
    </row>
    <row r="650" spans="1:7" ht="12">
      <c r="A650" s="154"/>
      <c r="B650" s="64" t="s">
        <v>460</v>
      </c>
      <c r="C650" s="235" t="s">
        <v>2405</v>
      </c>
      <c r="D650" s="68"/>
      <c r="E650" s="69"/>
      <c r="F650" s="11"/>
      <c r="G650" s="158">
        <f>SUM(G640:G649)</f>
        <v>0</v>
      </c>
    </row>
    <row r="651" spans="1:7" ht="12">
      <c r="A651" s="154"/>
      <c r="B651" s="64" t="s">
        <v>460</v>
      </c>
      <c r="C651" s="237" t="s">
        <v>2406</v>
      </c>
      <c r="D651" s="70"/>
      <c r="E651" s="71"/>
      <c r="F651" s="12"/>
      <c r="G651" s="159">
        <f>G650</f>
        <v>0</v>
      </c>
    </row>
    <row r="652" spans="1:7" ht="12">
      <c r="A652" s="156"/>
      <c r="B652" s="66" t="s">
        <v>460</v>
      </c>
      <c r="C652" s="66"/>
      <c r="D652" s="66"/>
      <c r="E652" s="67"/>
      <c r="F652" s="13"/>
      <c r="G652" s="157"/>
    </row>
    <row r="653" spans="1:7" ht="12">
      <c r="A653" s="153"/>
      <c r="B653" s="58" t="s">
        <v>369</v>
      </c>
      <c r="C653" s="58" t="s">
        <v>2407</v>
      </c>
      <c r="D653" s="59"/>
      <c r="E653" s="60"/>
      <c r="F653" s="8"/>
      <c r="G653" s="60"/>
    </row>
    <row r="654" spans="1:7" ht="12">
      <c r="A654" s="153"/>
      <c r="B654" s="58" t="s">
        <v>370</v>
      </c>
      <c r="C654" s="58" t="s">
        <v>2408</v>
      </c>
      <c r="D654" s="59"/>
      <c r="E654" s="60"/>
      <c r="F654" s="8"/>
      <c r="G654" s="60"/>
    </row>
    <row r="655" spans="1:7" ht="12">
      <c r="A655" s="153">
        <f>A649+1</f>
        <v>281</v>
      </c>
      <c r="B655" s="61" t="s">
        <v>774</v>
      </c>
      <c r="C655" s="62" t="s">
        <v>2409</v>
      </c>
      <c r="D655" s="62" t="s">
        <v>1727</v>
      </c>
      <c r="E655" s="63">
        <v>1</v>
      </c>
      <c r="F655" s="9"/>
      <c r="G655" s="63">
        <f>F655*E655</f>
        <v>0</v>
      </c>
    </row>
    <row r="656" spans="1:7" ht="12">
      <c r="A656" s="153">
        <f>A655+1</f>
        <v>282</v>
      </c>
      <c r="B656" s="61" t="s">
        <v>775</v>
      </c>
      <c r="C656" s="62" t="s">
        <v>2410</v>
      </c>
      <c r="D656" s="62" t="s">
        <v>1083</v>
      </c>
      <c r="E656" s="63"/>
      <c r="F656" s="9"/>
      <c r="G656" s="63"/>
    </row>
    <row r="657" spans="1:7" ht="12">
      <c r="A657" s="153">
        <f aca="true" t="shared" si="24" ref="A657:A696">A656+1</f>
        <v>283</v>
      </c>
      <c r="B657" s="61" t="s">
        <v>776</v>
      </c>
      <c r="C657" s="62" t="s">
        <v>2411</v>
      </c>
      <c r="D657" s="62" t="s">
        <v>1083</v>
      </c>
      <c r="E657" s="63">
        <v>5072</v>
      </c>
      <c r="F657" s="9"/>
      <c r="G657" s="63">
        <f>F657*E657</f>
        <v>0</v>
      </c>
    </row>
    <row r="658" spans="1:7" ht="12">
      <c r="A658" s="153">
        <f t="shared" si="24"/>
        <v>284</v>
      </c>
      <c r="B658" s="61" t="s">
        <v>777</v>
      </c>
      <c r="C658" s="62" t="s">
        <v>2412</v>
      </c>
      <c r="D658" s="62" t="s">
        <v>1050</v>
      </c>
      <c r="E658" s="63"/>
      <c r="F658" s="9"/>
      <c r="G658" s="63"/>
    </row>
    <row r="659" spans="1:7" ht="12">
      <c r="A659" s="153">
        <f t="shared" si="24"/>
        <v>285</v>
      </c>
      <c r="B659" s="61" t="s">
        <v>778</v>
      </c>
      <c r="C659" s="62" t="s">
        <v>2413</v>
      </c>
      <c r="D659" s="62" t="s">
        <v>1050</v>
      </c>
      <c r="E659" s="63">
        <v>13</v>
      </c>
      <c r="F659" s="9"/>
      <c r="G659" s="63">
        <f>F659*E659</f>
        <v>0</v>
      </c>
    </row>
    <row r="660" spans="1:7" ht="12">
      <c r="A660" s="153">
        <f t="shared" si="24"/>
        <v>286</v>
      </c>
      <c r="B660" s="61" t="s">
        <v>779</v>
      </c>
      <c r="C660" s="62" t="s">
        <v>2414</v>
      </c>
      <c r="D660" s="62" t="s">
        <v>1727</v>
      </c>
      <c r="E660" s="63">
        <v>4</v>
      </c>
      <c r="F660" s="9"/>
      <c r="G660" s="63">
        <f>F660*E660</f>
        <v>0</v>
      </c>
    </row>
    <row r="661" spans="1:7" ht="12">
      <c r="A661" s="153">
        <f t="shared" si="24"/>
        <v>287</v>
      </c>
      <c r="B661" s="61" t="s">
        <v>780</v>
      </c>
      <c r="C661" s="62" t="s">
        <v>2415</v>
      </c>
      <c r="D661" s="62" t="s">
        <v>497</v>
      </c>
      <c r="E661" s="63">
        <v>554</v>
      </c>
      <c r="F661" s="9"/>
      <c r="G661" s="63">
        <f>F661*E661</f>
        <v>0</v>
      </c>
    </row>
    <row r="662" spans="1:7" ht="12">
      <c r="A662" s="153">
        <f t="shared" si="24"/>
        <v>288</v>
      </c>
      <c r="B662" s="61" t="s">
        <v>781</v>
      </c>
      <c r="C662" s="62" t="s">
        <v>2416</v>
      </c>
      <c r="D662" s="62" t="s">
        <v>1050</v>
      </c>
      <c r="E662" s="63"/>
      <c r="F662" s="9"/>
      <c r="G662" s="63"/>
    </row>
    <row r="663" spans="1:7" ht="12">
      <c r="A663" s="153">
        <f t="shared" si="24"/>
        <v>289</v>
      </c>
      <c r="B663" s="61" t="s">
        <v>782</v>
      </c>
      <c r="C663" s="62" t="s">
        <v>2417</v>
      </c>
      <c r="D663" s="62" t="s">
        <v>1050</v>
      </c>
      <c r="E663" s="63">
        <v>10</v>
      </c>
      <c r="F663" s="9"/>
      <c r="G663" s="63">
        <f>F663*E663</f>
        <v>0</v>
      </c>
    </row>
    <row r="664" spans="1:7" ht="12">
      <c r="A664" s="153">
        <f t="shared" si="24"/>
        <v>290</v>
      </c>
      <c r="B664" s="61" t="s">
        <v>783</v>
      </c>
      <c r="C664" s="62" t="s">
        <v>2418</v>
      </c>
      <c r="D664" s="62" t="s">
        <v>1727</v>
      </c>
      <c r="E664" s="63"/>
      <c r="F664" s="9"/>
      <c r="G664" s="63"/>
    </row>
    <row r="665" spans="1:7" ht="12">
      <c r="A665" s="153">
        <f t="shared" si="24"/>
        <v>291</v>
      </c>
      <c r="B665" s="61" t="s">
        <v>784</v>
      </c>
      <c r="C665" s="62" t="s">
        <v>2419</v>
      </c>
      <c r="D665" s="62" t="s">
        <v>1727</v>
      </c>
      <c r="E665" s="63">
        <v>1</v>
      </c>
      <c r="F665" s="9"/>
      <c r="G665" s="63">
        <f>F665*E665</f>
        <v>0</v>
      </c>
    </row>
    <row r="666" spans="1:7" ht="12">
      <c r="A666" s="153">
        <f t="shared" si="24"/>
        <v>292</v>
      </c>
      <c r="B666" s="61" t="s">
        <v>785</v>
      </c>
      <c r="C666" s="62" t="s">
        <v>2420</v>
      </c>
      <c r="D666" s="62" t="s">
        <v>1727</v>
      </c>
      <c r="E666" s="63">
        <v>1</v>
      </c>
      <c r="F666" s="9"/>
      <c r="G666" s="63">
        <f>F666*E666</f>
        <v>0</v>
      </c>
    </row>
    <row r="667" spans="1:7" ht="12">
      <c r="A667" s="153">
        <f t="shared" si="24"/>
        <v>293</v>
      </c>
      <c r="B667" s="61" t="s">
        <v>786</v>
      </c>
      <c r="C667" s="62" t="s">
        <v>2421</v>
      </c>
      <c r="D667" s="62" t="s">
        <v>1727</v>
      </c>
      <c r="E667" s="63"/>
      <c r="F667" s="9"/>
      <c r="G667" s="63"/>
    </row>
    <row r="668" spans="1:7" ht="12">
      <c r="A668" s="153">
        <f t="shared" si="24"/>
        <v>294</v>
      </c>
      <c r="B668" s="61" t="s">
        <v>787</v>
      </c>
      <c r="C668" s="62" t="s">
        <v>2422</v>
      </c>
      <c r="D668" s="62" t="s">
        <v>1727</v>
      </c>
      <c r="E668" s="63">
        <v>1</v>
      </c>
      <c r="F668" s="9"/>
      <c r="G668" s="63">
        <f aca="true" t="shared" si="25" ref="G668:G673">F668*E668</f>
        <v>0</v>
      </c>
    </row>
    <row r="669" spans="1:7" ht="12">
      <c r="A669" s="153">
        <f t="shared" si="24"/>
        <v>295</v>
      </c>
      <c r="B669" s="61" t="s">
        <v>788</v>
      </c>
      <c r="C669" s="62" t="s">
        <v>2423</v>
      </c>
      <c r="D669" s="62" t="s">
        <v>1727</v>
      </c>
      <c r="E669" s="63">
        <v>2</v>
      </c>
      <c r="F669" s="9"/>
      <c r="G669" s="63">
        <f t="shared" si="25"/>
        <v>0</v>
      </c>
    </row>
    <row r="670" spans="1:7" ht="12">
      <c r="A670" s="153">
        <f t="shared" si="24"/>
        <v>296</v>
      </c>
      <c r="B670" s="61" t="s">
        <v>789</v>
      </c>
      <c r="C670" s="62" t="s">
        <v>2424</v>
      </c>
      <c r="D670" s="62" t="s">
        <v>1727</v>
      </c>
      <c r="E670" s="63">
        <v>1</v>
      </c>
      <c r="F670" s="9"/>
      <c r="G670" s="63">
        <f t="shared" si="25"/>
        <v>0</v>
      </c>
    </row>
    <row r="671" spans="1:7" ht="12">
      <c r="A671" s="153">
        <f t="shared" si="24"/>
        <v>297</v>
      </c>
      <c r="B671" s="61" t="s">
        <v>790</v>
      </c>
      <c r="C671" s="62" t="s">
        <v>2425</v>
      </c>
      <c r="D671" s="62" t="s">
        <v>1727</v>
      </c>
      <c r="E671" s="63">
        <v>2</v>
      </c>
      <c r="F671" s="9"/>
      <c r="G671" s="63">
        <f t="shared" si="25"/>
        <v>0</v>
      </c>
    </row>
    <row r="672" spans="1:7" ht="12">
      <c r="A672" s="153">
        <f t="shared" si="24"/>
        <v>298</v>
      </c>
      <c r="B672" s="61" t="s">
        <v>791</v>
      </c>
      <c r="C672" s="62" t="s">
        <v>2426</v>
      </c>
      <c r="D672" s="62" t="s">
        <v>1727</v>
      </c>
      <c r="E672" s="63">
        <v>1</v>
      </c>
      <c r="F672" s="9"/>
      <c r="G672" s="63">
        <f t="shared" si="25"/>
        <v>0</v>
      </c>
    </row>
    <row r="673" spans="1:7" ht="12">
      <c r="A673" s="153">
        <f t="shared" si="24"/>
        <v>299</v>
      </c>
      <c r="B673" s="61" t="s">
        <v>792</v>
      </c>
      <c r="C673" s="62" t="s">
        <v>2427</v>
      </c>
      <c r="D673" s="62" t="s">
        <v>1727</v>
      </c>
      <c r="E673" s="63">
        <v>2</v>
      </c>
      <c r="F673" s="9"/>
      <c r="G673" s="63">
        <f t="shared" si="25"/>
        <v>0</v>
      </c>
    </row>
    <row r="674" spans="1:7" ht="12">
      <c r="A674" s="153">
        <f t="shared" si="24"/>
        <v>300</v>
      </c>
      <c r="B674" s="61" t="s">
        <v>793</v>
      </c>
      <c r="C674" s="62" t="s">
        <v>2428</v>
      </c>
      <c r="D674" s="62" t="s">
        <v>1727</v>
      </c>
      <c r="E674" s="63"/>
      <c r="F674" s="9"/>
      <c r="G674" s="63"/>
    </row>
    <row r="675" spans="1:7" ht="12">
      <c r="A675" s="153">
        <f t="shared" si="24"/>
        <v>301</v>
      </c>
      <c r="B675" s="61" t="s">
        <v>794</v>
      </c>
      <c r="C675" s="62" t="s">
        <v>2429</v>
      </c>
      <c r="D675" s="62" t="s">
        <v>1727</v>
      </c>
      <c r="E675" s="63">
        <v>2</v>
      </c>
      <c r="F675" s="9"/>
      <c r="G675" s="63">
        <f>F675*E675</f>
        <v>0</v>
      </c>
    </row>
    <row r="676" spans="1:7" ht="12">
      <c r="A676" s="153">
        <f t="shared" si="24"/>
        <v>302</v>
      </c>
      <c r="B676" s="61" t="s">
        <v>795</v>
      </c>
      <c r="C676" s="62" t="s">
        <v>2430</v>
      </c>
      <c r="D676" s="62" t="s">
        <v>1727</v>
      </c>
      <c r="E676" s="63">
        <v>2</v>
      </c>
      <c r="F676" s="9"/>
      <c r="G676" s="63">
        <f>F676*E676</f>
        <v>0</v>
      </c>
    </row>
    <row r="677" spans="1:7" ht="12">
      <c r="A677" s="153">
        <f t="shared" si="24"/>
        <v>303</v>
      </c>
      <c r="B677" s="61" t="s">
        <v>796</v>
      </c>
      <c r="C677" s="62" t="s">
        <v>2431</v>
      </c>
      <c r="D677" s="62" t="s">
        <v>1727</v>
      </c>
      <c r="E677" s="63">
        <v>1</v>
      </c>
      <c r="F677" s="9"/>
      <c r="G677" s="63">
        <f>F677*E677</f>
        <v>0</v>
      </c>
    </row>
    <row r="678" spans="1:7" ht="12">
      <c r="A678" s="153">
        <f t="shared" si="24"/>
        <v>304</v>
      </c>
      <c r="B678" s="61" t="s">
        <v>797</v>
      </c>
      <c r="C678" s="62" t="s">
        <v>2432</v>
      </c>
      <c r="D678" s="62" t="s">
        <v>1727</v>
      </c>
      <c r="E678" s="63">
        <v>1</v>
      </c>
      <c r="F678" s="9"/>
      <c r="G678" s="63">
        <f>F678*E678</f>
        <v>0</v>
      </c>
    </row>
    <row r="679" spans="1:7" ht="12">
      <c r="A679" s="153">
        <f t="shared" si="24"/>
        <v>305</v>
      </c>
      <c r="B679" s="61" t="s">
        <v>798</v>
      </c>
      <c r="C679" s="62" t="s">
        <v>2433</v>
      </c>
      <c r="D679" s="62" t="s">
        <v>1727</v>
      </c>
      <c r="E679" s="63"/>
      <c r="F679" s="9"/>
      <c r="G679" s="63"/>
    </row>
    <row r="680" spans="1:7" ht="12">
      <c r="A680" s="153">
        <f t="shared" si="24"/>
        <v>306</v>
      </c>
      <c r="B680" s="61" t="s">
        <v>799</v>
      </c>
      <c r="C680" s="62" t="s">
        <v>2434</v>
      </c>
      <c r="D680" s="62" t="s">
        <v>1727</v>
      </c>
      <c r="E680" s="63">
        <v>10</v>
      </c>
      <c r="F680" s="9"/>
      <c r="G680" s="63">
        <f>F680*E680</f>
        <v>0</v>
      </c>
    </row>
    <row r="681" spans="1:7" ht="12">
      <c r="A681" s="153">
        <f t="shared" si="24"/>
        <v>307</v>
      </c>
      <c r="B681" s="61" t="s">
        <v>800</v>
      </c>
      <c r="C681" s="62" t="s">
        <v>2435</v>
      </c>
      <c r="D681" s="62" t="s">
        <v>1727</v>
      </c>
      <c r="E681" s="63"/>
      <c r="F681" s="9"/>
      <c r="G681" s="63"/>
    </row>
    <row r="682" spans="1:7" ht="12">
      <c r="A682" s="153">
        <f t="shared" si="24"/>
        <v>308</v>
      </c>
      <c r="B682" s="61" t="s">
        <v>801</v>
      </c>
      <c r="C682" s="62" t="s">
        <v>2436</v>
      </c>
      <c r="D682" s="62" t="s">
        <v>1727</v>
      </c>
      <c r="E682" s="63">
        <v>10</v>
      </c>
      <c r="F682" s="9"/>
      <c r="G682" s="63">
        <f>F682*E682</f>
        <v>0</v>
      </c>
    </row>
    <row r="683" spans="1:7" ht="12">
      <c r="A683" s="153">
        <f t="shared" si="24"/>
        <v>309</v>
      </c>
      <c r="B683" s="61" t="s">
        <v>802</v>
      </c>
      <c r="C683" s="62" t="s">
        <v>2437</v>
      </c>
      <c r="D683" s="62" t="s">
        <v>1727</v>
      </c>
      <c r="E683" s="63"/>
      <c r="F683" s="9"/>
      <c r="G683" s="63"/>
    </row>
    <row r="684" spans="1:7" ht="12">
      <c r="A684" s="153">
        <f t="shared" si="24"/>
        <v>310</v>
      </c>
      <c r="B684" s="61" t="s">
        <v>803</v>
      </c>
      <c r="C684" s="62" t="s">
        <v>2438</v>
      </c>
      <c r="D684" s="62" t="s">
        <v>1727</v>
      </c>
      <c r="E684" s="63">
        <v>20</v>
      </c>
      <c r="F684" s="9"/>
      <c r="G684" s="63">
        <f>F684*E684</f>
        <v>0</v>
      </c>
    </row>
    <row r="685" spans="1:7" ht="12">
      <c r="A685" s="153">
        <f t="shared" si="24"/>
        <v>311</v>
      </c>
      <c r="B685" s="61" t="s">
        <v>804</v>
      </c>
      <c r="C685" s="62" t="s">
        <v>2439</v>
      </c>
      <c r="D685" s="62" t="s">
        <v>1727</v>
      </c>
      <c r="E685" s="63"/>
      <c r="F685" s="9"/>
      <c r="G685" s="63"/>
    </row>
    <row r="686" spans="1:7" ht="12">
      <c r="A686" s="153">
        <f t="shared" si="24"/>
        <v>312</v>
      </c>
      <c r="B686" s="61" t="s">
        <v>805</v>
      </c>
      <c r="C686" s="62" t="s">
        <v>2439</v>
      </c>
      <c r="D686" s="62" t="s">
        <v>1727</v>
      </c>
      <c r="E686" s="63">
        <v>3</v>
      </c>
      <c r="F686" s="9"/>
      <c r="G686" s="63">
        <f>F686*E686</f>
        <v>0</v>
      </c>
    </row>
    <row r="687" spans="1:7" ht="12">
      <c r="A687" s="153">
        <f t="shared" si="24"/>
        <v>313</v>
      </c>
      <c r="B687" s="61" t="s">
        <v>806</v>
      </c>
      <c r="C687" s="62" t="s">
        <v>2437</v>
      </c>
      <c r="D687" s="62" t="s">
        <v>1727</v>
      </c>
      <c r="E687" s="63"/>
      <c r="F687" s="9"/>
      <c r="G687" s="63"/>
    </row>
    <row r="688" spans="1:7" ht="12">
      <c r="A688" s="153">
        <f t="shared" si="24"/>
        <v>314</v>
      </c>
      <c r="B688" s="61" t="s">
        <v>807</v>
      </c>
      <c r="C688" s="62" t="s">
        <v>2440</v>
      </c>
      <c r="D688" s="62" t="s">
        <v>1727</v>
      </c>
      <c r="E688" s="63">
        <v>3</v>
      </c>
      <c r="F688" s="9"/>
      <c r="G688" s="63">
        <f>F688*E688</f>
        <v>0</v>
      </c>
    </row>
    <row r="689" spans="1:7" ht="12">
      <c r="A689" s="153">
        <f t="shared" si="24"/>
        <v>315</v>
      </c>
      <c r="B689" s="61" t="s">
        <v>808</v>
      </c>
      <c r="C689" s="62" t="s">
        <v>2441</v>
      </c>
      <c r="D689" s="62" t="s">
        <v>1727</v>
      </c>
      <c r="E689" s="63"/>
      <c r="F689" s="9"/>
      <c r="G689" s="63"/>
    </row>
    <row r="690" spans="1:7" ht="12">
      <c r="A690" s="153">
        <f t="shared" si="24"/>
        <v>316</v>
      </c>
      <c r="B690" s="61" t="s">
        <v>809</v>
      </c>
      <c r="C690" s="62" t="s">
        <v>2442</v>
      </c>
      <c r="D690" s="62" t="s">
        <v>1727</v>
      </c>
      <c r="E690" s="63">
        <v>2</v>
      </c>
      <c r="F690" s="9"/>
      <c r="G690" s="63">
        <f>F690*E690</f>
        <v>0</v>
      </c>
    </row>
    <row r="691" spans="1:7" ht="12">
      <c r="A691" s="153">
        <f t="shared" si="24"/>
        <v>317</v>
      </c>
      <c r="B691" s="61" t="s">
        <v>810</v>
      </c>
      <c r="C691" s="62" t="s">
        <v>2443</v>
      </c>
      <c r="D691" s="62" t="s">
        <v>1727</v>
      </c>
      <c r="E691" s="63">
        <v>10</v>
      </c>
      <c r="F691" s="9"/>
      <c r="G691" s="63">
        <f>F691*E691</f>
        <v>0</v>
      </c>
    </row>
    <row r="692" spans="1:7" ht="12">
      <c r="A692" s="153">
        <f t="shared" si="24"/>
        <v>318</v>
      </c>
      <c r="B692" s="61" t="s">
        <v>811</v>
      </c>
      <c r="C692" s="62" t="s">
        <v>2444</v>
      </c>
      <c r="D692" s="62" t="s">
        <v>1727</v>
      </c>
      <c r="E692" s="63"/>
      <c r="F692" s="9"/>
      <c r="G692" s="63"/>
    </row>
    <row r="693" spans="1:7" ht="12">
      <c r="A693" s="153">
        <f t="shared" si="24"/>
        <v>319</v>
      </c>
      <c r="B693" s="61" t="s">
        <v>812</v>
      </c>
      <c r="C693" s="62" t="s">
        <v>2445</v>
      </c>
      <c r="D693" s="62" t="s">
        <v>1727</v>
      </c>
      <c r="E693" s="63">
        <v>2</v>
      </c>
      <c r="F693" s="9"/>
      <c r="G693" s="63">
        <f>F693*E693</f>
        <v>0</v>
      </c>
    </row>
    <row r="694" spans="1:7" ht="12">
      <c r="A694" s="153">
        <f t="shared" si="24"/>
        <v>320</v>
      </c>
      <c r="B694" s="61" t="s">
        <v>813</v>
      </c>
      <c r="C694" s="62" t="s">
        <v>2446</v>
      </c>
      <c r="D694" s="62" t="s">
        <v>1727</v>
      </c>
      <c r="E694" s="63"/>
      <c r="F694" s="9"/>
      <c r="G694" s="63"/>
    </row>
    <row r="695" spans="1:7" ht="12">
      <c r="A695" s="153">
        <f t="shared" si="24"/>
        <v>321</v>
      </c>
      <c r="B695" s="61" t="s">
        <v>814</v>
      </c>
      <c r="C695" s="62" t="s">
        <v>2447</v>
      </c>
      <c r="D695" s="62" t="s">
        <v>1727</v>
      </c>
      <c r="E695" s="63">
        <v>8</v>
      </c>
      <c r="F695" s="9"/>
      <c r="G695" s="63">
        <f>F695*E695</f>
        <v>0</v>
      </c>
    </row>
    <row r="696" spans="1:7" ht="12">
      <c r="A696" s="153">
        <f t="shared" si="24"/>
        <v>322</v>
      </c>
      <c r="B696" s="61" t="s">
        <v>815</v>
      </c>
      <c r="C696" s="62" t="s">
        <v>2448</v>
      </c>
      <c r="D696" s="62" t="s">
        <v>1725</v>
      </c>
      <c r="E696" s="63">
        <v>1</v>
      </c>
      <c r="F696" s="9"/>
      <c r="G696" s="63">
        <f>F696*E696</f>
        <v>0</v>
      </c>
    </row>
    <row r="697" spans="1:7" ht="12">
      <c r="A697" s="154"/>
      <c r="B697" s="64" t="s">
        <v>460</v>
      </c>
      <c r="C697" s="235" t="s">
        <v>2449</v>
      </c>
      <c r="D697" s="68"/>
      <c r="E697" s="69"/>
      <c r="F697" s="11"/>
      <c r="G697" s="158">
        <f>SUM(G654:G696)</f>
        <v>0</v>
      </c>
    </row>
    <row r="698" spans="1:7" ht="12">
      <c r="A698" s="156"/>
      <c r="B698" s="66" t="s">
        <v>460</v>
      </c>
      <c r="C698" s="66"/>
      <c r="D698" s="66"/>
      <c r="E698" s="67"/>
      <c r="F698" s="13"/>
      <c r="G698" s="157"/>
    </row>
    <row r="699" spans="1:7" ht="12">
      <c r="A699" s="153"/>
      <c r="B699" s="58" t="s">
        <v>816</v>
      </c>
      <c r="C699" s="58" t="s">
        <v>2450</v>
      </c>
      <c r="D699" s="59"/>
      <c r="E699" s="60"/>
      <c r="F699" s="8"/>
      <c r="G699" s="60"/>
    </row>
    <row r="700" spans="1:7" ht="12">
      <c r="A700" s="153">
        <f>A696+1</f>
        <v>323</v>
      </c>
      <c r="B700" s="61" t="s">
        <v>817</v>
      </c>
      <c r="C700" s="62" t="s">
        <v>2409</v>
      </c>
      <c r="D700" s="62" t="s">
        <v>1727</v>
      </c>
      <c r="E700" s="63">
        <v>1</v>
      </c>
      <c r="F700" s="9"/>
      <c r="G700" s="63">
        <f>F700*E700</f>
        <v>0</v>
      </c>
    </row>
    <row r="701" spans="1:7" ht="12">
      <c r="A701" s="153">
        <f>A700+1</f>
        <v>324</v>
      </c>
      <c r="B701" s="61" t="s">
        <v>818</v>
      </c>
      <c r="C701" s="62" t="s">
        <v>2410</v>
      </c>
      <c r="D701" s="62" t="s">
        <v>1083</v>
      </c>
      <c r="E701" s="63"/>
      <c r="F701" s="9"/>
      <c r="G701" s="63"/>
    </row>
    <row r="702" spans="1:7" ht="12">
      <c r="A702" s="153">
        <f aca="true" t="shared" si="26" ref="A702:A759">A701+1</f>
        <v>325</v>
      </c>
      <c r="B702" s="61" t="s">
        <v>819</v>
      </c>
      <c r="C702" s="62" t="s">
        <v>2411</v>
      </c>
      <c r="D702" s="62" t="s">
        <v>1083</v>
      </c>
      <c r="E702" s="63">
        <v>5061</v>
      </c>
      <c r="F702" s="9"/>
      <c r="G702" s="63">
        <f>F702*E702</f>
        <v>0</v>
      </c>
    </row>
    <row r="703" spans="1:7" ht="12">
      <c r="A703" s="153">
        <f t="shared" si="26"/>
        <v>326</v>
      </c>
      <c r="B703" s="61" t="s">
        <v>820</v>
      </c>
      <c r="C703" s="62" t="s">
        <v>2414</v>
      </c>
      <c r="D703" s="62" t="s">
        <v>1727</v>
      </c>
      <c r="E703" s="63">
        <v>4</v>
      </c>
      <c r="F703" s="9"/>
      <c r="G703" s="63">
        <f>F703*E703</f>
        <v>0</v>
      </c>
    </row>
    <row r="704" spans="1:7" ht="12">
      <c r="A704" s="153">
        <f t="shared" si="26"/>
        <v>327</v>
      </c>
      <c r="B704" s="61" t="s">
        <v>821</v>
      </c>
      <c r="C704" s="62" t="s">
        <v>2415</v>
      </c>
      <c r="D704" s="62" t="s">
        <v>497</v>
      </c>
      <c r="E704" s="63">
        <v>571</v>
      </c>
      <c r="F704" s="9"/>
      <c r="G704" s="63">
        <f>F704*E704</f>
        <v>0</v>
      </c>
    </row>
    <row r="705" spans="1:7" ht="12">
      <c r="A705" s="153">
        <f t="shared" si="26"/>
        <v>328</v>
      </c>
      <c r="B705" s="61" t="s">
        <v>822</v>
      </c>
      <c r="C705" s="62" t="s">
        <v>2416</v>
      </c>
      <c r="D705" s="62" t="s">
        <v>1050</v>
      </c>
      <c r="E705" s="63"/>
      <c r="F705" s="9"/>
      <c r="G705" s="63"/>
    </row>
    <row r="706" spans="1:7" ht="12">
      <c r="A706" s="153">
        <f t="shared" si="26"/>
        <v>329</v>
      </c>
      <c r="B706" s="61" t="s">
        <v>823</v>
      </c>
      <c r="C706" s="62" t="s">
        <v>2451</v>
      </c>
      <c r="D706" s="62" t="s">
        <v>1050</v>
      </c>
      <c r="E706" s="63">
        <v>181</v>
      </c>
      <c r="F706" s="9"/>
      <c r="G706" s="63">
        <f>F706*E706</f>
        <v>0</v>
      </c>
    </row>
    <row r="707" spans="1:7" ht="12">
      <c r="A707" s="153">
        <f t="shared" si="26"/>
        <v>330</v>
      </c>
      <c r="B707" s="61" t="s">
        <v>824</v>
      </c>
      <c r="C707" s="62" t="s">
        <v>2452</v>
      </c>
      <c r="D707" s="62" t="s">
        <v>1050</v>
      </c>
      <c r="E707" s="63">
        <v>10</v>
      </c>
      <c r="F707" s="9"/>
      <c r="G707" s="63">
        <f>F707*E707</f>
        <v>0</v>
      </c>
    </row>
    <row r="708" spans="1:7" ht="12">
      <c r="A708" s="153">
        <f t="shared" si="26"/>
        <v>331</v>
      </c>
      <c r="B708" s="61" t="s">
        <v>825</v>
      </c>
      <c r="C708" s="62" t="s">
        <v>2453</v>
      </c>
      <c r="D708" s="62" t="s">
        <v>1050</v>
      </c>
      <c r="E708" s="63">
        <v>19</v>
      </c>
      <c r="F708" s="9"/>
      <c r="G708" s="63">
        <f>F708*E708</f>
        <v>0</v>
      </c>
    </row>
    <row r="709" spans="1:7" ht="12">
      <c r="A709" s="153">
        <f t="shared" si="26"/>
        <v>332</v>
      </c>
      <c r="B709" s="61" t="s">
        <v>826</v>
      </c>
      <c r="C709" s="62" t="s">
        <v>2417</v>
      </c>
      <c r="D709" s="62" t="s">
        <v>1050</v>
      </c>
      <c r="E709" s="63">
        <v>3</v>
      </c>
      <c r="F709" s="9"/>
      <c r="G709" s="63">
        <f>F709*E709</f>
        <v>0</v>
      </c>
    </row>
    <row r="710" spans="1:7" ht="12">
      <c r="A710" s="153">
        <f t="shared" si="26"/>
        <v>333</v>
      </c>
      <c r="B710" s="61" t="s">
        <v>827</v>
      </c>
      <c r="C710" s="62" t="s">
        <v>2418</v>
      </c>
      <c r="D710" s="62" t="s">
        <v>1727</v>
      </c>
      <c r="E710" s="63"/>
      <c r="F710" s="9"/>
      <c r="G710" s="63"/>
    </row>
    <row r="711" spans="1:7" ht="12">
      <c r="A711" s="153">
        <f t="shared" si="26"/>
        <v>334</v>
      </c>
      <c r="B711" s="61" t="s">
        <v>828</v>
      </c>
      <c r="C711" s="62" t="s">
        <v>2454</v>
      </c>
      <c r="D711" s="62" t="s">
        <v>1727</v>
      </c>
      <c r="E711" s="63">
        <v>1</v>
      </c>
      <c r="F711" s="9"/>
      <c r="G711" s="63">
        <f>F711*E711</f>
        <v>0</v>
      </c>
    </row>
    <row r="712" spans="1:7" ht="12">
      <c r="A712" s="153">
        <f t="shared" si="26"/>
        <v>335</v>
      </c>
      <c r="B712" s="61" t="s">
        <v>829</v>
      </c>
      <c r="C712" s="62" t="s">
        <v>2455</v>
      </c>
      <c r="D712" s="62" t="s">
        <v>1727</v>
      </c>
      <c r="E712" s="63">
        <v>2</v>
      </c>
      <c r="F712" s="9"/>
      <c r="G712" s="63">
        <f>F712*E712</f>
        <v>0</v>
      </c>
    </row>
    <row r="713" spans="1:7" ht="12">
      <c r="A713" s="153">
        <f t="shared" si="26"/>
        <v>336</v>
      </c>
      <c r="B713" s="61" t="s">
        <v>830</v>
      </c>
      <c r="C713" s="62" t="s">
        <v>2456</v>
      </c>
      <c r="D713" s="62" t="s">
        <v>1727</v>
      </c>
      <c r="E713" s="63">
        <v>1</v>
      </c>
      <c r="F713" s="9"/>
      <c r="G713" s="63">
        <f>F713*E713</f>
        <v>0</v>
      </c>
    </row>
    <row r="714" spans="1:7" ht="12">
      <c r="A714" s="153">
        <f t="shared" si="26"/>
        <v>337</v>
      </c>
      <c r="B714" s="61" t="s">
        <v>831</v>
      </c>
      <c r="C714" s="62" t="s">
        <v>2421</v>
      </c>
      <c r="D714" s="62" t="s">
        <v>1727</v>
      </c>
      <c r="E714" s="63"/>
      <c r="F714" s="9"/>
      <c r="G714" s="63"/>
    </row>
    <row r="715" spans="1:7" ht="12">
      <c r="A715" s="153">
        <f t="shared" si="26"/>
        <v>338</v>
      </c>
      <c r="B715" s="61" t="s">
        <v>832</v>
      </c>
      <c r="C715" s="62" t="s">
        <v>2457</v>
      </c>
      <c r="D715" s="62" t="s">
        <v>1727</v>
      </c>
      <c r="E715" s="63">
        <v>4</v>
      </c>
      <c r="F715" s="9"/>
      <c r="G715" s="63">
        <f aca="true" t="shared" si="27" ref="G715:G720">F715*E715</f>
        <v>0</v>
      </c>
    </row>
    <row r="716" spans="1:7" ht="12">
      <c r="A716" s="153">
        <f t="shared" si="26"/>
        <v>339</v>
      </c>
      <c r="B716" s="61" t="s">
        <v>833</v>
      </c>
      <c r="C716" s="62" t="s">
        <v>2458</v>
      </c>
      <c r="D716" s="62" t="s">
        <v>1727</v>
      </c>
      <c r="E716" s="63">
        <v>1</v>
      </c>
      <c r="F716" s="9"/>
      <c r="G716" s="63">
        <f t="shared" si="27"/>
        <v>0</v>
      </c>
    </row>
    <row r="717" spans="1:7" ht="12">
      <c r="A717" s="153">
        <f t="shared" si="26"/>
        <v>340</v>
      </c>
      <c r="B717" s="61" t="s">
        <v>2138</v>
      </c>
      <c r="C717" s="62" t="s">
        <v>2459</v>
      </c>
      <c r="D717" s="62" t="s">
        <v>1727</v>
      </c>
      <c r="E717" s="63">
        <v>1</v>
      </c>
      <c r="F717" s="9"/>
      <c r="G717" s="63">
        <f t="shared" si="27"/>
        <v>0</v>
      </c>
    </row>
    <row r="718" spans="1:7" ht="12">
      <c r="A718" s="153">
        <f t="shared" si="26"/>
        <v>341</v>
      </c>
      <c r="B718" s="61" t="s">
        <v>2139</v>
      </c>
      <c r="C718" s="62" t="s">
        <v>2423</v>
      </c>
      <c r="D718" s="62" t="s">
        <v>1727</v>
      </c>
      <c r="E718" s="63">
        <v>1</v>
      </c>
      <c r="F718" s="9"/>
      <c r="G718" s="63">
        <f t="shared" si="27"/>
        <v>0</v>
      </c>
    </row>
    <row r="719" spans="1:7" ht="12">
      <c r="A719" s="153">
        <f t="shared" si="26"/>
        <v>342</v>
      </c>
      <c r="B719" s="61" t="s">
        <v>2140</v>
      </c>
      <c r="C719" s="62" t="s">
        <v>2460</v>
      </c>
      <c r="D719" s="62" t="s">
        <v>1727</v>
      </c>
      <c r="E719" s="63">
        <v>1</v>
      </c>
      <c r="F719" s="9"/>
      <c r="G719" s="63">
        <f t="shared" si="27"/>
        <v>0</v>
      </c>
    </row>
    <row r="720" spans="1:7" ht="12">
      <c r="A720" s="153">
        <f t="shared" si="26"/>
        <v>343</v>
      </c>
      <c r="B720" s="61" t="s">
        <v>2141</v>
      </c>
      <c r="C720" s="62" t="s">
        <v>2461</v>
      </c>
      <c r="D720" s="62" t="s">
        <v>1727</v>
      </c>
      <c r="E720" s="63">
        <v>4</v>
      </c>
      <c r="F720" s="9"/>
      <c r="G720" s="63">
        <f t="shared" si="27"/>
        <v>0</v>
      </c>
    </row>
    <row r="721" spans="1:7" ht="12">
      <c r="A721" s="153">
        <f t="shared" si="26"/>
        <v>344</v>
      </c>
      <c r="B721" s="61" t="s">
        <v>2142</v>
      </c>
      <c r="C721" s="62" t="s">
        <v>2462</v>
      </c>
      <c r="D721" s="62" t="s">
        <v>1727</v>
      </c>
      <c r="E721" s="63"/>
      <c r="F721" s="9"/>
      <c r="G721" s="63"/>
    </row>
    <row r="722" spans="1:7" ht="12">
      <c r="A722" s="153">
        <f t="shared" si="26"/>
        <v>345</v>
      </c>
      <c r="B722" s="61" t="s">
        <v>2143</v>
      </c>
      <c r="C722" s="62" t="s">
        <v>2463</v>
      </c>
      <c r="D722" s="62" t="s">
        <v>1727</v>
      </c>
      <c r="E722" s="63">
        <v>2</v>
      </c>
      <c r="F722" s="9"/>
      <c r="G722" s="63">
        <f>F722*E722</f>
        <v>0</v>
      </c>
    </row>
    <row r="723" spans="1:7" ht="12">
      <c r="A723" s="153">
        <f t="shared" si="26"/>
        <v>346</v>
      </c>
      <c r="B723" s="61" t="s">
        <v>2144</v>
      </c>
      <c r="C723" s="62" t="s">
        <v>2429</v>
      </c>
      <c r="D723" s="62" t="s">
        <v>1727</v>
      </c>
      <c r="E723" s="63">
        <v>2</v>
      </c>
      <c r="F723" s="9"/>
      <c r="G723" s="63">
        <f>F723*E723</f>
        <v>0</v>
      </c>
    </row>
    <row r="724" spans="1:7" ht="12">
      <c r="A724" s="153">
        <f t="shared" si="26"/>
        <v>347</v>
      </c>
      <c r="B724" s="61" t="s">
        <v>2145</v>
      </c>
      <c r="C724" s="62" t="s">
        <v>2464</v>
      </c>
      <c r="D724" s="62" t="s">
        <v>1727</v>
      </c>
      <c r="E724" s="63">
        <v>2</v>
      </c>
      <c r="F724" s="9"/>
      <c r="G724" s="63">
        <f>F724*E724</f>
        <v>0</v>
      </c>
    </row>
    <row r="725" spans="1:7" ht="12">
      <c r="A725" s="153">
        <f t="shared" si="26"/>
        <v>348</v>
      </c>
      <c r="B725" s="61" t="s">
        <v>2146</v>
      </c>
      <c r="C725" s="62" t="s">
        <v>2433</v>
      </c>
      <c r="D725" s="62" t="s">
        <v>1727</v>
      </c>
      <c r="E725" s="63"/>
      <c r="F725" s="9"/>
      <c r="G725" s="63"/>
    </row>
    <row r="726" spans="1:7" ht="12">
      <c r="A726" s="153">
        <f t="shared" si="26"/>
        <v>349</v>
      </c>
      <c r="B726" s="61" t="s">
        <v>2147</v>
      </c>
      <c r="C726" s="62" t="s">
        <v>2465</v>
      </c>
      <c r="D726" s="62" t="s">
        <v>1727</v>
      </c>
      <c r="E726" s="63">
        <v>49</v>
      </c>
      <c r="F726" s="9"/>
      <c r="G726" s="63">
        <f>F726*E726</f>
        <v>0</v>
      </c>
    </row>
    <row r="727" spans="1:7" ht="12">
      <c r="A727" s="153">
        <f t="shared" si="26"/>
        <v>350</v>
      </c>
      <c r="B727" s="61" t="s">
        <v>2148</v>
      </c>
      <c r="C727" s="62" t="s">
        <v>2466</v>
      </c>
      <c r="D727" s="62" t="s">
        <v>1727</v>
      </c>
      <c r="E727" s="63">
        <v>2</v>
      </c>
      <c r="F727" s="9"/>
      <c r="G727" s="63">
        <f>F727*E727</f>
        <v>0</v>
      </c>
    </row>
    <row r="728" spans="1:7" ht="12">
      <c r="A728" s="153">
        <f t="shared" si="26"/>
        <v>351</v>
      </c>
      <c r="B728" s="61" t="s">
        <v>2149</v>
      </c>
      <c r="C728" s="62" t="s">
        <v>2467</v>
      </c>
      <c r="D728" s="62" t="s">
        <v>1727</v>
      </c>
      <c r="E728" s="63">
        <v>37</v>
      </c>
      <c r="F728" s="9"/>
      <c r="G728" s="63">
        <f>F728*E728</f>
        <v>0</v>
      </c>
    </row>
    <row r="729" spans="1:7" ht="12">
      <c r="A729" s="153">
        <f t="shared" si="26"/>
        <v>352</v>
      </c>
      <c r="B729" s="61" t="s">
        <v>2150</v>
      </c>
      <c r="C729" s="62" t="s">
        <v>2468</v>
      </c>
      <c r="D729" s="62" t="s">
        <v>1727</v>
      </c>
      <c r="E729" s="63"/>
      <c r="F729" s="9"/>
      <c r="G729" s="63"/>
    </row>
    <row r="730" spans="1:7" ht="12">
      <c r="A730" s="153">
        <f t="shared" si="26"/>
        <v>353</v>
      </c>
      <c r="B730" s="61" t="s">
        <v>2151</v>
      </c>
      <c r="C730" s="62" t="s">
        <v>2469</v>
      </c>
      <c r="D730" s="62" t="s">
        <v>1727</v>
      </c>
      <c r="E730" s="63">
        <v>12</v>
      </c>
      <c r="F730" s="9"/>
      <c r="G730" s="63">
        <f>F730*E730</f>
        <v>0</v>
      </c>
    </row>
    <row r="731" spans="1:7" ht="12">
      <c r="A731" s="153">
        <f t="shared" si="26"/>
        <v>354</v>
      </c>
      <c r="B731" s="61" t="s">
        <v>2152</v>
      </c>
      <c r="C731" s="62" t="s">
        <v>2470</v>
      </c>
      <c r="D731" s="62" t="s">
        <v>1727</v>
      </c>
      <c r="E731" s="63">
        <v>14</v>
      </c>
      <c r="F731" s="9"/>
      <c r="G731" s="63">
        <f>F731*E731</f>
        <v>0</v>
      </c>
    </row>
    <row r="732" spans="1:7" ht="12">
      <c r="A732" s="153">
        <f t="shared" si="26"/>
        <v>355</v>
      </c>
      <c r="B732" s="61" t="s">
        <v>2153</v>
      </c>
      <c r="C732" s="62" t="s">
        <v>2437</v>
      </c>
      <c r="D732" s="62" t="s">
        <v>1727</v>
      </c>
      <c r="E732" s="63"/>
      <c r="F732" s="9"/>
      <c r="G732" s="63"/>
    </row>
    <row r="733" spans="1:7" ht="12">
      <c r="A733" s="153">
        <f t="shared" si="26"/>
        <v>356</v>
      </c>
      <c r="B733" s="61" t="s">
        <v>2154</v>
      </c>
      <c r="C733" s="62" t="s">
        <v>2471</v>
      </c>
      <c r="D733" s="62" t="s">
        <v>1727</v>
      </c>
      <c r="E733" s="63">
        <v>61</v>
      </c>
      <c r="F733" s="9"/>
      <c r="G733" s="63">
        <f>F733*E733</f>
        <v>0</v>
      </c>
    </row>
    <row r="734" spans="1:7" ht="12">
      <c r="A734" s="153">
        <f t="shared" si="26"/>
        <v>357</v>
      </c>
      <c r="B734" s="61" t="s">
        <v>2155</v>
      </c>
      <c r="C734" s="62" t="s">
        <v>2472</v>
      </c>
      <c r="D734" s="62" t="s">
        <v>1727</v>
      </c>
      <c r="E734" s="63">
        <v>2</v>
      </c>
      <c r="F734" s="9"/>
      <c r="G734" s="63">
        <f>F734*E734</f>
        <v>0</v>
      </c>
    </row>
    <row r="735" spans="1:7" ht="12">
      <c r="A735" s="153">
        <f t="shared" si="26"/>
        <v>358</v>
      </c>
      <c r="B735" s="61" t="s">
        <v>2156</v>
      </c>
      <c r="C735" s="62" t="s">
        <v>2473</v>
      </c>
      <c r="D735" s="62" t="s">
        <v>1727</v>
      </c>
      <c r="E735" s="63">
        <v>51</v>
      </c>
      <c r="F735" s="9"/>
      <c r="G735" s="63">
        <f>F735*E735</f>
        <v>0</v>
      </c>
    </row>
    <row r="736" spans="1:7" ht="12">
      <c r="A736" s="153">
        <f t="shared" si="26"/>
        <v>359</v>
      </c>
      <c r="B736" s="61" t="s">
        <v>2157</v>
      </c>
      <c r="C736" s="62" t="s">
        <v>2439</v>
      </c>
      <c r="D736" s="62" t="s">
        <v>1727</v>
      </c>
      <c r="E736" s="63"/>
      <c r="F736" s="9"/>
      <c r="G736" s="63"/>
    </row>
    <row r="737" spans="1:7" ht="12">
      <c r="A737" s="153">
        <f t="shared" si="26"/>
        <v>360</v>
      </c>
      <c r="B737" s="61" t="s">
        <v>2158</v>
      </c>
      <c r="C737" s="62" t="s">
        <v>2474</v>
      </c>
      <c r="D737" s="62" t="s">
        <v>1727</v>
      </c>
      <c r="E737" s="63">
        <v>8</v>
      </c>
      <c r="F737" s="9"/>
      <c r="G737" s="63">
        <f>F737*E737</f>
        <v>0</v>
      </c>
    </row>
    <row r="738" spans="1:7" ht="12">
      <c r="A738" s="153">
        <f t="shared" si="26"/>
        <v>361</v>
      </c>
      <c r="B738" s="61" t="s">
        <v>2159</v>
      </c>
      <c r="C738" s="62" t="s">
        <v>2475</v>
      </c>
      <c r="D738" s="62" t="s">
        <v>1727</v>
      </c>
      <c r="E738" s="63">
        <v>6</v>
      </c>
      <c r="F738" s="9"/>
      <c r="G738" s="63">
        <f>F738*E738</f>
        <v>0</v>
      </c>
    </row>
    <row r="739" spans="1:7" ht="12">
      <c r="A739" s="153">
        <f t="shared" si="26"/>
        <v>362</v>
      </c>
      <c r="B739" s="61" t="s">
        <v>2160</v>
      </c>
      <c r="C739" s="62" t="s">
        <v>2437</v>
      </c>
      <c r="D739" s="62" t="s">
        <v>1727</v>
      </c>
      <c r="E739" s="63"/>
      <c r="F739" s="9"/>
      <c r="G739" s="63"/>
    </row>
    <row r="740" spans="1:7" ht="12">
      <c r="A740" s="153">
        <f t="shared" si="26"/>
        <v>363</v>
      </c>
      <c r="B740" s="61" t="s">
        <v>2161</v>
      </c>
      <c r="C740" s="62" t="s">
        <v>2476</v>
      </c>
      <c r="D740" s="62" t="s">
        <v>1727</v>
      </c>
      <c r="E740" s="63">
        <v>8</v>
      </c>
      <c r="F740" s="9"/>
      <c r="G740" s="63">
        <f>F740*E740</f>
        <v>0</v>
      </c>
    </row>
    <row r="741" spans="1:7" ht="12">
      <c r="A741" s="153">
        <f t="shared" si="26"/>
        <v>364</v>
      </c>
      <c r="B741" s="61" t="s">
        <v>2162</v>
      </c>
      <c r="C741" s="62" t="s">
        <v>2477</v>
      </c>
      <c r="D741" s="62" t="s">
        <v>1727</v>
      </c>
      <c r="E741" s="63">
        <v>6</v>
      </c>
      <c r="F741" s="9"/>
      <c r="G741" s="63">
        <f>F741*E741</f>
        <v>0</v>
      </c>
    </row>
    <row r="742" spans="1:7" ht="12">
      <c r="A742" s="153">
        <f t="shared" si="26"/>
        <v>365</v>
      </c>
      <c r="B742" s="61" t="s">
        <v>2163</v>
      </c>
      <c r="C742" s="62" t="s">
        <v>2478</v>
      </c>
      <c r="D742" s="62" t="s">
        <v>1727</v>
      </c>
      <c r="E742" s="63"/>
      <c r="F742" s="9"/>
      <c r="G742" s="63"/>
    </row>
    <row r="743" spans="1:7" ht="12">
      <c r="A743" s="153">
        <f t="shared" si="26"/>
        <v>366</v>
      </c>
      <c r="B743" s="61" t="s">
        <v>2164</v>
      </c>
      <c r="C743" s="62" t="s">
        <v>2479</v>
      </c>
      <c r="D743" s="62" t="s">
        <v>1727</v>
      </c>
      <c r="E743" s="63">
        <v>4</v>
      </c>
      <c r="F743" s="9"/>
      <c r="G743" s="63">
        <f>F743*E743</f>
        <v>0</v>
      </c>
    </row>
    <row r="744" spans="1:7" ht="12">
      <c r="A744" s="153">
        <f t="shared" si="26"/>
        <v>367</v>
      </c>
      <c r="B744" s="61" t="s">
        <v>2165</v>
      </c>
      <c r="C744" s="62" t="s">
        <v>2437</v>
      </c>
      <c r="D744" s="62" t="s">
        <v>1727</v>
      </c>
      <c r="E744" s="63"/>
      <c r="F744" s="9"/>
      <c r="G744" s="63"/>
    </row>
    <row r="745" spans="1:7" ht="12">
      <c r="A745" s="153">
        <f t="shared" si="26"/>
        <v>368</v>
      </c>
      <c r="B745" s="61" t="s">
        <v>2166</v>
      </c>
      <c r="C745" s="62" t="s">
        <v>2480</v>
      </c>
      <c r="D745" s="62" t="s">
        <v>1727</v>
      </c>
      <c r="E745" s="63">
        <v>4</v>
      </c>
      <c r="F745" s="9"/>
      <c r="G745" s="63">
        <f>F745*E745</f>
        <v>0</v>
      </c>
    </row>
    <row r="746" spans="1:7" ht="12">
      <c r="A746" s="153">
        <f t="shared" si="26"/>
        <v>369</v>
      </c>
      <c r="B746" s="61" t="s">
        <v>2167</v>
      </c>
      <c r="C746" s="62" t="s">
        <v>2481</v>
      </c>
      <c r="D746" s="62" t="s">
        <v>1727</v>
      </c>
      <c r="E746" s="63"/>
      <c r="F746" s="9"/>
      <c r="G746" s="63"/>
    </row>
    <row r="747" spans="1:7" ht="12">
      <c r="A747" s="153">
        <f t="shared" si="26"/>
        <v>370</v>
      </c>
      <c r="B747" s="61" t="s">
        <v>2168</v>
      </c>
      <c r="C747" s="62" t="s">
        <v>2482</v>
      </c>
      <c r="D747" s="62" t="s">
        <v>1727</v>
      </c>
      <c r="E747" s="63">
        <v>1</v>
      </c>
      <c r="F747" s="9"/>
      <c r="G747" s="63">
        <f>F747*E747</f>
        <v>0</v>
      </c>
    </row>
    <row r="748" spans="1:7" ht="12">
      <c r="A748" s="153">
        <f t="shared" si="26"/>
        <v>371</v>
      </c>
      <c r="B748" s="61" t="s">
        <v>2169</v>
      </c>
      <c r="C748" s="62" t="s">
        <v>2483</v>
      </c>
      <c r="D748" s="62" t="s">
        <v>1727</v>
      </c>
      <c r="E748" s="63">
        <v>1</v>
      </c>
      <c r="F748" s="9"/>
      <c r="G748" s="63">
        <f>F748*E748</f>
        <v>0</v>
      </c>
    </row>
    <row r="749" spans="1:7" ht="12">
      <c r="A749" s="153">
        <f t="shared" si="26"/>
        <v>372</v>
      </c>
      <c r="B749" s="61" t="s">
        <v>2170</v>
      </c>
      <c r="C749" s="62" t="s">
        <v>2484</v>
      </c>
      <c r="D749" s="62" t="s">
        <v>1727</v>
      </c>
      <c r="E749" s="63">
        <v>1</v>
      </c>
      <c r="F749" s="9"/>
      <c r="G749" s="63">
        <f>F749*E749</f>
        <v>0</v>
      </c>
    </row>
    <row r="750" spans="1:7" ht="12">
      <c r="A750" s="153">
        <f t="shared" si="26"/>
        <v>373</v>
      </c>
      <c r="B750" s="61" t="s">
        <v>2171</v>
      </c>
      <c r="C750" s="62" t="s">
        <v>2437</v>
      </c>
      <c r="D750" s="62" t="s">
        <v>1727</v>
      </c>
      <c r="E750" s="63"/>
      <c r="F750" s="9"/>
      <c r="G750" s="63"/>
    </row>
    <row r="751" spans="1:7" ht="12">
      <c r="A751" s="153">
        <f t="shared" si="26"/>
        <v>374</v>
      </c>
      <c r="B751" s="61" t="s">
        <v>2172</v>
      </c>
      <c r="C751" s="62" t="s">
        <v>2485</v>
      </c>
      <c r="D751" s="62" t="s">
        <v>1727</v>
      </c>
      <c r="E751" s="63">
        <v>1</v>
      </c>
      <c r="F751" s="9"/>
      <c r="G751" s="63">
        <f>F751*E751</f>
        <v>0</v>
      </c>
    </row>
    <row r="752" spans="1:7" ht="12">
      <c r="A752" s="153">
        <f t="shared" si="26"/>
        <v>375</v>
      </c>
      <c r="B752" s="61" t="s">
        <v>2173</v>
      </c>
      <c r="C752" s="62" t="s">
        <v>2486</v>
      </c>
      <c r="D752" s="62" t="s">
        <v>1727</v>
      </c>
      <c r="E752" s="63">
        <v>1</v>
      </c>
      <c r="F752" s="9"/>
      <c r="G752" s="63">
        <f>F752*E752</f>
        <v>0</v>
      </c>
    </row>
    <row r="753" spans="1:7" ht="12">
      <c r="A753" s="153">
        <f t="shared" si="26"/>
        <v>376</v>
      </c>
      <c r="B753" s="61" t="s">
        <v>2174</v>
      </c>
      <c r="C753" s="62" t="s">
        <v>2487</v>
      </c>
      <c r="D753" s="62" t="s">
        <v>1727</v>
      </c>
      <c r="E753" s="63">
        <v>1</v>
      </c>
      <c r="F753" s="9"/>
      <c r="G753" s="63">
        <f>F753*E753</f>
        <v>0</v>
      </c>
    </row>
    <row r="754" spans="1:7" ht="12">
      <c r="A754" s="153">
        <f t="shared" si="26"/>
        <v>377</v>
      </c>
      <c r="B754" s="61" t="s">
        <v>2175</v>
      </c>
      <c r="C754" s="62" t="s">
        <v>2488</v>
      </c>
      <c r="D754" s="62" t="s">
        <v>1727</v>
      </c>
      <c r="E754" s="63"/>
      <c r="F754" s="9"/>
      <c r="G754" s="63"/>
    </row>
    <row r="755" spans="1:7" ht="12">
      <c r="A755" s="153">
        <f t="shared" si="26"/>
        <v>378</v>
      </c>
      <c r="B755" s="61" t="s">
        <v>2176</v>
      </c>
      <c r="C755" s="62" t="s">
        <v>638</v>
      </c>
      <c r="D755" s="62" t="s">
        <v>1727</v>
      </c>
      <c r="E755" s="63">
        <v>11</v>
      </c>
      <c r="F755" s="9"/>
      <c r="G755" s="63">
        <f>F755*E755</f>
        <v>0</v>
      </c>
    </row>
    <row r="756" spans="1:7" ht="12">
      <c r="A756" s="153">
        <f t="shared" si="26"/>
        <v>379</v>
      </c>
      <c r="B756" s="61" t="s">
        <v>2177</v>
      </c>
      <c r="C756" s="62" t="s">
        <v>639</v>
      </c>
      <c r="D756" s="62" t="s">
        <v>1727</v>
      </c>
      <c r="E756" s="63">
        <v>1</v>
      </c>
      <c r="F756" s="9"/>
      <c r="G756" s="63">
        <f>F756*E756</f>
        <v>0</v>
      </c>
    </row>
    <row r="757" spans="1:7" ht="12">
      <c r="A757" s="153">
        <f t="shared" si="26"/>
        <v>380</v>
      </c>
      <c r="B757" s="61" t="s">
        <v>2178</v>
      </c>
      <c r="C757" s="62" t="s">
        <v>640</v>
      </c>
      <c r="D757" s="62" t="s">
        <v>1727</v>
      </c>
      <c r="E757" s="63"/>
      <c r="F757" s="9"/>
      <c r="G757" s="63"/>
    </row>
    <row r="758" spans="1:7" ht="12">
      <c r="A758" s="153">
        <f t="shared" si="26"/>
        <v>381</v>
      </c>
      <c r="B758" s="61" t="s">
        <v>2179</v>
      </c>
      <c r="C758" s="62" t="s">
        <v>641</v>
      </c>
      <c r="D758" s="62" t="s">
        <v>1727</v>
      </c>
      <c r="E758" s="63">
        <v>4</v>
      </c>
      <c r="F758" s="9"/>
      <c r="G758" s="63">
        <f>F758*E758</f>
        <v>0</v>
      </c>
    </row>
    <row r="759" spans="1:7" ht="12">
      <c r="A759" s="153">
        <f t="shared" si="26"/>
        <v>382</v>
      </c>
      <c r="B759" s="61" t="s">
        <v>2180</v>
      </c>
      <c r="C759" s="62" t="s">
        <v>2448</v>
      </c>
      <c r="D759" s="62" t="s">
        <v>1725</v>
      </c>
      <c r="E759" s="63">
        <v>1</v>
      </c>
      <c r="F759" s="9"/>
      <c r="G759" s="63">
        <f>F759*E759</f>
        <v>0</v>
      </c>
    </row>
    <row r="760" spans="1:7" ht="12">
      <c r="A760" s="154"/>
      <c r="B760" s="64" t="s">
        <v>460</v>
      </c>
      <c r="C760" s="235" t="s">
        <v>642</v>
      </c>
      <c r="D760" s="68"/>
      <c r="E760" s="69"/>
      <c r="F760" s="11"/>
      <c r="G760" s="158">
        <f>SUM(G699:G759)</f>
        <v>0</v>
      </c>
    </row>
    <row r="761" spans="1:7" ht="12">
      <c r="A761" s="156"/>
      <c r="B761" s="66" t="s">
        <v>460</v>
      </c>
      <c r="C761" s="66"/>
      <c r="D761" s="66"/>
      <c r="E761" s="67"/>
      <c r="F761" s="13"/>
      <c r="G761" s="157"/>
    </row>
    <row r="762" spans="1:7" ht="12">
      <c r="A762" s="153"/>
      <c r="B762" s="58" t="s">
        <v>373</v>
      </c>
      <c r="C762" s="58" t="s">
        <v>643</v>
      </c>
      <c r="D762" s="59"/>
      <c r="E762" s="60"/>
      <c r="F762" s="8"/>
      <c r="G762" s="60"/>
    </row>
    <row r="763" spans="1:7" ht="12">
      <c r="A763" s="153">
        <f>A759+1</f>
        <v>383</v>
      </c>
      <c r="B763" s="61" t="s">
        <v>2181</v>
      </c>
      <c r="C763" s="62" t="s">
        <v>644</v>
      </c>
      <c r="D763" s="62" t="s">
        <v>1727</v>
      </c>
      <c r="E763" s="63">
        <v>1</v>
      </c>
      <c r="F763" s="9"/>
      <c r="G763" s="63">
        <f>F763*E763</f>
        <v>0</v>
      </c>
    </row>
    <row r="764" spans="1:7" ht="12">
      <c r="A764" s="153">
        <f aca="true" t="shared" si="28" ref="A764:A783">A763+1</f>
        <v>384</v>
      </c>
      <c r="B764" s="61" t="s">
        <v>2182</v>
      </c>
      <c r="C764" s="62" t="s">
        <v>645</v>
      </c>
      <c r="D764" s="62" t="s">
        <v>1727</v>
      </c>
      <c r="E764" s="63">
        <v>1</v>
      </c>
      <c r="F764" s="9"/>
      <c r="G764" s="63">
        <f>F764*E764</f>
        <v>0</v>
      </c>
    </row>
    <row r="765" spans="1:7" ht="12">
      <c r="A765" s="153">
        <f t="shared" si="28"/>
        <v>385</v>
      </c>
      <c r="B765" s="61" t="s">
        <v>2183</v>
      </c>
      <c r="C765" s="62" t="s">
        <v>2410</v>
      </c>
      <c r="D765" s="62" t="s">
        <v>1083</v>
      </c>
      <c r="E765" s="63"/>
      <c r="F765" s="9"/>
      <c r="G765" s="63"/>
    </row>
    <row r="766" spans="1:7" ht="12">
      <c r="A766" s="153">
        <f t="shared" si="28"/>
        <v>386</v>
      </c>
      <c r="B766" s="61" t="s">
        <v>2184</v>
      </c>
      <c r="C766" s="62" t="s">
        <v>2411</v>
      </c>
      <c r="D766" s="62" t="s">
        <v>1083</v>
      </c>
      <c r="E766" s="63">
        <v>366</v>
      </c>
      <c r="F766" s="9"/>
      <c r="G766" s="63">
        <f>F766*E766</f>
        <v>0</v>
      </c>
    </row>
    <row r="767" spans="1:7" ht="12">
      <c r="A767" s="153">
        <f t="shared" si="28"/>
        <v>387</v>
      </c>
      <c r="B767" s="61" t="s">
        <v>2185</v>
      </c>
      <c r="C767" s="62" t="s">
        <v>646</v>
      </c>
      <c r="D767" s="62" t="s">
        <v>1083</v>
      </c>
      <c r="E767" s="63">
        <v>561</v>
      </c>
      <c r="F767" s="9"/>
      <c r="G767" s="63">
        <f>F767*E767</f>
        <v>0</v>
      </c>
    </row>
    <row r="768" spans="1:7" ht="12">
      <c r="A768" s="153">
        <f t="shared" si="28"/>
        <v>388</v>
      </c>
      <c r="B768" s="61" t="s">
        <v>2186</v>
      </c>
      <c r="C768" s="62" t="s">
        <v>2414</v>
      </c>
      <c r="D768" s="62" t="s">
        <v>1727</v>
      </c>
      <c r="E768" s="63">
        <v>4</v>
      </c>
      <c r="F768" s="9"/>
      <c r="G768" s="63">
        <f>F768*E768</f>
        <v>0</v>
      </c>
    </row>
    <row r="769" spans="1:7" ht="12">
      <c r="A769" s="153">
        <f t="shared" si="28"/>
        <v>389</v>
      </c>
      <c r="B769" s="61" t="s">
        <v>2187</v>
      </c>
      <c r="C769" s="62" t="s">
        <v>2415</v>
      </c>
      <c r="D769" s="62" t="s">
        <v>497</v>
      </c>
      <c r="E769" s="63">
        <v>41</v>
      </c>
      <c r="F769" s="9"/>
      <c r="G769" s="63">
        <f>F769*E769</f>
        <v>0</v>
      </c>
    </row>
    <row r="770" spans="1:7" ht="12">
      <c r="A770" s="153">
        <f t="shared" si="28"/>
        <v>390</v>
      </c>
      <c r="B770" s="61" t="s">
        <v>2188</v>
      </c>
      <c r="C770" s="62" t="s">
        <v>2421</v>
      </c>
      <c r="D770" s="62" t="s">
        <v>1727</v>
      </c>
      <c r="E770" s="63"/>
      <c r="F770" s="9"/>
      <c r="G770" s="63"/>
    </row>
    <row r="771" spans="1:7" ht="12">
      <c r="A771" s="153">
        <f t="shared" si="28"/>
        <v>391</v>
      </c>
      <c r="B771" s="61" t="s">
        <v>2189</v>
      </c>
      <c r="C771" s="62" t="s">
        <v>2423</v>
      </c>
      <c r="D771" s="62" t="s">
        <v>1727</v>
      </c>
      <c r="E771" s="63">
        <v>2</v>
      </c>
      <c r="F771" s="9"/>
      <c r="G771" s="63">
        <f>F771*E771</f>
        <v>0</v>
      </c>
    </row>
    <row r="772" spans="1:7" ht="12">
      <c r="A772" s="153">
        <f t="shared" si="28"/>
        <v>392</v>
      </c>
      <c r="B772" s="61" t="s">
        <v>2190</v>
      </c>
      <c r="C772" s="62" t="s">
        <v>647</v>
      </c>
      <c r="D772" s="62" t="s">
        <v>1727</v>
      </c>
      <c r="E772" s="63"/>
      <c r="F772" s="9"/>
      <c r="G772" s="63"/>
    </row>
    <row r="773" spans="1:7" ht="12">
      <c r="A773" s="153">
        <f t="shared" si="28"/>
        <v>393</v>
      </c>
      <c r="B773" s="61" t="s">
        <v>2191</v>
      </c>
      <c r="C773" s="62" t="s">
        <v>648</v>
      </c>
      <c r="D773" s="62" t="s">
        <v>1727</v>
      </c>
      <c r="E773" s="63">
        <v>1</v>
      </c>
      <c r="F773" s="9"/>
      <c r="G773" s="63">
        <f>F773*E773</f>
        <v>0</v>
      </c>
    </row>
    <row r="774" spans="1:7" ht="12">
      <c r="A774" s="153">
        <f t="shared" si="28"/>
        <v>394</v>
      </c>
      <c r="B774" s="61" t="s">
        <v>2192</v>
      </c>
      <c r="C774" s="62" t="s">
        <v>2437</v>
      </c>
      <c r="D774" s="62" t="s">
        <v>1727</v>
      </c>
      <c r="E774" s="63"/>
      <c r="F774" s="9"/>
      <c r="G774" s="63"/>
    </row>
    <row r="775" spans="1:7" ht="12">
      <c r="A775" s="153">
        <f t="shared" si="28"/>
        <v>395</v>
      </c>
      <c r="B775" s="61" t="s">
        <v>2193</v>
      </c>
      <c r="C775" s="62" t="s">
        <v>649</v>
      </c>
      <c r="D775" s="62" t="s">
        <v>1727</v>
      </c>
      <c r="E775" s="63">
        <v>1</v>
      </c>
      <c r="F775" s="9"/>
      <c r="G775" s="63">
        <f>F775*E775</f>
        <v>0</v>
      </c>
    </row>
    <row r="776" spans="1:7" ht="12">
      <c r="A776" s="153">
        <f t="shared" si="28"/>
        <v>396</v>
      </c>
      <c r="B776" s="61" t="s">
        <v>2194</v>
      </c>
      <c r="C776" s="62" t="s">
        <v>650</v>
      </c>
      <c r="D776" s="62" t="s">
        <v>1727</v>
      </c>
      <c r="E776" s="63"/>
      <c r="F776" s="9"/>
      <c r="G776" s="63"/>
    </row>
    <row r="777" spans="1:7" ht="12">
      <c r="A777" s="153">
        <f t="shared" si="28"/>
        <v>397</v>
      </c>
      <c r="B777" s="61" t="s">
        <v>2195</v>
      </c>
      <c r="C777" s="62" t="s">
        <v>651</v>
      </c>
      <c r="D777" s="62" t="s">
        <v>1727</v>
      </c>
      <c r="E777" s="63">
        <v>1</v>
      </c>
      <c r="F777" s="9"/>
      <c r="G777" s="63">
        <f>F777*E777</f>
        <v>0</v>
      </c>
    </row>
    <row r="778" spans="1:7" ht="12">
      <c r="A778" s="153">
        <f t="shared" si="28"/>
        <v>398</v>
      </c>
      <c r="B778" s="61" t="s">
        <v>2196</v>
      </c>
      <c r="C778" s="62" t="s">
        <v>2478</v>
      </c>
      <c r="D778" s="62" t="s">
        <v>1727</v>
      </c>
      <c r="E778" s="63"/>
      <c r="F778" s="9"/>
      <c r="G778" s="63"/>
    </row>
    <row r="779" spans="1:7" ht="12">
      <c r="A779" s="153">
        <f t="shared" si="28"/>
        <v>399</v>
      </c>
      <c r="B779" s="61" t="s">
        <v>2197</v>
      </c>
      <c r="C779" s="62" t="s">
        <v>652</v>
      </c>
      <c r="D779" s="62" t="s">
        <v>1727</v>
      </c>
      <c r="E779" s="63">
        <v>4</v>
      </c>
      <c r="F779" s="9"/>
      <c r="G779" s="63">
        <f>F779*E779</f>
        <v>0</v>
      </c>
    </row>
    <row r="780" spans="1:7" ht="12">
      <c r="A780" s="153">
        <f t="shared" si="28"/>
        <v>400</v>
      </c>
      <c r="B780" s="61" t="s">
        <v>2198</v>
      </c>
      <c r="C780" s="62" t="s">
        <v>653</v>
      </c>
      <c r="D780" s="62" t="s">
        <v>1727</v>
      </c>
      <c r="E780" s="63">
        <v>1</v>
      </c>
      <c r="F780" s="9"/>
      <c r="G780" s="63">
        <f>F780*E780</f>
        <v>0</v>
      </c>
    </row>
    <row r="781" spans="1:7" ht="12">
      <c r="A781" s="153">
        <f t="shared" si="28"/>
        <v>401</v>
      </c>
      <c r="B781" s="61" t="s">
        <v>2199</v>
      </c>
      <c r="C781" s="62" t="s">
        <v>654</v>
      </c>
      <c r="D781" s="62" t="s">
        <v>1727</v>
      </c>
      <c r="E781" s="63">
        <v>1</v>
      </c>
      <c r="F781" s="9"/>
      <c r="G781" s="63">
        <f>F781*E781</f>
        <v>0</v>
      </c>
    </row>
    <row r="782" spans="1:7" ht="12">
      <c r="A782" s="153">
        <f t="shared" si="28"/>
        <v>402</v>
      </c>
      <c r="B782" s="61" t="s">
        <v>2200</v>
      </c>
      <c r="C782" s="62" t="s">
        <v>655</v>
      </c>
      <c r="D782" s="62" t="s">
        <v>1727</v>
      </c>
      <c r="E782" s="63">
        <v>1</v>
      </c>
      <c r="F782" s="9"/>
      <c r="G782" s="63">
        <f>F782*E782</f>
        <v>0</v>
      </c>
    </row>
    <row r="783" spans="1:7" ht="12">
      <c r="A783" s="153">
        <f t="shared" si="28"/>
        <v>403</v>
      </c>
      <c r="B783" s="61" t="s">
        <v>2201</v>
      </c>
      <c r="C783" s="62" t="s">
        <v>2448</v>
      </c>
      <c r="D783" s="62" t="s">
        <v>1725</v>
      </c>
      <c r="E783" s="63">
        <v>1</v>
      </c>
      <c r="F783" s="9"/>
      <c r="G783" s="63">
        <f>F783*E783</f>
        <v>0</v>
      </c>
    </row>
    <row r="784" spans="1:7" ht="12">
      <c r="A784" s="154"/>
      <c r="B784" s="64" t="s">
        <v>460</v>
      </c>
      <c r="C784" s="235" t="s">
        <v>656</v>
      </c>
      <c r="D784" s="68"/>
      <c r="E784" s="69"/>
      <c r="F784" s="11"/>
      <c r="G784" s="158">
        <f>SUM(G762:G783)</f>
        <v>0</v>
      </c>
    </row>
    <row r="785" spans="1:7" ht="12">
      <c r="A785" s="156"/>
      <c r="B785" s="66" t="s">
        <v>460</v>
      </c>
      <c r="C785" s="66"/>
      <c r="D785" s="66"/>
      <c r="E785" s="67"/>
      <c r="F785" s="13"/>
      <c r="G785" s="157"/>
    </row>
    <row r="786" spans="1:7" ht="12">
      <c r="A786" s="153"/>
      <c r="B786" s="58" t="s">
        <v>2202</v>
      </c>
      <c r="C786" s="58" t="s">
        <v>657</v>
      </c>
      <c r="D786" s="59"/>
      <c r="E786" s="60"/>
      <c r="F786" s="8"/>
      <c r="G786" s="60"/>
    </row>
    <row r="787" spans="1:7" ht="12">
      <c r="A787" s="153">
        <f>A783+1</f>
        <v>404</v>
      </c>
      <c r="B787" s="61" t="s">
        <v>2203</v>
      </c>
      <c r="C787" s="62" t="s">
        <v>2410</v>
      </c>
      <c r="D787" s="62" t="s">
        <v>1083</v>
      </c>
      <c r="E787" s="63"/>
      <c r="F787" s="9"/>
      <c r="G787" s="63"/>
    </row>
    <row r="788" spans="1:7" ht="12">
      <c r="A788" s="153">
        <f aca="true" t="shared" si="29" ref="A788:A793">A787+1</f>
        <v>405</v>
      </c>
      <c r="B788" s="61" t="s">
        <v>2204</v>
      </c>
      <c r="C788" s="62" t="s">
        <v>2411</v>
      </c>
      <c r="D788" s="62" t="s">
        <v>1083</v>
      </c>
      <c r="E788" s="63">
        <v>682</v>
      </c>
      <c r="F788" s="9"/>
      <c r="G788" s="63">
        <f>F788*E788</f>
        <v>0</v>
      </c>
    </row>
    <row r="789" spans="1:7" ht="12">
      <c r="A789" s="153">
        <f t="shared" si="29"/>
        <v>406</v>
      </c>
      <c r="B789" s="61" t="s">
        <v>2205</v>
      </c>
      <c r="C789" s="62" t="s">
        <v>2415</v>
      </c>
      <c r="D789" s="62" t="s">
        <v>497</v>
      </c>
      <c r="E789" s="63">
        <v>73</v>
      </c>
      <c r="F789" s="9"/>
      <c r="G789" s="63">
        <f>F789*E789</f>
        <v>0</v>
      </c>
    </row>
    <row r="790" spans="1:7" ht="12">
      <c r="A790" s="153">
        <f t="shared" si="29"/>
        <v>407</v>
      </c>
      <c r="B790" s="61" t="s">
        <v>2206</v>
      </c>
      <c r="C790" s="62" t="s">
        <v>647</v>
      </c>
      <c r="D790" s="62" t="s">
        <v>1727</v>
      </c>
      <c r="E790" s="63"/>
      <c r="F790" s="9"/>
      <c r="G790" s="63"/>
    </row>
    <row r="791" spans="1:7" ht="12">
      <c r="A791" s="153">
        <f t="shared" si="29"/>
        <v>408</v>
      </c>
      <c r="B791" s="61" t="s">
        <v>2207</v>
      </c>
      <c r="C791" s="62" t="s">
        <v>658</v>
      </c>
      <c r="D791" s="62" t="s">
        <v>1727</v>
      </c>
      <c r="E791" s="63">
        <v>2</v>
      </c>
      <c r="F791" s="9"/>
      <c r="G791" s="63">
        <f>F791*E791</f>
        <v>0</v>
      </c>
    </row>
    <row r="792" spans="1:7" ht="12">
      <c r="A792" s="153">
        <f t="shared" si="29"/>
        <v>409</v>
      </c>
      <c r="B792" s="61" t="s">
        <v>2208</v>
      </c>
      <c r="C792" s="62" t="s">
        <v>2437</v>
      </c>
      <c r="D792" s="62" t="s">
        <v>1727</v>
      </c>
      <c r="E792" s="63"/>
      <c r="F792" s="9"/>
      <c r="G792" s="63"/>
    </row>
    <row r="793" spans="1:7" ht="12">
      <c r="A793" s="153">
        <f t="shared" si="29"/>
        <v>410</v>
      </c>
      <c r="B793" s="61" t="s">
        <v>2209</v>
      </c>
      <c r="C793" s="62" t="s">
        <v>659</v>
      </c>
      <c r="D793" s="62" t="s">
        <v>1727</v>
      </c>
      <c r="E793" s="63">
        <v>2</v>
      </c>
      <c r="F793" s="9"/>
      <c r="G793" s="63">
        <f>F793*E793</f>
        <v>0</v>
      </c>
    </row>
    <row r="794" spans="1:7" ht="12">
      <c r="A794" s="154"/>
      <c r="B794" s="64" t="s">
        <v>460</v>
      </c>
      <c r="C794" s="235" t="s">
        <v>660</v>
      </c>
      <c r="D794" s="68"/>
      <c r="E794" s="69"/>
      <c r="F794" s="11"/>
      <c r="G794" s="158">
        <f>SUM(G786:G793)</f>
        <v>0</v>
      </c>
    </row>
    <row r="795" spans="1:7" ht="12">
      <c r="A795" s="154"/>
      <c r="B795" s="64" t="s">
        <v>460</v>
      </c>
      <c r="C795" s="237" t="s">
        <v>661</v>
      </c>
      <c r="D795" s="70"/>
      <c r="E795" s="71"/>
      <c r="F795" s="12"/>
      <c r="G795" s="159">
        <f>G697+G760+G784+G794</f>
        <v>0</v>
      </c>
    </row>
    <row r="796" spans="1:7" ht="12">
      <c r="A796" s="156"/>
      <c r="B796" s="66" t="s">
        <v>460</v>
      </c>
      <c r="C796" s="66"/>
      <c r="D796" s="66"/>
      <c r="E796" s="67"/>
      <c r="F796" s="13"/>
      <c r="G796" s="157"/>
    </row>
    <row r="797" spans="1:7" ht="12">
      <c r="A797" s="153"/>
      <c r="B797" s="58" t="s">
        <v>382</v>
      </c>
      <c r="C797" s="58" t="s">
        <v>662</v>
      </c>
      <c r="D797" s="59"/>
      <c r="E797" s="60"/>
      <c r="F797" s="8"/>
      <c r="G797" s="60"/>
    </row>
    <row r="798" spans="1:7" ht="12">
      <c r="A798" s="153"/>
      <c r="B798" s="58" t="s">
        <v>383</v>
      </c>
      <c r="C798" s="58" t="s">
        <v>250</v>
      </c>
      <c r="D798" s="59"/>
      <c r="E798" s="60"/>
      <c r="F798" s="8"/>
      <c r="G798" s="60"/>
    </row>
    <row r="799" spans="1:7" ht="12">
      <c r="A799" s="153">
        <f>A793+1</f>
        <v>411</v>
      </c>
      <c r="B799" s="61" t="s">
        <v>389</v>
      </c>
      <c r="C799" s="62" t="s">
        <v>663</v>
      </c>
      <c r="D799" s="62" t="s">
        <v>1727</v>
      </c>
      <c r="E799" s="63"/>
      <c r="F799" s="9"/>
      <c r="G799" s="63"/>
    </row>
    <row r="800" spans="1:7" ht="12">
      <c r="A800" s="153">
        <f>A799+1</f>
        <v>412</v>
      </c>
      <c r="B800" s="61" t="s">
        <v>2210</v>
      </c>
      <c r="C800" s="62" t="s">
        <v>664</v>
      </c>
      <c r="D800" s="62" t="s">
        <v>1727</v>
      </c>
      <c r="E800" s="63">
        <v>1</v>
      </c>
      <c r="F800" s="9"/>
      <c r="G800" s="63">
        <f>F800*E800</f>
        <v>0</v>
      </c>
    </row>
    <row r="801" spans="1:7" ht="12">
      <c r="A801" s="153">
        <f aca="true" t="shared" si="30" ref="A801:A808">A800+1</f>
        <v>413</v>
      </c>
      <c r="B801" s="61" t="s">
        <v>2211</v>
      </c>
      <c r="C801" s="62" t="s">
        <v>665</v>
      </c>
      <c r="D801" s="62" t="s">
        <v>1727</v>
      </c>
      <c r="E801" s="63">
        <v>33</v>
      </c>
      <c r="F801" s="9"/>
      <c r="G801" s="63">
        <f>F801*E801</f>
        <v>0</v>
      </c>
    </row>
    <row r="802" spans="1:7" ht="12">
      <c r="A802" s="153">
        <f t="shared" si="30"/>
        <v>414</v>
      </c>
      <c r="B802" s="61" t="s">
        <v>2212</v>
      </c>
      <c r="C802" s="62" t="s">
        <v>666</v>
      </c>
      <c r="D802" s="62" t="s">
        <v>1727</v>
      </c>
      <c r="E802" s="63">
        <v>1</v>
      </c>
      <c r="F802" s="9"/>
      <c r="G802" s="63">
        <f>F802*E802</f>
        <v>0</v>
      </c>
    </row>
    <row r="803" spans="1:7" ht="12">
      <c r="A803" s="153">
        <f t="shared" si="30"/>
        <v>415</v>
      </c>
      <c r="B803" s="61" t="s">
        <v>2213</v>
      </c>
      <c r="C803" s="62" t="s">
        <v>667</v>
      </c>
      <c r="D803" s="62" t="s">
        <v>1727</v>
      </c>
      <c r="E803" s="63">
        <v>2</v>
      </c>
      <c r="F803" s="9"/>
      <c r="G803" s="63">
        <f>F803*E803</f>
        <v>0</v>
      </c>
    </row>
    <row r="804" spans="1:7" ht="12">
      <c r="A804" s="153">
        <f t="shared" si="30"/>
        <v>416</v>
      </c>
      <c r="B804" s="61" t="s">
        <v>2214</v>
      </c>
      <c r="C804" s="62" t="s">
        <v>668</v>
      </c>
      <c r="D804" s="62" t="s">
        <v>1050</v>
      </c>
      <c r="E804" s="63"/>
      <c r="F804" s="9"/>
      <c r="G804" s="63"/>
    </row>
    <row r="805" spans="1:7" ht="12">
      <c r="A805" s="153">
        <f t="shared" si="30"/>
        <v>417</v>
      </c>
      <c r="B805" s="61" t="s">
        <v>2215</v>
      </c>
      <c r="C805" s="62" t="s">
        <v>669</v>
      </c>
      <c r="D805" s="62" t="s">
        <v>1050</v>
      </c>
      <c r="E805" s="63">
        <v>105</v>
      </c>
      <c r="F805" s="9"/>
      <c r="G805" s="63">
        <f>F805*E805</f>
        <v>0</v>
      </c>
    </row>
    <row r="806" spans="1:7" ht="12">
      <c r="A806" s="153">
        <f t="shared" si="30"/>
        <v>418</v>
      </c>
      <c r="B806" s="61" t="s">
        <v>2216</v>
      </c>
      <c r="C806" s="62" t="s">
        <v>670</v>
      </c>
      <c r="D806" s="62" t="s">
        <v>1050</v>
      </c>
      <c r="E806" s="63">
        <v>183</v>
      </c>
      <c r="F806" s="9"/>
      <c r="G806" s="63">
        <f>F806*E806</f>
        <v>0</v>
      </c>
    </row>
    <row r="807" spans="1:7" ht="12">
      <c r="A807" s="153">
        <f t="shared" si="30"/>
        <v>419</v>
      </c>
      <c r="B807" s="61" t="s">
        <v>2217</v>
      </c>
      <c r="C807" s="62" t="s">
        <v>2402</v>
      </c>
      <c r="D807" s="62" t="s">
        <v>1725</v>
      </c>
      <c r="E807" s="63">
        <v>1</v>
      </c>
      <c r="F807" s="9"/>
      <c r="G807" s="63">
        <f>F807*E807</f>
        <v>0</v>
      </c>
    </row>
    <row r="808" spans="1:7" ht="12">
      <c r="A808" s="153">
        <f t="shared" si="30"/>
        <v>420</v>
      </c>
      <c r="B808" s="61" t="s">
        <v>2218</v>
      </c>
      <c r="C808" s="62" t="s">
        <v>257</v>
      </c>
      <c r="D808" s="62" t="s">
        <v>1725</v>
      </c>
      <c r="E808" s="63">
        <v>1</v>
      </c>
      <c r="F808" s="9"/>
      <c r="G808" s="63">
        <f>F808*E808</f>
        <v>0</v>
      </c>
    </row>
    <row r="809" spans="1:7" ht="12">
      <c r="A809" s="154"/>
      <c r="B809" s="64" t="s">
        <v>460</v>
      </c>
      <c r="C809" s="235" t="s">
        <v>260</v>
      </c>
      <c r="D809" s="68"/>
      <c r="E809" s="69"/>
      <c r="F809" s="11"/>
      <c r="G809" s="158">
        <f>SUM(G798:G808)</f>
        <v>0</v>
      </c>
    </row>
    <row r="810" spans="1:7" ht="12">
      <c r="A810" s="154"/>
      <c r="B810" s="64" t="s">
        <v>460</v>
      </c>
      <c r="C810" s="237" t="s">
        <v>671</v>
      </c>
      <c r="D810" s="70"/>
      <c r="E810" s="71"/>
      <c r="F810" s="12"/>
      <c r="G810" s="159">
        <f>G809</f>
        <v>0</v>
      </c>
    </row>
    <row r="811" spans="1:7" ht="12">
      <c r="A811" s="156"/>
      <c r="B811" s="66" t="s">
        <v>460</v>
      </c>
      <c r="C811" s="66"/>
      <c r="D811" s="66"/>
      <c r="E811" s="67"/>
      <c r="F811" s="13"/>
      <c r="G811" s="157"/>
    </row>
    <row r="812" spans="1:7" ht="12">
      <c r="A812" s="153"/>
      <c r="B812" s="58" t="s">
        <v>393</v>
      </c>
      <c r="C812" s="58" t="s">
        <v>672</v>
      </c>
      <c r="D812" s="59"/>
      <c r="E812" s="60"/>
      <c r="F812" s="8"/>
      <c r="G812" s="60"/>
    </row>
    <row r="813" spans="1:7" ht="12">
      <c r="A813" s="153"/>
      <c r="B813" s="58" t="s">
        <v>2219</v>
      </c>
      <c r="C813" s="58" t="s">
        <v>673</v>
      </c>
      <c r="D813" s="59"/>
      <c r="E813" s="60"/>
      <c r="F813" s="8"/>
      <c r="G813" s="60"/>
    </row>
    <row r="814" spans="1:7" ht="12">
      <c r="A814" s="153">
        <f>A808+1</f>
        <v>421</v>
      </c>
      <c r="B814" s="61" t="s">
        <v>2220</v>
      </c>
      <c r="C814" s="62" t="s">
        <v>674</v>
      </c>
      <c r="D814" s="62" t="s">
        <v>1727</v>
      </c>
      <c r="E814" s="63">
        <v>1</v>
      </c>
      <c r="F814" s="9"/>
      <c r="G814" s="63">
        <f>F814*E814</f>
        <v>0</v>
      </c>
    </row>
    <row r="815" spans="1:7" ht="12">
      <c r="A815" s="153">
        <f aca="true" t="shared" si="31" ref="A815:A820">A814+1</f>
        <v>422</v>
      </c>
      <c r="B815" s="61" t="s">
        <v>2221</v>
      </c>
      <c r="C815" s="62" t="s">
        <v>675</v>
      </c>
      <c r="D815" s="62" t="s">
        <v>1727</v>
      </c>
      <c r="E815" s="63">
        <v>4</v>
      </c>
      <c r="F815" s="9"/>
      <c r="G815" s="63">
        <f>F815*E815</f>
        <v>0</v>
      </c>
    </row>
    <row r="816" spans="1:7" ht="12">
      <c r="A816" s="153">
        <f t="shared" si="31"/>
        <v>423</v>
      </c>
      <c r="B816" s="61" t="s">
        <v>2222</v>
      </c>
      <c r="C816" s="62" t="s">
        <v>676</v>
      </c>
      <c r="D816" s="62" t="s">
        <v>1727</v>
      </c>
      <c r="E816" s="63">
        <v>2</v>
      </c>
      <c r="F816" s="9"/>
      <c r="G816" s="63">
        <f>F816*E816</f>
        <v>0</v>
      </c>
    </row>
    <row r="817" spans="1:7" ht="12">
      <c r="A817" s="153">
        <f t="shared" si="31"/>
        <v>424</v>
      </c>
      <c r="B817" s="61" t="s">
        <v>2223</v>
      </c>
      <c r="C817" s="62" t="s">
        <v>677</v>
      </c>
      <c r="D817" s="62" t="s">
        <v>1727</v>
      </c>
      <c r="E817" s="63">
        <v>1</v>
      </c>
      <c r="F817" s="9"/>
      <c r="G817" s="63">
        <f>F817*E817</f>
        <v>0</v>
      </c>
    </row>
    <row r="818" spans="1:7" ht="12">
      <c r="A818" s="153">
        <f t="shared" si="31"/>
        <v>425</v>
      </c>
      <c r="B818" s="61" t="s">
        <v>2224</v>
      </c>
      <c r="C818" s="62" t="s">
        <v>678</v>
      </c>
      <c r="D818" s="62" t="s">
        <v>1727</v>
      </c>
      <c r="E818" s="63"/>
      <c r="F818" s="9"/>
      <c r="G818" s="63"/>
    </row>
    <row r="819" spans="1:7" ht="12">
      <c r="A819" s="153">
        <f t="shared" si="31"/>
        <v>426</v>
      </c>
      <c r="B819" s="61" t="s">
        <v>2225</v>
      </c>
      <c r="C819" s="62" t="s">
        <v>679</v>
      </c>
      <c r="D819" s="62" t="s">
        <v>1727</v>
      </c>
      <c r="E819" s="63">
        <v>1</v>
      </c>
      <c r="F819" s="9"/>
      <c r="G819" s="63">
        <f>F819*E819</f>
        <v>0</v>
      </c>
    </row>
    <row r="820" spans="1:7" ht="12">
      <c r="A820" s="153">
        <f t="shared" si="31"/>
        <v>427</v>
      </c>
      <c r="B820" s="61" t="s">
        <v>2226</v>
      </c>
      <c r="C820" s="62" t="s">
        <v>680</v>
      </c>
      <c r="D820" s="62" t="s">
        <v>1727</v>
      </c>
      <c r="E820" s="63">
        <v>1</v>
      </c>
      <c r="F820" s="9"/>
      <c r="G820" s="63">
        <f>F820*E820</f>
        <v>0</v>
      </c>
    </row>
    <row r="821" spans="1:7" ht="12">
      <c r="A821" s="154"/>
      <c r="B821" s="64" t="s">
        <v>460</v>
      </c>
      <c r="C821" s="235" t="s">
        <v>681</v>
      </c>
      <c r="D821" s="68"/>
      <c r="E821" s="69"/>
      <c r="F821" s="11"/>
      <c r="G821" s="158">
        <f>SUM(G813:G820)</f>
        <v>0</v>
      </c>
    </row>
    <row r="822" spans="1:7" ht="12">
      <c r="A822" s="156"/>
      <c r="B822" s="66" t="s">
        <v>460</v>
      </c>
      <c r="C822" s="66"/>
      <c r="D822" s="66"/>
      <c r="E822" s="67"/>
      <c r="F822" s="13"/>
      <c r="G822" s="157"/>
    </row>
    <row r="823" spans="1:7" ht="12">
      <c r="A823" s="153"/>
      <c r="B823" s="58" t="s">
        <v>394</v>
      </c>
      <c r="C823" s="58" t="s">
        <v>682</v>
      </c>
      <c r="D823" s="59"/>
      <c r="E823" s="60"/>
      <c r="F823" s="8"/>
      <c r="G823" s="60"/>
    </row>
    <row r="824" spans="1:7" ht="12">
      <c r="A824" s="153">
        <f>A820+1</f>
        <v>428</v>
      </c>
      <c r="B824" s="61" t="s">
        <v>2227</v>
      </c>
      <c r="C824" s="62" t="s">
        <v>683</v>
      </c>
      <c r="D824" s="62" t="s">
        <v>1727</v>
      </c>
      <c r="E824" s="63">
        <v>1</v>
      </c>
      <c r="F824" s="9"/>
      <c r="G824" s="63">
        <f aca="true" t="shared" si="32" ref="G824:G831">F824*E824</f>
        <v>0</v>
      </c>
    </row>
    <row r="825" spans="1:7" ht="12">
      <c r="A825" s="153">
        <f>A824+1</f>
        <v>429</v>
      </c>
      <c r="B825" s="61" t="s">
        <v>2228</v>
      </c>
      <c r="C825" s="62" t="s">
        <v>684</v>
      </c>
      <c r="D825" s="62" t="s">
        <v>1727</v>
      </c>
      <c r="E825" s="63">
        <v>1</v>
      </c>
      <c r="F825" s="9"/>
      <c r="G825" s="63">
        <f t="shared" si="32"/>
        <v>0</v>
      </c>
    </row>
    <row r="826" spans="1:7" ht="12">
      <c r="A826" s="153">
        <f aca="true" t="shared" si="33" ref="A826:A837">A825+1</f>
        <v>430</v>
      </c>
      <c r="B826" s="61" t="s">
        <v>2229</v>
      </c>
      <c r="C826" s="62" t="s">
        <v>685</v>
      </c>
      <c r="D826" s="62" t="s">
        <v>1727</v>
      </c>
      <c r="E826" s="63">
        <v>2</v>
      </c>
      <c r="F826" s="9"/>
      <c r="G826" s="63">
        <f t="shared" si="32"/>
        <v>0</v>
      </c>
    </row>
    <row r="827" spans="1:7" ht="12">
      <c r="A827" s="153">
        <f t="shared" si="33"/>
        <v>431</v>
      </c>
      <c r="B827" s="61" t="s">
        <v>2230</v>
      </c>
      <c r="C827" s="62" t="s">
        <v>686</v>
      </c>
      <c r="D827" s="62" t="s">
        <v>1727</v>
      </c>
      <c r="E827" s="63">
        <v>1</v>
      </c>
      <c r="F827" s="9"/>
      <c r="G827" s="63">
        <f t="shared" si="32"/>
        <v>0</v>
      </c>
    </row>
    <row r="828" spans="1:7" ht="12">
      <c r="A828" s="153">
        <f t="shared" si="33"/>
        <v>432</v>
      </c>
      <c r="B828" s="61" t="s">
        <v>2231</v>
      </c>
      <c r="C828" s="62" t="s">
        <v>687</v>
      </c>
      <c r="D828" s="62" t="s">
        <v>1727</v>
      </c>
      <c r="E828" s="63">
        <v>3</v>
      </c>
      <c r="F828" s="9"/>
      <c r="G828" s="63">
        <f t="shared" si="32"/>
        <v>0</v>
      </c>
    </row>
    <row r="829" spans="1:7" ht="12">
      <c r="A829" s="153">
        <f t="shared" si="33"/>
        <v>433</v>
      </c>
      <c r="B829" s="61" t="s">
        <v>2232</v>
      </c>
      <c r="C829" s="62" t="s">
        <v>688</v>
      </c>
      <c r="D829" s="62" t="s">
        <v>1727</v>
      </c>
      <c r="E829" s="63">
        <v>1</v>
      </c>
      <c r="F829" s="9"/>
      <c r="G829" s="63">
        <f t="shared" si="32"/>
        <v>0</v>
      </c>
    </row>
    <row r="830" spans="1:7" ht="12">
      <c r="A830" s="153">
        <f t="shared" si="33"/>
        <v>434</v>
      </c>
      <c r="B830" s="61" t="s">
        <v>2233</v>
      </c>
      <c r="C830" s="62" t="s">
        <v>689</v>
      </c>
      <c r="D830" s="62" t="s">
        <v>1727</v>
      </c>
      <c r="E830" s="63">
        <v>1</v>
      </c>
      <c r="F830" s="9"/>
      <c r="G830" s="63">
        <f t="shared" si="32"/>
        <v>0</v>
      </c>
    </row>
    <row r="831" spans="1:7" ht="12">
      <c r="A831" s="153">
        <f t="shared" si="33"/>
        <v>435</v>
      </c>
      <c r="B831" s="61" t="s">
        <v>2234</v>
      </c>
      <c r="C831" s="62" t="s">
        <v>690</v>
      </c>
      <c r="D831" s="62" t="s">
        <v>1727</v>
      </c>
      <c r="E831" s="63">
        <v>2</v>
      </c>
      <c r="F831" s="9"/>
      <c r="G831" s="63">
        <f t="shared" si="32"/>
        <v>0</v>
      </c>
    </row>
    <row r="832" spans="1:7" ht="12">
      <c r="A832" s="153">
        <f t="shared" si="33"/>
        <v>436</v>
      </c>
      <c r="B832" s="61" t="s">
        <v>2235</v>
      </c>
      <c r="C832" s="62" t="s">
        <v>678</v>
      </c>
      <c r="D832" s="62" t="s">
        <v>1727</v>
      </c>
      <c r="E832" s="63"/>
      <c r="F832" s="9"/>
      <c r="G832" s="63"/>
    </row>
    <row r="833" spans="1:7" ht="12">
      <c r="A833" s="153">
        <f t="shared" si="33"/>
        <v>437</v>
      </c>
      <c r="B833" s="61" t="s">
        <v>2236</v>
      </c>
      <c r="C833" s="62" t="s">
        <v>691</v>
      </c>
      <c r="D833" s="62" t="s">
        <v>1727</v>
      </c>
      <c r="E833" s="63">
        <v>1</v>
      </c>
      <c r="F833" s="9"/>
      <c r="G833" s="63">
        <f>F833*E833</f>
        <v>0</v>
      </c>
    </row>
    <row r="834" spans="1:7" ht="12">
      <c r="A834" s="153">
        <f t="shared" si="33"/>
        <v>438</v>
      </c>
      <c r="B834" s="61" t="s">
        <v>2237</v>
      </c>
      <c r="C834" s="62" t="s">
        <v>680</v>
      </c>
      <c r="D834" s="62" t="s">
        <v>1727</v>
      </c>
      <c r="E834" s="63">
        <v>1</v>
      </c>
      <c r="F834" s="9"/>
      <c r="G834" s="63">
        <f>F834*E834</f>
        <v>0</v>
      </c>
    </row>
    <row r="835" spans="1:7" ht="12">
      <c r="A835" s="153">
        <f t="shared" si="33"/>
        <v>439</v>
      </c>
      <c r="B835" s="61" t="s">
        <v>2238</v>
      </c>
      <c r="C835" s="62" t="s">
        <v>692</v>
      </c>
      <c r="D835" s="62" t="s">
        <v>1727</v>
      </c>
      <c r="E835" s="63"/>
      <c r="F835" s="9"/>
      <c r="G835" s="63"/>
    </row>
    <row r="836" spans="1:7" ht="12">
      <c r="A836" s="153">
        <f t="shared" si="33"/>
        <v>440</v>
      </c>
      <c r="B836" s="61" t="s">
        <v>2239</v>
      </c>
      <c r="C836" s="62" t="s">
        <v>693</v>
      </c>
      <c r="D836" s="62" t="s">
        <v>1727</v>
      </c>
      <c r="E836" s="63">
        <v>1</v>
      </c>
      <c r="F836" s="9"/>
      <c r="G836" s="63">
        <f>F836*E836</f>
        <v>0</v>
      </c>
    </row>
    <row r="837" spans="1:7" ht="12">
      <c r="A837" s="153">
        <f t="shared" si="33"/>
        <v>441</v>
      </c>
      <c r="B837" s="61" t="s">
        <v>2240</v>
      </c>
      <c r="C837" s="62" t="s">
        <v>694</v>
      </c>
      <c r="D837" s="62" t="s">
        <v>1727</v>
      </c>
      <c r="E837" s="63">
        <v>1</v>
      </c>
      <c r="F837" s="9"/>
      <c r="G837" s="63">
        <f>F837*E837</f>
        <v>0</v>
      </c>
    </row>
    <row r="838" spans="1:7" ht="12">
      <c r="A838" s="154"/>
      <c r="B838" s="64" t="s">
        <v>460</v>
      </c>
      <c r="C838" s="235" t="s">
        <v>695</v>
      </c>
      <c r="D838" s="68"/>
      <c r="E838" s="69"/>
      <c r="F838" s="11"/>
      <c r="G838" s="158">
        <f>SUM(G823:G837)</f>
        <v>0</v>
      </c>
    </row>
    <row r="839" spans="1:7" ht="12">
      <c r="A839" s="156"/>
      <c r="B839" s="66" t="s">
        <v>460</v>
      </c>
      <c r="C839" s="66"/>
      <c r="D839" s="66"/>
      <c r="E839" s="67"/>
      <c r="F839" s="13"/>
      <c r="G839" s="157"/>
    </row>
    <row r="840" spans="1:7" ht="12">
      <c r="A840" s="153"/>
      <c r="B840" s="58" t="s">
        <v>2241</v>
      </c>
      <c r="C840" s="58" t="s">
        <v>696</v>
      </c>
      <c r="D840" s="59"/>
      <c r="E840" s="60"/>
      <c r="F840" s="8"/>
      <c r="G840" s="60"/>
    </row>
    <row r="841" spans="1:7" ht="12">
      <c r="A841" s="153">
        <f>A837+1</f>
        <v>442</v>
      </c>
      <c r="B841" s="61" t="s">
        <v>2242</v>
      </c>
      <c r="C841" s="62" t="s">
        <v>683</v>
      </c>
      <c r="D841" s="62" t="s">
        <v>1727</v>
      </c>
      <c r="E841" s="63">
        <v>1</v>
      </c>
      <c r="F841" s="9"/>
      <c r="G841" s="63">
        <f aca="true" t="shared" si="34" ref="G841:G847">F841*E841</f>
        <v>0</v>
      </c>
    </row>
    <row r="842" spans="1:7" ht="12">
      <c r="A842" s="153">
        <f>A841+1</f>
        <v>443</v>
      </c>
      <c r="B842" s="61" t="s">
        <v>2243</v>
      </c>
      <c r="C842" s="62" t="s">
        <v>684</v>
      </c>
      <c r="D842" s="62" t="s">
        <v>1727</v>
      </c>
      <c r="E842" s="63">
        <v>1</v>
      </c>
      <c r="F842" s="9"/>
      <c r="G842" s="63">
        <f t="shared" si="34"/>
        <v>0</v>
      </c>
    </row>
    <row r="843" spans="1:7" ht="12">
      <c r="A843" s="153">
        <f aca="true" t="shared" si="35" ref="A843:A853">A842+1</f>
        <v>444</v>
      </c>
      <c r="B843" s="61" t="s">
        <v>2244</v>
      </c>
      <c r="C843" s="62" t="s">
        <v>685</v>
      </c>
      <c r="D843" s="62" t="s">
        <v>1727</v>
      </c>
      <c r="E843" s="63">
        <v>2</v>
      </c>
      <c r="F843" s="9"/>
      <c r="G843" s="63">
        <f t="shared" si="34"/>
        <v>0</v>
      </c>
    </row>
    <row r="844" spans="1:7" ht="12">
      <c r="A844" s="153">
        <f t="shared" si="35"/>
        <v>445</v>
      </c>
      <c r="B844" s="61" t="s">
        <v>2245</v>
      </c>
      <c r="C844" s="62" t="s">
        <v>686</v>
      </c>
      <c r="D844" s="62" t="s">
        <v>1727</v>
      </c>
      <c r="E844" s="63">
        <v>1</v>
      </c>
      <c r="F844" s="9"/>
      <c r="G844" s="63">
        <f t="shared" si="34"/>
        <v>0</v>
      </c>
    </row>
    <row r="845" spans="1:7" ht="12">
      <c r="A845" s="153">
        <f t="shared" si="35"/>
        <v>446</v>
      </c>
      <c r="B845" s="61" t="s">
        <v>2246</v>
      </c>
      <c r="C845" s="62" t="s">
        <v>687</v>
      </c>
      <c r="D845" s="62" t="s">
        <v>1727</v>
      </c>
      <c r="E845" s="63">
        <v>3</v>
      </c>
      <c r="F845" s="9"/>
      <c r="G845" s="63">
        <f t="shared" si="34"/>
        <v>0</v>
      </c>
    </row>
    <row r="846" spans="1:7" ht="12">
      <c r="A846" s="153">
        <f t="shared" si="35"/>
        <v>447</v>
      </c>
      <c r="B846" s="61" t="s">
        <v>2247</v>
      </c>
      <c r="C846" s="62" t="s">
        <v>688</v>
      </c>
      <c r="D846" s="62" t="s">
        <v>1727</v>
      </c>
      <c r="E846" s="63">
        <v>1</v>
      </c>
      <c r="F846" s="9"/>
      <c r="G846" s="63">
        <f t="shared" si="34"/>
        <v>0</v>
      </c>
    </row>
    <row r="847" spans="1:7" ht="12">
      <c r="A847" s="153">
        <f t="shared" si="35"/>
        <v>448</v>
      </c>
      <c r="B847" s="61" t="s">
        <v>2248</v>
      </c>
      <c r="C847" s="62" t="s">
        <v>690</v>
      </c>
      <c r="D847" s="62" t="s">
        <v>1727</v>
      </c>
      <c r="E847" s="63">
        <v>2</v>
      </c>
      <c r="F847" s="9"/>
      <c r="G847" s="63">
        <f t="shared" si="34"/>
        <v>0</v>
      </c>
    </row>
    <row r="848" spans="1:7" ht="12">
      <c r="A848" s="153">
        <f t="shared" si="35"/>
        <v>449</v>
      </c>
      <c r="B848" s="61" t="s">
        <v>2249</v>
      </c>
      <c r="C848" s="62" t="s">
        <v>678</v>
      </c>
      <c r="D848" s="62" t="s">
        <v>1727</v>
      </c>
      <c r="E848" s="63"/>
      <c r="F848" s="9"/>
      <c r="G848" s="63"/>
    </row>
    <row r="849" spans="1:7" ht="12">
      <c r="A849" s="153">
        <f t="shared" si="35"/>
        <v>450</v>
      </c>
      <c r="B849" s="61" t="s">
        <v>1596</v>
      </c>
      <c r="C849" s="62" t="s">
        <v>697</v>
      </c>
      <c r="D849" s="62" t="s">
        <v>1727</v>
      </c>
      <c r="E849" s="63">
        <v>1</v>
      </c>
      <c r="F849" s="9"/>
      <c r="G849" s="63">
        <f>F849*E849</f>
        <v>0</v>
      </c>
    </row>
    <row r="850" spans="1:7" ht="12">
      <c r="A850" s="153">
        <f t="shared" si="35"/>
        <v>451</v>
      </c>
      <c r="B850" s="61" t="s">
        <v>1597</v>
      </c>
      <c r="C850" s="62" t="s">
        <v>680</v>
      </c>
      <c r="D850" s="62" t="s">
        <v>1727</v>
      </c>
      <c r="E850" s="63">
        <v>1</v>
      </c>
      <c r="F850" s="9"/>
      <c r="G850" s="63">
        <f>F850*E850</f>
        <v>0</v>
      </c>
    </row>
    <row r="851" spans="1:7" ht="12">
      <c r="A851" s="153">
        <f t="shared" si="35"/>
        <v>452</v>
      </c>
      <c r="B851" s="61" t="s">
        <v>1598</v>
      </c>
      <c r="C851" s="62" t="s">
        <v>692</v>
      </c>
      <c r="D851" s="62" t="s">
        <v>1727</v>
      </c>
      <c r="E851" s="63"/>
      <c r="F851" s="9"/>
      <c r="G851" s="63"/>
    </row>
    <row r="852" spans="1:7" ht="12">
      <c r="A852" s="153">
        <f t="shared" si="35"/>
        <v>453</v>
      </c>
      <c r="B852" s="61" t="s">
        <v>1599</v>
      </c>
      <c r="C852" s="62" t="s">
        <v>693</v>
      </c>
      <c r="D852" s="62" t="s">
        <v>1727</v>
      </c>
      <c r="E852" s="63">
        <v>1</v>
      </c>
      <c r="F852" s="9"/>
      <c r="G852" s="63">
        <f>F852*E852</f>
        <v>0</v>
      </c>
    </row>
    <row r="853" spans="1:7" ht="12">
      <c r="A853" s="153">
        <f t="shared" si="35"/>
        <v>454</v>
      </c>
      <c r="B853" s="61" t="s">
        <v>1600</v>
      </c>
      <c r="C853" s="62" t="s">
        <v>694</v>
      </c>
      <c r="D853" s="62" t="s">
        <v>1727</v>
      </c>
      <c r="E853" s="63">
        <v>1</v>
      </c>
      <c r="F853" s="9"/>
      <c r="G853" s="63">
        <f>F853*E853</f>
        <v>0</v>
      </c>
    </row>
    <row r="854" spans="1:7" ht="12">
      <c r="A854" s="154"/>
      <c r="B854" s="64" t="s">
        <v>460</v>
      </c>
      <c r="C854" s="235" t="s">
        <v>698</v>
      </c>
      <c r="D854" s="68"/>
      <c r="E854" s="69"/>
      <c r="F854" s="11"/>
      <c r="G854" s="158">
        <f>SUM(G840:G853)</f>
        <v>0</v>
      </c>
    </row>
    <row r="855" spans="1:7" ht="12">
      <c r="A855" s="156"/>
      <c r="B855" s="66" t="s">
        <v>460</v>
      </c>
      <c r="C855" s="66"/>
      <c r="D855" s="66"/>
      <c r="E855" s="67"/>
      <c r="F855" s="13"/>
      <c r="G855" s="157"/>
    </row>
    <row r="856" spans="1:7" ht="12">
      <c r="A856" s="153"/>
      <c r="B856" s="58" t="s">
        <v>1601</v>
      </c>
      <c r="C856" s="58" t="s">
        <v>699</v>
      </c>
      <c r="D856" s="59"/>
      <c r="E856" s="60"/>
      <c r="F856" s="8"/>
      <c r="G856" s="60"/>
    </row>
    <row r="857" spans="1:7" ht="12">
      <c r="A857" s="153">
        <f>A853+1</f>
        <v>455</v>
      </c>
      <c r="B857" s="61" t="s">
        <v>1602</v>
      </c>
      <c r="C857" s="62" t="s">
        <v>683</v>
      </c>
      <c r="D857" s="62" t="s">
        <v>1727</v>
      </c>
      <c r="E857" s="63">
        <v>2</v>
      </c>
      <c r="F857" s="9"/>
      <c r="G857" s="63">
        <f>F857*E857</f>
        <v>0</v>
      </c>
    </row>
    <row r="858" spans="1:7" ht="12">
      <c r="A858" s="153">
        <f>A857+1</f>
        <v>456</v>
      </c>
      <c r="B858" s="61" t="s">
        <v>1603</v>
      </c>
      <c r="C858" s="62" t="s">
        <v>686</v>
      </c>
      <c r="D858" s="62" t="s">
        <v>1727</v>
      </c>
      <c r="E858" s="63">
        <v>1</v>
      </c>
      <c r="F858" s="9"/>
      <c r="G858" s="63">
        <f>F858*E858</f>
        <v>0</v>
      </c>
    </row>
    <row r="859" spans="1:7" ht="12">
      <c r="A859" s="153">
        <f aca="true" t="shared" si="36" ref="A859:A864">A858+1</f>
        <v>457</v>
      </c>
      <c r="B859" s="61" t="s">
        <v>1604</v>
      </c>
      <c r="C859" s="62" t="s">
        <v>687</v>
      </c>
      <c r="D859" s="62" t="s">
        <v>1727</v>
      </c>
      <c r="E859" s="63">
        <v>1</v>
      </c>
      <c r="F859" s="9"/>
      <c r="G859" s="63">
        <f>F859*E859</f>
        <v>0</v>
      </c>
    </row>
    <row r="860" spans="1:7" ht="12">
      <c r="A860" s="153">
        <f t="shared" si="36"/>
        <v>458</v>
      </c>
      <c r="B860" s="61" t="s">
        <v>1605</v>
      </c>
      <c r="C860" s="62" t="s">
        <v>700</v>
      </c>
      <c r="D860" s="62" t="s">
        <v>1727</v>
      </c>
      <c r="E860" s="63">
        <v>1</v>
      </c>
      <c r="F860" s="9"/>
      <c r="G860" s="63">
        <f>F860*E860</f>
        <v>0</v>
      </c>
    </row>
    <row r="861" spans="1:7" ht="12">
      <c r="A861" s="153">
        <f t="shared" si="36"/>
        <v>459</v>
      </c>
      <c r="B861" s="61" t="s">
        <v>1606</v>
      </c>
      <c r="C861" s="62" t="s">
        <v>690</v>
      </c>
      <c r="D861" s="62" t="s">
        <v>1727</v>
      </c>
      <c r="E861" s="63">
        <v>1</v>
      </c>
      <c r="F861" s="9"/>
      <c r="G861" s="63">
        <f>F861*E861</f>
        <v>0</v>
      </c>
    </row>
    <row r="862" spans="1:7" ht="12">
      <c r="A862" s="153">
        <f t="shared" si="36"/>
        <v>460</v>
      </c>
      <c r="B862" s="61" t="s">
        <v>1607</v>
      </c>
      <c r="C862" s="62" t="s">
        <v>678</v>
      </c>
      <c r="D862" s="62" t="s">
        <v>1727</v>
      </c>
      <c r="E862" s="63"/>
      <c r="F862" s="9"/>
      <c r="G862" s="63"/>
    </row>
    <row r="863" spans="1:7" ht="12">
      <c r="A863" s="153">
        <f t="shared" si="36"/>
        <v>461</v>
      </c>
      <c r="B863" s="61" t="s">
        <v>1608</v>
      </c>
      <c r="C863" s="62" t="s">
        <v>697</v>
      </c>
      <c r="D863" s="62" t="s">
        <v>1727</v>
      </c>
      <c r="E863" s="63">
        <v>1</v>
      </c>
      <c r="F863" s="9"/>
      <c r="G863" s="63">
        <f>F863*E863</f>
        <v>0</v>
      </c>
    </row>
    <row r="864" spans="1:7" ht="12">
      <c r="A864" s="153">
        <f t="shared" si="36"/>
        <v>462</v>
      </c>
      <c r="B864" s="61" t="s">
        <v>1609</v>
      </c>
      <c r="C864" s="62" t="s">
        <v>680</v>
      </c>
      <c r="D864" s="62" t="s">
        <v>1727</v>
      </c>
      <c r="E864" s="63">
        <v>1</v>
      </c>
      <c r="F864" s="9"/>
      <c r="G864" s="63">
        <f>F864*E864</f>
        <v>0</v>
      </c>
    </row>
    <row r="865" spans="1:7" ht="12">
      <c r="A865" s="154"/>
      <c r="B865" s="64" t="s">
        <v>460</v>
      </c>
      <c r="C865" s="235" t="s">
        <v>701</v>
      </c>
      <c r="D865" s="68"/>
      <c r="E865" s="69"/>
      <c r="F865" s="11"/>
      <c r="G865" s="158">
        <f>SUM(G856:G864)</f>
        <v>0</v>
      </c>
    </row>
    <row r="866" spans="1:7" ht="12">
      <c r="A866" s="156"/>
      <c r="B866" s="66" t="s">
        <v>460</v>
      </c>
      <c r="C866" s="66"/>
      <c r="D866" s="66"/>
      <c r="E866" s="67"/>
      <c r="F866" s="13"/>
      <c r="G866" s="157"/>
    </row>
    <row r="867" spans="1:7" ht="12">
      <c r="A867" s="153"/>
      <c r="B867" s="58" t="s">
        <v>1610</v>
      </c>
      <c r="C867" s="58" t="s">
        <v>702</v>
      </c>
      <c r="D867" s="59"/>
      <c r="E867" s="60"/>
      <c r="F867" s="8"/>
      <c r="G867" s="60"/>
    </row>
    <row r="868" spans="1:7" ht="12">
      <c r="A868" s="153">
        <f>A864+1</f>
        <v>463</v>
      </c>
      <c r="B868" s="61" t="s">
        <v>1611</v>
      </c>
      <c r="C868" s="62" t="s">
        <v>703</v>
      </c>
      <c r="D868" s="62" t="s">
        <v>1727</v>
      </c>
      <c r="E868" s="63">
        <v>1</v>
      </c>
      <c r="F868" s="9"/>
      <c r="G868" s="63">
        <f>F868*E868</f>
        <v>0</v>
      </c>
    </row>
    <row r="869" spans="1:7" ht="12">
      <c r="A869" s="153">
        <f>A868+1</f>
        <v>464</v>
      </c>
      <c r="B869" s="61" t="s">
        <v>1612</v>
      </c>
      <c r="C869" s="62" t="s">
        <v>704</v>
      </c>
      <c r="D869" s="62" t="s">
        <v>1727</v>
      </c>
      <c r="E869" s="63">
        <v>1</v>
      </c>
      <c r="F869" s="9"/>
      <c r="G869" s="63">
        <f>F869*E869</f>
        <v>0</v>
      </c>
    </row>
    <row r="870" spans="1:7" ht="12">
      <c r="A870" s="153">
        <f>A869+1</f>
        <v>465</v>
      </c>
      <c r="B870" s="61" t="s">
        <v>1613</v>
      </c>
      <c r="C870" s="62" t="s">
        <v>2402</v>
      </c>
      <c r="D870" s="62" t="s">
        <v>1725</v>
      </c>
      <c r="E870" s="63">
        <v>1</v>
      </c>
      <c r="F870" s="9"/>
      <c r="G870" s="63">
        <f>F870*E870</f>
        <v>0</v>
      </c>
    </row>
    <row r="871" spans="1:7" ht="12">
      <c r="A871" s="153">
        <f>A870+1</f>
        <v>466</v>
      </c>
      <c r="B871" s="61" t="s">
        <v>1614</v>
      </c>
      <c r="C871" s="62" t="s">
        <v>257</v>
      </c>
      <c r="D871" s="62" t="s">
        <v>1725</v>
      </c>
      <c r="E871" s="63">
        <v>1</v>
      </c>
      <c r="F871" s="9"/>
      <c r="G871" s="63">
        <f>F871*E871</f>
        <v>0</v>
      </c>
    </row>
    <row r="872" spans="1:7" ht="12">
      <c r="A872" s="154"/>
      <c r="B872" s="64" t="s">
        <v>460</v>
      </c>
      <c r="C872" s="235" t="s">
        <v>705</v>
      </c>
      <c r="D872" s="68"/>
      <c r="E872" s="69"/>
      <c r="F872" s="11"/>
      <c r="G872" s="158">
        <f>SUM(G867:G871)</f>
        <v>0</v>
      </c>
    </row>
    <row r="873" spans="1:7" ht="12">
      <c r="A873" s="156"/>
      <c r="B873" s="66" t="s">
        <v>460</v>
      </c>
      <c r="C873" s="66"/>
      <c r="D873" s="66"/>
      <c r="E873" s="67"/>
      <c r="F873" s="13"/>
      <c r="G873" s="157"/>
    </row>
    <row r="874" spans="1:7" ht="12">
      <c r="A874" s="153"/>
      <c r="B874" s="58" t="s">
        <v>1615</v>
      </c>
      <c r="C874" s="58" t="s">
        <v>706</v>
      </c>
      <c r="D874" s="59"/>
      <c r="E874" s="60"/>
      <c r="F874" s="8"/>
      <c r="G874" s="60"/>
    </row>
    <row r="875" spans="1:7" ht="12">
      <c r="A875" s="153">
        <f>A871+1</f>
        <v>467</v>
      </c>
      <c r="B875" s="61" t="s">
        <v>1616</v>
      </c>
      <c r="C875" s="62" t="s">
        <v>703</v>
      </c>
      <c r="D875" s="62" t="s">
        <v>1727</v>
      </c>
      <c r="E875" s="63">
        <v>1</v>
      </c>
      <c r="F875" s="9"/>
      <c r="G875" s="63">
        <f>F875*E875</f>
        <v>0</v>
      </c>
    </row>
    <row r="876" spans="1:7" ht="12">
      <c r="A876" s="153">
        <f>A875+1</f>
        <v>468</v>
      </c>
      <c r="B876" s="61" t="s">
        <v>1617</v>
      </c>
      <c r="C876" s="62" t="s">
        <v>704</v>
      </c>
      <c r="D876" s="62" t="s">
        <v>1727</v>
      </c>
      <c r="E876" s="63">
        <v>1</v>
      </c>
      <c r="F876" s="9"/>
      <c r="G876" s="63">
        <f>F876*E876</f>
        <v>0</v>
      </c>
    </row>
    <row r="877" spans="1:7" ht="12">
      <c r="A877" s="153">
        <f>A876+1</f>
        <v>469</v>
      </c>
      <c r="B877" s="61" t="s">
        <v>1618</v>
      </c>
      <c r="C877" s="62" t="s">
        <v>2402</v>
      </c>
      <c r="D877" s="62" t="s">
        <v>1725</v>
      </c>
      <c r="E877" s="63">
        <v>1</v>
      </c>
      <c r="F877" s="9"/>
      <c r="G877" s="63">
        <f>F877*E877</f>
        <v>0</v>
      </c>
    </row>
    <row r="878" spans="1:7" ht="12">
      <c r="A878" s="153">
        <f>A877+1</f>
        <v>470</v>
      </c>
      <c r="B878" s="61" t="s">
        <v>1619</v>
      </c>
      <c r="C878" s="62" t="s">
        <v>257</v>
      </c>
      <c r="D878" s="62" t="s">
        <v>1725</v>
      </c>
      <c r="E878" s="63">
        <v>1</v>
      </c>
      <c r="F878" s="9"/>
      <c r="G878" s="63">
        <f>F878*E878</f>
        <v>0</v>
      </c>
    </row>
    <row r="879" spans="1:7" ht="12">
      <c r="A879" s="154"/>
      <c r="B879" s="64" t="s">
        <v>460</v>
      </c>
      <c r="C879" s="235" t="s">
        <v>707</v>
      </c>
      <c r="D879" s="68"/>
      <c r="E879" s="69"/>
      <c r="F879" s="11"/>
      <c r="G879" s="158">
        <f>SUM(G874:G878)</f>
        <v>0</v>
      </c>
    </row>
    <row r="880" spans="1:7" ht="12">
      <c r="A880" s="154"/>
      <c r="B880" s="64" t="s">
        <v>460</v>
      </c>
      <c r="C880" s="237" t="s">
        <v>708</v>
      </c>
      <c r="D880" s="70"/>
      <c r="E880" s="71"/>
      <c r="F880" s="12"/>
      <c r="G880" s="159">
        <f>G821+G838+G854+G865+G872+G879</f>
        <v>0</v>
      </c>
    </row>
    <row r="881" spans="1:7" ht="12">
      <c r="A881" s="156"/>
      <c r="B881" s="66" t="s">
        <v>460</v>
      </c>
      <c r="C881" s="66"/>
      <c r="D881" s="66"/>
      <c r="E881" s="67"/>
      <c r="F881" s="13"/>
      <c r="G881" s="157"/>
    </row>
    <row r="882" spans="1:7" ht="12">
      <c r="A882" s="153"/>
      <c r="B882" s="58" t="s">
        <v>403</v>
      </c>
      <c r="C882" s="58" t="s">
        <v>709</v>
      </c>
      <c r="D882" s="59"/>
      <c r="E882" s="60"/>
      <c r="F882" s="8"/>
      <c r="G882" s="60"/>
    </row>
    <row r="883" spans="1:7" ht="12">
      <c r="A883" s="153"/>
      <c r="B883" s="58" t="s">
        <v>404</v>
      </c>
      <c r="C883" s="58" t="s">
        <v>710</v>
      </c>
      <c r="D883" s="59"/>
      <c r="E883" s="60"/>
      <c r="F883" s="8"/>
      <c r="G883" s="60"/>
    </row>
    <row r="884" spans="1:7" ht="12">
      <c r="A884" s="153">
        <f>A878+1</f>
        <v>471</v>
      </c>
      <c r="B884" s="61" t="s">
        <v>1620</v>
      </c>
      <c r="C884" s="62" t="s">
        <v>711</v>
      </c>
      <c r="D884" s="62" t="s">
        <v>444</v>
      </c>
      <c r="E884" s="63">
        <v>1</v>
      </c>
      <c r="F884" s="9"/>
      <c r="G884" s="63">
        <f>F884*E884</f>
        <v>0</v>
      </c>
    </row>
    <row r="885" spans="1:7" ht="12">
      <c r="A885" s="153">
        <f>A884+1</f>
        <v>472</v>
      </c>
      <c r="B885" s="61" t="s">
        <v>1621</v>
      </c>
      <c r="C885" s="62" t="s">
        <v>712</v>
      </c>
      <c r="D885" s="62" t="s">
        <v>444</v>
      </c>
      <c r="E885" s="63">
        <v>1</v>
      </c>
      <c r="F885" s="9"/>
      <c r="G885" s="63">
        <f>F885*E885</f>
        <v>0</v>
      </c>
    </row>
    <row r="886" spans="1:7" ht="12">
      <c r="A886" s="154"/>
      <c r="B886" s="64"/>
      <c r="C886" s="235" t="s">
        <v>713</v>
      </c>
      <c r="D886" s="68"/>
      <c r="E886" s="69"/>
      <c r="F886" s="236"/>
      <c r="G886" s="158">
        <f>SUM(G883:G885)</f>
        <v>0</v>
      </c>
    </row>
    <row r="887" spans="1:7" ht="12">
      <c r="A887" s="154"/>
      <c r="B887" s="64" t="s">
        <v>460</v>
      </c>
      <c r="C887" s="237" t="s">
        <v>714</v>
      </c>
      <c r="D887" s="70"/>
      <c r="E887" s="71"/>
      <c r="F887" s="72"/>
      <c r="G887" s="159">
        <f>G886</f>
        <v>0</v>
      </c>
    </row>
    <row r="888" spans="1:7" ht="12">
      <c r="A888" s="154"/>
      <c r="B888" s="15"/>
      <c r="C888" s="15"/>
      <c r="D888" s="15"/>
      <c r="E888" s="15"/>
      <c r="F888" s="15"/>
      <c r="G888" s="151"/>
    </row>
    <row r="889" spans="1:7" ht="12">
      <c r="A889" s="154"/>
      <c r="B889" s="64"/>
      <c r="C889" s="73"/>
      <c r="D889" s="73"/>
      <c r="E889" s="74"/>
      <c r="F889" s="74"/>
      <c r="G889" s="160"/>
    </row>
    <row r="890" spans="1:7" ht="12.75">
      <c r="A890" s="148"/>
      <c r="B890" s="47"/>
      <c r="C890" s="48" t="s">
        <v>715</v>
      </c>
      <c r="D890" s="49"/>
      <c r="E890" s="50"/>
      <c r="F890" s="51"/>
      <c r="G890" s="85"/>
    </row>
    <row r="891" spans="1:7" ht="12">
      <c r="A891" s="154"/>
      <c r="B891" s="64"/>
      <c r="C891" s="73"/>
      <c r="D891" s="73"/>
      <c r="E891" s="74"/>
      <c r="F891" s="74"/>
      <c r="G891" s="160"/>
    </row>
    <row r="892" spans="1:7" ht="12">
      <c r="A892" s="53"/>
      <c r="B892" s="75" t="s">
        <v>441</v>
      </c>
      <c r="C892" s="58" t="s">
        <v>1722</v>
      </c>
      <c r="D892" s="76"/>
      <c r="E892" s="77"/>
      <c r="F892" s="77"/>
      <c r="G892" s="161">
        <f>G406</f>
        <v>0</v>
      </c>
    </row>
    <row r="893" spans="1:7" ht="12">
      <c r="A893" s="53"/>
      <c r="B893" s="75" t="s">
        <v>1055</v>
      </c>
      <c r="C893" s="58" t="s">
        <v>1783</v>
      </c>
      <c r="D893" s="76"/>
      <c r="E893" s="77"/>
      <c r="F893" s="77"/>
      <c r="G893" s="161">
        <f>G559</f>
        <v>0</v>
      </c>
    </row>
    <row r="894" spans="1:7" ht="12">
      <c r="A894" s="53"/>
      <c r="B894" s="75" t="s">
        <v>323</v>
      </c>
      <c r="C894" s="58" t="s">
        <v>296</v>
      </c>
      <c r="D894" s="76"/>
      <c r="E894" s="77"/>
      <c r="F894" s="77"/>
      <c r="G894" s="161">
        <f>G623</f>
        <v>0</v>
      </c>
    </row>
    <row r="895" spans="1:7" ht="12">
      <c r="A895" s="53"/>
      <c r="B895" s="75" t="s">
        <v>348</v>
      </c>
      <c r="C895" s="58" t="s">
        <v>249</v>
      </c>
      <c r="D895" s="76"/>
      <c r="E895" s="77"/>
      <c r="F895" s="77"/>
      <c r="G895" s="161">
        <f>G637</f>
        <v>0</v>
      </c>
    </row>
    <row r="896" spans="1:7" ht="12">
      <c r="A896" s="53"/>
      <c r="B896" s="75" t="s">
        <v>361</v>
      </c>
      <c r="C896" s="58" t="s">
        <v>2396</v>
      </c>
      <c r="D896" s="76"/>
      <c r="E896" s="77"/>
      <c r="F896" s="77"/>
      <c r="G896" s="161">
        <f>G651</f>
        <v>0</v>
      </c>
    </row>
    <row r="897" spans="1:7" ht="12">
      <c r="A897" s="53"/>
      <c r="B897" s="75" t="s">
        <v>369</v>
      </c>
      <c r="C897" s="58" t="s">
        <v>2407</v>
      </c>
      <c r="D897" s="76"/>
      <c r="E897" s="77"/>
      <c r="F897" s="77"/>
      <c r="G897" s="161">
        <f>G795</f>
        <v>0</v>
      </c>
    </row>
    <row r="898" spans="1:7" ht="12">
      <c r="A898" s="53"/>
      <c r="B898" s="75" t="s">
        <v>382</v>
      </c>
      <c r="C898" s="58" t="s">
        <v>662</v>
      </c>
      <c r="D898" s="76"/>
      <c r="E898" s="77"/>
      <c r="F898" s="77"/>
      <c r="G898" s="161">
        <f>G810</f>
        <v>0</v>
      </c>
    </row>
    <row r="899" spans="1:7" ht="12">
      <c r="A899" s="53"/>
      <c r="B899" s="75" t="s">
        <v>393</v>
      </c>
      <c r="C899" s="58" t="s">
        <v>672</v>
      </c>
      <c r="D899" s="76"/>
      <c r="E899" s="77"/>
      <c r="F899" s="77"/>
      <c r="G899" s="161">
        <f>G880</f>
        <v>0</v>
      </c>
    </row>
    <row r="900" spans="1:7" ht="12">
      <c r="A900" s="53"/>
      <c r="B900" s="75" t="s">
        <v>403</v>
      </c>
      <c r="C900" s="58" t="s">
        <v>709</v>
      </c>
      <c r="D900" s="76"/>
      <c r="E900" s="77"/>
      <c r="F900" s="77"/>
      <c r="G900" s="161">
        <f>G887</f>
        <v>0</v>
      </c>
    </row>
    <row r="901" spans="1:7" ht="12">
      <c r="A901" s="162"/>
      <c r="B901" s="64"/>
      <c r="C901" s="73"/>
      <c r="D901" s="73"/>
      <c r="E901" s="74"/>
      <c r="F901" s="74"/>
      <c r="G901" s="160"/>
    </row>
    <row r="902" spans="1:7" ht="12">
      <c r="A902" s="162"/>
      <c r="B902" s="64"/>
      <c r="C902" s="237" t="s">
        <v>1714</v>
      </c>
      <c r="D902" s="70"/>
      <c r="E902" s="71"/>
      <c r="F902" s="72"/>
      <c r="G902" s="159">
        <f>G406+G559+G623+G637+G651+G795+G810+G880+G887</f>
        <v>0</v>
      </c>
    </row>
    <row r="903" spans="1:7" ht="12">
      <c r="A903" s="163"/>
      <c r="B903" s="164"/>
      <c r="C903" s="165"/>
      <c r="D903" s="165"/>
      <c r="E903" s="166"/>
      <c r="F903" s="166"/>
      <c r="G903" s="167"/>
    </row>
    <row r="904" spans="1:7" ht="31.5" customHeight="1">
      <c r="A904" s="260" t="s">
        <v>716</v>
      </c>
      <c r="B904" s="261"/>
      <c r="C904" s="261"/>
      <c r="D904" s="261"/>
      <c r="E904" s="261"/>
      <c r="F904" s="261"/>
      <c r="G904" s="262"/>
    </row>
    <row r="905" spans="1:7" ht="12">
      <c r="A905" s="53"/>
      <c r="B905" s="15"/>
      <c r="C905" s="15"/>
      <c r="D905" s="15"/>
      <c r="E905" s="15"/>
      <c r="F905" s="15"/>
      <c r="G905" s="151"/>
    </row>
    <row r="906" spans="1:7" ht="36">
      <c r="A906" s="231" t="s">
        <v>1456</v>
      </c>
      <c r="B906" s="231" t="s">
        <v>1457</v>
      </c>
      <c r="C906" s="232" t="s">
        <v>1458</v>
      </c>
      <c r="D906" s="232" t="s">
        <v>1459</v>
      </c>
      <c r="E906" s="232" t="s">
        <v>1460</v>
      </c>
      <c r="F906" s="232" t="s">
        <v>1461</v>
      </c>
      <c r="G906" s="232" t="s">
        <v>1462</v>
      </c>
    </row>
    <row r="907" spans="1:7" ht="12.75">
      <c r="A907" s="90" t="s">
        <v>1622</v>
      </c>
      <c r="B907" s="203"/>
      <c r="C907" s="238" t="s">
        <v>728</v>
      </c>
      <c r="D907" s="78"/>
      <c r="E907" s="78"/>
      <c r="F907" s="121"/>
      <c r="G907" s="78"/>
    </row>
    <row r="908" spans="1:7" ht="25.5">
      <c r="A908" s="79" t="s">
        <v>1623</v>
      </c>
      <c r="B908" s="191" t="s">
        <v>1624</v>
      </c>
      <c r="C908" s="80" t="s">
        <v>729</v>
      </c>
      <c r="D908" s="81" t="s">
        <v>1727</v>
      </c>
      <c r="E908" s="82">
        <v>2</v>
      </c>
      <c r="F908" s="122"/>
      <c r="G908" s="83">
        <f>E908*F908</f>
        <v>0</v>
      </c>
    </row>
    <row r="909" spans="1:7" ht="25.5">
      <c r="A909" s="79" t="s">
        <v>1625</v>
      </c>
      <c r="B909" s="191" t="s">
        <v>1626</v>
      </c>
      <c r="C909" s="80" t="s">
        <v>730</v>
      </c>
      <c r="D909" s="81" t="s">
        <v>1727</v>
      </c>
      <c r="E909" s="82">
        <v>1</v>
      </c>
      <c r="F909" s="122"/>
      <c r="G909" s="83">
        <f aca="true" t="shared" si="37" ref="G909:G965">E909*F909</f>
        <v>0</v>
      </c>
    </row>
    <row r="910" spans="1:7" ht="25.5">
      <c r="A910" s="79" t="s">
        <v>1627</v>
      </c>
      <c r="B910" s="191" t="s">
        <v>1628</v>
      </c>
      <c r="C910" s="80" t="s">
        <v>731</v>
      </c>
      <c r="D910" s="81" t="s">
        <v>1727</v>
      </c>
      <c r="E910" s="82">
        <v>2</v>
      </c>
      <c r="F910" s="122"/>
      <c r="G910" s="83">
        <f t="shared" si="37"/>
        <v>0</v>
      </c>
    </row>
    <row r="911" spans="1:7" ht="25.5">
      <c r="A911" s="79" t="s">
        <v>1629</v>
      </c>
      <c r="B911" s="191" t="s">
        <v>1630</v>
      </c>
      <c r="C911" s="80" t="s">
        <v>732</v>
      </c>
      <c r="D911" s="81" t="s">
        <v>1727</v>
      </c>
      <c r="E911" s="82">
        <v>1</v>
      </c>
      <c r="F911" s="122"/>
      <c r="G911" s="83">
        <f t="shared" si="37"/>
        <v>0</v>
      </c>
    </row>
    <row r="912" spans="1:7" ht="25.5">
      <c r="A912" s="79" t="s">
        <v>1631</v>
      </c>
      <c r="B912" s="191" t="s">
        <v>1632</v>
      </c>
      <c r="C912" s="80" t="s">
        <v>733</v>
      </c>
      <c r="D912" s="81" t="s">
        <v>1727</v>
      </c>
      <c r="E912" s="82">
        <v>2</v>
      </c>
      <c r="F912" s="122"/>
      <c r="G912" s="83">
        <f t="shared" si="37"/>
        <v>0</v>
      </c>
    </row>
    <row r="913" spans="1:7" ht="25.5">
      <c r="A913" s="79" t="s">
        <v>1633</v>
      </c>
      <c r="B913" s="191" t="s">
        <v>1634</v>
      </c>
      <c r="C913" s="80" t="s">
        <v>734</v>
      </c>
      <c r="D913" s="81" t="s">
        <v>1727</v>
      </c>
      <c r="E913" s="82">
        <v>3</v>
      </c>
      <c r="F913" s="122"/>
      <c r="G913" s="83">
        <f t="shared" si="37"/>
        <v>0</v>
      </c>
    </row>
    <row r="914" spans="1:7" ht="25.5">
      <c r="A914" s="79" t="s">
        <v>1635</v>
      </c>
      <c r="B914" s="191" t="s">
        <v>1636</v>
      </c>
      <c r="C914" s="80" t="s">
        <v>735</v>
      </c>
      <c r="D914" s="81" t="s">
        <v>1727</v>
      </c>
      <c r="E914" s="82">
        <v>2</v>
      </c>
      <c r="F914" s="122"/>
      <c r="G914" s="83">
        <f t="shared" si="37"/>
        <v>0</v>
      </c>
    </row>
    <row r="915" spans="1:7" ht="25.5">
      <c r="A915" s="79" t="s">
        <v>1637</v>
      </c>
      <c r="B915" s="191" t="s">
        <v>1638</v>
      </c>
      <c r="C915" s="80" t="s">
        <v>736</v>
      </c>
      <c r="D915" s="81" t="s">
        <v>1727</v>
      </c>
      <c r="E915" s="82">
        <v>1</v>
      </c>
      <c r="F915" s="122"/>
      <c r="G915" s="83">
        <f t="shared" si="37"/>
        <v>0</v>
      </c>
    </row>
    <row r="916" spans="1:7" ht="12.75">
      <c r="A916" s="79" t="s">
        <v>1639</v>
      </c>
      <c r="B916" s="191" t="s">
        <v>1640</v>
      </c>
      <c r="C916" s="80" t="s">
        <v>737</v>
      </c>
      <c r="D916" s="81" t="s">
        <v>1727</v>
      </c>
      <c r="E916" s="82">
        <v>1</v>
      </c>
      <c r="F916" s="122"/>
      <c r="G916" s="83">
        <f t="shared" si="37"/>
        <v>0</v>
      </c>
    </row>
    <row r="917" spans="1:7" ht="12.75">
      <c r="A917" s="79" t="s">
        <v>1641</v>
      </c>
      <c r="B917" s="191" t="s">
        <v>1642</v>
      </c>
      <c r="C917" s="80" t="s">
        <v>738</v>
      </c>
      <c r="D917" s="81" t="s">
        <v>1727</v>
      </c>
      <c r="E917" s="82">
        <v>2</v>
      </c>
      <c r="F917" s="122"/>
      <c r="G917" s="83">
        <f t="shared" si="37"/>
        <v>0</v>
      </c>
    </row>
    <row r="918" spans="1:7" ht="12.75">
      <c r="A918" s="79" t="s">
        <v>1643</v>
      </c>
      <c r="B918" s="191" t="s">
        <v>1644</v>
      </c>
      <c r="C918" s="80" t="s">
        <v>739</v>
      </c>
      <c r="D918" s="81" t="s">
        <v>1727</v>
      </c>
      <c r="E918" s="82">
        <v>4</v>
      </c>
      <c r="F918" s="122"/>
      <c r="G918" s="83">
        <f t="shared" si="37"/>
        <v>0</v>
      </c>
    </row>
    <row r="919" spans="1:7" ht="12.75">
      <c r="A919" s="79" t="s">
        <v>1645</v>
      </c>
      <c r="B919" s="191" t="s">
        <v>1646</v>
      </c>
      <c r="C919" s="80" t="s">
        <v>740</v>
      </c>
      <c r="D919" s="81" t="s">
        <v>1727</v>
      </c>
      <c r="E919" s="82">
        <v>1</v>
      </c>
      <c r="F919" s="122"/>
      <c r="G919" s="83">
        <f t="shared" si="37"/>
        <v>0</v>
      </c>
    </row>
    <row r="920" spans="1:7" ht="25.5">
      <c r="A920" s="79" t="s">
        <v>1647</v>
      </c>
      <c r="B920" s="191" t="s">
        <v>1648</v>
      </c>
      <c r="C920" s="80" t="s">
        <v>1229</v>
      </c>
      <c r="D920" s="81" t="s">
        <v>1727</v>
      </c>
      <c r="E920" s="82">
        <v>1</v>
      </c>
      <c r="F920" s="122"/>
      <c r="G920" s="83">
        <f t="shared" si="37"/>
        <v>0</v>
      </c>
    </row>
    <row r="921" spans="1:7" ht="25.5">
      <c r="A921" s="79" t="s">
        <v>1649</v>
      </c>
      <c r="B921" s="191" t="s">
        <v>1650</v>
      </c>
      <c r="C921" s="80" t="s">
        <v>1230</v>
      </c>
      <c r="D921" s="81" t="s">
        <v>1727</v>
      </c>
      <c r="E921" s="82">
        <v>76</v>
      </c>
      <c r="F921" s="122"/>
      <c r="G921" s="83">
        <f t="shared" si="37"/>
        <v>0</v>
      </c>
    </row>
    <row r="922" spans="1:7" ht="25.5">
      <c r="A922" s="79" t="s">
        <v>1651</v>
      </c>
      <c r="B922" s="191" t="s">
        <v>1652</v>
      </c>
      <c r="C922" s="80" t="s">
        <v>1231</v>
      </c>
      <c r="D922" s="81" t="s">
        <v>1727</v>
      </c>
      <c r="E922" s="82">
        <v>74</v>
      </c>
      <c r="F922" s="122"/>
      <c r="G922" s="83">
        <f t="shared" si="37"/>
        <v>0</v>
      </c>
    </row>
    <row r="923" spans="1:7" ht="25.5">
      <c r="A923" s="79" t="s">
        <v>1653</v>
      </c>
      <c r="B923" s="191" t="s">
        <v>1654</v>
      </c>
      <c r="C923" s="80" t="s">
        <v>1232</v>
      </c>
      <c r="D923" s="81" t="s">
        <v>1727</v>
      </c>
      <c r="E923" s="82">
        <v>1</v>
      </c>
      <c r="F923" s="122"/>
      <c r="G923" s="83">
        <f t="shared" si="37"/>
        <v>0</v>
      </c>
    </row>
    <row r="924" spans="1:7" ht="25.5">
      <c r="A924" s="79" t="s">
        <v>1655</v>
      </c>
      <c r="B924" s="191" t="s">
        <v>1656</v>
      </c>
      <c r="C924" s="80" t="s">
        <v>1233</v>
      </c>
      <c r="D924" s="81" t="s">
        <v>1727</v>
      </c>
      <c r="E924" s="82">
        <v>1</v>
      </c>
      <c r="F924" s="122"/>
      <c r="G924" s="83">
        <f t="shared" si="37"/>
        <v>0</v>
      </c>
    </row>
    <row r="925" spans="1:7" ht="25.5">
      <c r="A925" s="79" t="s">
        <v>1657</v>
      </c>
      <c r="B925" s="191" t="s">
        <v>1658</v>
      </c>
      <c r="C925" s="80" t="s">
        <v>1234</v>
      </c>
      <c r="D925" s="81" t="s">
        <v>1727</v>
      </c>
      <c r="E925" s="82">
        <v>14</v>
      </c>
      <c r="F925" s="122"/>
      <c r="G925" s="83">
        <f t="shared" si="37"/>
        <v>0</v>
      </c>
    </row>
    <row r="926" spans="1:7" ht="25.5">
      <c r="A926" s="79" t="s">
        <v>1659</v>
      </c>
      <c r="B926" s="191" t="s">
        <v>1660</v>
      </c>
      <c r="C926" s="80" t="s">
        <v>1235</v>
      </c>
      <c r="D926" s="81" t="s">
        <v>1727</v>
      </c>
      <c r="E926" s="82">
        <v>1</v>
      </c>
      <c r="F926" s="122"/>
      <c r="G926" s="83">
        <f t="shared" si="37"/>
        <v>0</v>
      </c>
    </row>
    <row r="927" spans="1:7" ht="25.5">
      <c r="A927" s="79" t="s">
        <v>1661</v>
      </c>
      <c r="B927" s="191" t="s">
        <v>1662</v>
      </c>
      <c r="C927" s="80" t="s">
        <v>1236</v>
      </c>
      <c r="D927" s="81" t="s">
        <v>1727</v>
      </c>
      <c r="E927" s="82">
        <v>6</v>
      </c>
      <c r="F927" s="122"/>
      <c r="G927" s="83">
        <f t="shared" si="37"/>
        <v>0</v>
      </c>
    </row>
    <row r="928" spans="1:7" ht="25.5">
      <c r="A928" s="79" t="s">
        <v>1663</v>
      </c>
      <c r="B928" s="191" t="s">
        <v>1664</v>
      </c>
      <c r="C928" s="80" t="s">
        <v>1237</v>
      </c>
      <c r="D928" s="81" t="s">
        <v>1727</v>
      </c>
      <c r="E928" s="82">
        <v>6</v>
      </c>
      <c r="F928" s="122"/>
      <c r="G928" s="83">
        <f t="shared" si="37"/>
        <v>0</v>
      </c>
    </row>
    <row r="929" spans="1:7" ht="25.5">
      <c r="A929" s="79" t="s">
        <v>1665</v>
      </c>
      <c r="B929" s="191" t="s">
        <v>1666</v>
      </c>
      <c r="C929" s="80" t="s">
        <v>1238</v>
      </c>
      <c r="D929" s="81" t="s">
        <v>1727</v>
      </c>
      <c r="E929" s="82">
        <v>2</v>
      </c>
      <c r="F929" s="122"/>
      <c r="G929" s="83">
        <f t="shared" si="37"/>
        <v>0</v>
      </c>
    </row>
    <row r="930" spans="1:7" ht="25.5">
      <c r="A930" s="79" t="s">
        <v>1667</v>
      </c>
      <c r="B930" s="191" t="s">
        <v>1668</v>
      </c>
      <c r="C930" s="80" t="s">
        <v>1239</v>
      </c>
      <c r="D930" s="81" t="s">
        <v>1727</v>
      </c>
      <c r="E930" s="82">
        <v>1</v>
      </c>
      <c r="F930" s="122"/>
      <c r="G930" s="83">
        <f t="shared" si="37"/>
        <v>0</v>
      </c>
    </row>
    <row r="931" spans="1:7" ht="25.5">
      <c r="A931" s="79" t="s">
        <v>1669</v>
      </c>
      <c r="B931" s="191" t="s">
        <v>1670</v>
      </c>
      <c r="C931" s="80" t="s">
        <v>1240</v>
      </c>
      <c r="D931" s="81" t="s">
        <v>1727</v>
      </c>
      <c r="E931" s="82">
        <v>2</v>
      </c>
      <c r="F931" s="122"/>
      <c r="G931" s="83">
        <f t="shared" si="37"/>
        <v>0</v>
      </c>
    </row>
    <row r="932" spans="1:7" ht="25.5">
      <c r="A932" s="79" t="s">
        <v>1671</v>
      </c>
      <c r="B932" s="191" t="s">
        <v>1672</v>
      </c>
      <c r="C932" s="80" t="s">
        <v>1241</v>
      </c>
      <c r="D932" s="81" t="s">
        <v>1727</v>
      </c>
      <c r="E932" s="82">
        <v>1</v>
      </c>
      <c r="F932" s="122"/>
      <c r="G932" s="83">
        <f t="shared" si="37"/>
        <v>0</v>
      </c>
    </row>
    <row r="933" spans="1:7" ht="25.5">
      <c r="A933" s="79" t="s">
        <v>1673</v>
      </c>
      <c r="B933" s="191" t="s">
        <v>1674</v>
      </c>
      <c r="C933" s="80" t="s">
        <v>1242</v>
      </c>
      <c r="D933" s="81" t="s">
        <v>1727</v>
      </c>
      <c r="E933" s="82">
        <v>1</v>
      </c>
      <c r="F933" s="122"/>
      <c r="G933" s="83">
        <f t="shared" si="37"/>
        <v>0</v>
      </c>
    </row>
    <row r="934" spans="1:7" ht="25.5">
      <c r="A934" s="79" t="s">
        <v>1675</v>
      </c>
      <c r="B934" s="191" t="s">
        <v>1676</v>
      </c>
      <c r="C934" s="80" t="s">
        <v>1243</v>
      </c>
      <c r="D934" s="81" t="s">
        <v>1727</v>
      </c>
      <c r="E934" s="82">
        <v>3</v>
      </c>
      <c r="F934" s="122"/>
      <c r="G934" s="83">
        <f t="shared" si="37"/>
        <v>0</v>
      </c>
    </row>
    <row r="935" spans="1:7" ht="25.5">
      <c r="A935" s="79" t="s">
        <v>1677</v>
      </c>
      <c r="B935" s="191" t="s">
        <v>1678</v>
      </c>
      <c r="C935" s="80" t="s">
        <v>1244</v>
      </c>
      <c r="D935" s="81" t="s">
        <v>1727</v>
      </c>
      <c r="E935" s="82">
        <v>14</v>
      </c>
      <c r="F935" s="122"/>
      <c r="G935" s="83">
        <f t="shared" si="37"/>
        <v>0</v>
      </c>
    </row>
    <row r="936" spans="1:7" ht="25.5">
      <c r="A936" s="79" t="s">
        <v>1679</v>
      </c>
      <c r="B936" s="191" t="s">
        <v>1680</v>
      </c>
      <c r="C936" s="80" t="s">
        <v>1245</v>
      </c>
      <c r="D936" s="81" t="s">
        <v>1727</v>
      </c>
      <c r="E936" s="82">
        <v>123</v>
      </c>
      <c r="F936" s="122"/>
      <c r="G936" s="83">
        <f t="shared" si="37"/>
        <v>0</v>
      </c>
    </row>
    <row r="937" spans="1:7" ht="25.5">
      <c r="A937" s="79" t="s">
        <v>1681</v>
      </c>
      <c r="B937" s="191" t="s">
        <v>1682</v>
      </c>
      <c r="C937" s="80" t="s">
        <v>1246</v>
      </c>
      <c r="D937" s="81" t="s">
        <v>1727</v>
      </c>
      <c r="E937" s="82">
        <v>24</v>
      </c>
      <c r="F937" s="122"/>
      <c r="G937" s="83">
        <f t="shared" si="37"/>
        <v>0</v>
      </c>
    </row>
    <row r="938" spans="1:7" ht="25.5">
      <c r="A938" s="79" t="s">
        <v>1683</v>
      </c>
      <c r="B938" s="191" t="s">
        <v>1684</v>
      </c>
      <c r="C938" s="80" t="s">
        <v>1247</v>
      </c>
      <c r="D938" s="81" t="s">
        <v>1727</v>
      </c>
      <c r="E938" s="82">
        <v>2</v>
      </c>
      <c r="F938" s="122"/>
      <c r="G938" s="83">
        <f t="shared" si="37"/>
        <v>0</v>
      </c>
    </row>
    <row r="939" spans="1:7" ht="25.5">
      <c r="A939" s="79" t="s">
        <v>1685</v>
      </c>
      <c r="B939" s="191" t="s">
        <v>1686</v>
      </c>
      <c r="C939" s="80" t="s">
        <v>1248</v>
      </c>
      <c r="D939" s="81" t="s">
        <v>1727</v>
      </c>
      <c r="E939" s="82">
        <v>4</v>
      </c>
      <c r="F939" s="122"/>
      <c r="G939" s="83">
        <f t="shared" si="37"/>
        <v>0</v>
      </c>
    </row>
    <row r="940" spans="1:7" ht="25.5">
      <c r="A940" s="79" t="s">
        <v>1687</v>
      </c>
      <c r="B940" s="191" t="s">
        <v>1688</v>
      </c>
      <c r="C940" s="80" t="s">
        <v>1249</v>
      </c>
      <c r="D940" s="81" t="s">
        <v>1727</v>
      </c>
      <c r="E940" s="82">
        <v>6</v>
      </c>
      <c r="F940" s="122"/>
      <c r="G940" s="83">
        <f t="shared" si="37"/>
        <v>0</v>
      </c>
    </row>
    <row r="941" spans="1:7" ht="25.5">
      <c r="A941" s="79" t="s">
        <v>1689</v>
      </c>
      <c r="B941" s="191" t="s">
        <v>1690</v>
      </c>
      <c r="C941" s="80" t="s">
        <v>1250</v>
      </c>
      <c r="D941" s="81" t="s">
        <v>1727</v>
      </c>
      <c r="E941" s="82">
        <v>62</v>
      </c>
      <c r="F941" s="122"/>
      <c r="G941" s="83">
        <f t="shared" si="37"/>
        <v>0</v>
      </c>
    </row>
    <row r="942" spans="1:7" ht="25.5">
      <c r="A942" s="79" t="s">
        <v>1691</v>
      </c>
      <c r="B942" s="191" t="s">
        <v>1690</v>
      </c>
      <c r="C942" s="80" t="s">
        <v>1251</v>
      </c>
      <c r="D942" s="81" t="s">
        <v>1727</v>
      </c>
      <c r="E942" s="82">
        <v>1</v>
      </c>
      <c r="F942" s="122"/>
      <c r="G942" s="83">
        <f t="shared" si="37"/>
        <v>0</v>
      </c>
    </row>
    <row r="943" spans="1:7" ht="25.5">
      <c r="A943" s="79" t="s">
        <v>1692</v>
      </c>
      <c r="B943" s="191" t="s">
        <v>1693</v>
      </c>
      <c r="C943" s="80" t="s">
        <v>1252</v>
      </c>
      <c r="D943" s="81" t="s">
        <v>1727</v>
      </c>
      <c r="E943" s="82">
        <v>4</v>
      </c>
      <c r="F943" s="122"/>
      <c r="G943" s="83">
        <f t="shared" si="37"/>
        <v>0</v>
      </c>
    </row>
    <row r="944" spans="1:7" ht="25.5">
      <c r="A944" s="79" t="s">
        <v>1694</v>
      </c>
      <c r="B944" s="191" t="s">
        <v>1695</v>
      </c>
      <c r="C944" s="80" t="s">
        <v>1253</v>
      </c>
      <c r="D944" s="81" t="s">
        <v>1727</v>
      </c>
      <c r="E944" s="82">
        <v>6</v>
      </c>
      <c r="F944" s="122"/>
      <c r="G944" s="83">
        <f t="shared" si="37"/>
        <v>0</v>
      </c>
    </row>
    <row r="945" spans="1:7" ht="25.5">
      <c r="A945" s="79" t="s">
        <v>1696</v>
      </c>
      <c r="B945" s="191" t="s">
        <v>1697</v>
      </c>
      <c r="C945" s="80" t="s">
        <v>1254</v>
      </c>
      <c r="D945" s="81" t="s">
        <v>1727</v>
      </c>
      <c r="E945" s="82">
        <v>3</v>
      </c>
      <c r="F945" s="122"/>
      <c r="G945" s="83">
        <f t="shared" si="37"/>
        <v>0</v>
      </c>
    </row>
    <row r="946" spans="1:7" ht="25.5">
      <c r="A946" s="79" t="s">
        <v>1698</v>
      </c>
      <c r="B946" s="191" t="s">
        <v>1699</v>
      </c>
      <c r="C946" s="80" t="s">
        <v>1255</v>
      </c>
      <c r="D946" s="81" t="s">
        <v>1727</v>
      </c>
      <c r="E946" s="82">
        <v>1</v>
      </c>
      <c r="F946" s="122"/>
      <c r="G946" s="83">
        <f t="shared" si="37"/>
        <v>0</v>
      </c>
    </row>
    <row r="947" spans="1:7" ht="12.75">
      <c r="A947" s="79" t="s">
        <v>1700</v>
      </c>
      <c r="B947" s="191" t="s">
        <v>1701</v>
      </c>
      <c r="C947" s="80" t="s">
        <v>1256</v>
      </c>
      <c r="D947" s="81" t="s">
        <v>1727</v>
      </c>
      <c r="E947" s="82">
        <v>1</v>
      </c>
      <c r="F947" s="122"/>
      <c r="G947" s="83">
        <f t="shared" si="37"/>
        <v>0</v>
      </c>
    </row>
    <row r="948" spans="1:7" ht="25.5">
      <c r="A948" s="79" t="s">
        <v>1702</v>
      </c>
      <c r="B948" s="191" t="s">
        <v>1703</v>
      </c>
      <c r="C948" s="80" t="s">
        <v>1257</v>
      </c>
      <c r="D948" s="81" t="s">
        <v>1727</v>
      </c>
      <c r="E948" s="82">
        <v>1</v>
      </c>
      <c r="F948" s="122"/>
      <c r="G948" s="83">
        <f t="shared" si="37"/>
        <v>0</v>
      </c>
    </row>
    <row r="949" spans="1:7" ht="12.75">
      <c r="A949" s="79" t="s">
        <v>1704</v>
      </c>
      <c r="B949" s="191" t="s">
        <v>1311</v>
      </c>
      <c r="C949" s="80" t="s">
        <v>1258</v>
      </c>
      <c r="D949" s="81" t="s">
        <v>1727</v>
      </c>
      <c r="E949" s="82">
        <v>1</v>
      </c>
      <c r="F949" s="122"/>
      <c r="G949" s="83">
        <f t="shared" si="37"/>
        <v>0</v>
      </c>
    </row>
    <row r="950" spans="1:7" ht="12.75">
      <c r="A950" s="79" t="s">
        <v>1312</v>
      </c>
      <c r="B950" s="191" t="s">
        <v>1313</v>
      </c>
      <c r="C950" s="80" t="s">
        <v>1259</v>
      </c>
      <c r="D950" s="81" t="s">
        <v>1727</v>
      </c>
      <c r="E950" s="82">
        <v>1</v>
      </c>
      <c r="F950" s="122"/>
      <c r="G950" s="83">
        <f t="shared" si="37"/>
        <v>0</v>
      </c>
    </row>
    <row r="951" spans="1:7" ht="38.25">
      <c r="A951" s="79" t="s">
        <v>1314</v>
      </c>
      <c r="B951" s="191" t="s">
        <v>1315</v>
      </c>
      <c r="C951" s="80" t="s">
        <v>1260</v>
      </c>
      <c r="D951" s="81" t="s">
        <v>1727</v>
      </c>
      <c r="E951" s="82">
        <v>6</v>
      </c>
      <c r="F951" s="122"/>
      <c r="G951" s="83">
        <f t="shared" si="37"/>
        <v>0</v>
      </c>
    </row>
    <row r="952" spans="1:7" ht="12.75">
      <c r="A952" s="79" t="s">
        <v>1316</v>
      </c>
      <c r="B952" s="191" t="s">
        <v>1317</v>
      </c>
      <c r="C952" s="80" t="s">
        <v>1261</v>
      </c>
      <c r="D952" s="81" t="s">
        <v>1727</v>
      </c>
      <c r="E952" s="82">
        <v>1</v>
      </c>
      <c r="F952" s="122"/>
      <c r="G952" s="83">
        <f t="shared" si="37"/>
        <v>0</v>
      </c>
    </row>
    <row r="953" spans="1:7" ht="25.5">
      <c r="A953" s="79" t="s">
        <v>1318</v>
      </c>
      <c r="B953" s="191" t="s">
        <v>1319</v>
      </c>
      <c r="C953" s="80" t="s">
        <v>1262</v>
      </c>
      <c r="D953" s="81" t="s">
        <v>1727</v>
      </c>
      <c r="E953" s="82">
        <v>1</v>
      </c>
      <c r="F953" s="122"/>
      <c r="G953" s="83">
        <f t="shared" si="37"/>
        <v>0</v>
      </c>
    </row>
    <row r="954" spans="1:7" ht="12.75">
      <c r="A954" s="79" t="s">
        <v>1320</v>
      </c>
      <c r="B954" s="191" t="s">
        <v>1321</v>
      </c>
      <c r="C954" s="80" t="s">
        <v>1263</v>
      </c>
      <c r="D954" s="81" t="s">
        <v>1727</v>
      </c>
      <c r="E954" s="82">
        <v>1</v>
      </c>
      <c r="F954" s="122"/>
      <c r="G954" s="83">
        <f t="shared" si="37"/>
        <v>0</v>
      </c>
    </row>
    <row r="955" spans="1:7" ht="12.75">
      <c r="A955" s="79" t="s">
        <v>1322</v>
      </c>
      <c r="B955" s="191" t="s">
        <v>1323</v>
      </c>
      <c r="C955" s="80" t="s">
        <v>1264</v>
      </c>
      <c r="D955" s="81" t="s">
        <v>1727</v>
      </c>
      <c r="E955" s="82">
        <v>1</v>
      </c>
      <c r="F955" s="122"/>
      <c r="G955" s="83">
        <f t="shared" si="37"/>
        <v>0</v>
      </c>
    </row>
    <row r="956" spans="1:7" ht="25.5">
      <c r="A956" s="79" t="s">
        <v>1324</v>
      </c>
      <c r="B956" s="191" t="s">
        <v>1325</v>
      </c>
      <c r="C956" s="80" t="s">
        <v>1265</v>
      </c>
      <c r="D956" s="81" t="s">
        <v>1727</v>
      </c>
      <c r="E956" s="82">
        <v>1</v>
      </c>
      <c r="F956" s="122"/>
      <c r="G956" s="83">
        <f t="shared" si="37"/>
        <v>0</v>
      </c>
    </row>
    <row r="957" spans="1:7" ht="25.5">
      <c r="A957" s="79" t="s">
        <v>1326</v>
      </c>
      <c r="B957" s="191" t="s">
        <v>1327</v>
      </c>
      <c r="C957" s="80" t="s">
        <v>717</v>
      </c>
      <c r="D957" s="81" t="s">
        <v>1727</v>
      </c>
      <c r="E957" s="82">
        <v>1</v>
      </c>
      <c r="F957" s="122"/>
      <c r="G957" s="83">
        <f t="shared" si="37"/>
        <v>0</v>
      </c>
    </row>
    <row r="958" spans="1:7" ht="25.5">
      <c r="A958" s="79" t="s">
        <v>1328</v>
      </c>
      <c r="B958" s="191" t="s">
        <v>1329</v>
      </c>
      <c r="C958" s="80" t="s">
        <v>718</v>
      </c>
      <c r="D958" s="81" t="s">
        <v>1727</v>
      </c>
      <c r="E958" s="82">
        <v>8</v>
      </c>
      <c r="F958" s="122"/>
      <c r="G958" s="83">
        <f t="shared" si="37"/>
        <v>0</v>
      </c>
    </row>
    <row r="959" spans="1:7" ht="25.5">
      <c r="A959" s="79" t="s">
        <v>1330</v>
      </c>
      <c r="B959" s="191" t="s">
        <v>1331</v>
      </c>
      <c r="C959" s="80" t="s">
        <v>719</v>
      </c>
      <c r="D959" s="81" t="s">
        <v>1727</v>
      </c>
      <c r="E959" s="82">
        <v>1</v>
      </c>
      <c r="F959" s="122"/>
      <c r="G959" s="83">
        <f t="shared" si="37"/>
        <v>0</v>
      </c>
    </row>
    <row r="960" spans="1:7" ht="25.5">
      <c r="A960" s="79" t="s">
        <v>1332</v>
      </c>
      <c r="B960" s="191" t="s">
        <v>1333</v>
      </c>
      <c r="C960" s="80" t="s">
        <v>720</v>
      </c>
      <c r="D960" s="81" t="s">
        <v>1727</v>
      </c>
      <c r="E960" s="82">
        <v>1</v>
      </c>
      <c r="F960" s="122"/>
      <c r="G960" s="83">
        <f t="shared" si="37"/>
        <v>0</v>
      </c>
    </row>
    <row r="961" spans="1:7" ht="12.75">
      <c r="A961" s="79" t="s">
        <v>1334</v>
      </c>
      <c r="B961" s="191" t="s">
        <v>1335</v>
      </c>
      <c r="C961" s="80" t="s">
        <v>721</v>
      </c>
      <c r="D961" s="81" t="s">
        <v>1727</v>
      </c>
      <c r="E961" s="82">
        <v>1</v>
      </c>
      <c r="F961" s="122"/>
      <c r="G961" s="83">
        <f t="shared" si="37"/>
        <v>0</v>
      </c>
    </row>
    <row r="962" spans="1:7" ht="12.75">
      <c r="A962" s="79" t="s">
        <v>1336</v>
      </c>
      <c r="B962" s="191" t="s">
        <v>1337</v>
      </c>
      <c r="C962" s="80" t="s">
        <v>722</v>
      </c>
      <c r="D962" s="81" t="s">
        <v>1727</v>
      </c>
      <c r="E962" s="82">
        <v>3</v>
      </c>
      <c r="F962" s="122"/>
      <c r="G962" s="83">
        <f t="shared" si="37"/>
        <v>0</v>
      </c>
    </row>
    <row r="963" spans="1:7" ht="12.75">
      <c r="A963" s="79" t="s">
        <v>1338</v>
      </c>
      <c r="B963" s="191" t="s">
        <v>1339</v>
      </c>
      <c r="C963" s="80" t="s">
        <v>723</v>
      </c>
      <c r="D963" s="81" t="s">
        <v>1727</v>
      </c>
      <c r="E963" s="82">
        <v>7</v>
      </c>
      <c r="F963" s="122"/>
      <c r="G963" s="83">
        <f t="shared" si="37"/>
        <v>0</v>
      </c>
    </row>
    <row r="964" spans="1:7" ht="12.75">
      <c r="A964" s="79" t="s">
        <v>1340</v>
      </c>
      <c r="B964" s="191" t="s">
        <v>1341</v>
      </c>
      <c r="C964" s="80" t="s">
        <v>724</v>
      </c>
      <c r="D964" s="81" t="s">
        <v>1727</v>
      </c>
      <c r="E964" s="82">
        <v>1</v>
      </c>
      <c r="F964" s="122"/>
      <c r="G964" s="83">
        <f t="shared" si="37"/>
        <v>0</v>
      </c>
    </row>
    <row r="965" spans="1:7" ht="12.75">
      <c r="A965" s="79" t="s">
        <v>1342</v>
      </c>
      <c r="B965" s="191" t="s">
        <v>1343</v>
      </c>
      <c r="C965" s="80" t="s">
        <v>725</v>
      </c>
      <c r="D965" s="81" t="s">
        <v>1727</v>
      </c>
      <c r="E965" s="82">
        <v>1</v>
      </c>
      <c r="F965" s="122"/>
      <c r="G965" s="83">
        <f t="shared" si="37"/>
        <v>0</v>
      </c>
    </row>
    <row r="966" spans="1:7" ht="12.75">
      <c r="A966" s="79" t="s">
        <v>1344</v>
      </c>
      <c r="B966" s="191" t="s">
        <v>1345</v>
      </c>
      <c r="C966" s="80" t="s">
        <v>726</v>
      </c>
      <c r="D966" s="81" t="s">
        <v>1727</v>
      </c>
      <c r="E966" s="82">
        <v>8</v>
      </c>
      <c r="F966" s="122"/>
      <c r="G966" s="83">
        <f>E966*F966</f>
        <v>0</v>
      </c>
    </row>
    <row r="967" spans="1:7" ht="12.75">
      <c r="A967" s="168"/>
      <c r="B967" s="84"/>
      <c r="C967" s="239" t="s">
        <v>727</v>
      </c>
      <c r="D967" s="240"/>
      <c r="E967" s="192"/>
      <c r="F967" s="193"/>
      <c r="G967" s="169">
        <f>SUM(G908:G966)</f>
        <v>0</v>
      </c>
    </row>
    <row r="968" spans="1:7" ht="12.75">
      <c r="A968" s="168"/>
      <c r="B968" s="86"/>
      <c r="C968" s="87"/>
      <c r="D968" s="88"/>
      <c r="E968" s="89"/>
      <c r="F968" s="124"/>
      <c r="G968" s="170"/>
    </row>
    <row r="969" spans="1:7" ht="12.75">
      <c r="A969" s="90" t="s">
        <v>1346</v>
      </c>
      <c r="B969" s="190"/>
      <c r="C969" s="238" t="s">
        <v>1266</v>
      </c>
      <c r="D969" s="81"/>
      <c r="E969" s="82"/>
      <c r="F969" s="122"/>
      <c r="G969" s="83"/>
    </row>
    <row r="970" spans="1:7" ht="12.75">
      <c r="A970" s="79" t="s">
        <v>1347</v>
      </c>
      <c r="B970" s="191" t="s">
        <v>1348</v>
      </c>
      <c r="C970" s="80" t="s">
        <v>1267</v>
      </c>
      <c r="D970" s="81" t="s">
        <v>1050</v>
      </c>
      <c r="E970" s="82">
        <v>1200</v>
      </c>
      <c r="F970" s="122"/>
      <c r="G970" s="83">
        <f>E970*F970</f>
        <v>0</v>
      </c>
    </row>
    <row r="971" spans="1:7" ht="12.75">
      <c r="A971" s="79" t="s">
        <v>1349</v>
      </c>
      <c r="B971" s="191" t="s">
        <v>1350</v>
      </c>
      <c r="C971" s="80" t="s">
        <v>1268</v>
      </c>
      <c r="D971" s="81" t="s">
        <v>1050</v>
      </c>
      <c r="E971" s="82">
        <v>860</v>
      </c>
      <c r="F971" s="122"/>
      <c r="G971" s="83">
        <f aca="true" t="shared" si="38" ref="G971:G1011">E971*F971</f>
        <v>0</v>
      </c>
    </row>
    <row r="972" spans="1:7" ht="12.75">
      <c r="A972" s="79" t="s">
        <v>1351</v>
      </c>
      <c r="B972" s="191" t="s">
        <v>1352</v>
      </c>
      <c r="C972" s="80" t="s">
        <v>1269</v>
      </c>
      <c r="D972" s="81" t="s">
        <v>1050</v>
      </c>
      <c r="E972" s="82">
        <v>560</v>
      </c>
      <c r="F972" s="122"/>
      <c r="G972" s="83">
        <f t="shared" si="38"/>
        <v>0</v>
      </c>
    </row>
    <row r="973" spans="1:7" ht="12.75">
      <c r="A973" s="79" t="s">
        <v>1353</v>
      </c>
      <c r="B973" s="191" t="s">
        <v>1354</v>
      </c>
      <c r="C973" s="80" t="s">
        <v>1270</v>
      </c>
      <c r="D973" s="81" t="s">
        <v>1050</v>
      </c>
      <c r="E973" s="82">
        <v>285</v>
      </c>
      <c r="F973" s="122"/>
      <c r="G973" s="83">
        <f t="shared" si="38"/>
        <v>0</v>
      </c>
    </row>
    <row r="974" spans="1:7" ht="12.75">
      <c r="A974" s="79" t="s">
        <v>1355</v>
      </c>
      <c r="B974" s="191" t="s">
        <v>1356</v>
      </c>
      <c r="C974" s="80" t="s">
        <v>1271</v>
      </c>
      <c r="D974" s="81" t="s">
        <v>1050</v>
      </c>
      <c r="E974" s="82">
        <v>146</v>
      </c>
      <c r="F974" s="122"/>
      <c r="G974" s="83">
        <f t="shared" si="38"/>
        <v>0</v>
      </c>
    </row>
    <row r="975" spans="1:7" ht="12.75">
      <c r="A975" s="79" t="s">
        <v>1357</v>
      </c>
      <c r="B975" s="191" t="s">
        <v>1358</v>
      </c>
      <c r="C975" s="80" t="s">
        <v>1272</v>
      </c>
      <c r="D975" s="81" t="s">
        <v>1050</v>
      </c>
      <c r="E975" s="82">
        <v>121</v>
      </c>
      <c r="F975" s="122"/>
      <c r="G975" s="83">
        <f t="shared" si="38"/>
        <v>0</v>
      </c>
    </row>
    <row r="976" spans="1:7" ht="12.75">
      <c r="A976" s="79" t="s">
        <v>1359</v>
      </c>
      <c r="B976" s="191" t="s">
        <v>1360</v>
      </c>
      <c r="C976" s="80" t="s">
        <v>1273</v>
      </c>
      <c r="D976" s="81" t="s">
        <v>1050</v>
      </c>
      <c r="E976" s="82">
        <v>130</v>
      </c>
      <c r="F976" s="122"/>
      <c r="G976" s="83">
        <f t="shared" si="38"/>
        <v>0</v>
      </c>
    </row>
    <row r="977" spans="1:7" ht="12.75">
      <c r="A977" s="79" t="s">
        <v>1361</v>
      </c>
      <c r="B977" s="191" t="s">
        <v>1362</v>
      </c>
      <c r="C977" s="80" t="s">
        <v>1274</v>
      </c>
      <c r="D977" s="81" t="s">
        <v>1050</v>
      </c>
      <c r="E977" s="82">
        <v>210</v>
      </c>
      <c r="F977" s="122"/>
      <c r="G977" s="83">
        <f t="shared" si="38"/>
        <v>0</v>
      </c>
    </row>
    <row r="978" spans="1:7" ht="12.75">
      <c r="A978" s="79" t="s">
        <v>1363</v>
      </c>
      <c r="B978" s="191" t="s">
        <v>1364</v>
      </c>
      <c r="C978" s="80" t="s">
        <v>1275</v>
      </c>
      <c r="D978" s="81" t="s">
        <v>1050</v>
      </c>
      <c r="E978" s="82">
        <v>80</v>
      </c>
      <c r="F978" s="122"/>
      <c r="G978" s="83">
        <f t="shared" si="38"/>
        <v>0</v>
      </c>
    </row>
    <row r="979" spans="1:7" ht="12.75">
      <c r="A979" s="79" t="s">
        <v>1365</v>
      </c>
      <c r="B979" s="191" t="s">
        <v>1366</v>
      </c>
      <c r="C979" s="80" t="s">
        <v>1276</v>
      </c>
      <c r="D979" s="81" t="s">
        <v>1050</v>
      </c>
      <c r="E979" s="82">
        <v>276</v>
      </c>
      <c r="F979" s="122"/>
      <c r="G979" s="83">
        <f t="shared" si="38"/>
        <v>0</v>
      </c>
    </row>
    <row r="980" spans="1:7" ht="12.75">
      <c r="A980" s="79" t="s">
        <v>1367</v>
      </c>
      <c r="B980" s="191" t="s">
        <v>1368</v>
      </c>
      <c r="C980" s="80" t="s">
        <v>1277</v>
      </c>
      <c r="D980" s="81" t="s">
        <v>1050</v>
      </c>
      <c r="E980" s="82">
        <v>156</v>
      </c>
      <c r="F980" s="122"/>
      <c r="G980" s="83">
        <f t="shared" si="38"/>
        <v>0</v>
      </c>
    </row>
    <row r="981" spans="1:7" ht="12.75">
      <c r="A981" s="79" t="s">
        <v>1369</v>
      </c>
      <c r="B981" s="191" t="s">
        <v>1370</v>
      </c>
      <c r="C981" s="80" t="s">
        <v>1278</v>
      </c>
      <c r="D981" s="81" t="s">
        <v>1050</v>
      </c>
      <c r="E981" s="82">
        <v>111</v>
      </c>
      <c r="F981" s="122"/>
      <c r="G981" s="83">
        <f t="shared" si="38"/>
        <v>0</v>
      </c>
    </row>
    <row r="982" spans="1:7" ht="12.75">
      <c r="A982" s="79" t="s">
        <v>1371</v>
      </c>
      <c r="B982" s="191" t="s">
        <v>1372</v>
      </c>
      <c r="C982" s="80" t="s">
        <v>1279</v>
      </c>
      <c r="D982" s="81" t="s">
        <v>1727</v>
      </c>
      <c r="E982" s="82">
        <v>19</v>
      </c>
      <c r="F982" s="122"/>
      <c r="G982" s="83">
        <f t="shared" si="38"/>
        <v>0</v>
      </c>
    </row>
    <row r="983" spans="1:7" ht="12.75">
      <c r="A983" s="79" t="s">
        <v>1373</v>
      </c>
      <c r="B983" s="191" t="s">
        <v>1374</v>
      </c>
      <c r="C983" s="80" t="s">
        <v>1280</v>
      </c>
      <c r="D983" s="81" t="s">
        <v>1727</v>
      </c>
      <c r="E983" s="82">
        <v>16</v>
      </c>
      <c r="F983" s="122"/>
      <c r="G983" s="83">
        <f t="shared" si="38"/>
        <v>0</v>
      </c>
    </row>
    <row r="984" spans="1:7" ht="12.75">
      <c r="A984" s="79" t="s">
        <v>1375</v>
      </c>
      <c r="B984" s="191" t="s">
        <v>1376</v>
      </c>
      <c r="C984" s="80" t="s">
        <v>1281</v>
      </c>
      <c r="D984" s="81" t="s">
        <v>1727</v>
      </c>
      <c r="E984" s="82">
        <v>10</v>
      </c>
      <c r="F984" s="122"/>
      <c r="G984" s="83">
        <f t="shared" si="38"/>
        <v>0</v>
      </c>
    </row>
    <row r="985" spans="1:7" ht="12.75">
      <c r="A985" s="79" t="s">
        <v>1377</v>
      </c>
      <c r="B985" s="191" t="s">
        <v>1378</v>
      </c>
      <c r="C985" s="80" t="s">
        <v>1282</v>
      </c>
      <c r="D985" s="81" t="s">
        <v>1727</v>
      </c>
      <c r="E985" s="82">
        <v>64</v>
      </c>
      <c r="F985" s="122"/>
      <c r="G985" s="83">
        <f t="shared" si="38"/>
        <v>0</v>
      </c>
    </row>
    <row r="986" spans="1:7" ht="12.75">
      <c r="A986" s="79" t="s">
        <v>1379</v>
      </c>
      <c r="B986" s="191" t="s">
        <v>1380</v>
      </c>
      <c r="C986" s="80" t="s">
        <v>1283</v>
      </c>
      <c r="D986" s="81" t="s">
        <v>1727</v>
      </c>
      <c r="E986" s="82">
        <v>25</v>
      </c>
      <c r="F986" s="122"/>
      <c r="G986" s="83">
        <f t="shared" si="38"/>
        <v>0</v>
      </c>
    </row>
    <row r="987" spans="1:7" ht="12.75">
      <c r="A987" s="79" t="s">
        <v>1381</v>
      </c>
      <c r="B987" s="191" t="s">
        <v>1382</v>
      </c>
      <c r="C987" s="80" t="s">
        <v>1284</v>
      </c>
      <c r="D987" s="81" t="s">
        <v>1727</v>
      </c>
      <c r="E987" s="82">
        <v>22</v>
      </c>
      <c r="F987" s="122"/>
      <c r="G987" s="83">
        <f t="shared" si="38"/>
        <v>0</v>
      </c>
    </row>
    <row r="988" spans="1:7" ht="12.75">
      <c r="A988" s="79" t="s">
        <v>1383</v>
      </c>
      <c r="B988" s="191" t="s">
        <v>1384</v>
      </c>
      <c r="C988" s="80" t="s">
        <v>1285</v>
      </c>
      <c r="D988" s="81" t="s">
        <v>1727</v>
      </c>
      <c r="E988" s="82">
        <v>16</v>
      </c>
      <c r="F988" s="122"/>
      <c r="G988" s="83">
        <f t="shared" si="38"/>
        <v>0</v>
      </c>
    </row>
    <row r="989" spans="1:7" ht="12.75">
      <c r="A989" s="79" t="s">
        <v>1385</v>
      </c>
      <c r="B989" s="191" t="s">
        <v>1386</v>
      </c>
      <c r="C989" s="80" t="s">
        <v>1286</v>
      </c>
      <c r="D989" s="81" t="s">
        <v>1050</v>
      </c>
      <c r="E989" s="82">
        <v>85</v>
      </c>
      <c r="F989" s="122"/>
      <c r="G989" s="83">
        <f t="shared" si="38"/>
        <v>0</v>
      </c>
    </row>
    <row r="990" spans="1:7" ht="12.75">
      <c r="A990" s="79" t="s">
        <v>1387</v>
      </c>
      <c r="B990" s="191" t="s">
        <v>1388</v>
      </c>
      <c r="C990" s="80" t="s">
        <v>1287</v>
      </c>
      <c r="D990" s="81" t="s">
        <v>1050</v>
      </c>
      <c r="E990" s="82">
        <v>109</v>
      </c>
      <c r="F990" s="122"/>
      <c r="G990" s="83">
        <f t="shared" si="38"/>
        <v>0</v>
      </c>
    </row>
    <row r="991" spans="1:7" ht="12.75">
      <c r="A991" s="79" t="s">
        <v>1389</v>
      </c>
      <c r="B991" s="191" t="s">
        <v>1390</v>
      </c>
      <c r="C991" s="80" t="s">
        <v>1288</v>
      </c>
      <c r="D991" s="81" t="s">
        <v>1050</v>
      </c>
      <c r="E991" s="82">
        <v>98</v>
      </c>
      <c r="F991" s="122"/>
      <c r="G991" s="83">
        <f t="shared" si="38"/>
        <v>0</v>
      </c>
    </row>
    <row r="992" spans="1:7" ht="12.75">
      <c r="A992" s="79" t="s">
        <v>1391</v>
      </c>
      <c r="B992" s="191" t="s">
        <v>1392</v>
      </c>
      <c r="C992" s="80" t="s">
        <v>1289</v>
      </c>
      <c r="D992" s="81" t="s">
        <v>1727</v>
      </c>
      <c r="E992" s="82">
        <v>20</v>
      </c>
      <c r="F992" s="122"/>
      <c r="G992" s="83">
        <f t="shared" si="38"/>
        <v>0</v>
      </c>
    </row>
    <row r="993" spans="1:7" ht="12.75">
      <c r="A993" s="79" t="s">
        <v>1393</v>
      </c>
      <c r="B993" s="191" t="s">
        <v>1394</v>
      </c>
      <c r="C993" s="80" t="s">
        <v>1290</v>
      </c>
      <c r="D993" s="81" t="s">
        <v>1727</v>
      </c>
      <c r="E993" s="82">
        <v>10</v>
      </c>
      <c r="F993" s="122"/>
      <c r="G993" s="83">
        <f t="shared" si="38"/>
        <v>0</v>
      </c>
    </row>
    <row r="994" spans="1:7" ht="12.75">
      <c r="A994" s="79" t="s">
        <v>1395</v>
      </c>
      <c r="B994" s="191" t="s">
        <v>1396</v>
      </c>
      <c r="C994" s="80" t="s">
        <v>1291</v>
      </c>
      <c r="D994" s="81" t="s">
        <v>1050</v>
      </c>
      <c r="E994" s="82">
        <v>243</v>
      </c>
      <c r="F994" s="122"/>
      <c r="G994" s="83">
        <f t="shared" si="38"/>
        <v>0</v>
      </c>
    </row>
    <row r="995" spans="1:7" ht="12.75">
      <c r="A995" s="79" t="s">
        <v>1397</v>
      </c>
      <c r="B995" s="191" t="s">
        <v>1398</v>
      </c>
      <c r="C995" s="80" t="s">
        <v>1292</v>
      </c>
      <c r="D995" s="81" t="s">
        <v>1050</v>
      </c>
      <c r="E995" s="82">
        <v>25</v>
      </c>
      <c r="F995" s="122"/>
      <c r="G995" s="83">
        <f t="shared" si="38"/>
        <v>0</v>
      </c>
    </row>
    <row r="996" spans="1:7" ht="12.75">
      <c r="A996" s="79" t="s">
        <v>1399</v>
      </c>
      <c r="B996" s="191" t="s">
        <v>1400</v>
      </c>
      <c r="C996" s="80" t="s">
        <v>1293</v>
      </c>
      <c r="D996" s="81" t="s">
        <v>1050</v>
      </c>
      <c r="E996" s="82">
        <v>75</v>
      </c>
      <c r="F996" s="122"/>
      <c r="G996" s="83">
        <f t="shared" si="38"/>
        <v>0</v>
      </c>
    </row>
    <row r="997" spans="1:7" ht="25.5">
      <c r="A997" s="79" t="s">
        <v>1401</v>
      </c>
      <c r="B997" s="191" t="s">
        <v>1402</v>
      </c>
      <c r="C997" s="80" t="s">
        <v>1294</v>
      </c>
      <c r="D997" s="81" t="s">
        <v>1050</v>
      </c>
      <c r="E997" s="82">
        <v>46</v>
      </c>
      <c r="F997" s="122"/>
      <c r="G997" s="83">
        <f t="shared" si="38"/>
        <v>0</v>
      </c>
    </row>
    <row r="998" spans="1:7" ht="12.75">
      <c r="A998" s="79" t="s">
        <v>1403</v>
      </c>
      <c r="B998" s="191" t="s">
        <v>1404</v>
      </c>
      <c r="C998" s="80" t="s">
        <v>1295</v>
      </c>
      <c r="D998" s="81" t="s">
        <v>1050</v>
      </c>
      <c r="E998" s="82">
        <v>12</v>
      </c>
      <c r="F998" s="122"/>
      <c r="G998" s="83">
        <f t="shared" si="38"/>
        <v>0</v>
      </c>
    </row>
    <row r="999" spans="1:7" ht="12.75">
      <c r="A999" s="79" t="s">
        <v>1405</v>
      </c>
      <c r="B999" s="191" t="s">
        <v>1406</v>
      </c>
      <c r="C999" s="80" t="s">
        <v>1296</v>
      </c>
      <c r="D999" s="81" t="s">
        <v>1050</v>
      </c>
      <c r="E999" s="82">
        <v>4</v>
      </c>
      <c r="F999" s="122"/>
      <c r="G999" s="83">
        <f t="shared" si="38"/>
        <v>0</v>
      </c>
    </row>
    <row r="1000" spans="1:7" ht="12.75">
      <c r="A1000" s="79" t="s">
        <v>1407</v>
      </c>
      <c r="B1000" s="191" t="s">
        <v>1408</v>
      </c>
      <c r="C1000" s="80" t="s">
        <v>1297</v>
      </c>
      <c r="D1000" s="81" t="s">
        <v>1050</v>
      </c>
      <c r="E1000" s="82">
        <v>18</v>
      </c>
      <c r="F1000" s="122"/>
      <c r="G1000" s="83">
        <f t="shared" si="38"/>
        <v>0</v>
      </c>
    </row>
    <row r="1001" spans="1:7" ht="12.75">
      <c r="A1001" s="79" t="s">
        <v>1409</v>
      </c>
      <c r="B1001" s="191" t="s">
        <v>1410</v>
      </c>
      <c r="C1001" s="80" t="s">
        <v>1298</v>
      </c>
      <c r="D1001" s="81" t="s">
        <v>1050</v>
      </c>
      <c r="E1001" s="82">
        <v>14</v>
      </c>
      <c r="F1001" s="122"/>
      <c r="G1001" s="83">
        <f t="shared" si="38"/>
        <v>0</v>
      </c>
    </row>
    <row r="1002" spans="1:7" ht="12.75">
      <c r="A1002" s="79" t="s">
        <v>1411</v>
      </c>
      <c r="B1002" s="191" t="s">
        <v>1412</v>
      </c>
      <c r="C1002" s="80" t="s">
        <v>1299</v>
      </c>
      <c r="D1002" s="81" t="s">
        <v>1050</v>
      </c>
      <c r="E1002" s="82">
        <v>18</v>
      </c>
      <c r="F1002" s="122"/>
      <c r="G1002" s="83">
        <f t="shared" si="38"/>
        <v>0</v>
      </c>
    </row>
    <row r="1003" spans="1:7" ht="12.75">
      <c r="A1003" s="79" t="s">
        <v>1413</v>
      </c>
      <c r="B1003" s="191" t="s">
        <v>1414</v>
      </c>
      <c r="C1003" s="80" t="s">
        <v>1300</v>
      </c>
      <c r="D1003" s="81" t="s">
        <v>1050</v>
      </c>
      <c r="E1003" s="82">
        <v>6</v>
      </c>
      <c r="F1003" s="122"/>
      <c r="G1003" s="83">
        <f t="shared" si="38"/>
        <v>0</v>
      </c>
    </row>
    <row r="1004" spans="1:7" ht="25.5">
      <c r="A1004" s="79" t="s">
        <v>1415</v>
      </c>
      <c r="B1004" s="191" t="s">
        <v>1416</v>
      </c>
      <c r="C1004" s="80" t="s">
        <v>1301</v>
      </c>
      <c r="D1004" s="81" t="s">
        <v>1727</v>
      </c>
      <c r="E1004" s="82">
        <v>4</v>
      </c>
      <c r="F1004" s="122"/>
      <c r="G1004" s="83">
        <f t="shared" si="38"/>
        <v>0</v>
      </c>
    </row>
    <row r="1005" spans="1:7" ht="38.25">
      <c r="A1005" s="79" t="s">
        <v>1417</v>
      </c>
      <c r="B1005" s="191" t="s">
        <v>1418</v>
      </c>
      <c r="C1005" s="80" t="s">
        <v>1302</v>
      </c>
      <c r="D1005" s="81" t="s">
        <v>1727</v>
      </c>
      <c r="E1005" s="82">
        <v>4</v>
      </c>
      <c r="F1005" s="122"/>
      <c r="G1005" s="83">
        <f t="shared" si="38"/>
        <v>0</v>
      </c>
    </row>
    <row r="1006" spans="1:7" ht="12.75">
      <c r="A1006" s="79" t="s">
        <v>1419</v>
      </c>
      <c r="B1006" s="191" t="s">
        <v>1420</v>
      </c>
      <c r="C1006" s="80" t="s">
        <v>1303</v>
      </c>
      <c r="D1006" s="81" t="s">
        <v>1727</v>
      </c>
      <c r="E1006" s="82">
        <v>36</v>
      </c>
      <c r="F1006" s="122"/>
      <c r="G1006" s="83">
        <f t="shared" si="38"/>
        <v>0</v>
      </c>
    </row>
    <row r="1007" spans="1:7" ht="12.75">
      <c r="A1007" s="79" t="s">
        <v>1421</v>
      </c>
      <c r="B1007" s="191" t="s">
        <v>1422</v>
      </c>
      <c r="C1007" s="80" t="s">
        <v>1304</v>
      </c>
      <c r="D1007" s="81" t="s">
        <v>1727</v>
      </c>
      <c r="E1007" s="82">
        <v>18</v>
      </c>
      <c r="F1007" s="122"/>
      <c r="G1007" s="83">
        <f t="shared" si="38"/>
        <v>0</v>
      </c>
    </row>
    <row r="1008" spans="1:7" ht="12.75">
      <c r="A1008" s="79" t="s">
        <v>1423</v>
      </c>
      <c r="B1008" s="191" t="s">
        <v>1424</v>
      </c>
      <c r="C1008" s="80" t="s">
        <v>1305</v>
      </c>
      <c r="D1008" s="81" t="s">
        <v>1727</v>
      </c>
      <c r="E1008" s="82">
        <v>5</v>
      </c>
      <c r="F1008" s="122"/>
      <c r="G1008" s="83">
        <f t="shared" si="38"/>
        <v>0</v>
      </c>
    </row>
    <row r="1009" spans="1:7" ht="12.75">
      <c r="A1009" s="79" t="s">
        <v>1425</v>
      </c>
      <c r="B1009" s="191" t="s">
        <v>1426</v>
      </c>
      <c r="C1009" s="80" t="s">
        <v>1306</v>
      </c>
      <c r="D1009" s="81" t="s">
        <v>1049</v>
      </c>
      <c r="E1009" s="82">
        <v>1</v>
      </c>
      <c r="F1009" s="122"/>
      <c r="G1009" s="83">
        <f t="shared" si="38"/>
        <v>0</v>
      </c>
    </row>
    <row r="1010" spans="1:7" ht="12.75">
      <c r="A1010" s="79" t="s">
        <v>1427</v>
      </c>
      <c r="B1010" s="191" t="s">
        <v>1428</v>
      </c>
      <c r="C1010" s="80" t="s">
        <v>1307</v>
      </c>
      <c r="D1010" s="81" t="s">
        <v>1727</v>
      </c>
      <c r="E1010" s="82">
        <v>4</v>
      </c>
      <c r="F1010" s="122"/>
      <c r="G1010" s="83">
        <f t="shared" si="38"/>
        <v>0</v>
      </c>
    </row>
    <row r="1011" spans="1:7" ht="12.75">
      <c r="A1011" s="79" t="s">
        <v>1429</v>
      </c>
      <c r="B1011" s="191" t="s">
        <v>1430</v>
      </c>
      <c r="C1011" s="80" t="s">
        <v>1308</v>
      </c>
      <c r="D1011" s="81" t="s">
        <v>1727</v>
      </c>
      <c r="E1011" s="82">
        <v>4</v>
      </c>
      <c r="F1011" s="122"/>
      <c r="G1011" s="83">
        <f t="shared" si="38"/>
        <v>0</v>
      </c>
    </row>
    <row r="1012" spans="1:7" ht="12.75">
      <c r="A1012" s="168"/>
      <c r="B1012" s="84"/>
      <c r="C1012" s="241" t="s">
        <v>1309</v>
      </c>
      <c r="D1012" s="242"/>
      <c r="E1012" s="50"/>
      <c r="F1012" s="123"/>
      <c r="G1012" s="169">
        <f>SUM(G970:G1011)</f>
        <v>0</v>
      </c>
    </row>
    <row r="1013" spans="1:7" ht="12.75">
      <c r="A1013" s="168"/>
      <c r="B1013" s="84"/>
      <c r="C1013" s="243"/>
      <c r="D1013" s="244"/>
      <c r="E1013" s="93"/>
      <c r="F1013" s="125"/>
      <c r="G1013" s="171"/>
    </row>
    <row r="1014" spans="1:7" ht="12.75">
      <c r="A1014" s="90" t="s">
        <v>1431</v>
      </c>
      <c r="B1014" s="190"/>
      <c r="C1014" s="238" t="s">
        <v>1310</v>
      </c>
      <c r="D1014" s="81"/>
      <c r="E1014" s="82"/>
      <c r="F1014" s="122"/>
      <c r="G1014" s="83"/>
    </row>
    <row r="1015" spans="1:7" ht="12.75">
      <c r="A1015" s="79" t="s">
        <v>1432</v>
      </c>
      <c r="B1015" s="191" t="s">
        <v>1433</v>
      </c>
      <c r="C1015" s="80" t="s">
        <v>1161</v>
      </c>
      <c r="D1015" s="81" t="s">
        <v>1050</v>
      </c>
      <c r="E1015" s="82">
        <v>78</v>
      </c>
      <c r="F1015" s="122"/>
      <c r="G1015" s="83">
        <f aca="true" t="shared" si="39" ref="G1015:G1039">E1015*F1015</f>
        <v>0</v>
      </c>
    </row>
    <row r="1016" spans="1:7" ht="12.75">
      <c r="A1016" s="79" t="s">
        <v>1434</v>
      </c>
      <c r="B1016" s="191" t="s">
        <v>1435</v>
      </c>
      <c r="C1016" s="80" t="s">
        <v>1162</v>
      </c>
      <c r="D1016" s="81" t="s">
        <v>1050</v>
      </c>
      <c r="E1016" s="82">
        <v>91</v>
      </c>
      <c r="F1016" s="122"/>
      <c r="G1016" s="83">
        <f t="shared" si="39"/>
        <v>0</v>
      </c>
    </row>
    <row r="1017" spans="1:7" ht="12.75">
      <c r="A1017" s="79" t="s">
        <v>1436</v>
      </c>
      <c r="B1017" s="191" t="s">
        <v>1437</v>
      </c>
      <c r="C1017" s="80" t="s">
        <v>1163</v>
      </c>
      <c r="D1017" s="81" t="s">
        <v>1050</v>
      </c>
      <c r="E1017" s="82">
        <v>140</v>
      </c>
      <c r="F1017" s="122"/>
      <c r="G1017" s="83">
        <f t="shared" si="39"/>
        <v>0</v>
      </c>
    </row>
    <row r="1018" spans="1:7" ht="12.75">
      <c r="A1018" s="79" t="s">
        <v>1438</v>
      </c>
      <c r="B1018" s="191" t="s">
        <v>1439</v>
      </c>
      <c r="C1018" s="80" t="s">
        <v>1164</v>
      </c>
      <c r="D1018" s="81" t="s">
        <v>1050</v>
      </c>
      <c r="E1018" s="82">
        <v>100</v>
      </c>
      <c r="F1018" s="122"/>
      <c r="G1018" s="83">
        <f t="shared" si="39"/>
        <v>0</v>
      </c>
    </row>
    <row r="1019" spans="1:7" ht="12.75">
      <c r="A1019" s="79" t="s">
        <v>1440</v>
      </c>
      <c r="B1019" s="191" t="s">
        <v>1441</v>
      </c>
      <c r="C1019" s="80" t="s">
        <v>1165</v>
      </c>
      <c r="D1019" s="81" t="s">
        <v>1050</v>
      </c>
      <c r="E1019" s="82">
        <v>298</v>
      </c>
      <c r="F1019" s="122"/>
      <c r="G1019" s="83">
        <f t="shared" si="39"/>
        <v>0</v>
      </c>
    </row>
    <row r="1020" spans="1:7" ht="12.75">
      <c r="A1020" s="79" t="s">
        <v>1442</v>
      </c>
      <c r="B1020" s="191" t="s">
        <v>1443</v>
      </c>
      <c r="C1020" s="80" t="s">
        <v>1166</v>
      </c>
      <c r="D1020" s="81" t="s">
        <v>1050</v>
      </c>
      <c r="E1020" s="82">
        <v>241</v>
      </c>
      <c r="F1020" s="122"/>
      <c r="G1020" s="83">
        <f t="shared" si="39"/>
        <v>0</v>
      </c>
    </row>
    <row r="1021" spans="1:7" ht="12.75">
      <c r="A1021" s="79" t="s">
        <v>1444</v>
      </c>
      <c r="B1021" s="191" t="s">
        <v>1445</v>
      </c>
      <c r="C1021" s="80" t="s">
        <v>1167</v>
      </c>
      <c r="D1021" s="81" t="s">
        <v>1050</v>
      </c>
      <c r="E1021" s="82">
        <v>33</v>
      </c>
      <c r="F1021" s="122"/>
      <c r="G1021" s="83">
        <f t="shared" si="39"/>
        <v>0</v>
      </c>
    </row>
    <row r="1022" spans="1:7" ht="12.75">
      <c r="A1022" s="79" t="s">
        <v>1446</v>
      </c>
      <c r="B1022" s="191" t="s">
        <v>1447</v>
      </c>
      <c r="C1022" s="80" t="s">
        <v>1168</v>
      </c>
      <c r="D1022" s="81" t="s">
        <v>1050</v>
      </c>
      <c r="E1022" s="82">
        <v>21</v>
      </c>
      <c r="F1022" s="122"/>
      <c r="G1022" s="83">
        <f t="shared" si="39"/>
        <v>0</v>
      </c>
    </row>
    <row r="1023" spans="1:7" ht="12.75">
      <c r="A1023" s="79" t="s">
        <v>1448</v>
      </c>
      <c r="B1023" s="191" t="s">
        <v>1449</v>
      </c>
      <c r="C1023" s="80" t="s">
        <v>1169</v>
      </c>
      <c r="D1023" s="81" t="s">
        <v>1050</v>
      </c>
      <c r="E1023" s="82">
        <v>130</v>
      </c>
      <c r="F1023" s="122"/>
      <c r="G1023" s="83">
        <f t="shared" si="39"/>
        <v>0</v>
      </c>
    </row>
    <row r="1024" spans="1:7" ht="12.75">
      <c r="A1024" s="79" t="s">
        <v>1450</v>
      </c>
      <c r="B1024" s="191" t="s">
        <v>1451</v>
      </c>
      <c r="C1024" s="80" t="s">
        <v>1170</v>
      </c>
      <c r="D1024" s="81" t="s">
        <v>1050</v>
      </c>
      <c r="E1024" s="82">
        <v>280</v>
      </c>
      <c r="F1024" s="122"/>
      <c r="G1024" s="83">
        <f t="shared" si="39"/>
        <v>0</v>
      </c>
    </row>
    <row r="1025" spans="1:7" ht="12.75">
      <c r="A1025" s="79" t="s">
        <v>1452</v>
      </c>
      <c r="B1025" s="191" t="s">
        <v>1453</v>
      </c>
      <c r="C1025" s="80" t="s">
        <v>1171</v>
      </c>
      <c r="D1025" s="81" t="s">
        <v>1050</v>
      </c>
      <c r="E1025" s="82">
        <v>340</v>
      </c>
      <c r="F1025" s="122"/>
      <c r="G1025" s="83">
        <f t="shared" si="39"/>
        <v>0</v>
      </c>
    </row>
    <row r="1026" spans="1:7" ht="12.75">
      <c r="A1026" s="79" t="s">
        <v>837</v>
      </c>
      <c r="B1026" s="191" t="s">
        <v>838</v>
      </c>
      <c r="C1026" s="80" t="s">
        <v>1172</v>
      </c>
      <c r="D1026" s="81" t="s">
        <v>1050</v>
      </c>
      <c r="E1026" s="82">
        <v>230</v>
      </c>
      <c r="F1026" s="122"/>
      <c r="G1026" s="83">
        <f t="shared" si="39"/>
        <v>0</v>
      </c>
    </row>
    <row r="1027" spans="1:7" ht="12.75">
      <c r="A1027" s="79" t="s">
        <v>839</v>
      </c>
      <c r="B1027" s="191" t="s">
        <v>840</v>
      </c>
      <c r="C1027" s="80" t="s">
        <v>1173</v>
      </c>
      <c r="D1027" s="81" t="s">
        <v>1050</v>
      </c>
      <c r="E1027" s="82">
        <v>124</v>
      </c>
      <c r="F1027" s="122"/>
      <c r="G1027" s="83">
        <f t="shared" si="39"/>
        <v>0</v>
      </c>
    </row>
    <row r="1028" spans="1:7" ht="12.75">
      <c r="A1028" s="79" t="s">
        <v>841</v>
      </c>
      <c r="B1028" s="191" t="s">
        <v>842</v>
      </c>
      <c r="C1028" s="80" t="s">
        <v>1174</v>
      </c>
      <c r="D1028" s="81" t="s">
        <v>1050</v>
      </c>
      <c r="E1028" s="82">
        <v>78</v>
      </c>
      <c r="F1028" s="122"/>
      <c r="G1028" s="83">
        <f t="shared" si="39"/>
        <v>0</v>
      </c>
    </row>
    <row r="1029" spans="1:7" ht="12.75">
      <c r="A1029" s="79" t="s">
        <v>843</v>
      </c>
      <c r="B1029" s="191" t="s">
        <v>844</v>
      </c>
      <c r="C1029" s="80" t="s">
        <v>1175</v>
      </c>
      <c r="D1029" s="81" t="s">
        <v>1050</v>
      </c>
      <c r="E1029" s="82">
        <v>520</v>
      </c>
      <c r="F1029" s="122"/>
      <c r="G1029" s="83">
        <f t="shared" si="39"/>
        <v>0</v>
      </c>
    </row>
    <row r="1030" spans="1:7" ht="12.75">
      <c r="A1030" s="79" t="s">
        <v>845</v>
      </c>
      <c r="B1030" s="191" t="s">
        <v>846</v>
      </c>
      <c r="C1030" s="80" t="s">
        <v>1176</v>
      </c>
      <c r="D1030" s="81" t="s">
        <v>1050</v>
      </c>
      <c r="E1030" s="82">
        <v>195</v>
      </c>
      <c r="F1030" s="122"/>
      <c r="G1030" s="83">
        <f t="shared" si="39"/>
        <v>0</v>
      </c>
    </row>
    <row r="1031" spans="1:7" ht="12.75">
      <c r="A1031" s="79" t="s">
        <v>847</v>
      </c>
      <c r="B1031" s="191" t="s">
        <v>848</v>
      </c>
      <c r="C1031" s="80" t="s">
        <v>1177</v>
      </c>
      <c r="D1031" s="81" t="s">
        <v>1050</v>
      </c>
      <c r="E1031" s="82">
        <v>235</v>
      </c>
      <c r="F1031" s="122"/>
      <c r="G1031" s="83">
        <f t="shared" si="39"/>
        <v>0</v>
      </c>
    </row>
    <row r="1032" spans="1:7" ht="12.75">
      <c r="A1032" s="79" t="s">
        <v>849</v>
      </c>
      <c r="B1032" s="191" t="s">
        <v>850</v>
      </c>
      <c r="C1032" s="80" t="s">
        <v>1178</v>
      </c>
      <c r="D1032" s="81" t="s">
        <v>1050</v>
      </c>
      <c r="E1032" s="82">
        <v>415</v>
      </c>
      <c r="F1032" s="122"/>
      <c r="G1032" s="83">
        <f t="shared" si="39"/>
        <v>0</v>
      </c>
    </row>
    <row r="1033" spans="1:7" ht="12.75">
      <c r="A1033" s="79" t="s">
        <v>851</v>
      </c>
      <c r="B1033" s="191" t="s">
        <v>852</v>
      </c>
      <c r="C1033" s="80" t="s">
        <v>1179</v>
      </c>
      <c r="D1033" s="81" t="s">
        <v>1050</v>
      </c>
      <c r="E1033" s="82">
        <v>118</v>
      </c>
      <c r="F1033" s="122"/>
      <c r="G1033" s="83">
        <f t="shared" si="39"/>
        <v>0</v>
      </c>
    </row>
    <row r="1034" spans="1:7" ht="12.75">
      <c r="A1034" s="79" t="s">
        <v>853</v>
      </c>
      <c r="B1034" s="191" t="s">
        <v>854</v>
      </c>
      <c r="C1034" s="80" t="s">
        <v>1180</v>
      </c>
      <c r="D1034" s="81" t="s">
        <v>1050</v>
      </c>
      <c r="E1034" s="82">
        <v>390</v>
      </c>
      <c r="F1034" s="122"/>
      <c r="G1034" s="83">
        <f t="shared" si="39"/>
        <v>0</v>
      </c>
    </row>
    <row r="1035" spans="1:7" ht="12.75">
      <c r="A1035" s="79" t="s">
        <v>855</v>
      </c>
      <c r="B1035" s="191" t="s">
        <v>856</v>
      </c>
      <c r="C1035" s="80" t="s">
        <v>1181</v>
      </c>
      <c r="D1035" s="81" t="s">
        <v>1050</v>
      </c>
      <c r="E1035" s="82">
        <v>195</v>
      </c>
      <c r="F1035" s="122"/>
      <c r="G1035" s="83">
        <f t="shared" si="39"/>
        <v>0</v>
      </c>
    </row>
    <row r="1036" spans="1:7" ht="12.75">
      <c r="A1036" s="79" t="s">
        <v>857</v>
      </c>
      <c r="B1036" s="191" t="s">
        <v>858</v>
      </c>
      <c r="C1036" s="80" t="s">
        <v>1182</v>
      </c>
      <c r="D1036" s="81" t="s">
        <v>1050</v>
      </c>
      <c r="E1036" s="82">
        <v>156</v>
      </c>
      <c r="F1036" s="122"/>
      <c r="G1036" s="83">
        <f t="shared" si="39"/>
        <v>0</v>
      </c>
    </row>
    <row r="1037" spans="1:7" ht="25.5">
      <c r="A1037" s="79" t="s">
        <v>859</v>
      </c>
      <c r="B1037" s="191" t="s">
        <v>860</v>
      </c>
      <c r="C1037" s="80" t="s">
        <v>1183</v>
      </c>
      <c r="D1037" s="81" t="s">
        <v>1050</v>
      </c>
      <c r="E1037" s="82">
        <v>80</v>
      </c>
      <c r="F1037" s="122"/>
      <c r="G1037" s="83">
        <f t="shared" si="39"/>
        <v>0</v>
      </c>
    </row>
    <row r="1038" spans="1:7" ht="12.75">
      <c r="A1038" s="79" t="s">
        <v>861</v>
      </c>
      <c r="B1038" s="191" t="s">
        <v>862</v>
      </c>
      <c r="C1038" s="80" t="s">
        <v>1184</v>
      </c>
      <c r="D1038" s="81" t="s">
        <v>1050</v>
      </c>
      <c r="E1038" s="82">
        <v>250</v>
      </c>
      <c r="F1038" s="122"/>
      <c r="G1038" s="83">
        <f t="shared" si="39"/>
        <v>0</v>
      </c>
    </row>
    <row r="1039" spans="1:7" ht="12.75">
      <c r="A1039" s="79" t="s">
        <v>863</v>
      </c>
      <c r="B1039" s="191" t="s">
        <v>864</v>
      </c>
      <c r="C1039" s="80" t="s">
        <v>1185</v>
      </c>
      <c r="D1039" s="81" t="s">
        <v>1050</v>
      </c>
      <c r="E1039" s="82">
        <v>160</v>
      </c>
      <c r="F1039" s="122"/>
      <c r="G1039" s="83">
        <f t="shared" si="39"/>
        <v>0</v>
      </c>
    </row>
    <row r="1040" spans="1:7" ht="12.75">
      <c r="A1040" s="168"/>
      <c r="B1040" s="84"/>
      <c r="C1040" s="241" t="s">
        <v>1186</v>
      </c>
      <c r="D1040" s="242"/>
      <c r="E1040" s="50"/>
      <c r="F1040" s="123"/>
      <c r="G1040" s="169">
        <f>SUM(G1015:G1039)</f>
        <v>0</v>
      </c>
    </row>
    <row r="1041" spans="1:7" ht="12.75">
      <c r="A1041" s="168"/>
      <c r="B1041" s="84"/>
      <c r="C1041" s="91"/>
      <c r="D1041" s="92"/>
      <c r="E1041" s="93"/>
      <c r="F1041" s="125"/>
      <c r="G1041" s="171"/>
    </row>
    <row r="1042" spans="1:7" ht="12.75">
      <c r="A1042" s="90" t="s">
        <v>865</v>
      </c>
      <c r="B1042" s="190"/>
      <c r="C1042" s="238" t="s">
        <v>1187</v>
      </c>
      <c r="D1042" s="81"/>
      <c r="E1042" s="82"/>
      <c r="F1042" s="122"/>
      <c r="G1042" s="83"/>
    </row>
    <row r="1043" spans="1:7" ht="38.25">
      <c r="A1043" s="79"/>
      <c r="B1043" s="191"/>
      <c r="C1043" s="245" t="s">
        <v>1188</v>
      </c>
      <c r="D1043" s="81"/>
      <c r="E1043" s="82"/>
      <c r="F1043" s="122"/>
      <c r="G1043" s="83"/>
    </row>
    <row r="1044" spans="1:7" ht="25.5">
      <c r="A1044" s="79" t="s">
        <v>866</v>
      </c>
      <c r="B1044" s="191" t="s">
        <v>867</v>
      </c>
      <c r="C1044" s="80" t="s">
        <v>1189</v>
      </c>
      <c r="D1044" s="81" t="s">
        <v>1727</v>
      </c>
      <c r="E1044" s="82">
        <v>82</v>
      </c>
      <c r="F1044" s="122"/>
      <c r="G1044" s="83">
        <f aca="true" t="shared" si="40" ref="G1044:G1107">E1044*F1044</f>
        <v>0</v>
      </c>
    </row>
    <row r="1045" spans="1:7" ht="25.5">
      <c r="A1045" s="79" t="s">
        <v>868</v>
      </c>
      <c r="B1045" s="191" t="s">
        <v>869</v>
      </c>
      <c r="C1045" s="80" t="s">
        <v>1190</v>
      </c>
      <c r="D1045" s="81" t="s">
        <v>1727</v>
      </c>
      <c r="E1045" s="82">
        <v>310</v>
      </c>
      <c r="F1045" s="122"/>
      <c r="G1045" s="83">
        <f t="shared" si="40"/>
        <v>0</v>
      </c>
    </row>
    <row r="1046" spans="1:7" ht="25.5">
      <c r="A1046" s="79" t="s">
        <v>870</v>
      </c>
      <c r="B1046" s="191" t="s">
        <v>871</v>
      </c>
      <c r="C1046" s="80" t="s">
        <v>1191</v>
      </c>
      <c r="D1046" s="81" t="s">
        <v>1727</v>
      </c>
      <c r="E1046" s="82">
        <v>28</v>
      </c>
      <c r="F1046" s="122"/>
      <c r="G1046" s="83">
        <f t="shared" si="40"/>
        <v>0</v>
      </c>
    </row>
    <row r="1047" spans="1:7" ht="25.5">
      <c r="A1047" s="79" t="s">
        <v>872</v>
      </c>
      <c r="B1047" s="191" t="s">
        <v>873</v>
      </c>
      <c r="C1047" s="80" t="s">
        <v>1192</v>
      </c>
      <c r="D1047" s="81" t="s">
        <v>1727</v>
      </c>
      <c r="E1047" s="82">
        <v>8</v>
      </c>
      <c r="F1047" s="122"/>
      <c r="G1047" s="83">
        <f t="shared" si="40"/>
        <v>0</v>
      </c>
    </row>
    <row r="1048" spans="1:7" ht="25.5">
      <c r="A1048" s="79" t="s">
        <v>874</v>
      </c>
      <c r="B1048" s="191" t="s">
        <v>875</v>
      </c>
      <c r="C1048" s="80" t="s">
        <v>1193</v>
      </c>
      <c r="D1048" s="81" t="s">
        <v>1727</v>
      </c>
      <c r="E1048" s="82">
        <v>2</v>
      </c>
      <c r="F1048" s="122"/>
      <c r="G1048" s="83">
        <f t="shared" si="40"/>
        <v>0</v>
      </c>
    </row>
    <row r="1049" spans="1:7" ht="25.5">
      <c r="A1049" s="79" t="s">
        <v>876</v>
      </c>
      <c r="B1049" s="191" t="s">
        <v>877</v>
      </c>
      <c r="C1049" s="80" t="s">
        <v>1194</v>
      </c>
      <c r="D1049" s="81" t="s">
        <v>1727</v>
      </c>
      <c r="E1049" s="82">
        <v>4</v>
      </c>
      <c r="F1049" s="122"/>
      <c r="G1049" s="83">
        <f t="shared" si="40"/>
        <v>0</v>
      </c>
    </row>
    <row r="1050" spans="1:7" ht="25.5">
      <c r="A1050" s="79" t="s">
        <v>878</v>
      </c>
      <c r="B1050" s="191" t="s">
        <v>879</v>
      </c>
      <c r="C1050" s="80" t="s">
        <v>1195</v>
      </c>
      <c r="D1050" s="81" t="s">
        <v>1727</v>
      </c>
      <c r="E1050" s="82">
        <v>1</v>
      </c>
      <c r="F1050" s="122"/>
      <c r="G1050" s="83">
        <f t="shared" si="40"/>
        <v>0</v>
      </c>
    </row>
    <row r="1051" spans="1:7" ht="25.5">
      <c r="A1051" s="79" t="s">
        <v>880</v>
      </c>
      <c r="B1051" s="191" t="s">
        <v>881</v>
      </c>
      <c r="C1051" s="80" t="s">
        <v>1196</v>
      </c>
      <c r="D1051" s="81" t="s">
        <v>1727</v>
      </c>
      <c r="E1051" s="82">
        <v>104</v>
      </c>
      <c r="F1051" s="122"/>
      <c r="G1051" s="83">
        <f t="shared" si="40"/>
        <v>0</v>
      </c>
    </row>
    <row r="1052" spans="1:7" ht="38.25">
      <c r="A1052" s="79" t="s">
        <v>882</v>
      </c>
      <c r="B1052" s="191" t="s">
        <v>883</v>
      </c>
      <c r="C1052" s="80" t="s">
        <v>1197</v>
      </c>
      <c r="D1052" s="81" t="s">
        <v>1727</v>
      </c>
      <c r="E1052" s="82">
        <v>104</v>
      </c>
      <c r="F1052" s="122"/>
      <c r="G1052" s="83">
        <f t="shared" si="40"/>
        <v>0</v>
      </c>
    </row>
    <row r="1053" spans="1:7" ht="25.5">
      <c r="A1053" s="79" t="s">
        <v>884</v>
      </c>
      <c r="B1053" s="191" t="s">
        <v>885</v>
      </c>
      <c r="C1053" s="80" t="s">
        <v>1198</v>
      </c>
      <c r="D1053" s="81" t="s">
        <v>1727</v>
      </c>
      <c r="E1053" s="82">
        <v>392</v>
      </c>
      <c r="F1053" s="122"/>
      <c r="G1053" s="83">
        <f t="shared" si="40"/>
        <v>0</v>
      </c>
    </row>
    <row r="1054" spans="1:7" ht="25.5">
      <c r="A1054" s="79" t="s">
        <v>886</v>
      </c>
      <c r="B1054" s="191" t="s">
        <v>887</v>
      </c>
      <c r="C1054" s="80" t="s">
        <v>1199</v>
      </c>
      <c r="D1054" s="81" t="s">
        <v>1727</v>
      </c>
      <c r="E1054" s="82">
        <v>4</v>
      </c>
      <c r="F1054" s="122"/>
      <c r="G1054" s="83">
        <f t="shared" si="40"/>
        <v>0</v>
      </c>
    </row>
    <row r="1055" spans="1:7" ht="25.5">
      <c r="A1055" s="79" t="s">
        <v>888</v>
      </c>
      <c r="B1055" s="191" t="s">
        <v>889</v>
      </c>
      <c r="C1055" s="80" t="s">
        <v>1200</v>
      </c>
      <c r="D1055" s="81" t="s">
        <v>1727</v>
      </c>
      <c r="E1055" s="82">
        <v>4</v>
      </c>
      <c r="F1055" s="122"/>
      <c r="G1055" s="83">
        <f t="shared" si="40"/>
        <v>0</v>
      </c>
    </row>
    <row r="1056" spans="1:7" ht="25.5">
      <c r="A1056" s="79" t="s">
        <v>890</v>
      </c>
      <c r="B1056" s="191" t="s">
        <v>891</v>
      </c>
      <c r="C1056" s="80" t="s">
        <v>1201</v>
      </c>
      <c r="D1056" s="81" t="s">
        <v>1727</v>
      </c>
      <c r="E1056" s="82">
        <v>42</v>
      </c>
      <c r="F1056" s="122"/>
      <c r="G1056" s="83">
        <f t="shared" si="40"/>
        <v>0</v>
      </c>
    </row>
    <row r="1057" spans="1:7" ht="25.5">
      <c r="A1057" s="79" t="s">
        <v>892</v>
      </c>
      <c r="B1057" s="191" t="s">
        <v>893</v>
      </c>
      <c r="C1057" s="80" t="s">
        <v>1202</v>
      </c>
      <c r="D1057" s="81" t="s">
        <v>1727</v>
      </c>
      <c r="E1057" s="82">
        <v>2</v>
      </c>
      <c r="F1057" s="122"/>
      <c r="G1057" s="83">
        <f t="shared" si="40"/>
        <v>0</v>
      </c>
    </row>
    <row r="1058" spans="1:7" ht="25.5">
      <c r="A1058" s="79" t="s">
        <v>894</v>
      </c>
      <c r="B1058" s="191" t="s">
        <v>895</v>
      </c>
      <c r="C1058" s="80" t="s">
        <v>1203</v>
      </c>
      <c r="D1058" s="81" t="s">
        <v>1727</v>
      </c>
      <c r="E1058" s="82">
        <v>143</v>
      </c>
      <c r="F1058" s="122"/>
      <c r="G1058" s="83">
        <f t="shared" si="40"/>
        <v>0</v>
      </c>
    </row>
    <row r="1059" spans="1:7" ht="25.5">
      <c r="A1059" s="79" t="s">
        <v>896</v>
      </c>
      <c r="B1059" s="191" t="s">
        <v>897</v>
      </c>
      <c r="C1059" s="80" t="s">
        <v>1204</v>
      </c>
      <c r="D1059" s="81" t="s">
        <v>1727</v>
      </c>
      <c r="E1059" s="82">
        <v>36</v>
      </c>
      <c r="F1059" s="122"/>
      <c r="G1059" s="83">
        <f t="shared" si="40"/>
        <v>0</v>
      </c>
    </row>
    <row r="1060" spans="1:7" ht="25.5">
      <c r="A1060" s="79" t="s">
        <v>898</v>
      </c>
      <c r="B1060" s="191" t="s">
        <v>899</v>
      </c>
      <c r="C1060" s="80" t="s">
        <v>1205</v>
      </c>
      <c r="D1060" s="81" t="s">
        <v>1727</v>
      </c>
      <c r="E1060" s="82">
        <v>34</v>
      </c>
      <c r="F1060" s="122"/>
      <c r="G1060" s="83">
        <f t="shared" si="40"/>
        <v>0</v>
      </c>
    </row>
    <row r="1061" spans="1:7" ht="38.25">
      <c r="A1061" s="79" t="s">
        <v>900</v>
      </c>
      <c r="B1061" s="191" t="s">
        <v>901</v>
      </c>
      <c r="C1061" s="80" t="s">
        <v>1206</v>
      </c>
      <c r="D1061" s="81" t="s">
        <v>1727</v>
      </c>
      <c r="E1061" s="82">
        <v>392</v>
      </c>
      <c r="F1061" s="122"/>
      <c r="G1061" s="83">
        <f t="shared" si="40"/>
        <v>0</v>
      </c>
    </row>
    <row r="1062" spans="1:7" ht="12.75">
      <c r="A1062" s="79" t="s">
        <v>902</v>
      </c>
      <c r="B1062" s="191" t="s">
        <v>903</v>
      </c>
      <c r="C1062" s="80" t="s">
        <v>1207</v>
      </c>
      <c r="D1062" s="81" t="s">
        <v>1727</v>
      </c>
      <c r="E1062" s="82">
        <v>4</v>
      </c>
      <c r="F1062" s="122"/>
      <c r="G1062" s="83">
        <f t="shared" si="40"/>
        <v>0</v>
      </c>
    </row>
    <row r="1063" spans="1:7" ht="25.5">
      <c r="A1063" s="79" t="s">
        <v>904</v>
      </c>
      <c r="B1063" s="191" t="s">
        <v>905</v>
      </c>
      <c r="C1063" s="80" t="s">
        <v>1208</v>
      </c>
      <c r="D1063" s="81" t="s">
        <v>1727</v>
      </c>
      <c r="E1063" s="82">
        <v>4</v>
      </c>
      <c r="F1063" s="122"/>
      <c r="G1063" s="83">
        <f t="shared" si="40"/>
        <v>0</v>
      </c>
    </row>
    <row r="1064" spans="1:7" ht="25.5">
      <c r="A1064" s="79" t="s">
        <v>906</v>
      </c>
      <c r="B1064" s="191" t="s">
        <v>907</v>
      </c>
      <c r="C1064" s="80" t="s">
        <v>1209</v>
      </c>
      <c r="D1064" s="81" t="s">
        <v>1727</v>
      </c>
      <c r="E1064" s="82">
        <v>42</v>
      </c>
      <c r="F1064" s="122"/>
      <c r="G1064" s="83">
        <f t="shared" si="40"/>
        <v>0</v>
      </c>
    </row>
    <row r="1065" spans="1:7" ht="12.75">
      <c r="A1065" s="79" t="s">
        <v>908</v>
      </c>
      <c r="B1065" s="191" t="s">
        <v>909</v>
      </c>
      <c r="C1065" s="80" t="s">
        <v>1210</v>
      </c>
      <c r="D1065" s="81" t="s">
        <v>1727</v>
      </c>
      <c r="E1065" s="82">
        <v>143</v>
      </c>
      <c r="F1065" s="122"/>
      <c r="G1065" s="83">
        <f t="shared" si="40"/>
        <v>0</v>
      </c>
    </row>
    <row r="1066" spans="1:7" ht="25.5">
      <c r="A1066" s="79" t="s">
        <v>910</v>
      </c>
      <c r="B1066" s="191" t="s">
        <v>911</v>
      </c>
      <c r="C1066" s="80" t="s">
        <v>1211</v>
      </c>
      <c r="D1066" s="81" t="s">
        <v>1727</v>
      </c>
      <c r="E1066" s="82">
        <v>36</v>
      </c>
      <c r="F1066" s="122"/>
      <c r="G1066" s="83">
        <f t="shared" si="40"/>
        <v>0</v>
      </c>
    </row>
    <row r="1067" spans="1:7" ht="12.75">
      <c r="A1067" s="79" t="s">
        <v>912</v>
      </c>
      <c r="B1067" s="191" t="s">
        <v>913</v>
      </c>
      <c r="C1067" s="80" t="s">
        <v>1212</v>
      </c>
      <c r="D1067" s="81" t="s">
        <v>1727</v>
      </c>
      <c r="E1067" s="82">
        <v>19</v>
      </c>
      <c r="F1067" s="122"/>
      <c r="G1067" s="83">
        <f t="shared" si="40"/>
        <v>0</v>
      </c>
    </row>
    <row r="1068" spans="1:7" ht="25.5">
      <c r="A1068" s="79" t="s">
        <v>914</v>
      </c>
      <c r="B1068" s="191" t="s">
        <v>915</v>
      </c>
      <c r="C1068" s="80" t="s">
        <v>1213</v>
      </c>
      <c r="D1068" s="81" t="s">
        <v>1727</v>
      </c>
      <c r="E1068" s="82">
        <v>13</v>
      </c>
      <c r="F1068" s="122"/>
      <c r="G1068" s="83">
        <f t="shared" si="40"/>
        <v>0</v>
      </c>
    </row>
    <row r="1069" spans="1:7" ht="25.5">
      <c r="A1069" s="79" t="s">
        <v>916</v>
      </c>
      <c r="B1069" s="191" t="s">
        <v>917</v>
      </c>
      <c r="C1069" s="80" t="s">
        <v>1214</v>
      </c>
      <c r="D1069" s="81" t="s">
        <v>1727</v>
      </c>
      <c r="E1069" s="82">
        <v>25</v>
      </c>
      <c r="F1069" s="122"/>
      <c r="G1069" s="83">
        <f t="shared" si="40"/>
        <v>0</v>
      </c>
    </row>
    <row r="1070" spans="1:7" ht="25.5">
      <c r="A1070" s="79" t="s">
        <v>918</v>
      </c>
      <c r="B1070" s="191" t="s">
        <v>919</v>
      </c>
      <c r="C1070" s="80" t="s">
        <v>1215</v>
      </c>
      <c r="D1070" s="81" t="s">
        <v>1727</v>
      </c>
      <c r="E1070" s="82">
        <v>10</v>
      </c>
      <c r="F1070" s="122"/>
      <c r="G1070" s="83">
        <f t="shared" si="40"/>
        <v>0</v>
      </c>
    </row>
    <row r="1071" spans="1:7" ht="25.5">
      <c r="A1071" s="79" t="s">
        <v>920</v>
      </c>
      <c r="B1071" s="191" t="s">
        <v>921</v>
      </c>
      <c r="C1071" s="80" t="s">
        <v>1216</v>
      </c>
      <c r="D1071" s="81" t="s">
        <v>1727</v>
      </c>
      <c r="E1071" s="82">
        <v>210</v>
      </c>
      <c r="F1071" s="122"/>
      <c r="G1071" s="83">
        <f t="shared" si="40"/>
        <v>0</v>
      </c>
    </row>
    <row r="1072" spans="1:7" ht="25.5">
      <c r="A1072" s="79" t="s">
        <v>922</v>
      </c>
      <c r="B1072" s="191" t="s">
        <v>923</v>
      </c>
      <c r="C1072" s="80" t="s">
        <v>1217</v>
      </c>
      <c r="D1072" s="81" t="s">
        <v>1727</v>
      </c>
      <c r="E1072" s="82">
        <v>20</v>
      </c>
      <c r="F1072" s="122"/>
      <c r="G1072" s="83">
        <f t="shared" si="40"/>
        <v>0</v>
      </c>
    </row>
    <row r="1073" spans="1:7" ht="25.5">
      <c r="A1073" s="79" t="s">
        <v>924</v>
      </c>
      <c r="B1073" s="191" t="s">
        <v>925</v>
      </c>
      <c r="C1073" s="80" t="s">
        <v>1218</v>
      </c>
      <c r="D1073" s="81" t="s">
        <v>1727</v>
      </c>
      <c r="E1073" s="82">
        <v>14</v>
      </c>
      <c r="F1073" s="122"/>
      <c r="G1073" s="83">
        <f t="shared" si="40"/>
        <v>0</v>
      </c>
    </row>
    <row r="1074" spans="1:7" ht="25.5">
      <c r="A1074" s="79" t="s">
        <v>926</v>
      </c>
      <c r="B1074" s="191" t="s">
        <v>927</v>
      </c>
      <c r="C1074" s="80" t="s">
        <v>1219</v>
      </c>
      <c r="D1074" s="81" t="s">
        <v>1727</v>
      </c>
      <c r="E1074" s="82">
        <v>5</v>
      </c>
      <c r="F1074" s="122"/>
      <c r="G1074" s="83">
        <f t="shared" si="40"/>
        <v>0</v>
      </c>
    </row>
    <row r="1075" spans="1:7" ht="25.5">
      <c r="A1075" s="79" t="s">
        <v>928</v>
      </c>
      <c r="B1075" s="191" t="s">
        <v>929</v>
      </c>
      <c r="C1075" s="80" t="s">
        <v>1220</v>
      </c>
      <c r="D1075" s="81" t="s">
        <v>1727</v>
      </c>
      <c r="E1075" s="82">
        <v>20</v>
      </c>
      <c r="F1075" s="122"/>
      <c r="G1075" s="83">
        <f t="shared" si="40"/>
        <v>0</v>
      </c>
    </row>
    <row r="1076" spans="1:7" ht="25.5">
      <c r="A1076" s="79" t="s">
        <v>930</v>
      </c>
      <c r="B1076" s="191" t="s">
        <v>931</v>
      </c>
      <c r="C1076" s="80" t="s">
        <v>1221</v>
      </c>
      <c r="D1076" s="81" t="s">
        <v>1727</v>
      </c>
      <c r="E1076" s="82">
        <v>5</v>
      </c>
      <c r="F1076" s="122"/>
      <c r="G1076" s="83">
        <f t="shared" si="40"/>
        <v>0</v>
      </c>
    </row>
    <row r="1077" spans="1:7" ht="25.5">
      <c r="A1077" s="79" t="s">
        <v>932</v>
      </c>
      <c r="B1077" s="191" t="s">
        <v>933</v>
      </c>
      <c r="C1077" s="80" t="s">
        <v>1222</v>
      </c>
      <c r="D1077" s="81" t="s">
        <v>1727</v>
      </c>
      <c r="E1077" s="82">
        <v>6</v>
      </c>
      <c r="F1077" s="122"/>
      <c r="G1077" s="83">
        <f t="shared" si="40"/>
        <v>0</v>
      </c>
    </row>
    <row r="1078" spans="1:7" ht="25.5">
      <c r="A1078" s="79" t="s">
        <v>934</v>
      </c>
      <c r="B1078" s="191" t="s">
        <v>935</v>
      </c>
      <c r="C1078" s="80" t="s">
        <v>1223</v>
      </c>
      <c r="D1078" s="81" t="s">
        <v>1727</v>
      </c>
      <c r="E1078" s="82">
        <v>7</v>
      </c>
      <c r="F1078" s="122"/>
      <c r="G1078" s="83">
        <f t="shared" si="40"/>
        <v>0</v>
      </c>
    </row>
    <row r="1079" spans="1:7" ht="12.75">
      <c r="A1079" s="79" t="s">
        <v>936</v>
      </c>
      <c r="B1079" s="191" t="s">
        <v>937</v>
      </c>
      <c r="C1079" s="80" t="s">
        <v>1224</v>
      </c>
      <c r="D1079" s="81" t="s">
        <v>1727</v>
      </c>
      <c r="E1079" s="82">
        <v>24</v>
      </c>
      <c r="F1079" s="122"/>
      <c r="G1079" s="83">
        <f t="shared" si="40"/>
        <v>0</v>
      </c>
    </row>
    <row r="1080" spans="1:7" ht="12.75">
      <c r="A1080" s="79" t="s">
        <v>938</v>
      </c>
      <c r="B1080" s="191" t="s">
        <v>939</v>
      </c>
      <c r="C1080" s="80" t="s">
        <v>1225</v>
      </c>
      <c r="D1080" s="81" t="s">
        <v>1727</v>
      </c>
      <c r="E1080" s="82">
        <v>1</v>
      </c>
      <c r="F1080" s="122"/>
      <c r="G1080" s="83">
        <f t="shared" si="40"/>
        <v>0</v>
      </c>
    </row>
    <row r="1081" spans="1:7" ht="25.5">
      <c r="A1081" s="79" t="s">
        <v>940</v>
      </c>
      <c r="B1081" s="191" t="s">
        <v>941</v>
      </c>
      <c r="C1081" s="80" t="s">
        <v>1226</v>
      </c>
      <c r="D1081" s="81" t="s">
        <v>1727</v>
      </c>
      <c r="E1081" s="82">
        <v>7</v>
      </c>
      <c r="F1081" s="122"/>
      <c r="G1081" s="83">
        <f t="shared" si="40"/>
        <v>0</v>
      </c>
    </row>
    <row r="1082" spans="1:7" ht="12.75">
      <c r="A1082" s="79" t="s">
        <v>942</v>
      </c>
      <c r="B1082" s="191" t="s">
        <v>943</v>
      </c>
      <c r="C1082" s="80" t="s">
        <v>1227</v>
      </c>
      <c r="D1082" s="81" t="s">
        <v>1727</v>
      </c>
      <c r="E1082" s="82">
        <v>27</v>
      </c>
      <c r="F1082" s="122"/>
      <c r="G1082" s="83">
        <f t="shared" si="40"/>
        <v>0</v>
      </c>
    </row>
    <row r="1083" spans="1:7" ht="12.75">
      <c r="A1083" s="79" t="s">
        <v>944</v>
      </c>
      <c r="B1083" s="191" t="s">
        <v>945</v>
      </c>
      <c r="C1083" s="80" t="s">
        <v>1228</v>
      </c>
      <c r="D1083" s="81" t="s">
        <v>1727</v>
      </c>
      <c r="E1083" s="82">
        <v>8</v>
      </c>
      <c r="F1083" s="122"/>
      <c r="G1083" s="83">
        <f t="shared" si="40"/>
        <v>0</v>
      </c>
    </row>
    <row r="1084" spans="1:7" ht="12.75">
      <c r="A1084" s="79" t="s">
        <v>946</v>
      </c>
      <c r="B1084" s="191" t="s">
        <v>947</v>
      </c>
      <c r="C1084" s="80" t="s">
        <v>1547</v>
      </c>
      <c r="D1084" s="81" t="s">
        <v>1727</v>
      </c>
      <c r="E1084" s="82">
        <v>186</v>
      </c>
      <c r="F1084" s="122"/>
      <c r="G1084" s="83">
        <f t="shared" si="40"/>
        <v>0</v>
      </c>
    </row>
    <row r="1085" spans="1:7" ht="12.75">
      <c r="A1085" s="79" t="s">
        <v>948</v>
      </c>
      <c r="B1085" s="191" t="s">
        <v>949</v>
      </c>
      <c r="C1085" s="80" t="s">
        <v>1548</v>
      </c>
      <c r="D1085" s="81" t="s">
        <v>1727</v>
      </c>
      <c r="E1085" s="82">
        <v>20</v>
      </c>
      <c r="F1085" s="122"/>
      <c r="G1085" s="83">
        <f t="shared" si="40"/>
        <v>0</v>
      </c>
    </row>
    <row r="1086" spans="1:7" ht="25.5">
      <c r="A1086" s="79" t="s">
        <v>950</v>
      </c>
      <c r="B1086" s="191" t="s">
        <v>951</v>
      </c>
      <c r="C1086" s="80" t="s">
        <v>1549</v>
      </c>
      <c r="D1086" s="81" t="s">
        <v>1727</v>
      </c>
      <c r="E1086" s="82">
        <v>18</v>
      </c>
      <c r="F1086" s="122"/>
      <c r="G1086" s="83">
        <f t="shared" si="40"/>
        <v>0</v>
      </c>
    </row>
    <row r="1087" spans="1:7" ht="12.75">
      <c r="A1087" s="79" t="s">
        <v>952</v>
      </c>
      <c r="B1087" s="191" t="s">
        <v>953</v>
      </c>
      <c r="C1087" s="80" t="s">
        <v>1550</v>
      </c>
      <c r="D1087" s="81" t="s">
        <v>1727</v>
      </c>
      <c r="E1087" s="82">
        <v>2</v>
      </c>
      <c r="F1087" s="122"/>
      <c r="G1087" s="83">
        <f t="shared" si="40"/>
        <v>0</v>
      </c>
    </row>
    <row r="1088" spans="1:7" ht="12.75">
      <c r="A1088" s="79" t="s">
        <v>954</v>
      </c>
      <c r="B1088" s="191" t="s">
        <v>955</v>
      </c>
      <c r="C1088" s="80" t="s">
        <v>1551</v>
      </c>
      <c r="D1088" s="81" t="s">
        <v>1727</v>
      </c>
      <c r="E1088" s="82">
        <v>2</v>
      </c>
      <c r="F1088" s="122"/>
      <c r="G1088" s="83">
        <f t="shared" si="40"/>
        <v>0</v>
      </c>
    </row>
    <row r="1089" spans="1:7" ht="12.75">
      <c r="A1089" s="79" t="s">
        <v>956</v>
      </c>
      <c r="B1089" s="191" t="s">
        <v>957</v>
      </c>
      <c r="C1089" s="80" t="s">
        <v>1552</v>
      </c>
      <c r="D1089" s="81" t="s">
        <v>1727</v>
      </c>
      <c r="E1089" s="82">
        <v>1</v>
      </c>
      <c r="F1089" s="122"/>
      <c r="G1089" s="83">
        <f t="shared" si="40"/>
        <v>0</v>
      </c>
    </row>
    <row r="1090" spans="1:7" ht="12.75">
      <c r="A1090" s="79" t="s">
        <v>958</v>
      </c>
      <c r="B1090" s="191" t="s">
        <v>959</v>
      </c>
      <c r="C1090" s="80" t="s">
        <v>1553</v>
      </c>
      <c r="D1090" s="81" t="s">
        <v>1727</v>
      </c>
      <c r="E1090" s="82">
        <v>4</v>
      </c>
      <c r="F1090" s="122"/>
      <c r="G1090" s="83">
        <f t="shared" si="40"/>
        <v>0</v>
      </c>
    </row>
    <row r="1091" spans="1:7" ht="12.75">
      <c r="A1091" s="79" t="s">
        <v>960</v>
      </c>
      <c r="B1091" s="191" t="s">
        <v>961</v>
      </c>
      <c r="C1091" s="80" t="s">
        <v>1554</v>
      </c>
      <c r="D1091" s="81" t="s">
        <v>1727</v>
      </c>
      <c r="E1091" s="82">
        <v>4</v>
      </c>
      <c r="F1091" s="122"/>
      <c r="G1091" s="83">
        <f t="shared" si="40"/>
        <v>0</v>
      </c>
    </row>
    <row r="1092" spans="1:7" ht="25.5">
      <c r="A1092" s="79" t="s">
        <v>962</v>
      </c>
      <c r="B1092" s="191" t="s">
        <v>963</v>
      </c>
      <c r="C1092" s="80" t="s">
        <v>1555</v>
      </c>
      <c r="D1092" s="81" t="s">
        <v>1727</v>
      </c>
      <c r="E1092" s="82">
        <v>74</v>
      </c>
      <c r="F1092" s="122"/>
      <c r="G1092" s="83">
        <f t="shared" si="40"/>
        <v>0</v>
      </c>
    </row>
    <row r="1093" spans="1:7" ht="25.5">
      <c r="A1093" s="79" t="s">
        <v>964</v>
      </c>
      <c r="B1093" s="191" t="s">
        <v>965</v>
      </c>
      <c r="C1093" s="80" t="s">
        <v>1556</v>
      </c>
      <c r="D1093" s="81" t="s">
        <v>1727</v>
      </c>
      <c r="E1093" s="82">
        <v>10</v>
      </c>
      <c r="F1093" s="122"/>
      <c r="G1093" s="83">
        <f t="shared" si="40"/>
        <v>0</v>
      </c>
    </row>
    <row r="1094" spans="1:7" ht="38.25">
      <c r="A1094" s="79" t="s">
        <v>966</v>
      </c>
      <c r="B1094" s="191" t="s">
        <v>967</v>
      </c>
      <c r="C1094" s="80" t="s">
        <v>1557</v>
      </c>
      <c r="D1094" s="81" t="s">
        <v>1727</v>
      </c>
      <c r="E1094" s="82">
        <v>2</v>
      </c>
      <c r="F1094" s="122"/>
      <c r="G1094" s="83">
        <f t="shared" si="40"/>
        <v>0</v>
      </c>
    </row>
    <row r="1095" spans="1:7" ht="12.75">
      <c r="A1095" s="79" t="s">
        <v>968</v>
      </c>
      <c r="B1095" s="191" t="s">
        <v>969</v>
      </c>
      <c r="C1095" s="80" t="s">
        <v>1558</v>
      </c>
      <c r="D1095" s="81" t="s">
        <v>1727</v>
      </c>
      <c r="E1095" s="82">
        <v>2</v>
      </c>
      <c r="F1095" s="122"/>
      <c r="G1095" s="83">
        <f t="shared" si="40"/>
        <v>0</v>
      </c>
    </row>
    <row r="1096" spans="1:7" ht="25.5">
      <c r="A1096" s="79" t="s">
        <v>970</v>
      </c>
      <c r="B1096" s="191" t="s">
        <v>971</v>
      </c>
      <c r="C1096" s="80" t="s">
        <v>1559</v>
      </c>
      <c r="D1096" s="81" t="s">
        <v>1727</v>
      </c>
      <c r="E1096" s="82">
        <v>4</v>
      </c>
      <c r="F1096" s="122"/>
      <c r="G1096" s="83">
        <f t="shared" si="40"/>
        <v>0</v>
      </c>
    </row>
    <row r="1097" spans="1:7" ht="25.5">
      <c r="A1097" s="79" t="s">
        <v>972</v>
      </c>
      <c r="B1097" s="191" t="s">
        <v>973</v>
      </c>
      <c r="C1097" s="80" t="s">
        <v>1560</v>
      </c>
      <c r="D1097" s="81" t="s">
        <v>1727</v>
      </c>
      <c r="E1097" s="82">
        <v>200</v>
      </c>
      <c r="F1097" s="122"/>
      <c r="G1097" s="83">
        <f t="shared" si="40"/>
        <v>0</v>
      </c>
    </row>
    <row r="1098" spans="1:7" ht="25.5">
      <c r="A1098" s="79" t="s">
        <v>974</v>
      </c>
      <c r="B1098" s="191" t="s">
        <v>975</v>
      </c>
      <c r="C1098" s="80" t="s">
        <v>1561</v>
      </c>
      <c r="D1098" s="81" t="s">
        <v>1727</v>
      </c>
      <c r="E1098" s="82">
        <v>2</v>
      </c>
      <c r="F1098" s="122"/>
      <c r="G1098" s="83">
        <f t="shared" si="40"/>
        <v>0</v>
      </c>
    </row>
    <row r="1099" spans="1:7" ht="12.75">
      <c r="A1099" s="79" t="s">
        <v>976</v>
      </c>
      <c r="B1099" s="191" t="s">
        <v>977</v>
      </c>
      <c r="C1099" s="80" t="s">
        <v>1562</v>
      </c>
      <c r="D1099" s="81" t="s">
        <v>1727</v>
      </c>
      <c r="E1099" s="82">
        <v>5</v>
      </c>
      <c r="F1099" s="122"/>
      <c r="G1099" s="83">
        <f t="shared" si="40"/>
        <v>0</v>
      </c>
    </row>
    <row r="1100" spans="1:7" ht="25.5">
      <c r="A1100" s="79" t="s">
        <v>978</v>
      </c>
      <c r="B1100" s="191" t="s">
        <v>979</v>
      </c>
      <c r="C1100" s="80" t="s">
        <v>1563</v>
      </c>
      <c r="D1100" s="81" t="s">
        <v>1727</v>
      </c>
      <c r="E1100" s="82">
        <v>4</v>
      </c>
      <c r="F1100" s="122"/>
      <c r="G1100" s="83">
        <f t="shared" si="40"/>
        <v>0</v>
      </c>
    </row>
    <row r="1101" spans="1:7" ht="25.5">
      <c r="A1101" s="79" t="s">
        <v>980</v>
      </c>
      <c r="B1101" s="191" t="s">
        <v>981</v>
      </c>
      <c r="C1101" s="80" t="s">
        <v>1564</v>
      </c>
      <c r="D1101" s="81" t="s">
        <v>1727</v>
      </c>
      <c r="E1101" s="82">
        <v>9</v>
      </c>
      <c r="F1101" s="122"/>
      <c r="G1101" s="83">
        <f t="shared" si="40"/>
        <v>0</v>
      </c>
    </row>
    <row r="1102" spans="1:7" ht="25.5">
      <c r="A1102" s="79" t="s">
        <v>982</v>
      </c>
      <c r="B1102" s="191" t="s">
        <v>983</v>
      </c>
      <c r="C1102" s="80" t="s">
        <v>1565</v>
      </c>
      <c r="D1102" s="81" t="s">
        <v>1727</v>
      </c>
      <c r="E1102" s="82">
        <v>9</v>
      </c>
      <c r="F1102" s="122"/>
      <c r="G1102" s="83">
        <f t="shared" si="40"/>
        <v>0</v>
      </c>
    </row>
    <row r="1103" spans="1:7" ht="25.5">
      <c r="A1103" s="79" t="s">
        <v>984</v>
      </c>
      <c r="B1103" s="191" t="s">
        <v>985</v>
      </c>
      <c r="C1103" s="80" t="s">
        <v>1566</v>
      </c>
      <c r="D1103" s="81" t="s">
        <v>1727</v>
      </c>
      <c r="E1103" s="82">
        <v>3</v>
      </c>
      <c r="F1103" s="122"/>
      <c r="G1103" s="83">
        <f t="shared" si="40"/>
        <v>0</v>
      </c>
    </row>
    <row r="1104" spans="1:7" ht="25.5">
      <c r="A1104" s="79" t="s">
        <v>986</v>
      </c>
      <c r="B1104" s="191" t="s">
        <v>987</v>
      </c>
      <c r="C1104" s="80" t="s">
        <v>1567</v>
      </c>
      <c r="D1104" s="81" t="s">
        <v>1727</v>
      </c>
      <c r="E1104" s="82">
        <v>2</v>
      </c>
      <c r="F1104" s="122"/>
      <c r="G1104" s="83">
        <f t="shared" si="40"/>
        <v>0</v>
      </c>
    </row>
    <row r="1105" spans="1:7" ht="12.75">
      <c r="A1105" s="79" t="s">
        <v>988</v>
      </c>
      <c r="B1105" s="191" t="s">
        <v>989</v>
      </c>
      <c r="C1105" s="80" t="s">
        <v>1568</v>
      </c>
      <c r="D1105" s="81" t="s">
        <v>1727</v>
      </c>
      <c r="E1105" s="82">
        <v>11</v>
      </c>
      <c r="F1105" s="122"/>
      <c r="G1105" s="83">
        <f t="shared" si="40"/>
        <v>0</v>
      </c>
    </row>
    <row r="1106" spans="1:7" ht="12.75">
      <c r="A1106" s="79" t="s">
        <v>990</v>
      </c>
      <c r="B1106" s="191" t="s">
        <v>991</v>
      </c>
      <c r="C1106" s="80" t="s">
        <v>1569</v>
      </c>
      <c r="D1106" s="81" t="s">
        <v>1727</v>
      </c>
      <c r="E1106" s="82">
        <v>8</v>
      </c>
      <c r="F1106" s="122"/>
      <c r="G1106" s="83">
        <f t="shared" si="40"/>
        <v>0</v>
      </c>
    </row>
    <row r="1107" spans="1:7" ht="12.75">
      <c r="A1107" s="79" t="s">
        <v>992</v>
      </c>
      <c r="B1107" s="191" t="s">
        <v>993</v>
      </c>
      <c r="C1107" s="80" t="s">
        <v>1570</v>
      </c>
      <c r="D1107" s="81" t="s">
        <v>1727</v>
      </c>
      <c r="E1107" s="82">
        <v>7</v>
      </c>
      <c r="F1107" s="122"/>
      <c r="G1107" s="83">
        <f t="shared" si="40"/>
        <v>0</v>
      </c>
    </row>
    <row r="1108" spans="1:7" ht="12.75">
      <c r="A1108" s="79" t="s">
        <v>994</v>
      </c>
      <c r="B1108" s="191" t="s">
        <v>995</v>
      </c>
      <c r="C1108" s="80" t="s">
        <v>1571</v>
      </c>
      <c r="D1108" s="81" t="s">
        <v>1727</v>
      </c>
      <c r="E1108" s="82">
        <v>1</v>
      </c>
      <c r="F1108" s="122"/>
      <c r="G1108" s="83">
        <f aca="true" t="shared" si="41" ref="G1108:G1126">E1108*F1108</f>
        <v>0</v>
      </c>
    </row>
    <row r="1109" spans="1:7" ht="12.75">
      <c r="A1109" s="79" t="s">
        <v>996</v>
      </c>
      <c r="B1109" s="191" t="s">
        <v>997</v>
      </c>
      <c r="C1109" s="80" t="s">
        <v>1572</v>
      </c>
      <c r="D1109" s="81" t="s">
        <v>1727</v>
      </c>
      <c r="E1109" s="82">
        <v>1</v>
      </c>
      <c r="F1109" s="122"/>
      <c r="G1109" s="83">
        <f t="shared" si="41"/>
        <v>0</v>
      </c>
    </row>
    <row r="1110" spans="1:7" ht="25.5">
      <c r="A1110" s="79" t="s">
        <v>998</v>
      </c>
      <c r="B1110" s="191" t="s">
        <v>999</v>
      </c>
      <c r="C1110" s="80" t="s">
        <v>1573</v>
      </c>
      <c r="D1110" s="81" t="s">
        <v>1727</v>
      </c>
      <c r="E1110" s="82">
        <v>8</v>
      </c>
      <c r="F1110" s="122"/>
      <c r="G1110" s="83">
        <f t="shared" si="41"/>
        <v>0</v>
      </c>
    </row>
    <row r="1111" spans="1:7" ht="25.5">
      <c r="A1111" s="79" t="s">
        <v>1000</v>
      </c>
      <c r="B1111" s="191" t="s">
        <v>1001</v>
      </c>
      <c r="C1111" s="80" t="s">
        <v>1574</v>
      </c>
      <c r="D1111" s="81" t="s">
        <v>1727</v>
      </c>
      <c r="E1111" s="82">
        <v>3</v>
      </c>
      <c r="F1111" s="122"/>
      <c r="G1111" s="83">
        <f t="shared" si="41"/>
        <v>0</v>
      </c>
    </row>
    <row r="1112" spans="1:7" ht="25.5">
      <c r="A1112" s="79" t="s">
        <v>1002</v>
      </c>
      <c r="B1112" s="191" t="s">
        <v>1003</v>
      </c>
      <c r="C1112" s="80" t="s">
        <v>1575</v>
      </c>
      <c r="D1112" s="81" t="s">
        <v>1727</v>
      </c>
      <c r="E1112" s="82">
        <v>1</v>
      </c>
      <c r="F1112" s="122"/>
      <c r="G1112" s="83">
        <f t="shared" si="41"/>
        <v>0</v>
      </c>
    </row>
    <row r="1113" spans="1:7" ht="25.5">
      <c r="A1113" s="79" t="s">
        <v>1004</v>
      </c>
      <c r="B1113" s="191" t="s">
        <v>1005</v>
      </c>
      <c r="C1113" s="80" t="s">
        <v>1576</v>
      </c>
      <c r="D1113" s="81" t="s">
        <v>1727</v>
      </c>
      <c r="E1113" s="82">
        <v>1</v>
      </c>
      <c r="F1113" s="122"/>
      <c r="G1113" s="83">
        <f t="shared" si="41"/>
        <v>0</v>
      </c>
    </row>
    <row r="1114" spans="1:7" ht="25.5">
      <c r="A1114" s="79" t="s">
        <v>1006</v>
      </c>
      <c r="B1114" s="191" t="s">
        <v>1007</v>
      </c>
      <c r="C1114" s="80" t="s">
        <v>1577</v>
      </c>
      <c r="D1114" s="81" t="s">
        <v>1727</v>
      </c>
      <c r="E1114" s="82">
        <v>2</v>
      </c>
      <c r="F1114" s="122"/>
      <c r="G1114" s="83">
        <f t="shared" si="41"/>
        <v>0</v>
      </c>
    </row>
    <row r="1115" spans="1:7" ht="25.5">
      <c r="A1115" s="79" t="s">
        <v>1008</v>
      </c>
      <c r="B1115" s="191" t="s">
        <v>1009</v>
      </c>
      <c r="C1115" s="80" t="s">
        <v>1578</v>
      </c>
      <c r="D1115" s="81" t="s">
        <v>1727</v>
      </c>
      <c r="E1115" s="82">
        <v>5</v>
      </c>
      <c r="F1115" s="122"/>
      <c r="G1115" s="83">
        <f t="shared" si="41"/>
        <v>0</v>
      </c>
    </row>
    <row r="1116" spans="1:7" ht="25.5">
      <c r="A1116" s="79" t="s">
        <v>1010</v>
      </c>
      <c r="B1116" s="191" t="s">
        <v>1011</v>
      </c>
      <c r="C1116" s="80" t="s">
        <v>1579</v>
      </c>
      <c r="D1116" s="81" t="s">
        <v>1727</v>
      </c>
      <c r="E1116" s="82">
        <v>4</v>
      </c>
      <c r="F1116" s="122"/>
      <c r="G1116" s="83">
        <f t="shared" si="41"/>
        <v>0</v>
      </c>
    </row>
    <row r="1117" spans="1:7" ht="25.5">
      <c r="A1117" s="79" t="s">
        <v>1012</v>
      </c>
      <c r="B1117" s="191" t="s">
        <v>1013</v>
      </c>
      <c r="C1117" s="80" t="s">
        <v>1580</v>
      </c>
      <c r="D1117" s="81" t="s">
        <v>1727</v>
      </c>
      <c r="E1117" s="82">
        <v>7</v>
      </c>
      <c r="F1117" s="122"/>
      <c r="G1117" s="83">
        <f t="shared" si="41"/>
        <v>0</v>
      </c>
    </row>
    <row r="1118" spans="1:7" ht="25.5">
      <c r="A1118" s="79" t="s">
        <v>1014</v>
      </c>
      <c r="B1118" s="191" t="s">
        <v>1015</v>
      </c>
      <c r="C1118" s="80" t="s">
        <v>1581</v>
      </c>
      <c r="D1118" s="81" t="s">
        <v>1727</v>
      </c>
      <c r="E1118" s="82">
        <v>3</v>
      </c>
      <c r="F1118" s="122"/>
      <c r="G1118" s="83">
        <f t="shared" si="41"/>
        <v>0</v>
      </c>
    </row>
    <row r="1119" spans="1:7" ht="25.5">
      <c r="A1119" s="79" t="s">
        <v>1016</v>
      </c>
      <c r="B1119" s="191" t="s">
        <v>1017</v>
      </c>
      <c r="C1119" s="80" t="s">
        <v>1582</v>
      </c>
      <c r="D1119" s="81" t="s">
        <v>1727</v>
      </c>
      <c r="E1119" s="82">
        <v>9</v>
      </c>
      <c r="F1119" s="122"/>
      <c r="G1119" s="83">
        <f t="shared" si="41"/>
        <v>0</v>
      </c>
    </row>
    <row r="1120" spans="1:7" ht="25.5">
      <c r="A1120" s="79" t="s">
        <v>1018</v>
      </c>
      <c r="B1120" s="191" t="s">
        <v>1019</v>
      </c>
      <c r="C1120" s="80" t="s">
        <v>1583</v>
      </c>
      <c r="D1120" s="81" t="s">
        <v>1727</v>
      </c>
      <c r="E1120" s="82">
        <v>10</v>
      </c>
      <c r="F1120" s="122"/>
      <c r="G1120" s="83">
        <f t="shared" si="41"/>
        <v>0</v>
      </c>
    </row>
    <row r="1121" spans="1:7" ht="25.5">
      <c r="A1121" s="79" t="s">
        <v>1020</v>
      </c>
      <c r="B1121" s="191" t="s">
        <v>1021</v>
      </c>
      <c r="C1121" s="80" t="s">
        <v>1584</v>
      </c>
      <c r="D1121" s="81" t="s">
        <v>1727</v>
      </c>
      <c r="E1121" s="82">
        <v>1</v>
      </c>
      <c r="F1121" s="122"/>
      <c r="G1121" s="83">
        <f t="shared" si="41"/>
        <v>0</v>
      </c>
    </row>
    <row r="1122" spans="1:7" ht="25.5">
      <c r="A1122" s="79" t="s">
        <v>1022</v>
      </c>
      <c r="B1122" s="191" t="s">
        <v>1023</v>
      </c>
      <c r="C1122" s="80" t="s">
        <v>1585</v>
      </c>
      <c r="D1122" s="81" t="s">
        <v>1727</v>
      </c>
      <c r="E1122" s="82">
        <v>1</v>
      </c>
      <c r="F1122" s="122"/>
      <c r="G1122" s="83">
        <f t="shared" si="41"/>
        <v>0</v>
      </c>
    </row>
    <row r="1123" spans="1:7" ht="25.5">
      <c r="A1123" s="79" t="s">
        <v>1024</v>
      </c>
      <c r="B1123" s="191" t="s">
        <v>1025</v>
      </c>
      <c r="C1123" s="80" t="s">
        <v>1586</v>
      </c>
      <c r="D1123" s="81" t="s">
        <v>1727</v>
      </c>
      <c r="E1123" s="82">
        <v>1</v>
      </c>
      <c r="F1123" s="122"/>
      <c r="G1123" s="83">
        <f t="shared" si="41"/>
        <v>0</v>
      </c>
    </row>
    <row r="1124" spans="1:7" ht="25.5">
      <c r="A1124" s="79" t="s">
        <v>1026</v>
      </c>
      <c r="B1124" s="191" t="s">
        <v>1027</v>
      </c>
      <c r="C1124" s="80" t="s">
        <v>1587</v>
      </c>
      <c r="D1124" s="81" t="s">
        <v>1727</v>
      </c>
      <c r="E1124" s="82">
        <v>1</v>
      </c>
      <c r="F1124" s="122"/>
      <c r="G1124" s="83">
        <f t="shared" si="41"/>
        <v>0</v>
      </c>
    </row>
    <row r="1125" spans="1:7" ht="12.75">
      <c r="A1125" s="79" t="s">
        <v>1028</v>
      </c>
      <c r="B1125" s="191" t="s">
        <v>1029</v>
      </c>
      <c r="C1125" s="80" t="s">
        <v>1588</v>
      </c>
      <c r="D1125" s="81" t="s">
        <v>1727</v>
      </c>
      <c r="E1125" s="82">
        <v>180</v>
      </c>
      <c r="F1125" s="122"/>
      <c r="G1125" s="83">
        <f t="shared" si="41"/>
        <v>0</v>
      </c>
    </row>
    <row r="1126" spans="1:7" ht="12.75">
      <c r="A1126" s="79" t="s">
        <v>1030</v>
      </c>
      <c r="B1126" s="191" t="s">
        <v>1031</v>
      </c>
      <c r="C1126" s="80" t="s">
        <v>1589</v>
      </c>
      <c r="D1126" s="81" t="s">
        <v>1727</v>
      </c>
      <c r="E1126" s="82">
        <v>1050</v>
      </c>
      <c r="F1126" s="122"/>
      <c r="G1126" s="83">
        <f t="shared" si="41"/>
        <v>0</v>
      </c>
    </row>
    <row r="1127" spans="1:7" ht="12.75">
      <c r="A1127" s="168"/>
      <c r="B1127" s="84"/>
      <c r="C1127" s="241" t="s">
        <v>1590</v>
      </c>
      <c r="D1127" s="242"/>
      <c r="E1127" s="50"/>
      <c r="F1127" s="85"/>
      <c r="G1127" s="169">
        <f>SUM(G1043:G1126)</f>
        <v>0</v>
      </c>
    </row>
    <row r="1128" spans="1:7" ht="12.75">
      <c r="A1128" s="168"/>
      <c r="B1128" s="84"/>
      <c r="C1128" s="91"/>
      <c r="D1128" s="92"/>
      <c r="E1128" s="93"/>
      <c r="F1128" s="94"/>
      <c r="G1128" s="171"/>
    </row>
    <row r="1129" spans="1:7" ht="12.75">
      <c r="A1129" s="90" t="s">
        <v>1032</v>
      </c>
      <c r="B1129" s="190"/>
      <c r="C1129" s="238" t="s">
        <v>1914</v>
      </c>
      <c r="D1129" s="238"/>
      <c r="E1129" s="82"/>
      <c r="F1129" s="83"/>
      <c r="G1129" s="83"/>
    </row>
    <row r="1130" spans="1:7" ht="12.75">
      <c r="A1130" s="79" t="s">
        <v>1033</v>
      </c>
      <c r="B1130" s="191" t="s">
        <v>1034</v>
      </c>
      <c r="C1130" s="80" t="s">
        <v>1592</v>
      </c>
      <c r="D1130" s="81" t="s">
        <v>1050</v>
      </c>
      <c r="E1130" s="82">
        <v>320</v>
      </c>
      <c r="F1130" s="83"/>
      <c r="G1130" s="83">
        <f aca="true" t="shared" si="42" ref="G1130:G1140">E1130*F1130</f>
        <v>0</v>
      </c>
    </row>
    <row r="1131" spans="1:7" ht="12.75">
      <c r="A1131" s="79" t="s">
        <v>1035</v>
      </c>
      <c r="B1131" s="191" t="s">
        <v>1036</v>
      </c>
      <c r="C1131" s="80" t="s">
        <v>1593</v>
      </c>
      <c r="D1131" s="81" t="s">
        <v>1050</v>
      </c>
      <c r="E1131" s="82">
        <v>230</v>
      </c>
      <c r="F1131" s="83"/>
      <c r="G1131" s="83">
        <f t="shared" si="42"/>
        <v>0</v>
      </c>
    </row>
    <row r="1132" spans="1:7" ht="12.75">
      <c r="A1132" s="79" t="s">
        <v>1037</v>
      </c>
      <c r="B1132" s="191" t="s">
        <v>1038</v>
      </c>
      <c r="C1132" s="80" t="s">
        <v>1594</v>
      </c>
      <c r="D1132" s="81" t="s">
        <v>1050</v>
      </c>
      <c r="E1132" s="82">
        <v>18</v>
      </c>
      <c r="F1132" s="83"/>
      <c r="G1132" s="83">
        <f t="shared" si="42"/>
        <v>0</v>
      </c>
    </row>
    <row r="1133" spans="1:7" ht="12.75">
      <c r="A1133" s="79" t="s">
        <v>1039</v>
      </c>
      <c r="B1133" s="191" t="s">
        <v>1040</v>
      </c>
      <c r="C1133" s="80" t="s">
        <v>1595</v>
      </c>
      <c r="D1133" s="81" t="s">
        <v>1050</v>
      </c>
      <c r="E1133" s="82">
        <v>12</v>
      </c>
      <c r="F1133" s="83"/>
      <c r="G1133" s="83">
        <f t="shared" si="42"/>
        <v>0</v>
      </c>
    </row>
    <row r="1134" spans="1:7" ht="25.5">
      <c r="A1134" s="79" t="s">
        <v>1041</v>
      </c>
      <c r="B1134" s="191" t="s">
        <v>1042</v>
      </c>
      <c r="C1134" s="80" t="s">
        <v>1859</v>
      </c>
      <c r="D1134" s="81" t="s">
        <v>1727</v>
      </c>
      <c r="E1134" s="82">
        <v>20</v>
      </c>
      <c r="F1134" s="83"/>
      <c r="G1134" s="83">
        <f t="shared" si="42"/>
        <v>0</v>
      </c>
    </row>
    <row r="1135" spans="1:7" ht="12.75">
      <c r="A1135" s="79" t="s">
        <v>1043</v>
      </c>
      <c r="B1135" s="191" t="s">
        <v>1044</v>
      </c>
      <c r="C1135" s="80" t="s">
        <v>1860</v>
      </c>
      <c r="D1135" s="81" t="s">
        <v>1050</v>
      </c>
      <c r="E1135" s="82">
        <v>50</v>
      </c>
      <c r="F1135" s="83"/>
      <c r="G1135" s="83">
        <f t="shared" si="42"/>
        <v>0</v>
      </c>
    </row>
    <row r="1136" spans="1:7" ht="12.75">
      <c r="A1136" s="79" t="s">
        <v>1045</v>
      </c>
      <c r="B1136" s="191" t="s">
        <v>1046</v>
      </c>
      <c r="C1136" s="80" t="s">
        <v>1861</v>
      </c>
      <c r="D1136" s="81" t="s">
        <v>1727</v>
      </c>
      <c r="E1136" s="82">
        <v>4</v>
      </c>
      <c r="F1136" s="83"/>
      <c r="G1136" s="83">
        <f t="shared" si="42"/>
        <v>0</v>
      </c>
    </row>
    <row r="1137" spans="1:7" ht="12.75">
      <c r="A1137" s="79" t="s">
        <v>1047</v>
      </c>
      <c r="B1137" s="191" t="s">
        <v>1048</v>
      </c>
      <c r="C1137" s="80" t="s">
        <v>1862</v>
      </c>
      <c r="D1137" s="81" t="s">
        <v>1727</v>
      </c>
      <c r="E1137" s="82">
        <v>1</v>
      </c>
      <c r="F1137" s="83"/>
      <c r="G1137" s="83">
        <f t="shared" si="42"/>
        <v>0</v>
      </c>
    </row>
    <row r="1138" spans="1:7" ht="12.75">
      <c r="A1138" s="79" t="s">
        <v>582</v>
      </c>
      <c r="B1138" s="191" t="s">
        <v>583</v>
      </c>
      <c r="C1138" s="80" t="s">
        <v>1863</v>
      </c>
      <c r="D1138" s="81" t="s">
        <v>1727</v>
      </c>
      <c r="E1138" s="82">
        <v>1</v>
      </c>
      <c r="F1138" s="83"/>
      <c r="G1138" s="83">
        <f t="shared" si="42"/>
        <v>0</v>
      </c>
    </row>
    <row r="1139" spans="1:7" ht="12.75">
      <c r="A1139" s="79" t="s">
        <v>584</v>
      </c>
      <c r="B1139" s="191" t="s">
        <v>585</v>
      </c>
      <c r="C1139" s="80" t="s">
        <v>1864</v>
      </c>
      <c r="D1139" s="81" t="s">
        <v>1727</v>
      </c>
      <c r="E1139" s="82">
        <v>6</v>
      </c>
      <c r="F1139" s="83"/>
      <c r="G1139" s="83">
        <f t="shared" si="42"/>
        <v>0</v>
      </c>
    </row>
    <row r="1140" spans="1:7" ht="12.75">
      <c r="A1140" s="79" t="s">
        <v>586</v>
      </c>
      <c r="B1140" s="191" t="s">
        <v>587</v>
      </c>
      <c r="C1140" s="80" t="s">
        <v>1865</v>
      </c>
      <c r="D1140" s="246" t="s">
        <v>1716</v>
      </c>
      <c r="E1140" s="82">
        <v>1</v>
      </c>
      <c r="F1140" s="83"/>
      <c r="G1140" s="83">
        <f t="shared" si="42"/>
        <v>0</v>
      </c>
    </row>
    <row r="1141" spans="1:7" ht="12.75">
      <c r="A1141" s="168"/>
      <c r="B1141" s="84"/>
      <c r="C1141" s="266" t="s">
        <v>1866</v>
      </c>
      <c r="D1141" s="266"/>
      <c r="E1141" s="266"/>
      <c r="F1141" s="266"/>
      <c r="G1141" s="169">
        <f>SUM(G1130:G1140)</f>
        <v>0</v>
      </c>
    </row>
    <row r="1142" spans="1:7" ht="12.75">
      <c r="A1142" s="168"/>
      <c r="B1142" s="84"/>
      <c r="C1142" s="91"/>
      <c r="D1142" s="92"/>
      <c r="E1142" s="93"/>
      <c r="F1142" s="125"/>
      <c r="G1142" s="171"/>
    </row>
    <row r="1143" spans="1:7" ht="12.75">
      <c r="A1143" s="90" t="s">
        <v>588</v>
      </c>
      <c r="B1143" s="90"/>
      <c r="C1143" s="238" t="s">
        <v>1867</v>
      </c>
      <c r="D1143" s="81"/>
      <c r="E1143" s="82"/>
      <c r="F1143" s="122"/>
      <c r="G1143" s="83"/>
    </row>
    <row r="1144" spans="1:7" ht="38.25">
      <c r="A1144" s="79"/>
      <c r="B1144" s="79"/>
      <c r="C1144" s="245" t="s">
        <v>1188</v>
      </c>
      <c r="D1144" s="81"/>
      <c r="E1144" s="82"/>
      <c r="F1144" s="122"/>
      <c r="G1144" s="83"/>
    </row>
    <row r="1145" spans="1:7" ht="25.5">
      <c r="A1145" s="79" t="s">
        <v>589</v>
      </c>
      <c r="B1145" s="79" t="s">
        <v>881</v>
      </c>
      <c r="C1145" s="80" t="s">
        <v>1868</v>
      </c>
      <c r="D1145" s="81" t="s">
        <v>1727</v>
      </c>
      <c r="E1145" s="82">
        <v>152</v>
      </c>
      <c r="F1145" s="122"/>
      <c r="G1145" s="83">
        <f aca="true" t="shared" si="43" ref="G1145:G1160">E1145*F1145</f>
        <v>0</v>
      </c>
    </row>
    <row r="1146" spans="1:7" ht="12.75">
      <c r="A1146" s="79" t="s">
        <v>590</v>
      </c>
      <c r="B1146" s="79" t="s">
        <v>591</v>
      </c>
      <c r="C1146" s="80" t="s">
        <v>1869</v>
      </c>
      <c r="D1146" s="81" t="s">
        <v>1727</v>
      </c>
      <c r="E1146" s="82">
        <v>152</v>
      </c>
      <c r="F1146" s="122"/>
      <c r="G1146" s="83">
        <f t="shared" si="43"/>
        <v>0</v>
      </c>
    </row>
    <row r="1147" spans="1:7" ht="25.5">
      <c r="A1147" s="79" t="s">
        <v>592</v>
      </c>
      <c r="B1147" s="79" t="s">
        <v>921</v>
      </c>
      <c r="C1147" s="80" t="s">
        <v>1216</v>
      </c>
      <c r="D1147" s="81" t="s">
        <v>1727</v>
      </c>
      <c r="E1147" s="82">
        <v>61</v>
      </c>
      <c r="F1147" s="122"/>
      <c r="G1147" s="83">
        <f t="shared" si="43"/>
        <v>0</v>
      </c>
    </row>
    <row r="1148" spans="1:7" ht="25.5">
      <c r="A1148" s="79" t="s">
        <v>593</v>
      </c>
      <c r="B1148" s="79" t="s">
        <v>594</v>
      </c>
      <c r="C1148" s="80" t="s">
        <v>1870</v>
      </c>
      <c r="D1148" s="81" t="s">
        <v>1727</v>
      </c>
      <c r="E1148" s="82">
        <v>1</v>
      </c>
      <c r="F1148" s="122"/>
      <c r="G1148" s="83">
        <f t="shared" si="43"/>
        <v>0</v>
      </c>
    </row>
    <row r="1149" spans="1:7" ht="12.75">
      <c r="A1149" s="79" t="s">
        <v>595</v>
      </c>
      <c r="B1149" s="79" t="s">
        <v>596</v>
      </c>
      <c r="C1149" s="80" t="s">
        <v>1871</v>
      </c>
      <c r="D1149" s="81" t="s">
        <v>1727</v>
      </c>
      <c r="E1149" s="82">
        <v>2</v>
      </c>
      <c r="F1149" s="122"/>
      <c r="G1149" s="83">
        <f t="shared" si="43"/>
        <v>0</v>
      </c>
    </row>
    <row r="1150" spans="1:7" ht="12.75">
      <c r="A1150" s="79" t="s">
        <v>597</v>
      </c>
      <c r="B1150" s="79" t="s">
        <v>598</v>
      </c>
      <c r="C1150" s="80" t="s">
        <v>1872</v>
      </c>
      <c r="D1150" s="81" t="s">
        <v>1727</v>
      </c>
      <c r="E1150" s="82">
        <v>1</v>
      </c>
      <c r="F1150" s="122"/>
      <c r="G1150" s="83">
        <f t="shared" si="43"/>
        <v>0</v>
      </c>
    </row>
    <row r="1151" spans="1:7" ht="12.75">
      <c r="A1151" s="79" t="s">
        <v>599</v>
      </c>
      <c r="B1151" s="79" t="s">
        <v>600</v>
      </c>
      <c r="C1151" s="80" t="s">
        <v>1873</v>
      </c>
      <c r="D1151" s="81" t="s">
        <v>1727</v>
      </c>
      <c r="E1151" s="82">
        <v>9</v>
      </c>
      <c r="F1151" s="122"/>
      <c r="G1151" s="83">
        <f t="shared" si="43"/>
        <v>0</v>
      </c>
    </row>
    <row r="1152" spans="1:7" ht="12.75">
      <c r="A1152" s="79" t="s">
        <v>601</v>
      </c>
      <c r="B1152" s="79" t="s">
        <v>602</v>
      </c>
      <c r="C1152" s="80" t="s">
        <v>1874</v>
      </c>
      <c r="D1152" s="81" t="s">
        <v>1727</v>
      </c>
      <c r="E1152" s="82">
        <v>28</v>
      </c>
      <c r="F1152" s="122"/>
      <c r="G1152" s="83">
        <f t="shared" si="43"/>
        <v>0</v>
      </c>
    </row>
    <row r="1153" spans="1:7" ht="12.75">
      <c r="A1153" s="79" t="s">
        <v>603</v>
      </c>
      <c r="B1153" s="79" t="s">
        <v>604</v>
      </c>
      <c r="C1153" s="80" t="s">
        <v>1875</v>
      </c>
      <c r="D1153" s="81" t="s">
        <v>1727</v>
      </c>
      <c r="E1153" s="82">
        <v>28</v>
      </c>
      <c r="F1153" s="122"/>
      <c r="G1153" s="83">
        <f t="shared" si="43"/>
        <v>0</v>
      </c>
    </row>
    <row r="1154" spans="1:7" ht="25.5">
      <c r="A1154" s="79" t="s">
        <v>605</v>
      </c>
      <c r="B1154" s="79" t="s">
        <v>606</v>
      </c>
      <c r="C1154" s="80" t="s">
        <v>1876</v>
      </c>
      <c r="D1154" s="81" t="s">
        <v>1727</v>
      </c>
      <c r="E1154" s="82">
        <v>21</v>
      </c>
      <c r="F1154" s="122"/>
      <c r="G1154" s="83">
        <f t="shared" si="43"/>
        <v>0</v>
      </c>
    </row>
    <row r="1155" spans="1:7" ht="25.5">
      <c r="A1155" s="79" t="s">
        <v>607</v>
      </c>
      <c r="B1155" s="79" t="s">
        <v>608</v>
      </c>
      <c r="C1155" s="80" t="s">
        <v>1877</v>
      </c>
      <c r="D1155" s="81" t="s">
        <v>1727</v>
      </c>
      <c r="E1155" s="82">
        <v>12</v>
      </c>
      <c r="F1155" s="122"/>
      <c r="G1155" s="83">
        <f t="shared" si="43"/>
        <v>0</v>
      </c>
    </row>
    <row r="1156" spans="1:7" ht="12.75">
      <c r="A1156" s="79" t="s">
        <v>609</v>
      </c>
      <c r="B1156" s="79" t="s">
        <v>610</v>
      </c>
      <c r="C1156" s="80" t="s">
        <v>1878</v>
      </c>
      <c r="D1156" s="81" t="s">
        <v>1727</v>
      </c>
      <c r="E1156" s="82">
        <v>22</v>
      </c>
      <c r="F1156" s="122"/>
      <c r="G1156" s="83">
        <f t="shared" si="43"/>
        <v>0</v>
      </c>
    </row>
    <row r="1157" spans="1:7" ht="12.75">
      <c r="A1157" s="79" t="s">
        <v>611</v>
      </c>
      <c r="B1157" s="79" t="s">
        <v>612</v>
      </c>
      <c r="C1157" s="80" t="s">
        <v>1879</v>
      </c>
      <c r="D1157" s="81" t="s">
        <v>1727</v>
      </c>
      <c r="E1157" s="82">
        <v>10</v>
      </c>
      <c r="F1157" s="122"/>
      <c r="G1157" s="83">
        <f t="shared" si="43"/>
        <v>0</v>
      </c>
    </row>
    <row r="1158" spans="1:7" ht="25.5">
      <c r="A1158" s="79" t="s">
        <v>613</v>
      </c>
      <c r="B1158" s="79" t="s">
        <v>614</v>
      </c>
      <c r="C1158" s="80" t="s">
        <v>1880</v>
      </c>
      <c r="D1158" s="81" t="s">
        <v>1727</v>
      </c>
      <c r="E1158" s="82">
        <v>34</v>
      </c>
      <c r="F1158" s="122"/>
      <c r="G1158" s="83">
        <f t="shared" si="43"/>
        <v>0</v>
      </c>
    </row>
    <row r="1159" spans="1:7" ht="25.5">
      <c r="A1159" s="79" t="s">
        <v>615</v>
      </c>
      <c r="B1159" s="79" t="s">
        <v>616</v>
      </c>
      <c r="C1159" s="80" t="s">
        <v>1881</v>
      </c>
      <c r="D1159" s="81" t="s">
        <v>1727</v>
      </c>
      <c r="E1159" s="82">
        <v>20</v>
      </c>
      <c r="F1159" s="122"/>
      <c r="G1159" s="83">
        <f t="shared" si="43"/>
        <v>0</v>
      </c>
    </row>
    <row r="1160" spans="1:7" ht="12.75">
      <c r="A1160" s="79" t="s">
        <v>617</v>
      </c>
      <c r="B1160" s="79" t="s">
        <v>618</v>
      </c>
      <c r="C1160" s="80" t="s">
        <v>1882</v>
      </c>
      <c r="D1160" s="197" t="s">
        <v>1050</v>
      </c>
      <c r="E1160" s="198">
        <v>410</v>
      </c>
      <c r="F1160" s="195"/>
      <c r="G1160" s="83">
        <f t="shared" si="43"/>
        <v>0</v>
      </c>
    </row>
    <row r="1161" spans="1:7" ht="12.75">
      <c r="A1161" s="168"/>
      <c r="B1161" s="84"/>
      <c r="C1161" s="241" t="s">
        <v>1883</v>
      </c>
      <c r="D1161" s="49"/>
      <c r="E1161" s="50"/>
      <c r="F1161" s="123"/>
      <c r="G1161" s="169">
        <f>SUM(G1144:G1160)</f>
        <v>0</v>
      </c>
    </row>
    <row r="1162" spans="1:7" ht="12.75">
      <c r="A1162" s="168"/>
      <c r="B1162" s="84"/>
      <c r="C1162" s="91"/>
      <c r="D1162" s="92"/>
      <c r="E1162" s="93"/>
      <c r="F1162" s="125"/>
      <c r="G1162" s="171"/>
    </row>
    <row r="1163" spans="1:7" ht="12.75">
      <c r="A1163" s="90" t="s">
        <v>619</v>
      </c>
      <c r="B1163" s="90"/>
      <c r="C1163" s="238" t="s">
        <v>1884</v>
      </c>
      <c r="D1163" s="81"/>
      <c r="E1163" s="82"/>
      <c r="F1163" s="122"/>
      <c r="G1163" s="83"/>
    </row>
    <row r="1164" spans="1:7" ht="38.25">
      <c r="A1164" s="79"/>
      <c r="B1164" s="79"/>
      <c r="C1164" s="80" t="s">
        <v>1188</v>
      </c>
      <c r="D1164" s="81"/>
      <c r="E1164" s="82"/>
      <c r="F1164" s="122"/>
      <c r="G1164" s="83"/>
    </row>
    <row r="1165" spans="1:7" ht="25.5">
      <c r="A1165" s="79" t="s">
        <v>620</v>
      </c>
      <c r="B1165" s="79" t="s">
        <v>621</v>
      </c>
      <c r="C1165" s="80" t="s">
        <v>1885</v>
      </c>
      <c r="D1165" s="81" t="s">
        <v>1727</v>
      </c>
      <c r="E1165" s="82">
        <v>22</v>
      </c>
      <c r="F1165" s="122"/>
      <c r="G1165" s="83">
        <f>E1165*F1165</f>
        <v>0</v>
      </c>
    </row>
    <row r="1166" spans="1:7" ht="25.5">
      <c r="A1166" s="79" t="s">
        <v>622</v>
      </c>
      <c r="B1166" s="79" t="s">
        <v>623</v>
      </c>
      <c r="C1166" s="80" t="s">
        <v>1886</v>
      </c>
      <c r="D1166" s="81" t="s">
        <v>1727</v>
      </c>
      <c r="E1166" s="82">
        <v>39</v>
      </c>
      <c r="F1166" s="122"/>
      <c r="G1166" s="83">
        <f>E1166*F1166</f>
        <v>0</v>
      </c>
    </row>
    <row r="1167" spans="1:7" ht="25.5">
      <c r="A1167" s="79" t="s">
        <v>624</v>
      </c>
      <c r="B1167" s="79" t="s">
        <v>625</v>
      </c>
      <c r="C1167" s="80" t="s">
        <v>1887</v>
      </c>
      <c r="D1167" s="81" t="s">
        <v>1727</v>
      </c>
      <c r="E1167" s="82">
        <v>14</v>
      </c>
      <c r="F1167" s="122"/>
      <c r="G1167" s="83">
        <f>E1167*F1167</f>
        <v>0</v>
      </c>
    </row>
    <row r="1168" spans="1:7" ht="25.5">
      <c r="A1168" s="79" t="s">
        <v>626</v>
      </c>
      <c r="B1168" s="79" t="s">
        <v>921</v>
      </c>
      <c r="C1168" s="80" t="s">
        <v>1216</v>
      </c>
      <c r="D1168" s="81" t="s">
        <v>1727</v>
      </c>
      <c r="E1168" s="198">
        <v>25</v>
      </c>
      <c r="F1168" s="195"/>
      <c r="G1168" s="83">
        <f>E1168*F1168</f>
        <v>0</v>
      </c>
    </row>
    <row r="1169" spans="1:7" ht="12.75">
      <c r="A1169" s="172"/>
      <c r="B1169" s="95"/>
      <c r="C1169" s="241" t="s">
        <v>1888</v>
      </c>
      <c r="D1169" s="49"/>
      <c r="E1169" s="50"/>
      <c r="F1169" s="123"/>
      <c r="G1169" s="169">
        <f>SUM(G1164:G1168)</f>
        <v>0</v>
      </c>
    </row>
    <row r="1170" spans="1:7" ht="12.75">
      <c r="A1170" s="168"/>
      <c r="B1170" s="84"/>
      <c r="C1170" s="91"/>
      <c r="D1170" s="92"/>
      <c r="E1170" s="93"/>
      <c r="F1170" s="125"/>
      <c r="G1170" s="171"/>
    </row>
    <row r="1171" spans="1:7" ht="12.75">
      <c r="A1171" s="90" t="s">
        <v>627</v>
      </c>
      <c r="B1171" s="90"/>
      <c r="C1171" s="238" t="s">
        <v>1889</v>
      </c>
      <c r="D1171" s="81"/>
      <c r="E1171" s="82"/>
      <c r="F1171" s="122"/>
      <c r="G1171" s="83"/>
    </row>
    <row r="1172" spans="1:7" ht="38.25">
      <c r="A1172" s="79"/>
      <c r="B1172" s="79"/>
      <c r="C1172" s="245" t="s">
        <v>1188</v>
      </c>
      <c r="D1172" s="81"/>
      <c r="E1172" s="82"/>
      <c r="F1172" s="122"/>
      <c r="G1172" s="83"/>
    </row>
    <row r="1173" spans="1:7" ht="25.5">
      <c r="A1173" s="79" t="s">
        <v>628</v>
      </c>
      <c r="B1173" s="79" t="s">
        <v>629</v>
      </c>
      <c r="C1173" s="80" t="s">
        <v>1890</v>
      </c>
      <c r="D1173" s="81" t="s">
        <v>1727</v>
      </c>
      <c r="E1173" s="82">
        <v>39</v>
      </c>
      <c r="F1173" s="122"/>
      <c r="G1173" s="83">
        <f aca="true" t="shared" si="44" ref="G1173:G1187">E1173*F1173</f>
        <v>0</v>
      </c>
    </row>
    <row r="1174" spans="1:7" ht="25.5">
      <c r="A1174" s="79" t="s">
        <v>630</v>
      </c>
      <c r="B1174" s="79" t="s">
        <v>921</v>
      </c>
      <c r="C1174" s="80" t="s">
        <v>1216</v>
      </c>
      <c r="D1174" s="81" t="s">
        <v>1727</v>
      </c>
      <c r="E1174" s="82">
        <v>19</v>
      </c>
      <c r="F1174" s="122"/>
      <c r="G1174" s="83">
        <f t="shared" si="44"/>
        <v>0</v>
      </c>
    </row>
    <row r="1175" spans="1:7" ht="12.75">
      <c r="A1175" s="79" t="s">
        <v>631</v>
      </c>
      <c r="B1175" s="79" t="s">
        <v>632</v>
      </c>
      <c r="C1175" s="80" t="s">
        <v>1891</v>
      </c>
      <c r="D1175" s="81" t="s">
        <v>1727</v>
      </c>
      <c r="E1175" s="82">
        <v>2</v>
      </c>
      <c r="F1175" s="122"/>
      <c r="G1175" s="83">
        <f t="shared" si="44"/>
        <v>0</v>
      </c>
    </row>
    <row r="1176" spans="1:7" ht="25.5">
      <c r="A1176" s="79" t="s">
        <v>633</v>
      </c>
      <c r="B1176" s="79" t="s">
        <v>1949</v>
      </c>
      <c r="C1176" s="80" t="s">
        <v>1892</v>
      </c>
      <c r="D1176" s="81" t="s">
        <v>1727</v>
      </c>
      <c r="E1176" s="82">
        <v>37</v>
      </c>
      <c r="F1176" s="122"/>
      <c r="G1176" s="83">
        <f t="shared" si="44"/>
        <v>0</v>
      </c>
    </row>
    <row r="1177" spans="1:7" ht="12.75">
      <c r="A1177" s="79" t="s">
        <v>1950</v>
      </c>
      <c r="B1177" s="79" t="s">
        <v>1951</v>
      </c>
      <c r="C1177" s="80" t="s">
        <v>1893</v>
      </c>
      <c r="D1177" s="81" t="s">
        <v>1050</v>
      </c>
      <c r="E1177" s="82">
        <v>5700</v>
      </c>
      <c r="F1177" s="122"/>
      <c r="G1177" s="83">
        <f t="shared" si="44"/>
        <v>0</v>
      </c>
    </row>
    <row r="1178" spans="1:7" ht="12.75">
      <c r="A1178" s="79" t="s">
        <v>1952</v>
      </c>
      <c r="B1178" s="79" t="s">
        <v>1953</v>
      </c>
      <c r="C1178" s="80" t="s">
        <v>1894</v>
      </c>
      <c r="D1178" s="81" t="s">
        <v>1050</v>
      </c>
      <c r="E1178" s="82">
        <v>25</v>
      </c>
      <c r="F1178" s="122"/>
      <c r="G1178" s="83">
        <f t="shared" si="44"/>
        <v>0</v>
      </c>
    </row>
    <row r="1179" spans="1:7" ht="12.75">
      <c r="A1179" s="79" t="s">
        <v>1954</v>
      </c>
      <c r="B1179" s="79" t="s">
        <v>1955</v>
      </c>
      <c r="C1179" s="80" t="s">
        <v>1895</v>
      </c>
      <c r="D1179" s="81" t="s">
        <v>1727</v>
      </c>
      <c r="E1179" s="82">
        <v>4</v>
      </c>
      <c r="F1179" s="122"/>
      <c r="G1179" s="83">
        <f t="shared" si="44"/>
        <v>0</v>
      </c>
    </row>
    <row r="1180" spans="1:7" ht="12.75">
      <c r="A1180" s="79" t="s">
        <v>1956</v>
      </c>
      <c r="B1180" s="79" t="s">
        <v>1957</v>
      </c>
      <c r="C1180" s="80" t="s">
        <v>1896</v>
      </c>
      <c r="D1180" s="81" t="s">
        <v>1727</v>
      </c>
      <c r="E1180" s="82">
        <v>10</v>
      </c>
      <c r="F1180" s="122"/>
      <c r="G1180" s="83">
        <f t="shared" si="44"/>
        <v>0</v>
      </c>
    </row>
    <row r="1181" spans="1:7" ht="12.75">
      <c r="A1181" s="79" t="s">
        <v>1958</v>
      </c>
      <c r="B1181" s="79" t="s">
        <v>1959</v>
      </c>
      <c r="C1181" s="80" t="s">
        <v>1897</v>
      </c>
      <c r="D1181" s="81" t="s">
        <v>1727</v>
      </c>
      <c r="E1181" s="82">
        <v>50</v>
      </c>
      <c r="F1181" s="122"/>
      <c r="G1181" s="83">
        <f t="shared" si="44"/>
        <v>0</v>
      </c>
    </row>
    <row r="1182" spans="1:7" ht="25.5">
      <c r="A1182" s="79" t="s">
        <v>1960</v>
      </c>
      <c r="B1182" s="79" t="s">
        <v>1961</v>
      </c>
      <c r="C1182" s="80" t="s">
        <v>1898</v>
      </c>
      <c r="D1182" s="81" t="s">
        <v>1727</v>
      </c>
      <c r="E1182" s="82">
        <v>1</v>
      </c>
      <c r="F1182" s="122"/>
      <c r="G1182" s="83">
        <f t="shared" si="44"/>
        <v>0</v>
      </c>
    </row>
    <row r="1183" spans="1:7" ht="25.5">
      <c r="A1183" s="79" t="s">
        <v>1962</v>
      </c>
      <c r="B1183" s="79" t="s">
        <v>1963</v>
      </c>
      <c r="C1183" s="80" t="s">
        <v>1899</v>
      </c>
      <c r="D1183" s="81" t="s">
        <v>1727</v>
      </c>
      <c r="E1183" s="82">
        <v>1</v>
      </c>
      <c r="F1183" s="122"/>
      <c r="G1183" s="83">
        <f t="shared" si="44"/>
        <v>0</v>
      </c>
    </row>
    <row r="1184" spans="1:7" ht="25.5">
      <c r="A1184" s="79" t="s">
        <v>1964</v>
      </c>
      <c r="B1184" s="79" t="s">
        <v>1965</v>
      </c>
      <c r="C1184" s="80" t="s">
        <v>1900</v>
      </c>
      <c r="D1184" s="81" t="s">
        <v>1727</v>
      </c>
      <c r="E1184" s="82">
        <v>1</v>
      </c>
      <c r="F1184" s="122"/>
      <c r="G1184" s="83">
        <f t="shared" si="44"/>
        <v>0</v>
      </c>
    </row>
    <row r="1185" spans="1:7" ht="12.75">
      <c r="A1185" s="79" t="s">
        <v>1966</v>
      </c>
      <c r="B1185" s="79" t="s">
        <v>1967</v>
      </c>
      <c r="C1185" s="80" t="s">
        <v>1901</v>
      </c>
      <c r="D1185" s="81" t="s">
        <v>1050</v>
      </c>
      <c r="E1185" s="82">
        <v>50</v>
      </c>
      <c r="F1185" s="122"/>
      <c r="G1185" s="83">
        <f t="shared" si="44"/>
        <v>0</v>
      </c>
    </row>
    <row r="1186" spans="1:7" ht="25.5">
      <c r="A1186" s="79" t="s">
        <v>1968</v>
      </c>
      <c r="B1186" s="79" t="s">
        <v>1969</v>
      </c>
      <c r="C1186" s="80" t="s">
        <v>1902</v>
      </c>
      <c r="D1186" s="81" t="s">
        <v>1727</v>
      </c>
      <c r="E1186" s="82">
        <v>1</v>
      </c>
      <c r="F1186" s="122"/>
      <c r="G1186" s="83">
        <f t="shared" si="44"/>
        <v>0</v>
      </c>
    </row>
    <row r="1187" spans="1:7" ht="25.5">
      <c r="A1187" s="79" t="s">
        <v>1970</v>
      </c>
      <c r="B1187" s="79" t="s">
        <v>1971</v>
      </c>
      <c r="C1187" s="80" t="s">
        <v>1903</v>
      </c>
      <c r="D1187" s="81" t="s">
        <v>1727</v>
      </c>
      <c r="E1187" s="198">
        <v>6</v>
      </c>
      <c r="F1187" s="195"/>
      <c r="G1187" s="199">
        <f t="shared" si="44"/>
        <v>0</v>
      </c>
    </row>
    <row r="1188" spans="1:7" ht="12.75">
      <c r="A1188" s="168"/>
      <c r="B1188" s="84"/>
      <c r="C1188" s="241" t="s">
        <v>1904</v>
      </c>
      <c r="D1188" s="49"/>
      <c r="E1188" s="50"/>
      <c r="F1188" s="123"/>
      <c r="G1188" s="169">
        <f>SUM(G1172:G1187)</f>
        <v>0</v>
      </c>
    </row>
    <row r="1189" spans="1:7" ht="12.75">
      <c r="A1189" s="168"/>
      <c r="B1189" s="84"/>
      <c r="C1189" s="91"/>
      <c r="D1189" s="92"/>
      <c r="E1189" s="93"/>
      <c r="F1189" s="125"/>
      <c r="G1189" s="171"/>
    </row>
    <row r="1190" spans="1:7" ht="12.75">
      <c r="A1190" s="90" t="s">
        <v>1972</v>
      </c>
      <c r="B1190" s="90"/>
      <c r="C1190" s="238" t="s">
        <v>1905</v>
      </c>
      <c r="D1190" s="81"/>
      <c r="E1190" s="82"/>
      <c r="F1190" s="122"/>
      <c r="G1190" s="83"/>
    </row>
    <row r="1191" spans="1:7" ht="38.25">
      <c r="A1191" s="79"/>
      <c r="B1191" s="79"/>
      <c r="C1191" s="245" t="s">
        <v>1188</v>
      </c>
      <c r="D1191" s="81"/>
      <c r="E1191" s="82"/>
      <c r="F1191" s="122"/>
      <c r="G1191" s="83"/>
    </row>
    <row r="1192" spans="1:7" ht="12.75">
      <c r="A1192" s="79" t="s">
        <v>1973</v>
      </c>
      <c r="B1192" s="79" t="s">
        <v>1974</v>
      </c>
      <c r="C1192" s="80" t="s">
        <v>1906</v>
      </c>
      <c r="D1192" s="81" t="s">
        <v>1727</v>
      </c>
      <c r="E1192" s="82">
        <v>7</v>
      </c>
      <c r="F1192" s="122"/>
      <c r="G1192" s="83">
        <f aca="true" t="shared" si="45" ref="G1192:G1199">E1192*F1192</f>
        <v>0</v>
      </c>
    </row>
    <row r="1193" spans="1:7" ht="25.5">
      <c r="A1193" s="79" t="s">
        <v>1975</v>
      </c>
      <c r="B1193" s="79" t="s">
        <v>921</v>
      </c>
      <c r="C1193" s="80" t="s">
        <v>1216</v>
      </c>
      <c r="D1193" s="81" t="s">
        <v>1727</v>
      </c>
      <c r="E1193" s="82">
        <v>3</v>
      </c>
      <c r="F1193" s="122"/>
      <c r="G1193" s="83">
        <f t="shared" si="45"/>
        <v>0</v>
      </c>
    </row>
    <row r="1194" spans="1:7" ht="25.5">
      <c r="A1194" s="79" t="s">
        <v>1976</v>
      </c>
      <c r="B1194" s="79" t="s">
        <v>1977</v>
      </c>
      <c r="C1194" s="80" t="s">
        <v>1907</v>
      </c>
      <c r="D1194" s="81" t="s">
        <v>1727</v>
      </c>
      <c r="E1194" s="82">
        <v>4</v>
      </c>
      <c r="F1194" s="122"/>
      <c r="G1194" s="83">
        <f t="shared" si="45"/>
        <v>0</v>
      </c>
    </row>
    <row r="1195" spans="1:7" ht="25.5">
      <c r="A1195" s="79" t="s">
        <v>1978</v>
      </c>
      <c r="B1195" s="79" t="s">
        <v>1979</v>
      </c>
      <c r="C1195" s="80" t="s">
        <v>1908</v>
      </c>
      <c r="D1195" s="81" t="s">
        <v>1727</v>
      </c>
      <c r="E1195" s="82">
        <v>2</v>
      </c>
      <c r="F1195" s="122"/>
      <c r="G1195" s="83">
        <f t="shared" si="45"/>
        <v>0</v>
      </c>
    </row>
    <row r="1196" spans="1:7" ht="12.75">
      <c r="A1196" s="79" t="s">
        <v>1980</v>
      </c>
      <c r="B1196" s="79" t="s">
        <v>1981</v>
      </c>
      <c r="C1196" s="80" t="s">
        <v>1909</v>
      </c>
      <c r="D1196" s="81" t="s">
        <v>1727</v>
      </c>
      <c r="E1196" s="82">
        <v>1</v>
      </c>
      <c r="F1196" s="122"/>
      <c r="G1196" s="83">
        <f t="shared" si="45"/>
        <v>0</v>
      </c>
    </row>
    <row r="1197" spans="1:7" ht="25.5">
      <c r="A1197" s="79" t="s">
        <v>1982</v>
      </c>
      <c r="B1197" s="79" t="s">
        <v>1983</v>
      </c>
      <c r="C1197" s="80" t="s">
        <v>1910</v>
      </c>
      <c r="D1197" s="81" t="s">
        <v>1727</v>
      </c>
      <c r="E1197" s="82">
        <v>4</v>
      </c>
      <c r="F1197" s="122"/>
      <c r="G1197" s="83">
        <f t="shared" si="45"/>
        <v>0</v>
      </c>
    </row>
    <row r="1198" spans="1:7" ht="12.75">
      <c r="A1198" s="79" t="s">
        <v>1984</v>
      </c>
      <c r="B1198" s="79" t="s">
        <v>1985</v>
      </c>
      <c r="C1198" s="80" t="s">
        <v>1911</v>
      </c>
      <c r="D1198" s="81" t="s">
        <v>1727</v>
      </c>
      <c r="E1198" s="82">
        <v>1</v>
      </c>
      <c r="F1198" s="122"/>
      <c r="G1198" s="83">
        <f t="shared" si="45"/>
        <v>0</v>
      </c>
    </row>
    <row r="1199" spans="1:7" ht="12.75">
      <c r="A1199" s="79" t="s">
        <v>1986</v>
      </c>
      <c r="B1199" s="79" t="s">
        <v>1987</v>
      </c>
      <c r="C1199" s="80" t="s">
        <v>1912</v>
      </c>
      <c r="D1199" s="81" t="s">
        <v>1727</v>
      </c>
      <c r="E1199" s="82">
        <v>1</v>
      </c>
      <c r="F1199" s="122"/>
      <c r="G1199" s="83">
        <f t="shared" si="45"/>
        <v>0</v>
      </c>
    </row>
    <row r="1200" spans="1:7" ht="12.75">
      <c r="A1200" s="168"/>
      <c r="B1200" s="84"/>
      <c r="C1200" s="241" t="s">
        <v>1913</v>
      </c>
      <c r="D1200" s="49"/>
      <c r="E1200" s="50"/>
      <c r="F1200" s="123"/>
      <c r="G1200" s="169">
        <f>SUM(G1191:G1199)</f>
        <v>0</v>
      </c>
    </row>
    <row r="1201" spans="1:7" ht="12.75">
      <c r="A1201" s="168"/>
      <c r="B1201" s="84"/>
      <c r="C1201" s="91"/>
      <c r="D1201" s="92"/>
      <c r="E1201" s="93"/>
      <c r="F1201" s="125"/>
      <c r="G1201" s="171"/>
    </row>
    <row r="1202" spans="1:7" ht="12.75">
      <c r="A1202" s="90" t="s">
        <v>422</v>
      </c>
      <c r="B1202" s="90"/>
      <c r="C1202" s="238" t="s">
        <v>1915</v>
      </c>
      <c r="D1202" s="81"/>
      <c r="E1202" s="82"/>
      <c r="F1202" s="122"/>
      <c r="G1202" s="83"/>
    </row>
    <row r="1203" spans="1:7" ht="38.25">
      <c r="A1203" s="79"/>
      <c r="B1203" s="79"/>
      <c r="C1203" s="245" t="s">
        <v>1188</v>
      </c>
      <c r="D1203" s="81"/>
      <c r="E1203" s="82"/>
      <c r="F1203" s="122"/>
      <c r="G1203" s="83"/>
    </row>
    <row r="1204" spans="1:7" ht="25.5">
      <c r="A1204" s="79" t="s">
        <v>1988</v>
      </c>
      <c r="B1204" s="79" t="s">
        <v>881</v>
      </c>
      <c r="C1204" s="80" t="s">
        <v>1916</v>
      </c>
      <c r="D1204" s="81" t="s">
        <v>1727</v>
      </c>
      <c r="E1204" s="82">
        <v>16</v>
      </c>
      <c r="F1204" s="122"/>
      <c r="G1204" s="83">
        <f aca="true" t="shared" si="46" ref="G1204:G1215">E1204*F1204</f>
        <v>0</v>
      </c>
    </row>
    <row r="1205" spans="1:7" ht="25.5">
      <c r="A1205" s="79" t="s">
        <v>1989</v>
      </c>
      <c r="B1205" s="79" t="s">
        <v>921</v>
      </c>
      <c r="C1205" s="80" t="s">
        <v>1216</v>
      </c>
      <c r="D1205" s="81" t="s">
        <v>1727</v>
      </c>
      <c r="E1205" s="82">
        <v>9</v>
      </c>
      <c r="F1205" s="122"/>
      <c r="G1205" s="83">
        <f t="shared" si="46"/>
        <v>0</v>
      </c>
    </row>
    <row r="1206" spans="1:7" ht="12.75">
      <c r="A1206" s="79" t="s">
        <v>1990</v>
      </c>
      <c r="B1206" s="79" t="s">
        <v>1991</v>
      </c>
      <c r="C1206" s="80" t="s">
        <v>1917</v>
      </c>
      <c r="D1206" s="81" t="s">
        <v>1727</v>
      </c>
      <c r="E1206" s="82">
        <v>16</v>
      </c>
      <c r="F1206" s="122"/>
      <c r="G1206" s="83">
        <f t="shared" si="46"/>
        <v>0</v>
      </c>
    </row>
    <row r="1207" spans="1:7" ht="12.75">
      <c r="A1207" s="79" t="s">
        <v>1992</v>
      </c>
      <c r="B1207" s="79" t="s">
        <v>1993</v>
      </c>
      <c r="C1207" s="80" t="s">
        <v>1918</v>
      </c>
      <c r="D1207" s="81" t="s">
        <v>1727</v>
      </c>
      <c r="E1207" s="82">
        <v>1</v>
      </c>
      <c r="F1207" s="122"/>
      <c r="G1207" s="83">
        <f t="shared" si="46"/>
        <v>0</v>
      </c>
    </row>
    <row r="1208" spans="1:7" ht="12.75">
      <c r="A1208" s="79" t="s">
        <v>1994</v>
      </c>
      <c r="B1208" s="79" t="s">
        <v>1995</v>
      </c>
      <c r="C1208" s="80" t="s">
        <v>1919</v>
      </c>
      <c r="D1208" s="81" t="s">
        <v>1727</v>
      </c>
      <c r="E1208" s="82">
        <v>1</v>
      </c>
      <c r="F1208" s="122"/>
      <c r="G1208" s="83">
        <f t="shared" si="46"/>
        <v>0</v>
      </c>
    </row>
    <row r="1209" spans="1:7" ht="12.75">
      <c r="A1209" s="79" t="s">
        <v>1996</v>
      </c>
      <c r="B1209" s="79" t="s">
        <v>1997</v>
      </c>
      <c r="C1209" s="80" t="s">
        <v>1920</v>
      </c>
      <c r="D1209" s="81" t="s">
        <v>1727</v>
      </c>
      <c r="E1209" s="82">
        <v>1</v>
      </c>
      <c r="F1209" s="122"/>
      <c r="G1209" s="83">
        <f t="shared" si="46"/>
        <v>0</v>
      </c>
    </row>
    <row r="1210" spans="1:7" ht="12.75">
      <c r="A1210" s="79" t="s">
        <v>1998</v>
      </c>
      <c r="B1210" s="79" t="s">
        <v>1999</v>
      </c>
      <c r="C1210" s="80" t="s">
        <v>1921</v>
      </c>
      <c r="D1210" s="81" t="s">
        <v>1727</v>
      </c>
      <c r="E1210" s="82">
        <v>1</v>
      </c>
      <c r="F1210" s="122"/>
      <c r="G1210" s="83">
        <f t="shared" si="46"/>
        <v>0</v>
      </c>
    </row>
    <row r="1211" spans="1:7" ht="25.5">
      <c r="A1211" s="79" t="s">
        <v>2000</v>
      </c>
      <c r="B1211" s="79" t="s">
        <v>2001</v>
      </c>
      <c r="C1211" s="80" t="s">
        <v>1922</v>
      </c>
      <c r="D1211" s="81" t="s">
        <v>1727</v>
      </c>
      <c r="E1211" s="82">
        <v>1</v>
      </c>
      <c r="F1211" s="122"/>
      <c r="G1211" s="83">
        <f t="shared" si="46"/>
        <v>0</v>
      </c>
    </row>
    <row r="1212" spans="1:7" ht="25.5">
      <c r="A1212" s="79" t="s">
        <v>2002</v>
      </c>
      <c r="B1212" s="79" t="s">
        <v>2003</v>
      </c>
      <c r="C1212" s="80" t="s">
        <v>1923</v>
      </c>
      <c r="D1212" s="81" t="s">
        <v>1727</v>
      </c>
      <c r="E1212" s="82">
        <v>1</v>
      </c>
      <c r="F1212" s="122"/>
      <c r="G1212" s="83">
        <f t="shared" si="46"/>
        <v>0</v>
      </c>
    </row>
    <row r="1213" spans="1:7" ht="25.5">
      <c r="A1213" s="79" t="s">
        <v>2004</v>
      </c>
      <c r="B1213" s="79" t="s">
        <v>2005</v>
      </c>
      <c r="C1213" s="80" t="s">
        <v>1924</v>
      </c>
      <c r="D1213" s="81" t="s">
        <v>1727</v>
      </c>
      <c r="E1213" s="82">
        <v>1</v>
      </c>
      <c r="F1213" s="122"/>
      <c r="G1213" s="83">
        <f t="shared" si="46"/>
        <v>0</v>
      </c>
    </row>
    <row r="1214" spans="1:7" ht="12.75">
      <c r="A1214" s="79" t="s">
        <v>2006</v>
      </c>
      <c r="B1214" s="79" t="s">
        <v>2007</v>
      </c>
      <c r="C1214" s="80" t="s">
        <v>1925</v>
      </c>
      <c r="D1214" s="81" t="s">
        <v>1727</v>
      </c>
      <c r="E1214" s="82">
        <v>1</v>
      </c>
      <c r="F1214" s="122"/>
      <c r="G1214" s="83">
        <f t="shared" si="46"/>
        <v>0</v>
      </c>
    </row>
    <row r="1215" spans="1:7" ht="25.5">
      <c r="A1215" s="79" t="s">
        <v>2008</v>
      </c>
      <c r="B1215" s="79" t="s">
        <v>2009</v>
      </c>
      <c r="C1215" s="80" t="s">
        <v>1926</v>
      </c>
      <c r="D1215" s="81" t="s">
        <v>1727</v>
      </c>
      <c r="E1215" s="198">
        <v>1</v>
      </c>
      <c r="F1215" s="195"/>
      <c r="G1215" s="83">
        <f t="shared" si="46"/>
        <v>0</v>
      </c>
    </row>
    <row r="1216" spans="1:7" ht="12.75">
      <c r="A1216" s="168"/>
      <c r="B1216" s="84"/>
      <c r="C1216" s="241" t="s">
        <v>1927</v>
      </c>
      <c r="D1216" s="49"/>
      <c r="E1216" s="50"/>
      <c r="F1216" s="123"/>
      <c r="G1216" s="169">
        <f>SUM(G1203:G1215)</f>
        <v>0</v>
      </c>
    </row>
    <row r="1217" spans="1:7" ht="12.75">
      <c r="A1217" s="168"/>
      <c r="B1217" s="84"/>
      <c r="C1217" s="91"/>
      <c r="D1217" s="92"/>
      <c r="E1217" s="93"/>
      <c r="F1217" s="125"/>
      <c r="G1217" s="171"/>
    </row>
    <row r="1218" spans="1:7" ht="12.75">
      <c r="A1218" s="96" t="s">
        <v>2010</v>
      </c>
      <c r="B1218" s="96"/>
      <c r="C1218" s="238" t="s">
        <v>1928</v>
      </c>
      <c r="D1218" s="97"/>
      <c r="E1218" s="98"/>
      <c r="F1218" s="126"/>
      <c r="G1218" s="99"/>
    </row>
    <row r="1219" spans="1:7" ht="38.25">
      <c r="A1219" s="96"/>
      <c r="B1219" s="96"/>
      <c r="C1219" s="245" t="s">
        <v>1188</v>
      </c>
      <c r="D1219" s="97"/>
      <c r="E1219" s="98"/>
      <c r="F1219" s="126"/>
      <c r="G1219" s="99"/>
    </row>
    <row r="1220" spans="1:7" ht="25.5">
      <c r="A1220" s="96" t="s">
        <v>2011</v>
      </c>
      <c r="B1220" s="96" t="s">
        <v>881</v>
      </c>
      <c r="C1220" s="80" t="s">
        <v>1929</v>
      </c>
      <c r="D1220" s="81" t="s">
        <v>1727</v>
      </c>
      <c r="E1220" s="98">
        <v>69</v>
      </c>
      <c r="F1220" s="126"/>
      <c r="G1220" s="99">
        <f aca="true" t="shared" si="47" ref="G1220:G1232">E1220*F1220</f>
        <v>0</v>
      </c>
    </row>
    <row r="1221" spans="1:7" ht="25.5">
      <c r="A1221" s="96" t="s">
        <v>2012</v>
      </c>
      <c r="B1221" s="96" t="s">
        <v>921</v>
      </c>
      <c r="C1221" s="80" t="s">
        <v>1216</v>
      </c>
      <c r="D1221" s="81" t="s">
        <v>1727</v>
      </c>
      <c r="E1221" s="98">
        <v>12</v>
      </c>
      <c r="F1221" s="126"/>
      <c r="G1221" s="99">
        <f t="shared" si="47"/>
        <v>0</v>
      </c>
    </row>
    <row r="1222" spans="1:7" ht="25.5">
      <c r="A1222" s="96" t="s">
        <v>2013</v>
      </c>
      <c r="B1222" s="96" t="s">
        <v>2014</v>
      </c>
      <c r="C1222" s="80" t="s">
        <v>1930</v>
      </c>
      <c r="D1222" s="81" t="s">
        <v>1727</v>
      </c>
      <c r="E1222" s="98">
        <v>67</v>
      </c>
      <c r="F1222" s="126"/>
      <c r="G1222" s="99">
        <f t="shared" si="47"/>
        <v>0</v>
      </c>
    </row>
    <row r="1223" spans="1:7" ht="12.75">
      <c r="A1223" s="96" t="s">
        <v>2015</v>
      </c>
      <c r="B1223" s="96" t="s">
        <v>2016</v>
      </c>
      <c r="C1223" s="80" t="s">
        <v>1931</v>
      </c>
      <c r="D1223" s="81" t="s">
        <v>1727</v>
      </c>
      <c r="E1223" s="98">
        <v>2</v>
      </c>
      <c r="F1223" s="126"/>
      <c r="G1223" s="99">
        <f t="shared" si="47"/>
        <v>0</v>
      </c>
    </row>
    <row r="1224" spans="1:7" ht="25.5">
      <c r="A1224" s="96" t="s">
        <v>2017</v>
      </c>
      <c r="B1224" s="96" t="s">
        <v>2018</v>
      </c>
      <c r="C1224" s="80" t="s">
        <v>1932</v>
      </c>
      <c r="D1224" s="81" t="s">
        <v>1727</v>
      </c>
      <c r="E1224" s="98">
        <v>1</v>
      </c>
      <c r="F1224" s="126"/>
      <c r="G1224" s="99">
        <f t="shared" si="47"/>
        <v>0</v>
      </c>
    </row>
    <row r="1225" spans="1:7" ht="25.5">
      <c r="A1225" s="96" t="s">
        <v>2019</v>
      </c>
      <c r="B1225" s="96" t="s">
        <v>2020</v>
      </c>
      <c r="C1225" s="80" t="s">
        <v>1933</v>
      </c>
      <c r="D1225" s="81" t="s">
        <v>1727</v>
      </c>
      <c r="E1225" s="98">
        <v>2</v>
      </c>
      <c r="F1225" s="126"/>
      <c r="G1225" s="99">
        <f t="shared" si="47"/>
        <v>0</v>
      </c>
    </row>
    <row r="1226" spans="1:7" ht="12.75">
      <c r="A1226" s="96" t="s">
        <v>2021</v>
      </c>
      <c r="B1226" s="96" t="s">
        <v>2022</v>
      </c>
      <c r="C1226" s="80" t="s">
        <v>1934</v>
      </c>
      <c r="D1226" s="81" t="s">
        <v>1727</v>
      </c>
      <c r="E1226" s="98">
        <v>1</v>
      </c>
      <c r="F1226" s="126"/>
      <c r="G1226" s="99">
        <f t="shared" si="47"/>
        <v>0</v>
      </c>
    </row>
    <row r="1227" spans="1:7" ht="12.75">
      <c r="A1227" s="96" t="s">
        <v>2023</v>
      </c>
      <c r="B1227" s="96" t="s">
        <v>2024</v>
      </c>
      <c r="C1227" s="80" t="s">
        <v>1935</v>
      </c>
      <c r="D1227" s="81" t="s">
        <v>1727</v>
      </c>
      <c r="E1227" s="98">
        <v>1</v>
      </c>
      <c r="F1227" s="126"/>
      <c r="G1227" s="99">
        <f t="shared" si="47"/>
        <v>0</v>
      </c>
    </row>
    <row r="1228" spans="1:7" ht="25.5">
      <c r="A1228" s="96" t="s">
        <v>2025</v>
      </c>
      <c r="B1228" s="96" t="s">
        <v>2026</v>
      </c>
      <c r="C1228" s="80" t="s">
        <v>1936</v>
      </c>
      <c r="D1228" s="81" t="s">
        <v>1727</v>
      </c>
      <c r="E1228" s="98">
        <v>15</v>
      </c>
      <c r="F1228" s="126"/>
      <c r="G1228" s="99">
        <f t="shared" si="47"/>
        <v>0</v>
      </c>
    </row>
    <row r="1229" spans="1:7" ht="25.5">
      <c r="A1229" s="96" t="s">
        <v>2027</v>
      </c>
      <c r="B1229" s="96" t="s">
        <v>2028</v>
      </c>
      <c r="C1229" s="80" t="s">
        <v>1937</v>
      </c>
      <c r="D1229" s="81" t="s">
        <v>1727</v>
      </c>
      <c r="E1229" s="98">
        <v>42</v>
      </c>
      <c r="F1229" s="126"/>
      <c r="G1229" s="99">
        <f t="shared" si="47"/>
        <v>0</v>
      </c>
    </row>
    <row r="1230" spans="1:7" ht="25.5">
      <c r="A1230" s="96" t="s">
        <v>2029</v>
      </c>
      <c r="B1230" s="96" t="s">
        <v>2030</v>
      </c>
      <c r="C1230" s="80" t="s">
        <v>1938</v>
      </c>
      <c r="D1230" s="81" t="s">
        <v>1727</v>
      </c>
      <c r="E1230" s="98">
        <v>12</v>
      </c>
      <c r="F1230" s="126"/>
      <c r="G1230" s="99">
        <f t="shared" si="47"/>
        <v>0</v>
      </c>
    </row>
    <row r="1231" spans="1:7" ht="12.75">
      <c r="A1231" s="96" t="s">
        <v>2031</v>
      </c>
      <c r="B1231" s="96" t="s">
        <v>2032</v>
      </c>
      <c r="C1231" s="80" t="s">
        <v>1939</v>
      </c>
      <c r="D1231" s="81" t="s">
        <v>1727</v>
      </c>
      <c r="E1231" s="98">
        <v>11</v>
      </c>
      <c r="F1231" s="126"/>
      <c r="G1231" s="99">
        <f t="shared" si="47"/>
        <v>0</v>
      </c>
    </row>
    <row r="1232" spans="1:7" ht="12.75">
      <c r="A1232" s="96" t="s">
        <v>2033</v>
      </c>
      <c r="B1232" s="96" t="s">
        <v>2034</v>
      </c>
      <c r="C1232" s="80" t="s">
        <v>1940</v>
      </c>
      <c r="D1232" s="200" t="s">
        <v>1716</v>
      </c>
      <c r="E1232" s="201">
        <v>1</v>
      </c>
      <c r="F1232" s="202"/>
      <c r="G1232" s="99">
        <f t="shared" si="47"/>
        <v>0</v>
      </c>
    </row>
    <row r="1233" spans="1:7" ht="12.75">
      <c r="A1233" s="168"/>
      <c r="B1233" s="84"/>
      <c r="C1233" s="241" t="s">
        <v>1941</v>
      </c>
      <c r="D1233" s="49"/>
      <c r="E1233" s="50"/>
      <c r="F1233" s="123"/>
      <c r="G1233" s="169">
        <f>SUM(G1219:G1232)</f>
        <v>0</v>
      </c>
    </row>
    <row r="1234" spans="1:7" ht="12.75">
      <c r="A1234" s="168"/>
      <c r="B1234" s="84"/>
      <c r="C1234" s="91"/>
      <c r="D1234" s="92"/>
      <c r="E1234" s="93"/>
      <c r="F1234" s="125"/>
      <c r="G1234" s="171"/>
    </row>
    <row r="1235" spans="1:7" ht="12.75">
      <c r="A1235" s="90" t="s">
        <v>2035</v>
      </c>
      <c r="B1235" s="90"/>
      <c r="C1235" s="238" t="s">
        <v>1942</v>
      </c>
      <c r="D1235" s="81"/>
      <c r="E1235" s="82"/>
      <c r="F1235" s="122"/>
      <c r="G1235" s="83"/>
    </row>
    <row r="1236" spans="1:7" ht="25.5">
      <c r="A1236" s="79" t="s">
        <v>2036</v>
      </c>
      <c r="B1236" s="79" t="s">
        <v>2037</v>
      </c>
      <c r="C1236" s="80" t="s">
        <v>1943</v>
      </c>
      <c r="D1236" s="81" t="s">
        <v>1727</v>
      </c>
      <c r="E1236" s="82">
        <v>4</v>
      </c>
      <c r="F1236" s="122"/>
      <c r="G1236" s="83">
        <f>E1236*F1236</f>
        <v>0</v>
      </c>
    </row>
    <row r="1237" spans="1:7" ht="25.5">
      <c r="A1237" s="79" t="s">
        <v>2038</v>
      </c>
      <c r="B1237" s="79" t="s">
        <v>2039</v>
      </c>
      <c r="C1237" s="80" t="s">
        <v>1944</v>
      </c>
      <c r="D1237" s="81" t="s">
        <v>1727</v>
      </c>
      <c r="E1237" s="198">
        <v>3</v>
      </c>
      <c r="F1237" s="195"/>
      <c r="G1237" s="199">
        <f>E1237*F1237</f>
        <v>0</v>
      </c>
    </row>
    <row r="1238" spans="1:7" ht="12.75">
      <c r="A1238" s="168"/>
      <c r="B1238" s="84"/>
      <c r="C1238" s="241" t="s">
        <v>1945</v>
      </c>
      <c r="D1238" s="49"/>
      <c r="E1238" s="50"/>
      <c r="F1238" s="123"/>
      <c r="G1238" s="169">
        <f>SUM(G1236:G1237)</f>
        <v>0</v>
      </c>
    </row>
    <row r="1239" spans="1:7" ht="12.75">
      <c r="A1239" s="168"/>
      <c r="B1239" s="84"/>
      <c r="C1239" s="91"/>
      <c r="D1239" s="92"/>
      <c r="E1239" s="93"/>
      <c r="F1239" s="125"/>
      <c r="G1239" s="171"/>
    </row>
    <row r="1240" spans="1:7" ht="12.75">
      <c r="A1240" s="90" t="s">
        <v>2040</v>
      </c>
      <c r="B1240" s="90"/>
      <c r="C1240" s="238" t="s">
        <v>1946</v>
      </c>
      <c r="D1240" s="81"/>
      <c r="E1240" s="82"/>
      <c r="F1240" s="122"/>
      <c r="G1240" s="83"/>
    </row>
    <row r="1241" spans="1:7" ht="38.25">
      <c r="A1241" s="79"/>
      <c r="B1241" s="79"/>
      <c r="C1241" s="245" t="s">
        <v>1188</v>
      </c>
      <c r="D1241" s="81"/>
      <c r="E1241" s="82"/>
      <c r="F1241" s="122"/>
      <c r="G1241" s="83"/>
    </row>
    <row r="1242" spans="1:7" ht="25.5">
      <c r="A1242" s="79" t="s">
        <v>2041</v>
      </c>
      <c r="B1242" s="79" t="s">
        <v>881</v>
      </c>
      <c r="C1242" s="80" t="s">
        <v>1947</v>
      </c>
      <c r="D1242" s="81" t="s">
        <v>1727</v>
      </c>
      <c r="E1242" s="82">
        <v>119</v>
      </c>
      <c r="F1242" s="122"/>
      <c r="G1242" s="83">
        <f aca="true" t="shared" si="48" ref="G1242:G1267">E1242*F1242</f>
        <v>0</v>
      </c>
    </row>
    <row r="1243" spans="1:7" ht="25.5">
      <c r="A1243" s="79" t="s">
        <v>2042</v>
      </c>
      <c r="B1243" s="79" t="s">
        <v>921</v>
      </c>
      <c r="C1243" s="80" t="s">
        <v>1216</v>
      </c>
      <c r="D1243" s="81" t="s">
        <v>1727</v>
      </c>
      <c r="E1243" s="82">
        <v>56</v>
      </c>
      <c r="F1243" s="122"/>
      <c r="G1243" s="83">
        <f t="shared" si="48"/>
        <v>0</v>
      </c>
    </row>
    <row r="1244" spans="1:7" ht="25.5">
      <c r="A1244" s="79" t="s">
        <v>2043</v>
      </c>
      <c r="B1244" s="79" t="s">
        <v>2044</v>
      </c>
      <c r="C1244" s="80" t="s">
        <v>154</v>
      </c>
      <c r="D1244" s="81" t="s">
        <v>1727</v>
      </c>
      <c r="E1244" s="82">
        <v>79</v>
      </c>
      <c r="F1244" s="122"/>
      <c r="G1244" s="83">
        <f t="shared" si="48"/>
        <v>0</v>
      </c>
    </row>
    <row r="1245" spans="1:7" ht="25.5">
      <c r="A1245" s="79" t="s">
        <v>2045</v>
      </c>
      <c r="B1245" s="79" t="s">
        <v>2046</v>
      </c>
      <c r="C1245" s="80" t="s">
        <v>155</v>
      </c>
      <c r="D1245" s="81" t="s">
        <v>1727</v>
      </c>
      <c r="E1245" s="82">
        <v>11</v>
      </c>
      <c r="F1245" s="122"/>
      <c r="G1245" s="83">
        <f t="shared" si="48"/>
        <v>0</v>
      </c>
    </row>
    <row r="1246" spans="1:7" ht="25.5">
      <c r="A1246" s="79" t="s">
        <v>2047</v>
      </c>
      <c r="B1246" s="79" t="s">
        <v>2048</v>
      </c>
      <c r="C1246" s="80" t="s">
        <v>156</v>
      </c>
      <c r="D1246" s="81" t="s">
        <v>1727</v>
      </c>
      <c r="E1246" s="82">
        <v>21</v>
      </c>
      <c r="F1246" s="122"/>
      <c r="G1246" s="83">
        <f t="shared" si="48"/>
        <v>0</v>
      </c>
    </row>
    <row r="1247" spans="1:7" ht="25.5">
      <c r="A1247" s="79" t="s">
        <v>2049</v>
      </c>
      <c r="B1247" s="79" t="s">
        <v>2050</v>
      </c>
      <c r="C1247" s="80" t="s">
        <v>157</v>
      </c>
      <c r="D1247" s="81" t="s">
        <v>1727</v>
      </c>
      <c r="E1247" s="82">
        <v>1</v>
      </c>
      <c r="F1247" s="122"/>
      <c r="G1247" s="83">
        <f t="shared" si="48"/>
        <v>0</v>
      </c>
    </row>
    <row r="1248" spans="1:7" ht="12.75">
      <c r="A1248" s="79" t="s">
        <v>2051</v>
      </c>
      <c r="B1248" s="79" t="s">
        <v>2052</v>
      </c>
      <c r="C1248" s="80" t="s">
        <v>158</v>
      </c>
      <c r="D1248" s="81" t="s">
        <v>1727</v>
      </c>
      <c r="E1248" s="82">
        <v>10</v>
      </c>
      <c r="F1248" s="122"/>
      <c r="G1248" s="83">
        <f t="shared" si="48"/>
        <v>0</v>
      </c>
    </row>
    <row r="1249" spans="1:7" ht="25.5">
      <c r="A1249" s="79" t="s">
        <v>2053</v>
      </c>
      <c r="B1249" s="79" t="s">
        <v>2054</v>
      </c>
      <c r="C1249" s="80" t="s">
        <v>159</v>
      </c>
      <c r="D1249" s="81" t="s">
        <v>1727</v>
      </c>
      <c r="E1249" s="82">
        <v>1</v>
      </c>
      <c r="F1249" s="122"/>
      <c r="G1249" s="83">
        <f t="shared" si="48"/>
        <v>0</v>
      </c>
    </row>
    <row r="1250" spans="1:7" ht="25.5">
      <c r="A1250" s="79" t="s">
        <v>2055</v>
      </c>
      <c r="B1250" s="79" t="s">
        <v>2056</v>
      </c>
      <c r="C1250" s="80" t="s">
        <v>160</v>
      </c>
      <c r="D1250" s="81" t="s">
        <v>1727</v>
      </c>
      <c r="E1250" s="82">
        <v>1</v>
      </c>
      <c r="F1250" s="122"/>
      <c r="G1250" s="83">
        <f t="shared" si="48"/>
        <v>0</v>
      </c>
    </row>
    <row r="1251" spans="1:7" ht="25.5">
      <c r="A1251" s="79" t="s">
        <v>2057</v>
      </c>
      <c r="B1251" s="79" t="s">
        <v>2058</v>
      </c>
      <c r="C1251" s="80" t="s">
        <v>161</v>
      </c>
      <c r="D1251" s="81" t="s">
        <v>1727</v>
      </c>
      <c r="E1251" s="82">
        <v>20</v>
      </c>
      <c r="F1251" s="122"/>
      <c r="G1251" s="83">
        <f t="shared" si="48"/>
        <v>0</v>
      </c>
    </row>
    <row r="1252" spans="1:7" ht="12.75">
      <c r="A1252" s="79" t="s">
        <v>2059</v>
      </c>
      <c r="B1252" s="79" t="s">
        <v>2060</v>
      </c>
      <c r="C1252" s="80" t="s">
        <v>162</v>
      </c>
      <c r="D1252" s="81" t="s">
        <v>1727</v>
      </c>
      <c r="E1252" s="82">
        <v>1</v>
      </c>
      <c r="F1252" s="122"/>
      <c r="G1252" s="83">
        <f t="shared" si="48"/>
        <v>0</v>
      </c>
    </row>
    <row r="1253" spans="1:7" ht="12.75">
      <c r="A1253" s="79" t="s">
        <v>2061</v>
      </c>
      <c r="B1253" s="79" t="s">
        <v>2062</v>
      </c>
      <c r="C1253" s="80" t="s">
        <v>163</v>
      </c>
      <c r="D1253" s="81" t="s">
        <v>1727</v>
      </c>
      <c r="E1253" s="82">
        <v>1</v>
      </c>
      <c r="F1253" s="122"/>
      <c r="G1253" s="83">
        <f t="shared" si="48"/>
        <v>0</v>
      </c>
    </row>
    <row r="1254" spans="1:7" ht="12.75">
      <c r="A1254" s="79" t="s">
        <v>2063</v>
      </c>
      <c r="B1254" s="79" t="s">
        <v>2064</v>
      </c>
      <c r="C1254" s="80" t="s">
        <v>164</v>
      </c>
      <c r="D1254" s="81" t="s">
        <v>1727</v>
      </c>
      <c r="E1254" s="82">
        <v>1</v>
      </c>
      <c r="F1254" s="122"/>
      <c r="G1254" s="83">
        <f t="shared" si="48"/>
        <v>0</v>
      </c>
    </row>
    <row r="1255" spans="1:7" ht="12.75">
      <c r="A1255" s="79" t="s">
        <v>2065</v>
      </c>
      <c r="B1255" s="79" t="s">
        <v>2066</v>
      </c>
      <c r="C1255" s="80" t="s">
        <v>165</v>
      </c>
      <c r="D1255" s="81" t="s">
        <v>1727</v>
      </c>
      <c r="E1255" s="82">
        <v>1</v>
      </c>
      <c r="F1255" s="122"/>
      <c r="G1255" s="83">
        <f t="shared" si="48"/>
        <v>0</v>
      </c>
    </row>
    <row r="1256" spans="1:7" ht="12.75">
      <c r="A1256" s="79" t="s">
        <v>2067</v>
      </c>
      <c r="B1256" s="79" t="s">
        <v>2068</v>
      </c>
      <c r="C1256" s="80" t="s">
        <v>166</v>
      </c>
      <c r="D1256" s="81" t="s">
        <v>1727</v>
      </c>
      <c r="E1256" s="82">
        <v>1</v>
      </c>
      <c r="F1256" s="122"/>
      <c r="G1256" s="83">
        <f t="shared" si="48"/>
        <v>0</v>
      </c>
    </row>
    <row r="1257" spans="1:7" ht="25.5">
      <c r="A1257" s="79" t="s">
        <v>2069</v>
      </c>
      <c r="B1257" s="79" t="s">
        <v>2070</v>
      </c>
      <c r="C1257" s="80" t="s">
        <v>167</v>
      </c>
      <c r="D1257" s="81" t="s">
        <v>1727</v>
      </c>
      <c r="E1257" s="82">
        <v>1</v>
      </c>
      <c r="F1257" s="122"/>
      <c r="G1257" s="83">
        <f t="shared" si="48"/>
        <v>0</v>
      </c>
    </row>
    <row r="1258" spans="1:7" ht="25.5">
      <c r="A1258" s="79" t="s">
        <v>2071</v>
      </c>
      <c r="B1258" s="79" t="s">
        <v>2072</v>
      </c>
      <c r="C1258" s="80" t="s">
        <v>168</v>
      </c>
      <c r="D1258" s="81" t="s">
        <v>1727</v>
      </c>
      <c r="E1258" s="82">
        <v>40</v>
      </c>
      <c r="F1258" s="122"/>
      <c r="G1258" s="83">
        <f t="shared" si="48"/>
        <v>0</v>
      </c>
    </row>
    <row r="1259" spans="1:7" ht="12.75">
      <c r="A1259" s="79" t="s">
        <v>2073</v>
      </c>
      <c r="B1259" s="79" t="s">
        <v>2074</v>
      </c>
      <c r="C1259" s="80" t="s">
        <v>169</v>
      </c>
      <c r="D1259" s="81" t="s">
        <v>1727</v>
      </c>
      <c r="E1259" s="82">
        <v>39</v>
      </c>
      <c r="F1259" s="122"/>
      <c r="G1259" s="83">
        <f t="shared" si="48"/>
        <v>0</v>
      </c>
    </row>
    <row r="1260" spans="1:7" ht="38.25">
      <c r="A1260" s="79" t="s">
        <v>2075</v>
      </c>
      <c r="B1260" s="79" t="s">
        <v>2076</v>
      </c>
      <c r="C1260" s="80" t="s">
        <v>170</v>
      </c>
      <c r="D1260" s="81" t="s">
        <v>1727</v>
      </c>
      <c r="E1260" s="82">
        <v>37</v>
      </c>
      <c r="F1260" s="122"/>
      <c r="G1260" s="83">
        <f t="shared" si="48"/>
        <v>0</v>
      </c>
    </row>
    <row r="1261" spans="1:7" ht="12.75">
      <c r="A1261" s="79" t="s">
        <v>2077</v>
      </c>
      <c r="B1261" s="79" t="s">
        <v>2078</v>
      </c>
      <c r="C1261" s="80" t="s">
        <v>171</v>
      </c>
      <c r="D1261" s="81" t="s">
        <v>1727</v>
      </c>
      <c r="E1261" s="82">
        <v>11</v>
      </c>
      <c r="F1261" s="122"/>
      <c r="G1261" s="83">
        <f t="shared" si="48"/>
        <v>0</v>
      </c>
    </row>
    <row r="1262" spans="1:7" ht="12.75">
      <c r="A1262" s="79" t="s">
        <v>2079</v>
      </c>
      <c r="B1262" s="79" t="s">
        <v>2080</v>
      </c>
      <c r="C1262" s="80" t="s">
        <v>172</v>
      </c>
      <c r="D1262" s="81" t="s">
        <v>1727</v>
      </c>
      <c r="E1262" s="82">
        <v>1</v>
      </c>
      <c r="F1262" s="122"/>
      <c r="G1262" s="83">
        <f t="shared" si="48"/>
        <v>0</v>
      </c>
    </row>
    <row r="1263" spans="1:7" ht="12.75">
      <c r="A1263" s="79" t="s">
        <v>2081</v>
      </c>
      <c r="B1263" s="79" t="s">
        <v>2082</v>
      </c>
      <c r="C1263" s="80" t="s">
        <v>173</v>
      </c>
      <c r="D1263" s="81" t="s">
        <v>1727</v>
      </c>
      <c r="E1263" s="82">
        <v>10</v>
      </c>
      <c r="F1263" s="122"/>
      <c r="G1263" s="83">
        <f t="shared" si="48"/>
        <v>0</v>
      </c>
    </row>
    <row r="1264" spans="1:7" ht="12.75">
      <c r="A1264" s="79" t="s">
        <v>2083</v>
      </c>
      <c r="B1264" s="79" t="s">
        <v>2084</v>
      </c>
      <c r="C1264" s="80" t="s">
        <v>174</v>
      </c>
      <c r="D1264" s="81" t="s">
        <v>1727</v>
      </c>
      <c r="E1264" s="82">
        <v>1</v>
      </c>
      <c r="F1264" s="122"/>
      <c r="G1264" s="83">
        <f t="shared" si="48"/>
        <v>0</v>
      </c>
    </row>
    <row r="1265" spans="1:7" ht="12.75">
      <c r="A1265" s="79" t="s">
        <v>2085</v>
      </c>
      <c r="B1265" s="79" t="s">
        <v>2086</v>
      </c>
      <c r="C1265" s="80" t="s">
        <v>175</v>
      </c>
      <c r="D1265" s="81" t="s">
        <v>1727</v>
      </c>
      <c r="E1265" s="82">
        <v>21</v>
      </c>
      <c r="F1265" s="122"/>
      <c r="G1265" s="83">
        <f t="shared" si="48"/>
        <v>0</v>
      </c>
    </row>
    <row r="1266" spans="1:7" ht="12.75">
      <c r="A1266" s="79" t="s">
        <v>2087</v>
      </c>
      <c r="B1266" s="79" t="s">
        <v>2088</v>
      </c>
      <c r="C1266" s="80" t="s">
        <v>176</v>
      </c>
      <c r="D1266" s="81" t="s">
        <v>1727</v>
      </c>
      <c r="E1266" s="82">
        <v>1</v>
      </c>
      <c r="F1266" s="122"/>
      <c r="G1266" s="83">
        <f t="shared" si="48"/>
        <v>0</v>
      </c>
    </row>
    <row r="1267" spans="1:7" ht="12.75">
      <c r="A1267" s="79" t="s">
        <v>2089</v>
      </c>
      <c r="B1267" s="79" t="s">
        <v>1339</v>
      </c>
      <c r="C1267" s="80" t="s">
        <v>723</v>
      </c>
      <c r="D1267" s="81" t="s">
        <v>1727</v>
      </c>
      <c r="E1267" s="198">
        <v>1</v>
      </c>
      <c r="F1267" s="195"/>
      <c r="G1267" s="199">
        <f t="shared" si="48"/>
        <v>0</v>
      </c>
    </row>
    <row r="1268" spans="1:7" ht="12.75">
      <c r="A1268" s="168"/>
      <c r="B1268" s="84"/>
      <c r="C1268" s="241" t="s">
        <v>177</v>
      </c>
      <c r="D1268" s="49"/>
      <c r="E1268" s="50"/>
      <c r="F1268" s="123"/>
      <c r="G1268" s="169">
        <f>SUM(G1241:G1267)</f>
        <v>0</v>
      </c>
    </row>
    <row r="1269" spans="1:7" ht="12.75">
      <c r="A1269" s="168"/>
      <c r="B1269" s="84"/>
      <c r="C1269" s="91"/>
      <c r="D1269" s="92"/>
      <c r="E1269" s="93"/>
      <c r="F1269" s="125"/>
      <c r="G1269" s="171"/>
    </row>
    <row r="1270" spans="1:7" ht="12.75">
      <c r="A1270" s="90" t="s">
        <v>2090</v>
      </c>
      <c r="B1270" s="190"/>
      <c r="C1270" s="238" t="s">
        <v>178</v>
      </c>
      <c r="D1270" s="81"/>
      <c r="E1270" s="82"/>
      <c r="F1270" s="122"/>
      <c r="G1270" s="83"/>
    </row>
    <row r="1271" spans="1:7" ht="38.25">
      <c r="A1271" s="79"/>
      <c r="B1271" s="191"/>
      <c r="C1271" s="245" t="s">
        <v>1188</v>
      </c>
      <c r="D1271" s="81"/>
      <c r="E1271" s="82"/>
      <c r="F1271" s="122"/>
      <c r="G1271" s="83"/>
    </row>
    <row r="1272" spans="1:7" ht="25.5">
      <c r="A1272" s="79" t="s">
        <v>2091</v>
      </c>
      <c r="B1272" s="191" t="s">
        <v>881</v>
      </c>
      <c r="C1272" s="80" t="s">
        <v>179</v>
      </c>
      <c r="D1272" s="81" t="s">
        <v>1727</v>
      </c>
      <c r="E1272" s="82">
        <v>51</v>
      </c>
      <c r="F1272" s="122"/>
      <c r="G1272" s="83">
        <f>E1272*F1272</f>
        <v>0</v>
      </c>
    </row>
    <row r="1273" spans="1:7" ht="25.5">
      <c r="A1273" s="79" t="s">
        <v>2092</v>
      </c>
      <c r="B1273" s="191" t="s">
        <v>921</v>
      </c>
      <c r="C1273" s="80" t="s">
        <v>1216</v>
      </c>
      <c r="D1273" s="81" t="s">
        <v>1727</v>
      </c>
      <c r="E1273" s="82">
        <v>42</v>
      </c>
      <c r="F1273" s="122"/>
      <c r="G1273" s="83">
        <f>E1273*F1273</f>
        <v>0</v>
      </c>
    </row>
    <row r="1274" spans="1:7" ht="12.75">
      <c r="A1274" s="79" t="s">
        <v>2093</v>
      </c>
      <c r="B1274" s="191" t="s">
        <v>2094</v>
      </c>
      <c r="C1274" s="80" t="s">
        <v>180</v>
      </c>
      <c r="D1274" s="81" t="s">
        <v>1727</v>
      </c>
      <c r="E1274" s="82">
        <v>28</v>
      </c>
      <c r="F1274" s="122"/>
      <c r="G1274" s="83">
        <f>E1274*F1274</f>
        <v>0</v>
      </c>
    </row>
    <row r="1275" spans="1:7" ht="12.75">
      <c r="A1275" s="79" t="s">
        <v>2095</v>
      </c>
      <c r="B1275" s="191" t="s">
        <v>2096</v>
      </c>
      <c r="C1275" s="80" t="s">
        <v>181</v>
      </c>
      <c r="D1275" s="81" t="s">
        <v>1727</v>
      </c>
      <c r="E1275" s="82">
        <v>28</v>
      </c>
      <c r="F1275" s="122"/>
      <c r="G1275" s="83">
        <f>E1275*F1275</f>
        <v>0</v>
      </c>
    </row>
    <row r="1276" spans="1:7" ht="12.75">
      <c r="A1276" s="168"/>
      <c r="B1276" s="84"/>
      <c r="C1276" s="241" t="s">
        <v>182</v>
      </c>
      <c r="D1276" s="49"/>
      <c r="E1276" s="50"/>
      <c r="F1276" s="196"/>
      <c r="G1276" s="169">
        <f>SUM(G1271:G1275)</f>
        <v>0</v>
      </c>
    </row>
    <row r="1277" spans="1:7" ht="12.75">
      <c r="A1277" s="168"/>
      <c r="B1277" s="84"/>
      <c r="C1277" s="91"/>
      <c r="D1277" s="92"/>
      <c r="E1277" s="93"/>
      <c r="F1277" s="125"/>
      <c r="G1277" s="171"/>
    </row>
    <row r="1278" spans="1:7" ht="12.75">
      <c r="A1278" s="90" t="s">
        <v>2097</v>
      </c>
      <c r="B1278" s="190"/>
      <c r="C1278" s="238" t="s">
        <v>183</v>
      </c>
      <c r="D1278" s="81"/>
      <c r="E1278" s="82"/>
      <c r="F1278" s="122"/>
      <c r="G1278" s="83"/>
    </row>
    <row r="1279" spans="1:7" ht="38.25">
      <c r="A1279" s="79"/>
      <c r="B1279" s="191"/>
      <c r="C1279" s="245" t="s">
        <v>1188</v>
      </c>
      <c r="D1279" s="81"/>
      <c r="E1279" s="82"/>
      <c r="F1279" s="122"/>
      <c r="G1279" s="83"/>
    </row>
    <row r="1280" spans="1:7" ht="25.5">
      <c r="A1280" s="79" t="s">
        <v>2098</v>
      </c>
      <c r="B1280" s="191" t="s">
        <v>881</v>
      </c>
      <c r="C1280" s="80" t="s">
        <v>184</v>
      </c>
      <c r="D1280" s="81" t="s">
        <v>1727</v>
      </c>
      <c r="E1280" s="82">
        <v>9</v>
      </c>
      <c r="F1280" s="122"/>
      <c r="G1280" s="83">
        <f>E1280*F1280</f>
        <v>0</v>
      </c>
    </row>
    <row r="1281" spans="1:7" ht="25.5">
      <c r="A1281" s="79" t="s">
        <v>2099</v>
      </c>
      <c r="B1281" s="191" t="s">
        <v>921</v>
      </c>
      <c r="C1281" s="80" t="s">
        <v>1216</v>
      </c>
      <c r="D1281" s="81" t="s">
        <v>1727</v>
      </c>
      <c r="E1281" s="82">
        <v>5</v>
      </c>
      <c r="F1281" s="122"/>
      <c r="G1281" s="83">
        <f>E1281*F1281</f>
        <v>0</v>
      </c>
    </row>
    <row r="1282" spans="1:7" ht="12.75">
      <c r="A1282" s="168"/>
      <c r="B1282" s="84"/>
      <c r="C1282" s="241" t="s">
        <v>185</v>
      </c>
      <c r="D1282" s="49"/>
      <c r="E1282" s="50"/>
      <c r="F1282" s="123"/>
      <c r="G1282" s="169">
        <f>SUM(G1279:G1281)</f>
        <v>0</v>
      </c>
    </row>
    <row r="1283" spans="1:7" ht="12.75">
      <c r="A1283" s="168"/>
      <c r="B1283" s="84"/>
      <c r="C1283" s="91"/>
      <c r="D1283" s="92"/>
      <c r="E1283" s="93"/>
      <c r="F1283" s="125"/>
      <c r="G1283" s="171"/>
    </row>
    <row r="1284" spans="1:7" ht="12.75">
      <c r="A1284" s="90" t="s">
        <v>2100</v>
      </c>
      <c r="B1284" s="190"/>
      <c r="C1284" s="238" t="s">
        <v>186</v>
      </c>
      <c r="D1284" s="81"/>
      <c r="E1284" s="82"/>
      <c r="F1284" s="122"/>
      <c r="G1284" s="83"/>
    </row>
    <row r="1285" spans="1:7" ht="12.75">
      <c r="A1285" s="79" t="s">
        <v>2101</v>
      </c>
      <c r="B1285" s="191" t="s">
        <v>2102</v>
      </c>
      <c r="C1285" s="80" t="s">
        <v>187</v>
      </c>
      <c r="D1285" s="81" t="s">
        <v>1727</v>
      </c>
      <c r="E1285" s="82">
        <v>1</v>
      </c>
      <c r="F1285" s="122"/>
      <c r="G1285" s="83">
        <f aca="true" t="shared" si="49" ref="G1285:G1292">E1285*F1285</f>
        <v>0</v>
      </c>
    </row>
    <row r="1286" spans="1:7" ht="12.75">
      <c r="A1286" s="79" t="s">
        <v>2103</v>
      </c>
      <c r="B1286" s="191" t="s">
        <v>2104</v>
      </c>
      <c r="C1286" s="80" t="s">
        <v>188</v>
      </c>
      <c r="D1286" s="81" t="s">
        <v>1727</v>
      </c>
      <c r="E1286" s="82">
        <v>1020</v>
      </c>
      <c r="F1286" s="122"/>
      <c r="G1286" s="83">
        <f t="shared" si="49"/>
        <v>0</v>
      </c>
    </row>
    <row r="1287" spans="1:7" ht="25.5">
      <c r="A1287" s="79" t="s">
        <v>2105</v>
      </c>
      <c r="B1287" s="191" t="s">
        <v>2106</v>
      </c>
      <c r="C1287" s="80" t="s">
        <v>189</v>
      </c>
      <c r="D1287" s="81" t="s">
        <v>1727</v>
      </c>
      <c r="E1287" s="82">
        <v>1</v>
      </c>
      <c r="F1287" s="122"/>
      <c r="G1287" s="83">
        <f t="shared" si="49"/>
        <v>0</v>
      </c>
    </row>
    <row r="1288" spans="1:7" ht="12.75">
      <c r="A1288" s="79" t="s">
        <v>2107</v>
      </c>
      <c r="B1288" s="191" t="s">
        <v>2108</v>
      </c>
      <c r="C1288" s="80" t="s">
        <v>190</v>
      </c>
      <c r="D1288" s="81" t="s">
        <v>1727</v>
      </c>
      <c r="E1288" s="82">
        <v>1</v>
      </c>
      <c r="F1288" s="122"/>
      <c r="G1288" s="83">
        <f t="shared" si="49"/>
        <v>0</v>
      </c>
    </row>
    <row r="1289" spans="1:7" ht="12.75">
      <c r="A1289" s="79" t="s">
        <v>2109</v>
      </c>
      <c r="B1289" s="191" t="s">
        <v>2110</v>
      </c>
      <c r="C1289" s="80" t="s">
        <v>191</v>
      </c>
      <c r="D1289" s="81" t="s">
        <v>1727</v>
      </c>
      <c r="E1289" s="82">
        <v>1</v>
      </c>
      <c r="F1289" s="122"/>
      <c r="G1289" s="83">
        <f t="shared" si="49"/>
        <v>0</v>
      </c>
    </row>
    <row r="1290" spans="1:7" ht="12.75">
      <c r="A1290" s="79" t="s">
        <v>2111</v>
      </c>
      <c r="B1290" s="191" t="s">
        <v>2112</v>
      </c>
      <c r="C1290" s="80" t="s">
        <v>192</v>
      </c>
      <c r="D1290" s="81" t="s">
        <v>1727</v>
      </c>
      <c r="E1290" s="82">
        <v>1</v>
      </c>
      <c r="F1290" s="122"/>
      <c r="G1290" s="83">
        <f t="shared" si="49"/>
        <v>0</v>
      </c>
    </row>
    <row r="1291" spans="1:7" ht="12.75" customHeight="1">
      <c r="A1291" s="79" t="s">
        <v>2113</v>
      </c>
      <c r="B1291" s="191" t="s">
        <v>2114</v>
      </c>
      <c r="C1291" s="80" t="s">
        <v>193</v>
      </c>
      <c r="D1291" s="246" t="s">
        <v>1716</v>
      </c>
      <c r="E1291" s="82">
        <v>1</v>
      </c>
      <c r="F1291" s="122"/>
      <c r="G1291" s="83">
        <f t="shared" si="49"/>
        <v>0</v>
      </c>
    </row>
    <row r="1292" spans="1:7" ht="12.75">
      <c r="A1292" s="79" t="s">
        <v>2115</v>
      </c>
      <c r="B1292" s="191" t="s">
        <v>2116</v>
      </c>
      <c r="C1292" s="80" t="s">
        <v>194</v>
      </c>
      <c r="D1292" s="81" t="s">
        <v>1727</v>
      </c>
      <c r="E1292" s="82">
        <v>1</v>
      </c>
      <c r="F1292" s="122"/>
      <c r="G1292" s="83">
        <f t="shared" si="49"/>
        <v>0</v>
      </c>
    </row>
    <row r="1293" spans="1:7" ht="12.75">
      <c r="A1293" s="168"/>
      <c r="B1293" s="84"/>
      <c r="C1293" s="241" t="s">
        <v>195</v>
      </c>
      <c r="D1293" s="49"/>
      <c r="E1293" s="50"/>
      <c r="F1293" s="123"/>
      <c r="G1293" s="169">
        <f>SUM(G1285:G1292)</f>
        <v>0</v>
      </c>
    </row>
    <row r="1294" spans="1:7" ht="12.75">
      <c r="A1294" s="168"/>
      <c r="B1294" s="84"/>
      <c r="C1294" s="91"/>
      <c r="D1294" s="92"/>
      <c r="E1294" s="93"/>
      <c r="F1294" s="125"/>
      <c r="G1294" s="171"/>
    </row>
    <row r="1295" spans="1:7" ht="12.75">
      <c r="A1295" s="90" t="s">
        <v>2117</v>
      </c>
      <c r="B1295" s="190"/>
      <c r="C1295" s="238" t="s">
        <v>196</v>
      </c>
      <c r="D1295" s="81"/>
      <c r="E1295" s="82"/>
      <c r="F1295" s="122"/>
      <c r="G1295" s="83"/>
    </row>
    <row r="1296" spans="1:7" ht="25.5">
      <c r="A1296" s="79" t="s">
        <v>2118</v>
      </c>
      <c r="B1296" s="191" t="s">
        <v>2119</v>
      </c>
      <c r="C1296" s="80" t="s">
        <v>197</v>
      </c>
      <c r="D1296" s="81" t="s">
        <v>1727</v>
      </c>
      <c r="E1296" s="82">
        <v>1</v>
      </c>
      <c r="F1296" s="122"/>
      <c r="G1296" s="83">
        <f>E1296*F1296</f>
        <v>0</v>
      </c>
    </row>
    <row r="1297" spans="1:7" ht="12.75">
      <c r="A1297" s="168"/>
      <c r="B1297" s="84"/>
      <c r="C1297" s="239" t="s">
        <v>198</v>
      </c>
      <c r="D1297" s="194"/>
      <c r="E1297" s="50"/>
      <c r="F1297" s="123"/>
      <c r="G1297" s="169">
        <f>SUM(G1296:G1296)</f>
        <v>0</v>
      </c>
    </row>
    <row r="1298" spans="1:7" ht="12.75">
      <c r="A1298" s="168"/>
      <c r="B1298" s="84"/>
      <c r="C1298" s="91"/>
      <c r="D1298" s="92"/>
      <c r="E1298" s="93"/>
      <c r="F1298" s="125"/>
      <c r="G1298" s="171"/>
    </row>
    <row r="1299" spans="1:7" ht="12.75">
      <c r="A1299" s="90" t="s">
        <v>2120</v>
      </c>
      <c r="B1299" s="190"/>
      <c r="C1299" s="238" t="s">
        <v>199</v>
      </c>
      <c r="D1299" s="81"/>
      <c r="E1299" s="82"/>
      <c r="F1299" s="122"/>
      <c r="G1299" s="83"/>
    </row>
    <row r="1300" spans="1:7" ht="38.25">
      <c r="A1300" s="79"/>
      <c r="B1300" s="191"/>
      <c r="C1300" s="245" t="s">
        <v>1188</v>
      </c>
      <c r="D1300" s="81"/>
      <c r="E1300" s="82"/>
      <c r="F1300" s="122"/>
      <c r="G1300" s="83"/>
    </row>
    <row r="1301" spans="1:7" ht="25.5">
      <c r="A1301" s="79" t="s">
        <v>2121</v>
      </c>
      <c r="B1301" s="191" t="s">
        <v>881</v>
      </c>
      <c r="C1301" s="80" t="s">
        <v>200</v>
      </c>
      <c r="D1301" s="81" t="s">
        <v>1727</v>
      </c>
      <c r="E1301" s="82">
        <v>8</v>
      </c>
      <c r="F1301" s="122"/>
      <c r="G1301" s="83">
        <f aca="true" t="shared" si="50" ref="G1301:G1310">E1301*F1301</f>
        <v>0</v>
      </c>
    </row>
    <row r="1302" spans="1:7" ht="25.5">
      <c r="A1302" s="79" t="s">
        <v>2122</v>
      </c>
      <c r="B1302" s="191" t="s">
        <v>921</v>
      </c>
      <c r="C1302" s="80" t="s">
        <v>1216</v>
      </c>
      <c r="D1302" s="81" t="s">
        <v>1727</v>
      </c>
      <c r="E1302" s="82">
        <v>4</v>
      </c>
      <c r="F1302" s="122"/>
      <c r="G1302" s="83">
        <f t="shared" si="50"/>
        <v>0</v>
      </c>
    </row>
    <row r="1303" spans="1:7" ht="12.75">
      <c r="A1303" s="79" t="s">
        <v>2123</v>
      </c>
      <c r="B1303" s="191" t="s">
        <v>2124</v>
      </c>
      <c r="C1303" s="80" t="s">
        <v>201</v>
      </c>
      <c r="D1303" s="81" t="s">
        <v>1727</v>
      </c>
      <c r="E1303" s="82">
        <v>8</v>
      </c>
      <c r="F1303" s="122"/>
      <c r="G1303" s="83">
        <f t="shared" si="50"/>
        <v>0</v>
      </c>
    </row>
    <row r="1304" spans="1:7" ht="12.75">
      <c r="A1304" s="79" t="s">
        <v>2125</v>
      </c>
      <c r="B1304" s="191" t="s">
        <v>1339</v>
      </c>
      <c r="C1304" s="80" t="s">
        <v>202</v>
      </c>
      <c r="D1304" s="81" t="s">
        <v>1727</v>
      </c>
      <c r="E1304" s="82">
        <v>2</v>
      </c>
      <c r="F1304" s="122"/>
      <c r="G1304" s="83">
        <f t="shared" si="50"/>
        <v>0</v>
      </c>
    </row>
    <row r="1305" spans="1:7" ht="12.75">
      <c r="A1305" s="79" t="s">
        <v>2126</v>
      </c>
      <c r="B1305" s="191" t="s">
        <v>2127</v>
      </c>
      <c r="C1305" s="80" t="s">
        <v>203</v>
      </c>
      <c r="D1305" s="81" t="s">
        <v>1727</v>
      </c>
      <c r="E1305" s="82">
        <v>1</v>
      </c>
      <c r="F1305" s="122"/>
      <c r="G1305" s="83">
        <f t="shared" si="50"/>
        <v>0</v>
      </c>
    </row>
    <row r="1306" spans="1:7" ht="12.75">
      <c r="A1306" s="79" t="s">
        <v>2128</v>
      </c>
      <c r="B1306" s="191" t="s">
        <v>2129</v>
      </c>
      <c r="C1306" s="80" t="s">
        <v>162</v>
      </c>
      <c r="D1306" s="81" t="s">
        <v>1727</v>
      </c>
      <c r="E1306" s="82">
        <v>1</v>
      </c>
      <c r="F1306" s="122"/>
      <c r="G1306" s="83">
        <f t="shared" si="50"/>
        <v>0</v>
      </c>
    </row>
    <row r="1307" spans="1:7" ht="12.75">
      <c r="A1307" s="79" t="s">
        <v>2130</v>
      </c>
      <c r="B1307" s="191" t="s">
        <v>2131</v>
      </c>
      <c r="C1307" s="80" t="s">
        <v>204</v>
      </c>
      <c r="D1307" s="81" t="s">
        <v>1727</v>
      </c>
      <c r="E1307" s="82">
        <v>1</v>
      </c>
      <c r="F1307" s="122"/>
      <c r="G1307" s="83">
        <f t="shared" si="50"/>
        <v>0</v>
      </c>
    </row>
    <row r="1308" spans="1:7" ht="12.75">
      <c r="A1308" s="79" t="s">
        <v>2132</v>
      </c>
      <c r="B1308" s="191" t="s">
        <v>2133</v>
      </c>
      <c r="C1308" s="80" t="s">
        <v>205</v>
      </c>
      <c r="D1308" s="81" t="s">
        <v>1727</v>
      </c>
      <c r="E1308" s="82">
        <v>8</v>
      </c>
      <c r="F1308" s="122"/>
      <c r="G1308" s="83">
        <f t="shared" si="50"/>
        <v>0</v>
      </c>
    </row>
    <row r="1309" spans="1:7" ht="25.5">
      <c r="A1309" s="79" t="s">
        <v>2134</v>
      </c>
      <c r="B1309" s="191" t="s">
        <v>2135</v>
      </c>
      <c r="C1309" s="80" t="s">
        <v>206</v>
      </c>
      <c r="D1309" s="81" t="s">
        <v>1727</v>
      </c>
      <c r="E1309" s="82">
        <v>8</v>
      </c>
      <c r="F1309" s="122"/>
      <c r="G1309" s="83">
        <f t="shared" si="50"/>
        <v>0</v>
      </c>
    </row>
    <row r="1310" spans="1:7" ht="12.75">
      <c r="A1310" s="79" t="s">
        <v>2136</v>
      </c>
      <c r="B1310" s="191" t="s">
        <v>2137</v>
      </c>
      <c r="C1310" s="80" t="s">
        <v>207</v>
      </c>
      <c r="D1310" s="81" t="s">
        <v>1727</v>
      </c>
      <c r="E1310" s="82">
        <v>25</v>
      </c>
      <c r="F1310" s="122"/>
      <c r="G1310" s="83">
        <f t="shared" si="50"/>
        <v>0</v>
      </c>
    </row>
    <row r="1311" spans="1:7" ht="12.75">
      <c r="A1311" s="168"/>
      <c r="B1311" s="84"/>
      <c r="C1311" s="241" t="s">
        <v>208</v>
      </c>
      <c r="D1311" s="49"/>
      <c r="E1311" s="50"/>
      <c r="F1311" s="123"/>
      <c r="G1311" s="169">
        <f>SUM(G1300:G1310)</f>
        <v>0</v>
      </c>
    </row>
    <row r="1312" spans="1:7" ht="12.75">
      <c r="A1312" s="168"/>
      <c r="B1312" s="84"/>
      <c r="C1312" s="91"/>
      <c r="D1312" s="92"/>
      <c r="E1312" s="93"/>
      <c r="F1312" s="94"/>
      <c r="G1312" s="171"/>
    </row>
    <row r="1313" spans="1:7" ht="12.75">
      <c r="A1313" s="168"/>
      <c r="B1313" s="84"/>
      <c r="C1313" s="91"/>
      <c r="D1313" s="92"/>
      <c r="E1313" s="93"/>
      <c r="F1313" s="94"/>
      <c r="G1313" s="171"/>
    </row>
    <row r="1314" spans="1:7" ht="12.75">
      <c r="A1314" s="148"/>
      <c r="B1314" s="47"/>
      <c r="C1314" s="48" t="s">
        <v>210</v>
      </c>
      <c r="D1314" s="49"/>
      <c r="E1314" s="50"/>
      <c r="F1314" s="51"/>
      <c r="G1314" s="85"/>
    </row>
    <row r="1315" spans="1:7" ht="12.75">
      <c r="A1315" s="168"/>
      <c r="B1315" s="84"/>
      <c r="C1315" s="91"/>
      <c r="D1315" s="92"/>
      <c r="E1315" s="93"/>
      <c r="F1315" s="94"/>
      <c r="G1315" s="171"/>
    </row>
    <row r="1316" spans="1:7" ht="12.75">
      <c r="A1316" s="53"/>
      <c r="B1316" s="190" t="s">
        <v>441</v>
      </c>
      <c r="C1316" s="247" t="s">
        <v>728</v>
      </c>
      <c r="D1316" s="100"/>
      <c r="E1316" s="101"/>
      <c r="F1316" s="102"/>
      <c r="G1316" s="102">
        <f>G967</f>
        <v>0</v>
      </c>
    </row>
    <row r="1317" spans="1:7" ht="12.75">
      <c r="A1317" s="53"/>
      <c r="B1317" s="190" t="s">
        <v>1055</v>
      </c>
      <c r="C1317" s="247" t="s">
        <v>1266</v>
      </c>
      <c r="D1317" s="100"/>
      <c r="E1317" s="101"/>
      <c r="F1317" s="102"/>
      <c r="G1317" s="102">
        <f>G1012</f>
        <v>0</v>
      </c>
    </row>
    <row r="1318" spans="1:7" ht="12.75">
      <c r="A1318" s="53"/>
      <c r="B1318" s="190" t="s">
        <v>323</v>
      </c>
      <c r="C1318" s="247" t="s">
        <v>1310</v>
      </c>
      <c r="D1318" s="100"/>
      <c r="E1318" s="101"/>
      <c r="F1318" s="102"/>
      <c r="G1318" s="102">
        <f>G1040</f>
        <v>0</v>
      </c>
    </row>
    <row r="1319" spans="1:7" ht="12.75">
      <c r="A1319" s="53"/>
      <c r="B1319" s="190" t="s">
        <v>348</v>
      </c>
      <c r="C1319" s="247" t="s">
        <v>1187</v>
      </c>
      <c r="D1319" s="100"/>
      <c r="E1319" s="101"/>
      <c r="F1319" s="102"/>
      <c r="G1319" s="102">
        <f>G1127</f>
        <v>0</v>
      </c>
    </row>
    <row r="1320" spans="1:7" ht="12.75">
      <c r="A1320" s="53"/>
      <c r="B1320" s="190" t="s">
        <v>361</v>
      </c>
      <c r="C1320" s="247" t="s">
        <v>1591</v>
      </c>
      <c r="D1320" s="100"/>
      <c r="E1320" s="101"/>
      <c r="F1320" s="102"/>
      <c r="G1320" s="102">
        <f>G1141</f>
        <v>0</v>
      </c>
    </row>
    <row r="1321" spans="1:7" ht="12.75">
      <c r="A1321" s="53"/>
      <c r="B1321" s="190" t="s">
        <v>369</v>
      </c>
      <c r="C1321" s="247" t="s">
        <v>1867</v>
      </c>
      <c r="D1321" s="100"/>
      <c r="E1321" s="101"/>
      <c r="F1321" s="102"/>
      <c r="G1321" s="102">
        <f>G1161</f>
        <v>0</v>
      </c>
    </row>
    <row r="1322" spans="1:7" ht="12.75">
      <c r="A1322" s="53"/>
      <c r="B1322" s="190" t="s">
        <v>382</v>
      </c>
      <c r="C1322" s="247" t="s">
        <v>1884</v>
      </c>
      <c r="D1322" s="100"/>
      <c r="E1322" s="101"/>
      <c r="F1322" s="102"/>
      <c r="G1322" s="102">
        <f>G1169</f>
        <v>0</v>
      </c>
    </row>
    <row r="1323" spans="1:7" ht="12.75">
      <c r="A1323" s="53"/>
      <c r="B1323" s="190" t="s">
        <v>393</v>
      </c>
      <c r="C1323" s="247" t="s">
        <v>1889</v>
      </c>
      <c r="D1323" s="100"/>
      <c r="E1323" s="101"/>
      <c r="F1323" s="102"/>
      <c r="G1323" s="102">
        <f>G1188</f>
        <v>0</v>
      </c>
    </row>
    <row r="1324" spans="1:7" ht="12.75">
      <c r="A1324" s="53"/>
      <c r="B1324" s="190" t="s">
        <v>403</v>
      </c>
      <c r="C1324" s="247" t="s">
        <v>1905</v>
      </c>
      <c r="D1324" s="100"/>
      <c r="E1324" s="101"/>
      <c r="F1324" s="102"/>
      <c r="G1324" s="102">
        <f>G1200</f>
        <v>0</v>
      </c>
    </row>
    <row r="1325" spans="1:7" ht="12.75">
      <c r="A1325" s="53"/>
      <c r="B1325" s="190" t="s">
        <v>422</v>
      </c>
      <c r="C1325" s="247" t="s">
        <v>1915</v>
      </c>
      <c r="D1325" s="100"/>
      <c r="E1325" s="101"/>
      <c r="F1325" s="102"/>
      <c r="G1325" s="102">
        <f>G1216</f>
        <v>0</v>
      </c>
    </row>
    <row r="1326" spans="1:7" ht="12.75">
      <c r="A1326" s="53"/>
      <c r="B1326" s="190" t="s">
        <v>2010</v>
      </c>
      <c r="C1326" s="247" t="s">
        <v>1928</v>
      </c>
      <c r="D1326" s="100"/>
      <c r="E1326" s="101"/>
      <c r="F1326" s="102"/>
      <c r="G1326" s="102">
        <f>G1233</f>
        <v>0</v>
      </c>
    </row>
    <row r="1327" spans="1:7" ht="12.75">
      <c r="A1327" s="53"/>
      <c r="B1327" s="190" t="s">
        <v>2035</v>
      </c>
      <c r="C1327" s="247" t="s">
        <v>1942</v>
      </c>
      <c r="D1327" s="100"/>
      <c r="E1327" s="101"/>
      <c r="F1327" s="102"/>
      <c r="G1327" s="102">
        <f>G1238</f>
        <v>0</v>
      </c>
    </row>
    <row r="1328" spans="1:7" ht="12.75">
      <c r="A1328" s="53"/>
      <c r="B1328" s="190" t="s">
        <v>2040</v>
      </c>
      <c r="C1328" s="247" t="s">
        <v>1946</v>
      </c>
      <c r="D1328" s="100"/>
      <c r="E1328" s="101"/>
      <c r="F1328" s="102"/>
      <c r="G1328" s="102">
        <f>G1268</f>
        <v>0</v>
      </c>
    </row>
    <row r="1329" spans="1:7" ht="12.75">
      <c r="A1329" s="53"/>
      <c r="B1329" s="190" t="s">
        <v>2090</v>
      </c>
      <c r="C1329" s="247" t="s">
        <v>183</v>
      </c>
      <c r="D1329" s="100"/>
      <c r="E1329" s="101"/>
      <c r="F1329" s="102"/>
      <c r="G1329" s="102">
        <f>G1276</f>
        <v>0</v>
      </c>
    </row>
    <row r="1330" spans="1:7" ht="12.75">
      <c r="A1330" s="53"/>
      <c r="B1330" s="190" t="s">
        <v>2097</v>
      </c>
      <c r="C1330" s="247" t="s">
        <v>178</v>
      </c>
      <c r="D1330" s="100"/>
      <c r="E1330" s="101"/>
      <c r="F1330" s="102"/>
      <c r="G1330" s="102">
        <f>G1282</f>
        <v>0</v>
      </c>
    </row>
    <row r="1331" spans="1:7" ht="12.75">
      <c r="A1331" s="53"/>
      <c r="B1331" s="190" t="s">
        <v>2100</v>
      </c>
      <c r="C1331" s="247" t="s">
        <v>186</v>
      </c>
      <c r="D1331" s="100"/>
      <c r="E1331" s="101"/>
      <c r="F1331" s="102"/>
      <c r="G1331" s="102">
        <f>G1293</f>
        <v>0</v>
      </c>
    </row>
    <row r="1332" spans="1:7" ht="12.75">
      <c r="A1332" s="53"/>
      <c r="B1332" s="190" t="s">
        <v>2117</v>
      </c>
      <c r="C1332" s="247" t="s">
        <v>196</v>
      </c>
      <c r="D1332" s="100"/>
      <c r="E1332" s="101"/>
      <c r="F1332" s="102"/>
      <c r="G1332" s="102">
        <f>G1297</f>
        <v>0</v>
      </c>
    </row>
    <row r="1333" spans="1:7" ht="12.75">
      <c r="A1333" s="53"/>
      <c r="B1333" s="190" t="s">
        <v>2120</v>
      </c>
      <c r="C1333" s="247" t="s">
        <v>199</v>
      </c>
      <c r="D1333" s="100"/>
      <c r="E1333" s="101"/>
      <c r="F1333" s="102"/>
      <c r="G1333" s="102">
        <f>G1311</f>
        <v>0</v>
      </c>
    </row>
    <row r="1334" spans="1:7" ht="12.75">
      <c r="A1334" s="168"/>
      <c r="B1334" s="84"/>
      <c r="C1334" s="80"/>
      <c r="D1334" s="81"/>
      <c r="E1334" s="82"/>
      <c r="F1334" s="83"/>
      <c r="G1334" s="83"/>
    </row>
    <row r="1335" spans="1:7" ht="12.75">
      <c r="A1335" s="168"/>
      <c r="B1335" s="84"/>
      <c r="C1335" s="266" t="s">
        <v>209</v>
      </c>
      <c r="D1335" s="266"/>
      <c r="E1335" s="266"/>
      <c r="F1335" s="266"/>
      <c r="G1335" s="169">
        <f>G967+G1012+G1040+G1127+G1141+G1161+G1169+G1188+G1200+G1216+G1233+G1238+G1268+G1276+G1282+G1293+G1297+G1311</f>
        <v>0</v>
      </c>
    </row>
    <row r="1336" spans="1:7" ht="12.75">
      <c r="A1336" s="173"/>
      <c r="B1336" s="174"/>
      <c r="C1336" s="175"/>
      <c r="D1336" s="176"/>
      <c r="E1336" s="177"/>
      <c r="F1336" s="178"/>
      <c r="G1336" s="179"/>
    </row>
    <row r="1337" spans="1:7" ht="31.5" customHeight="1">
      <c r="A1337" s="260" t="s">
        <v>635</v>
      </c>
      <c r="B1337" s="261"/>
      <c r="C1337" s="261"/>
      <c r="D1337" s="261"/>
      <c r="E1337" s="261"/>
      <c r="F1337" s="261"/>
      <c r="G1337" s="262"/>
    </row>
    <row r="1338" spans="1:7" ht="12">
      <c r="A1338" s="53"/>
      <c r="B1338" s="15"/>
      <c r="C1338" s="15"/>
      <c r="D1338" s="15"/>
      <c r="E1338" s="15"/>
      <c r="F1338" s="15"/>
      <c r="G1338" s="151"/>
    </row>
    <row r="1339" spans="1:7" ht="36">
      <c r="A1339" s="231" t="s">
        <v>1456</v>
      </c>
      <c r="B1339" s="231" t="s">
        <v>1457</v>
      </c>
      <c r="C1339" s="232" t="s">
        <v>1458</v>
      </c>
      <c r="D1339" s="232" t="s">
        <v>1459</v>
      </c>
      <c r="E1339" s="232" t="s">
        <v>1460</v>
      </c>
      <c r="F1339" s="232" t="s">
        <v>1461</v>
      </c>
      <c r="G1339" s="232" t="s">
        <v>1462</v>
      </c>
    </row>
    <row r="1340" spans="1:7" ht="12.75">
      <c r="A1340" s="90" t="s">
        <v>1622</v>
      </c>
      <c r="B1340" s="274" t="s">
        <v>636</v>
      </c>
      <c r="C1340" s="238" t="s">
        <v>634</v>
      </c>
      <c r="D1340" s="78"/>
      <c r="E1340" s="78"/>
      <c r="F1340" s="121"/>
      <c r="G1340" s="78"/>
    </row>
    <row r="1341" spans="1:7" ht="409.5" customHeight="1">
      <c r="A1341" s="275" t="s">
        <v>1623</v>
      </c>
      <c r="B1341" s="275" t="s">
        <v>637</v>
      </c>
      <c r="C1341" s="281" t="s">
        <v>0</v>
      </c>
      <c r="D1341" s="197" t="s">
        <v>1717</v>
      </c>
      <c r="E1341" s="198">
        <v>1</v>
      </c>
      <c r="F1341" s="195">
        <v>135875.23</v>
      </c>
      <c r="G1341" s="199">
        <f>E1341*F1341</f>
        <v>135875.23</v>
      </c>
    </row>
    <row r="1342" spans="1:7" ht="133.5" customHeight="1">
      <c r="A1342" s="276"/>
      <c r="B1342" s="276"/>
      <c r="C1342" s="282"/>
      <c r="D1342" s="277"/>
      <c r="E1342" s="278"/>
      <c r="F1342" s="279"/>
      <c r="G1342" s="280"/>
    </row>
    <row r="1343" spans="1:7" ht="12.75">
      <c r="A1343" s="84"/>
      <c r="B1343" s="84"/>
      <c r="C1343" s="241" t="s">
        <v>1</v>
      </c>
      <c r="D1343" s="49"/>
      <c r="E1343" s="50"/>
      <c r="F1343" s="123"/>
      <c r="G1343" s="169">
        <f>SUM(G1341:G1342)</f>
        <v>135875.23</v>
      </c>
    </row>
    <row r="1344" spans="1:7" ht="12.75">
      <c r="A1344" s="84"/>
      <c r="B1344" s="84"/>
      <c r="C1344" s="284"/>
      <c r="D1344" s="285"/>
      <c r="E1344" s="286"/>
      <c r="F1344" s="287"/>
      <c r="G1344" s="288"/>
    </row>
    <row r="1345" spans="1:7" ht="12.75">
      <c r="A1345" s="172"/>
      <c r="B1345" s="183"/>
      <c r="C1345" s="184"/>
      <c r="D1345" s="185"/>
      <c r="E1345" s="186"/>
      <c r="F1345" s="187"/>
      <c r="G1345" s="188"/>
    </row>
    <row r="1346" spans="1:7" ht="12">
      <c r="A1346" s="189"/>
      <c r="B1346" s="103"/>
      <c r="C1346" s="267" t="s">
        <v>1715</v>
      </c>
      <c r="D1346" s="268"/>
      <c r="E1346" s="268"/>
      <c r="F1346" s="268"/>
      <c r="G1346" s="269"/>
    </row>
    <row r="1347" spans="1:7" ht="12">
      <c r="A1347" s="53"/>
      <c r="B1347" s="15"/>
      <c r="C1347" s="15"/>
      <c r="D1347" s="15"/>
      <c r="E1347" s="15"/>
      <c r="F1347" s="15"/>
      <c r="G1347" s="151"/>
    </row>
    <row r="1348" spans="1:7" ht="12">
      <c r="A1348" s="189"/>
      <c r="B1348" s="103"/>
      <c r="C1348" s="257" t="s">
        <v>214</v>
      </c>
      <c r="D1348" s="258"/>
      <c r="E1348" s="258"/>
      <c r="F1348" s="258"/>
      <c r="G1348" s="283">
        <f>$G$1335+$G$902+$G$313</f>
        <v>0</v>
      </c>
    </row>
    <row r="1349" spans="1:7" ht="12">
      <c r="A1349" s="189"/>
      <c r="B1349" s="103"/>
      <c r="C1349" s="257" t="s">
        <v>215</v>
      </c>
      <c r="D1349" s="258"/>
      <c r="E1349" s="258"/>
      <c r="F1349" s="258"/>
      <c r="G1349" s="207">
        <v>0</v>
      </c>
    </row>
    <row r="1350" spans="1:7" ht="12" customHeight="1">
      <c r="A1350" s="189"/>
      <c r="B1350" s="103"/>
      <c r="C1350" s="257" t="s">
        <v>216</v>
      </c>
      <c r="D1350" s="258"/>
      <c r="E1350" s="258"/>
      <c r="F1350" s="258"/>
      <c r="G1350" s="207">
        <f>SUM(G1348:G1349)</f>
        <v>0</v>
      </c>
    </row>
    <row r="1351" spans="1:7" ht="12">
      <c r="A1351" s="189"/>
      <c r="B1351" s="103"/>
      <c r="C1351" s="257" t="s">
        <v>211</v>
      </c>
      <c r="D1351" s="258"/>
      <c r="E1351" s="258"/>
      <c r="F1351" s="258"/>
      <c r="G1351" s="207">
        <v>0</v>
      </c>
    </row>
    <row r="1352" spans="1:7" ht="12">
      <c r="A1352" s="189"/>
      <c r="B1352" s="103"/>
      <c r="C1352" s="257" t="s">
        <v>212</v>
      </c>
      <c r="D1352" s="258"/>
      <c r="E1352" s="258"/>
      <c r="F1352" s="258"/>
      <c r="G1352" s="208" t="e">
        <f>1-(G1350/G1351)</f>
        <v>#DIV/0!</v>
      </c>
    </row>
    <row r="1353" spans="1:7" ht="12">
      <c r="A1353" s="189"/>
      <c r="B1353" s="103"/>
      <c r="C1353" s="257" t="s">
        <v>213</v>
      </c>
      <c r="D1353" s="258"/>
      <c r="E1353" s="258"/>
      <c r="F1353" s="258"/>
      <c r="G1353" s="253">
        <f>G1343</f>
        <v>135875.23</v>
      </c>
    </row>
    <row r="1354" spans="1:7" ht="12" customHeight="1">
      <c r="A1354" s="189"/>
      <c r="B1354" s="103"/>
      <c r="C1354" s="272" t="s">
        <v>217</v>
      </c>
      <c r="D1354" s="273"/>
      <c r="E1354" s="273"/>
      <c r="F1354" s="273"/>
      <c r="G1354" s="207">
        <f>G1343+G1335+G902+G313</f>
        <v>135875.23</v>
      </c>
    </row>
    <row r="1355" spans="1:7" ht="12.75">
      <c r="A1355" s="173"/>
      <c r="B1355" s="174"/>
      <c r="C1355" s="175"/>
      <c r="D1355" s="176"/>
      <c r="E1355" s="177"/>
      <c r="F1355" s="178"/>
      <c r="G1355" s="179"/>
    </row>
    <row r="1356" spans="1:7" ht="12.75">
      <c r="A1356" s="172"/>
      <c r="B1356" s="183"/>
      <c r="C1356" s="184"/>
      <c r="D1356" s="185"/>
      <c r="E1356" s="186"/>
      <c r="F1356" s="187"/>
      <c r="G1356" s="188"/>
    </row>
    <row r="1357" spans="1:7" ht="12.75">
      <c r="A1357" s="168"/>
      <c r="B1357" s="84"/>
      <c r="C1357" s="248" t="s">
        <v>218</v>
      </c>
      <c r="D1357" s="15"/>
      <c r="E1357" s="15"/>
      <c r="F1357" s="15"/>
      <c r="G1357" s="151"/>
    </row>
    <row r="1358" spans="1:7" ht="12.75">
      <c r="A1358" s="168"/>
      <c r="B1358" s="84"/>
      <c r="C1358" s="15"/>
      <c r="D1358" s="15"/>
      <c r="E1358" s="15"/>
      <c r="F1358" s="15"/>
      <c r="G1358" s="151"/>
    </row>
    <row r="1359" spans="1:7" ht="12.75">
      <c r="A1359" s="168"/>
      <c r="B1359" s="84"/>
      <c r="C1359" s="270" t="s">
        <v>219</v>
      </c>
      <c r="D1359" s="270"/>
      <c r="E1359" s="270"/>
      <c r="F1359" s="270"/>
      <c r="G1359" s="271"/>
    </row>
    <row r="1360" spans="1:7" ht="12.75">
      <c r="A1360" s="168"/>
      <c r="B1360" s="84"/>
      <c r="C1360" s="249"/>
      <c r="D1360" s="249"/>
      <c r="E1360" s="249"/>
      <c r="F1360" s="249"/>
      <c r="G1360" s="250"/>
    </row>
    <row r="1361" spans="1:7" ht="12.75" customHeight="1">
      <c r="A1361" s="168"/>
      <c r="B1361" s="84"/>
      <c r="C1361" s="270" t="s">
        <v>220</v>
      </c>
      <c r="D1361" s="270"/>
      <c r="E1361" s="270"/>
      <c r="F1361" s="270"/>
      <c r="G1361" s="271"/>
    </row>
    <row r="1362" spans="1:7" ht="12.75">
      <c r="A1362" s="168"/>
      <c r="B1362" s="84"/>
      <c r="C1362" s="249"/>
      <c r="D1362" s="249"/>
      <c r="E1362" s="249"/>
      <c r="F1362" s="249"/>
      <c r="G1362" s="250"/>
    </row>
    <row r="1363" spans="1:7" ht="12.75">
      <c r="A1363" s="168"/>
      <c r="B1363" s="84"/>
      <c r="C1363" s="270" t="s">
        <v>221</v>
      </c>
      <c r="D1363" s="270"/>
      <c r="E1363" s="270"/>
      <c r="F1363" s="270"/>
      <c r="G1363" s="271"/>
    </row>
    <row r="1364" spans="1:7" ht="12.75">
      <c r="A1364" s="168"/>
      <c r="B1364" s="84"/>
      <c r="C1364" s="249"/>
      <c r="D1364" s="249"/>
      <c r="E1364" s="249"/>
      <c r="F1364" s="249"/>
      <c r="G1364" s="250"/>
    </row>
    <row r="1365" spans="1:7" ht="12.75">
      <c r="A1365" s="168"/>
      <c r="B1365" s="84"/>
      <c r="C1365" s="270" t="s">
        <v>221</v>
      </c>
      <c r="D1365" s="270"/>
      <c r="E1365" s="270"/>
      <c r="F1365" s="270"/>
      <c r="G1365" s="271"/>
    </row>
    <row r="1366" spans="1:7" ht="12.75">
      <c r="A1366" s="168"/>
      <c r="B1366" s="84"/>
      <c r="C1366" s="249"/>
      <c r="D1366" s="249"/>
      <c r="E1366" s="249"/>
      <c r="F1366" s="249"/>
      <c r="G1366" s="250"/>
    </row>
    <row r="1367" spans="1:7" ht="12.75">
      <c r="A1367" s="168"/>
      <c r="B1367" s="84"/>
      <c r="C1367" s="270" t="s">
        <v>221</v>
      </c>
      <c r="D1367" s="270"/>
      <c r="E1367" s="270"/>
      <c r="F1367" s="270"/>
      <c r="G1367" s="271"/>
    </row>
    <row r="1368" spans="1:7" ht="12.75">
      <c r="A1368" s="168"/>
      <c r="B1368" s="84"/>
      <c r="C1368" s="249"/>
      <c r="D1368" s="249"/>
      <c r="E1368" s="249"/>
      <c r="F1368" s="249"/>
      <c r="G1368" s="250"/>
    </row>
    <row r="1369" spans="1:7" ht="12.75">
      <c r="A1369" s="168"/>
      <c r="B1369" s="84"/>
      <c r="C1369" s="270" t="s">
        <v>221</v>
      </c>
      <c r="D1369" s="270"/>
      <c r="E1369" s="270"/>
      <c r="F1369" s="270"/>
      <c r="G1369" s="271"/>
    </row>
    <row r="1370" spans="1:7" ht="12.75">
      <c r="A1370" s="168"/>
      <c r="B1370" s="84"/>
      <c r="C1370" s="249"/>
      <c r="D1370" s="249"/>
      <c r="E1370" s="249"/>
      <c r="F1370" s="249"/>
      <c r="G1370" s="250"/>
    </row>
    <row r="1371" spans="1:7" ht="12.75">
      <c r="A1371" s="168"/>
      <c r="B1371" s="84"/>
      <c r="C1371" s="270" t="s">
        <v>221</v>
      </c>
      <c r="D1371" s="270"/>
      <c r="E1371" s="270"/>
      <c r="F1371" s="270"/>
      <c r="G1371" s="271"/>
    </row>
    <row r="1372" spans="1:7" ht="12">
      <c r="A1372" s="54"/>
      <c r="B1372" s="55"/>
      <c r="C1372" s="55"/>
      <c r="D1372" s="55"/>
      <c r="E1372" s="55"/>
      <c r="F1372" s="55"/>
      <c r="G1372" s="251"/>
    </row>
  </sheetData>
  <sheetProtection formatRows="0" insertColumns="0" insertRows="0" insertHyperlinks="0" deleteColumns="0" deleteRows="0" sort="0" autoFilter="0" pivotTables="0"/>
  <mergeCells count="24">
    <mergeCell ref="C1352:F1352"/>
    <mergeCell ref="C1369:G1369"/>
    <mergeCell ref="C1359:G1359"/>
    <mergeCell ref="C1371:G1371"/>
    <mergeCell ref="C1361:G1361"/>
    <mergeCell ref="C1363:G1363"/>
    <mergeCell ref="C1365:G1365"/>
    <mergeCell ref="C1367:G1367"/>
    <mergeCell ref="C1353:F1353"/>
    <mergeCell ref="C1354:F1354"/>
    <mergeCell ref="C1350:F1350"/>
    <mergeCell ref="C1351:F1351"/>
    <mergeCell ref="C1141:F1141"/>
    <mergeCell ref="C1335:F1335"/>
    <mergeCell ref="C1349:F1349"/>
    <mergeCell ref="C1346:G1346"/>
    <mergeCell ref="A1337:G1337"/>
    <mergeCell ref="C1341:C1342"/>
    <mergeCell ref="A1:G1"/>
    <mergeCell ref="A3:G3"/>
    <mergeCell ref="C313:F313"/>
    <mergeCell ref="C1348:F1348"/>
    <mergeCell ref="A904:G904"/>
    <mergeCell ref="A315:G315"/>
  </mergeCells>
  <printOptions/>
  <pageMargins left="0.5905511811023623" right="0.5905511811023623" top="0.5905511811023623" bottom="0.5905511811023623" header="0.5118110236220472" footer="0.31496062992125984"/>
  <pageSetup fitToHeight="2"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2012-12-04T10:42:11Z</cp:lastPrinted>
  <dcterms:created xsi:type="dcterms:W3CDTF">2012-08-30T12:58:50Z</dcterms:created>
  <dcterms:modified xsi:type="dcterms:W3CDTF">2013-02-21T09:53:54Z</dcterms:modified>
  <cp:category/>
  <cp:version/>
  <cp:contentType/>
  <cp:contentStatus/>
</cp:coreProperties>
</file>